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R:\Supply Management\Ops - Conventional\06 - Reporting\0 Previous Years\2018\"/>
    </mc:Choice>
  </mc:AlternateContent>
  <bookViews>
    <workbookView xWindow="90" yWindow="45" windowWidth="18270" windowHeight="11010" tabRatio="807" activeTab="4"/>
  </bookViews>
  <sheets>
    <sheet name="Savings avoidance rebates" sheetId="1" r:id="rId1"/>
    <sheet name="Reference" sheetId="2" state="hidden" r:id="rId2"/>
    <sheet name="Shell - IG (Monica ONLY)" sheetId="3" r:id="rId3"/>
    <sheet name="Cost Recovery" sheetId="4" r:id="rId4"/>
    <sheet name="Asset Utilization &amp; Sales" sheetId="5" r:id="rId5"/>
    <sheet name="RFPs" sheetId="6" r:id="rId6"/>
    <sheet name="Emerging Issues" sheetId="7" r:id="rId7"/>
    <sheet name="Contracts executed" sheetId="8" r:id="rId8"/>
    <sheet name="Sheet1" sheetId="9" r:id="rId9"/>
    <sheet name="ON HOLD" sheetId="10" r:id="rId10"/>
    <sheet name="Sheet3" sheetId="11" r:id="rId11"/>
    <sheet name="Sheet2" sheetId="12" r:id="rId12"/>
  </sheets>
  <definedNames>
    <definedName name="_xlnm._FilterDatabase" localSheetId="4" hidden="1">'Asset Utilization &amp; Sales'!$A$4:$O$353</definedName>
    <definedName name="_xlnm._FilterDatabase" localSheetId="7" hidden="1">'Contracts executed'!$A$24:$AL$1397</definedName>
    <definedName name="_xlnm._FilterDatabase" localSheetId="3" hidden="1">'Cost Recovery'!$A$3:$P$32</definedName>
    <definedName name="_xlnm._FilterDatabase" localSheetId="5" hidden="1">RFPs!$A$1:$U$26</definedName>
    <definedName name="_xlnm._FilterDatabase" localSheetId="0" hidden="1">'Savings avoidance rebates'!$A$25:$Q$146</definedName>
    <definedName name="_xlnm._FilterDatabase" localSheetId="2" hidden="1">'Shell - IG (Monica ONLY)'!$A$21:$O$22</definedName>
    <definedName name="_xlnm.Print_Area" localSheetId="6">'Emerging Issues'!#REF!</definedName>
    <definedName name="_xlnm.Print_Area" localSheetId="2">'Shell - IG (Monica ONLY)'!$A$1:$P$22</definedName>
    <definedName name="Z_05D1D46C_606E_4686_B145_F6F41BFF9F30_.wvu.FilterData" localSheetId="5" hidden="1">RFPs!$A$1:$BH$20</definedName>
    <definedName name="Z_05D1D46C_606E_4686_B145_F6F41BFF9F30_.wvu.FilterData" localSheetId="0" hidden="1">'Savings avoidance rebates'!$A$25:$Q$139</definedName>
    <definedName name="Z_06D79FDE_014C_4CFF_A494_83D8EFB972BF_.wvu.FilterData" localSheetId="0" hidden="1">'Savings avoidance rebates'!$A$25:$P$25</definedName>
    <definedName name="Z_06D79FDE_014C_4CFF_A494_83D8EFB972BF_.wvu.FilterData" localSheetId="2" hidden="1">'Shell - IG (Monica ONLY)'!$A$21:$O$21</definedName>
    <definedName name="Z_085293DF_73FA_401B_8CC8_D89B4931FC53_.wvu.FilterData" localSheetId="0" hidden="1">'Savings avoidance rebates'!$A$25:$M$25</definedName>
    <definedName name="Z_085293DF_73FA_401B_8CC8_D89B4931FC53_.wvu.FilterData" localSheetId="2" hidden="1">'Shell - IG (Monica ONLY)'!$A$21:$L$21</definedName>
    <definedName name="Z_08A6CD5C_955A_417F_9247_14D2FFC184F6_.wvu.FilterData" localSheetId="0" hidden="1">'Savings avoidance rebates'!$A$25:$P$25</definedName>
    <definedName name="Z_08A6CD5C_955A_417F_9247_14D2FFC184F6_.wvu.FilterData" localSheetId="2" hidden="1">'Shell - IG (Monica ONLY)'!$A$21:$O$21</definedName>
    <definedName name="Z_08FA727A_F664_496B_BEE5_2F0981E647F4_.wvu.FilterData" localSheetId="0" hidden="1">'Savings avoidance rebates'!$A$25:$P$25</definedName>
    <definedName name="Z_08FA727A_F664_496B_BEE5_2F0981E647F4_.wvu.FilterData" localSheetId="2" hidden="1">'Shell - IG (Monica ONLY)'!$A$21:$O$21</definedName>
    <definedName name="Z_0A25A0CA_0D03_4362_8757_D26EB77AF031_.wvu.FilterData" localSheetId="0" hidden="1">'Savings avoidance rebates'!$A$25:$M$25</definedName>
    <definedName name="Z_0A25A0CA_0D03_4362_8757_D26EB77AF031_.wvu.FilterData" localSheetId="2" hidden="1">'Shell - IG (Monica ONLY)'!$A$21:$L$21</definedName>
    <definedName name="Z_0B7E7CC1_87C4_4D8B_B919_B09017310D9F_.wvu.FilterData" localSheetId="5" hidden="1">RFPs!$A$1:$U$21</definedName>
    <definedName name="Z_137B71A1_693E_44A0_A831_FCAE3A98B078_.wvu.FilterData" localSheetId="4" hidden="1">'Asset Utilization &amp; Sales'!$A$4:$O$353</definedName>
    <definedName name="Z_137B71A1_693E_44A0_A831_FCAE3A98B078_.wvu.FilterData" localSheetId="3" hidden="1">'Cost Recovery'!$A$3:$P$32</definedName>
    <definedName name="Z_137B71A1_693E_44A0_A831_FCAE3A98B078_.wvu.FilterData" localSheetId="5" hidden="1">RFPs!$A$1:$U$21</definedName>
    <definedName name="Z_137B71A1_693E_44A0_A831_FCAE3A98B078_.wvu.FilterData" localSheetId="0" hidden="1">'Savings avoidance rebates'!$A$25:$Q$141</definedName>
    <definedName name="Z_137B71A1_693E_44A0_A831_FCAE3A98B078_.wvu.FilterData" localSheetId="2" hidden="1">'Shell - IG (Monica ONLY)'!$A$21:$O$22</definedName>
    <definedName name="Z_137B71A1_693E_44A0_A831_FCAE3A98B078_.wvu.PrintArea" localSheetId="0" hidden="1">'Savings avoidance rebates'!$A$25:$G$110</definedName>
    <definedName name="Z_137B71A1_693E_44A0_A831_FCAE3A98B078_.wvu.PrintArea" localSheetId="2" hidden="1">'Shell - IG (Monica ONLY)'!$A$1:$P$22</definedName>
    <definedName name="Z_14DD85C6_8645_41F1_B29B_67750FB7CEEB_.wvu.FilterData" localSheetId="5" hidden="1">RFPs!$A$1:$U$21</definedName>
    <definedName name="Z_15204AAF_F8D6_4F5C_B779_8142D767886E_.wvu.FilterData" localSheetId="4" hidden="1">'Asset Utilization &amp; Sales'!$A$4:$O$4</definedName>
    <definedName name="Z_15204AAF_F8D6_4F5C_B779_8142D767886E_.wvu.FilterData" localSheetId="7" hidden="1">'Contracts executed'!$A$24:$W$24</definedName>
    <definedName name="Z_15204AAF_F8D6_4F5C_B779_8142D767886E_.wvu.FilterData" localSheetId="3" hidden="1">'Cost Recovery'!$A$3:$P$32</definedName>
    <definedName name="Z_15204AAF_F8D6_4F5C_B779_8142D767886E_.wvu.FilterData" localSheetId="6" hidden="1">'Emerging Issues'!#REF!</definedName>
    <definedName name="Z_15204AAF_F8D6_4F5C_B779_8142D767886E_.wvu.FilterData" localSheetId="0" hidden="1">'Savings avoidance rebates'!$A$25:$P$25</definedName>
    <definedName name="Z_15204AAF_F8D6_4F5C_B779_8142D767886E_.wvu.FilterData" localSheetId="2" hidden="1">'Shell - IG (Monica ONLY)'!$A$21:$O$21</definedName>
    <definedName name="Z_15204AAF_F8D6_4F5C_B779_8142D767886E_.wvu.PrintArea" localSheetId="6" hidden="1">'Emerging Issues'!#REF!</definedName>
    <definedName name="Z_18079F88_A1E0_412F_9473_D8F8B099181E_.wvu.FilterData" localSheetId="4" hidden="1">'Asset Utilization &amp; Sales'!$A$4:$O$4</definedName>
    <definedName name="Z_18079F88_A1E0_412F_9473_D8F8B099181E_.wvu.FilterData" localSheetId="7" hidden="1">'Contracts executed'!$A$24:$W$24</definedName>
    <definedName name="Z_18079F88_A1E0_412F_9473_D8F8B099181E_.wvu.FilterData" localSheetId="3" hidden="1">'Cost Recovery'!$A$3:$P$32</definedName>
    <definedName name="Z_18079F88_A1E0_412F_9473_D8F8B099181E_.wvu.FilterData" localSheetId="6" hidden="1">'Emerging Issues'!#REF!</definedName>
    <definedName name="Z_18079F88_A1E0_412F_9473_D8F8B099181E_.wvu.FilterData" localSheetId="0" hidden="1">'Savings avoidance rebates'!$A$25:$P$25</definedName>
    <definedName name="Z_18079F88_A1E0_412F_9473_D8F8B099181E_.wvu.FilterData" localSheetId="2" hidden="1">'Shell - IG (Monica ONLY)'!$A$21:$O$21</definedName>
    <definedName name="Z_1886CF90_486E_4646_989A_178316B9B816_.wvu.FilterData" localSheetId="0" hidden="1">'Savings avoidance rebates'!$A$25:$M$25</definedName>
    <definedName name="Z_1886CF90_486E_4646_989A_178316B9B816_.wvu.FilterData" localSheetId="2" hidden="1">'Shell - IG (Monica ONLY)'!$A$21:$L$21</definedName>
    <definedName name="Z_1DB4A13D_46CD_4FA1_83CD_17F4B4A65504_.wvu.FilterData" localSheetId="0" hidden="1">'Savings avoidance rebates'!$A$25:$P$25</definedName>
    <definedName name="Z_1DB4A13D_46CD_4FA1_83CD_17F4B4A65504_.wvu.FilterData" localSheetId="2" hidden="1">'Shell - IG (Monica ONLY)'!$A$21:$O$21</definedName>
    <definedName name="Z_1E0BB661_B5C0_441B_983D_8944E0191873_.wvu.FilterData" localSheetId="0" hidden="1">'Savings avoidance rebates'!$A$25:$P$25</definedName>
    <definedName name="Z_1E0BB661_B5C0_441B_983D_8944E0191873_.wvu.FilterData" localSheetId="2" hidden="1">'Shell - IG (Monica ONLY)'!$A$21:$O$21</definedName>
    <definedName name="Z_1E13E71C_720A_4104_8654_F23B0B22FA37_.wvu.FilterData" localSheetId="6" hidden="1">'Emerging Issues'!#REF!</definedName>
    <definedName name="Z_1FBB4969_6CBF_41D4_A639_A7476D452D85_.wvu.FilterData" localSheetId="4" hidden="1">'Asset Utilization &amp; Sales'!$A$4:$O$4</definedName>
    <definedName name="Z_1FBB4969_6CBF_41D4_A639_A7476D452D85_.wvu.FilterData" localSheetId="7" hidden="1">'Contracts executed'!$A$24:$W$24</definedName>
    <definedName name="Z_1FBB4969_6CBF_41D4_A639_A7476D452D85_.wvu.FilterData" localSheetId="3" hidden="1">'Cost Recovery'!$A$3:$P$32</definedName>
    <definedName name="Z_1FBB4969_6CBF_41D4_A639_A7476D452D85_.wvu.FilterData" localSheetId="6" hidden="1">'Emerging Issues'!#REF!</definedName>
    <definedName name="Z_1FBB4969_6CBF_41D4_A639_A7476D452D85_.wvu.FilterData" localSheetId="0" hidden="1">'Savings avoidance rebates'!$A$25:$P$25</definedName>
    <definedName name="Z_1FBB4969_6CBF_41D4_A639_A7476D452D85_.wvu.FilterData" localSheetId="2" hidden="1">'Shell - IG (Monica ONLY)'!$A$21:$O$21</definedName>
    <definedName name="Z_1FBB4969_6CBF_41D4_A639_A7476D452D85_.wvu.PrintArea" localSheetId="6" hidden="1">'Emerging Issues'!#REF!</definedName>
    <definedName name="Z_22DF1B3B_A6EC_4BF8_B301_3D3FAEC9FA9E_.wvu.FilterData" localSheetId="0" hidden="1">'Savings avoidance rebates'!$A$25:$M$25</definedName>
    <definedName name="Z_22DF1B3B_A6EC_4BF8_B301_3D3FAEC9FA9E_.wvu.FilterData" localSheetId="2" hidden="1">'Shell - IG (Monica ONLY)'!$A$21:$L$21</definedName>
    <definedName name="Z_2418732A_292C_4EBB_9E36_280BFD3C6889_.wvu.FilterData" localSheetId="0" hidden="1">'Savings avoidance rebates'!$A$25:$M$25</definedName>
    <definedName name="Z_2418732A_292C_4EBB_9E36_280BFD3C6889_.wvu.FilterData" localSheetId="2" hidden="1">'Shell - IG (Monica ONLY)'!$A$21:$L$21</definedName>
    <definedName name="Z_2699C5E5_96D4_48DE_87D7_EC09646739BE_.wvu.Cols" localSheetId="7" hidden="1">'Contracts executed'!$I:$T</definedName>
    <definedName name="Z_2699C5E5_96D4_48DE_87D7_EC09646739BE_.wvu.FilterData" localSheetId="4" hidden="1">'Asset Utilization &amp; Sales'!$A$4:$O$4</definedName>
    <definedName name="Z_2699C5E5_96D4_48DE_87D7_EC09646739BE_.wvu.FilterData" localSheetId="7" hidden="1">'Contracts executed'!$A$24:$Y$24</definedName>
    <definedName name="Z_2699C5E5_96D4_48DE_87D7_EC09646739BE_.wvu.FilterData" localSheetId="3" hidden="1">'Cost Recovery'!$A$3:$P$32</definedName>
    <definedName name="Z_2699C5E5_96D4_48DE_87D7_EC09646739BE_.wvu.FilterData" localSheetId="0" hidden="1">'Savings avoidance rebates'!$A$25:$P$25</definedName>
    <definedName name="Z_2699C5E5_96D4_48DE_87D7_EC09646739BE_.wvu.FilterData" localSheetId="2" hidden="1">'Shell - IG (Monica ONLY)'!$A$21:$O$22</definedName>
    <definedName name="Z_28DE3D9B_5357_4961_AE41_A66B225CFB24_.wvu.FilterData" localSheetId="0" hidden="1">'Savings avoidance rebates'!$A$25:$P$25</definedName>
    <definedName name="Z_28DE3D9B_5357_4961_AE41_A66B225CFB24_.wvu.FilterData" localSheetId="2" hidden="1">'Shell - IG (Monica ONLY)'!$A$21:$O$22</definedName>
    <definedName name="Z_28EC3182_CDA9_4862_8051_78993F1CB749_.wvu.FilterData" localSheetId="0" hidden="1">'Savings avoidance rebates'!$A$25:$P$25</definedName>
    <definedName name="Z_28EC3182_CDA9_4862_8051_78993F1CB749_.wvu.FilterData" localSheetId="2" hidden="1">'Shell - IG (Monica ONLY)'!$A$21:$O$21</definedName>
    <definedName name="Z_290354C3_6BB2_4043_A165_0B8F8B773D22_.wvu.FilterData" localSheetId="0" hidden="1">'Savings avoidance rebates'!$A$25:$P$25</definedName>
    <definedName name="Z_290354C3_6BB2_4043_A165_0B8F8B773D22_.wvu.FilterData" localSheetId="2" hidden="1">'Shell - IG (Monica ONLY)'!$A$21:$O$21</definedName>
    <definedName name="Z_299B83FB_24DC_4677_AFE2_C4852BC56662_.wvu.Cols" localSheetId="7" hidden="1">'Contracts executed'!$I:$S</definedName>
    <definedName name="Z_299B83FB_24DC_4677_AFE2_C4852BC56662_.wvu.FilterData" localSheetId="4" hidden="1">'Asset Utilization &amp; Sales'!$A$4:$O$289</definedName>
    <definedName name="Z_299B83FB_24DC_4677_AFE2_C4852BC56662_.wvu.FilterData" localSheetId="7" hidden="1">'Contracts executed'!$A$24:$Y$462</definedName>
    <definedName name="Z_299B83FB_24DC_4677_AFE2_C4852BC56662_.wvu.FilterData" localSheetId="3" hidden="1">'Cost Recovery'!$A$3:$P$32</definedName>
    <definedName name="Z_299B83FB_24DC_4677_AFE2_C4852BC56662_.wvu.FilterData" localSheetId="5" hidden="1">RFPs!$A$1:$BH$17</definedName>
    <definedName name="Z_299B83FB_24DC_4677_AFE2_C4852BC56662_.wvu.FilterData" localSheetId="0" hidden="1">'Savings avoidance rebates'!$A$25:$Q$90</definedName>
    <definedName name="Z_299B83FB_24DC_4677_AFE2_C4852BC56662_.wvu.FilterData" localSheetId="2" hidden="1">'Shell - IG (Monica ONLY)'!$A$21:$O$22</definedName>
    <definedName name="Z_299B83FB_24DC_4677_AFE2_C4852BC56662_.wvu.PrintArea" localSheetId="2" hidden="1">'Shell - IG (Monica ONLY)'!$A$1:$P$22</definedName>
    <definedName name="Z_29F0DEE6_CA6B_481F_988C_853C5E8301AD_.wvu.FilterData" localSheetId="0" hidden="1">'Savings avoidance rebates'!$A$25:$P$25</definedName>
    <definedName name="Z_29F0DEE6_CA6B_481F_988C_853C5E8301AD_.wvu.FilterData" localSheetId="2" hidden="1">'Shell - IG (Monica ONLY)'!$A$21:$O$21</definedName>
    <definedName name="Z_2BC70246_BFB9_46B5_A63F_CAC8474EB380_.wvu.FilterData" localSheetId="0" hidden="1">'Savings avoidance rebates'!$A$25:$P$25</definedName>
    <definedName name="Z_2BC70246_BFB9_46B5_A63F_CAC8474EB380_.wvu.FilterData" localSheetId="2" hidden="1">'Shell - IG (Monica ONLY)'!$A$21:$O$21</definedName>
    <definedName name="Z_2C1A733A_61C8_4D15_B68A_2D2F1CCED1A1_.wvu.FilterData" localSheetId="0" hidden="1">'Savings avoidance rebates'!$A$25:$Q$120</definedName>
    <definedName name="Z_2D383643_01AF_40AE_AF93_074AE536A148_.wvu.FilterData" localSheetId="0" hidden="1">'Savings avoidance rebates'!$A$25:$Q$25</definedName>
    <definedName name="Z_2D383643_01AF_40AE_AF93_074AE536A148_.wvu.FilterData" localSheetId="2" hidden="1">'Shell - IG (Monica ONLY)'!$A$21:$P$21</definedName>
    <definedName name="Z_2E317475_6224_4B31_96F2_190D13482DC8_.wvu.FilterData" localSheetId="0" hidden="1">'Savings avoidance rebates'!$A$25:$M$25</definedName>
    <definedName name="Z_2E317475_6224_4B31_96F2_190D13482DC8_.wvu.FilterData" localSheetId="2" hidden="1">'Shell - IG (Monica ONLY)'!$A$21:$L$21</definedName>
    <definedName name="Z_3028BF5C_AF3C_461D_9FC0_EA7A1AF88115_.wvu.FilterData" localSheetId="3" hidden="1">'Cost Recovery'!$A$3:$P$32</definedName>
    <definedName name="Z_3028BF5C_AF3C_461D_9FC0_EA7A1AF88115_.wvu.FilterData" localSheetId="0" hidden="1">'Savings avoidance rebates'!$A$25:$Q$126</definedName>
    <definedName name="Z_31E4D57E_6B80_4056_8EF9_90681E02214A_.wvu.FilterData" localSheetId="0" hidden="1">'Savings avoidance rebates'!$A$25:$M$25</definedName>
    <definedName name="Z_31E4D57E_6B80_4056_8EF9_90681E02214A_.wvu.FilterData" localSheetId="2" hidden="1">'Shell - IG (Monica ONLY)'!$A$21:$L$21</definedName>
    <definedName name="Z_335E5269_08FD_4F80_BC72_8FC1C340BFF4_.wvu.FilterData" localSheetId="0" hidden="1">'Savings avoidance rebates'!$A$25:$M$25</definedName>
    <definedName name="Z_335E5269_08FD_4F80_BC72_8FC1C340BFF4_.wvu.FilterData" localSheetId="2" hidden="1">'Shell - IG (Monica ONLY)'!$A$21:$L$21</definedName>
    <definedName name="Z_361AE23F_E4FC_4043_9FA5_0B2FC1D9DCAC_.wvu.FilterData" localSheetId="0" hidden="1">'Savings avoidance rebates'!$A$25:$Q$69</definedName>
    <definedName name="Z_36D2D0A1_A13B_4BF2_9A8A_F42E50683E85_.wvu.FilterData" localSheetId="4" hidden="1">'Asset Utilization &amp; Sales'!$A$4:$O$4</definedName>
    <definedName name="Z_36D2D0A1_A13B_4BF2_9A8A_F42E50683E85_.wvu.FilterData" localSheetId="7" hidden="1">'Contracts executed'!$A$24:$W$24</definedName>
    <definedName name="Z_36D2D0A1_A13B_4BF2_9A8A_F42E50683E85_.wvu.FilterData" localSheetId="3" hidden="1">'Cost Recovery'!$A$3:$P$32</definedName>
    <definedName name="Z_36D2D0A1_A13B_4BF2_9A8A_F42E50683E85_.wvu.FilterData" localSheetId="6" hidden="1">'Emerging Issues'!#REF!</definedName>
    <definedName name="Z_36D2D0A1_A13B_4BF2_9A8A_F42E50683E85_.wvu.FilterData" localSheetId="0" hidden="1">'Savings avoidance rebates'!$A$25:$P$25</definedName>
    <definedName name="Z_36D2D0A1_A13B_4BF2_9A8A_F42E50683E85_.wvu.FilterData" localSheetId="2" hidden="1">'Shell - IG (Monica ONLY)'!$A$21:$O$21</definedName>
    <definedName name="Z_36D2D0A1_A13B_4BF2_9A8A_F42E50683E85_.wvu.PrintArea" localSheetId="6" hidden="1">'Emerging Issues'!#REF!</definedName>
    <definedName name="Z_377CD343_6759_4FB2_8A9B_90E9BC873012_.wvu.FilterData" localSheetId="0" hidden="1">'Savings avoidance rebates'!$A$25:$M$25</definedName>
    <definedName name="Z_377CD343_6759_4FB2_8A9B_90E9BC873012_.wvu.FilterData" localSheetId="2" hidden="1">'Shell - IG (Monica ONLY)'!$A$21:$L$21</definedName>
    <definedName name="Z_37940558_0B14_4BDD_BE5D_B8ADD369F914_.wvu.FilterData" localSheetId="0" hidden="1">'Savings avoidance rebates'!$A$25:$M$25</definedName>
    <definedName name="Z_37940558_0B14_4BDD_BE5D_B8ADD369F914_.wvu.FilterData" localSheetId="2" hidden="1">'Shell - IG (Monica ONLY)'!$A$21:$L$21</definedName>
    <definedName name="Z_3F3CF2E9_A1E4_4EA2_BBA5_ACE54C097412_.wvu.FilterData" localSheetId="0" hidden="1">'Savings avoidance rebates'!$A$25:$M$25</definedName>
    <definedName name="Z_3F3CF2E9_A1E4_4EA2_BBA5_ACE54C097412_.wvu.FilterData" localSheetId="2" hidden="1">'Shell - IG (Monica ONLY)'!$A$21:$L$21</definedName>
    <definedName name="Z_408714B3_C490_4A0A_9E6B_4A6408ECE2F9_.wvu.Cols" localSheetId="7" hidden="1">'Contracts executed'!$H:$T,'Contracts executed'!$W:$W</definedName>
    <definedName name="Z_408714B3_C490_4A0A_9E6B_4A6408ECE2F9_.wvu.FilterData" localSheetId="4" hidden="1">'Asset Utilization &amp; Sales'!$A$4:$O$4</definedName>
    <definedName name="Z_408714B3_C490_4A0A_9E6B_4A6408ECE2F9_.wvu.FilterData" localSheetId="7" hidden="1">'Contracts executed'!$A$24:$Y$24</definedName>
    <definedName name="Z_408714B3_C490_4A0A_9E6B_4A6408ECE2F9_.wvu.FilterData" localSheetId="3" hidden="1">'Cost Recovery'!$A$3:$P$32</definedName>
    <definedName name="Z_408714B3_C490_4A0A_9E6B_4A6408ECE2F9_.wvu.FilterData" localSheetId="0" hidden="1">'Savings avoidance rebates'!$A$25:$P$25</definedName>
    <definedName name="Z_408714B3_C490_4A0A_9E6B_4A6408ECE2F9_.wvu.FilterData" localSheetId="2" hidden="1">'Shell - IG (Monica ONLY)'!$A$21:$O$21</definedName>
    <definedName name="Z_42F019E8_7ABE_4996_A92E_8569B50BE779_.wvu.FilterData" localSheetId="0" hidden="1">'Savings avoidance rebates'!$A$25:$P$25</definedName>
    <definedName name="Z_42F019E8_7ABE_4996_A92E_8569B50BE779_.wvu.FilterData" localSheetId="2" hidden="1">'Shell - IG (Monica ONLY)'!$A$21:$O$21</definedName>
    <definedName name="Z_44019E28_0B60_4189_A5B4_243D511F0FD8_.wvu.FilterData" localSheetId="0" hidden="1">'Savings avoidance rebates'!$A$25:$P$25</definedName>
    <definedName name="Z_44019E28_0B60_4189_A5B4_243D511F0FD8_.wvu.FilterData" localSheetId="2" hidden="1">'Shell - IG (Monica ONLY)'!$A$21:$O$21</definedName>
    <definedName name="Z_47D779D0_A166_4E9F_9950_C2E3A9C7C4FE_.wvu.FilterData" localSheetId="0" hidden="1">'Savings avoidance rebates'!$A$25:$P$25</definedName>
    <definedName name="Z_47D779D0_A166_4E9F_9950_C2E3A9C7C4FE_.wvu.FilterData" localSheetId="2" hidden="1">'Shell - IG (Monica ONLY)'!$A$21:$O$21</definedName>
    <definedName name="Z_49C93AC5_A78E_44DC_886E_820E1993D89D_.wvu.FilterData" localSheetId="0" hidden="1">'Savings avoidance rebates'!$A$25:$Q$70</definedName>
    <definedName name="Z_4C04BD47_84CE_4273_ACF8_B93F72B2FC29_.wvu.FilterData" localSheetId="4" hidden="1">'Asset Utilization &amp; Sales'!$A$4:$O$353</definedName>
    <definedName name="Z_4C04BD47_84CE_4273_ACF8_B93F72B2FC29_.wvu.FilterData" localSheetId="3" hidden="1">'Cost Recovery'!$A$3:$P$32</definedName>
    <definedName name="Z_4C04BD47_84CE_4273_ACF8_B93F72B2FC29_.wvu.FilterData" localSheetId="5" hidden="1">RFPs!$A$1:$U$22</definedName>
    <definedName name="Z_4C04BD47_84CE_4273_ACF8_B93F72B2FC29_.wvu.FilterData" localSheetId="0" hidden="1">'Savings avoidance rebates'!$A$25:$Q$144</definedName>
    <definedName name="Z_4C04BD47_84CE_4273_ACF8_B93F72B2FC29_.wvu.FilterData" localSheetId="2" hidden="1">'Shell - IG (Monica ONLY)'!$A$21:$O$22</definedName>
    <definedName name="Z_4C04BD47_84CE_4273_ACF8_B93F72B2FC29_.wvu.PrintArea" localSheetId="2" hidden="1">'Shell - IG (Monica ONLY)'!$A$1:$P$22</definedName>
    <definedName name="Z_4C39ADB8_A79C_473E_8BC2_1623C036FC5C_.wvu.FilterData" localSheetId="6" hidden="1">'Emerging Issues'!#REF!</definedName>
    <definedName name="Z_4E9B460A_D989_46A6_96ED_C62FEC0FECF3_.wvu.FilterData" localSheetId="0" hidden="1">'Savings avoidance rebates'!$A$25:$Q$25</definedName>
    <definedName name="Z_52A0C3D7_2433_4C5F_8980_A9EFF02F5D26_.wvu.FilterData" localSheetId="0" hidden="1">'Savings avoidance rebates'!$A$25:$P$25</definedName>
    <definedName name="Z_52A0C3D7_2433_4C5F_8980_A9EFF02F5D26_.wvu.FilterData" localSheetId="2" hidden="1">'Shell - IG (Monica ONLY)'!$A$21:$O$21</definedName>
    <definedName name="Z_5406D82A_B1D0_4983_AB8A_75181D42C23E_.wvu.Cols" localSheetId="7" hidden="1">'Contracts executed'!$L:$S</definedName>
    <definedName name="Z_5406D82A_B1D0_4983_AB8A_75181D42C23E_.wvu.FilterData" localSheetId="4" hidden="1">'Asset Utilization &amp; Sales'!$A$4:$O$62</definedName>
    <definedName name="Z_5406D82A_B1D0_4983_AB8A_75181D42C23E_.wvu.FilterData" localSheetId="7" hidden="1">'Contracts executed'!$A$24:$Y$24</definedName>
    <definedName name="Z_5406D82A_B1D0_4983_AB8A_75181D42C23E_.wvu.FilterData" localSheetId="3" hidden="1">'Cost Recovery'!$A$3:$P$32</definedName>
    <definedName name="Z_5406D82A_B1D0_4983_AB8A_75181D42C23E_.wvu.FilterData" localSheetId="0" hidden="1">'Savings avoidance rebates'!$A$25:$P$25</definedName>
    <definedName name="Z_5406D82A_B1D0_4983_AB8A_75181D42C23E_.wvu.FilterData" localSheetId="2" hidden="1">'Shell - IG (Monica ONLY)'!$A$21:$O$22</definedName>
    <definedName name="Z_5406D82A_B1D0_4983_AB8A_75181D42C23E_.wvu.PrintArea" localSheetId="2" hidden="1">'Shell - IG (Monica ONLY)'!$A$1:$P$22</definedName>
    <definedName name="Z_5495ECAE_4783_411D_818A_D8EDBC82D2AC_.wvu.Cols" localSheetId="7" hidden="1">'Contracts executed'!$A:$A,'Contracts executed'!$D:$D,'Contracts executed'!$H:$T,'Contracts executed'!$W:$W</definedName>
    <definedName name="Z_5495ECAE_4783_411D_818A_D8EDBC82D2AC_.wvu.FilterData" localSheetId="4" hidden="1">'Asset Utilization &amp; Sales'!$A$4:$O$353</definedName>
    <definedName name="Z_5495ECAE_4783_411D_818A_D8EDBC82D2AC_.wvu.FilterData" localSheetId="7" hidden="1">'Contracts executed'!$A$24:$AL$1397</definedName>
    <definedName name="Z_5495ECAE_4783_411D_818A_D8EDBC82D2AC_.wvu.FilterData" localSheetId="3" hidden="1">'Cost Recovery'!$A$3:$P$32</definedName>
    <definedName name="Z_5495ECAE_4783_411D_818A_D8EDBC82D2AC_.wvu.FilterData" localSheetId="5" hidden="1">RFPs!$A$1:$U$24</definedName>
    <definedName name="Z_5495ECAE_4783_411D_818A_D8EDBC82D2AC_.wvu.FilterData" localSheetId="0" hidden="1">'Savings avoidance rebates'!$A$25:$Q$146</definedName>
    <definedName name="Z_5495ECAE_4783_411D_818A_D8EDBC82D2AC_.wvu.FilterData" localSheetId="2" hidden="1">'Shell - IG (Monica ONLY)'!$A$21:$O$22</definedName>
    <definedName name="Z_5495ECAE_4783_411D_818A_D8EDBC82D2AC_.wvu.PrintArea" localSheetId="0" hidden="1">'Savings avoidance rebates'!$A$1:$Q$143</definedName>
    <definedName name="Z_5495ECAE_4783_411D_818A_D8EDBC82D2AC_.wvu.PrintArea" localSheetId="2" hidden="1">'Shell - IG (Monica ONLY)'!$A$1:$P$22</definedName>
    <definedName name="Z_54F4DF14_18DA_4CE1_9EE5_8DBCC6C91338_.wvu.FilterData" localSheetId="6" hidden="1">'Emerging Issues'!#REF!</definedName>
    <definedName name="Z_571C57E3_E3F1_4802_A9DA_FF8A407E83DF_.wvu.FilterData" localSheetId="0" hidden="1">'Savings avoidance rebates'!$A$25:$P$25</definedName>
    <definedName name="Z_571C57E3_E3F1_4802_A9DA_FF8A407E83DF_.wvu.FilterData" localSheetId="2" hidden="1">'Shell - IG (Monica ONLY)'!$A$21:$O$21</definedName>
    <definedName name="Z_57DFC05A_FBFB_4C2A_99A1_BA73FB1A5BF0_.wvu.FilterData" localSheetId="0" hidden="1">'Savings avoidance rebates'!$A$25:$P$25</definedName>
    <definedName name="Z_57DFC05A_FBFB_4C2A_99A1_BA73FB1A5BF0_.wvu.FilterData" localSheetId="2" hidden="1">'Shell - IG (Monica ONLY)'!$A$21:$O$21</definedName>
    <definedName name="Z_583AAEFE_FC07_41D7_8E2B_AECAB1E27A75_.wvu.FilterData" localSheetId="0" hidden="1">'Savings avoidance rebates'!$A$25:$M$25</definedName>
    <definedName name="Z_583AAEFE_FC07_41D7_8E2B_AECAB1E27A75_.wvu.FilterData" localSheetId="2" hidden="1">'Shell - IG (Monica ONLY)'!$A$21:$L$21</definedName>
    <definedName name="Z_5A799E05_77E3_48E1_8BD9_073D542BB542_.wvu.FilterData" localSheetId="0" hidden="1">'Savings avoidance rebates'!$A$25:$M$25</definedName>
    <definedName name="Z_5A799E05_77E3_48E1_8BD9_073D542BB542_.wvu.FilterData" localSheetId="2" hidden="1">'Shell - IG (Monica ONLY)'!$A$21:$L$21</definedName>
    <definedName name="Z_5B6B6EB6_05D7_4F3E_B686_9A6D97710DAB_.wvu.FilterData" localSheetId="0" hidden="1">'Savings avoidance rebates'!$A$25:$Q$92</definedName>
    <definedName name="Z_5BCCA181_3020_4D13_A73E_38EE235B24DF_.wvu.FilterData" localSheetId="0" hidden="1">'Savings avoidance rebates'!$A$25:$M$25</definedName>
    <definedName name="Z_5BCCA181_3020_4D13_A73E_38EE235B24DF_.wvu.FilterData" localSheetId="2" hidden="1">'Shell - IG (Monica ONLY)'!$A$21:$L$21</definedName>
    <definedName name="Z_5D1B51C1_A6A0_4BD9_AE2A_967EA592CCA1_.wvu.Cols" localSheetId="7" hidden="1">'Contracts executed'!$A:$A,'Contracts executed'!$D:$D,'Contracts executed'!$H:$T,'Contracts executed'!$W:$W</definedName>
    <definedName name="Z_5D1B51C1_A6A0_4BD9_AE2A_967EA592CCA1_.wvu.FilterData" localSheetId="4" hidden="1">'Asset Utilization &amp; Sales'!$A$4:$O$353</definedName>
    <definedName name="Z_5D1B51C1_A6A0_4BD9_AE2A_967EA592CCA1_.wvu.FilterData" localSheetId="7" hidden="1">'Contracts executed'!$A$24:$AL$1397</definedName>
    <definedName name="Z_5D1B51C1_A6A0_4BD9_AE2A_967EA592CCA1_.wvu.FilterData" localSheetId="3" hidden="1">'Cost Recovery'!$A$3:$P$32</definedName>
    <definedName name="Z_5D1B51C1_A6A0_4BD9_AE2A_967EA592CCA1_.wvu.FilterData" localSheetId="5" hidden="1">RFPs!$A$1:$U$22</definedName>
    <definedName name="Z_5D1B51C1_A6A0_4BD9_AE2A_967EA592CCA1_.wvu.FilterData" localSheetId="0" hidden="1">'Savings avoidance rebates'!$A$25:$Q$145</definedName>
    <definedName name="Z_5D1B51C1_A6A0_4BD9_AE2A_967EA592CCA1_.wvu.FilterData" localSheetId="2" hidden="1">'Shell - IG (Monica ONLY)'!$A$21:$O$22</definedName>
    <definedName name="Z_5D1B51C1_A6A0_4BD9_AE2A_967EA592CCA1_.wvu.PrintArea" localSheetId="2" hidden="1">'Shell - IG (Monica ONLY)'!$A$1:$P$22</definedName>
    <definedName name="Z_5DDF36DB_DA54_4FB7_9627_FFB8E55FA592_.wvu.FilterData" localSheetId="0" hidden="1">'Savings avoidance rebates'!$A$25:$Q$139</definedName>
    <definedName name="Z_5E684D7C_8C06_400C_BC4B_BE3B4094C66F_.wvu.FilterData" localSheetId="0" hidden="1">'Savings avoidance rebates'!$A$25:$P$25</definedName>
    <definedName name="Z_5E684D7C_8C06_400C_BC4B_BE3B4094C66F_.wvu.FilterData" localSheetId="2" hidden="1">'Shell - IG (Monica ONLY)'!$A$21:$O$21</definedName>
    <definedName name="Z_5E9E3B42_609A_4B91_9FDD_9DBC58867030_.wvu.FilterData" localSheetId="4" hidden="1">'Asset Utilization &amp; Sales'!$A$4:$O$4</definedName>
    <definedName name="Z_5EC309F3_0E3E_4D1E_9B5A_7F165C9B104A_.wvu.FilterData" localSheetId="0" hidden="1">'Savings avoidance rebates'!$A$25:$Q$141</definedName>
    <definedName name="Z_5FC3DCBB_1083_4C50_A3FD_B9D4538DA773_.wvu.FilterData" localSheetId="4" hidden="1">'Asset Utilization &amp; Sales'!$A$4:$O$4</definedName>
    <definedName name="Z_5FC3DCBB_1083_4C50_A3FD_B9D4538DA773_.wvu.FilterData" localSheetId="7" hidden="1">'Contracts executed'!$A$24:$W$24</definedName>
    <definedName name="Z_5FC3DCBB_1083_4C50_A3FD_B9D4538DA773_.wvu.FilterData" localSheetId="3" hidden="1">'Cost Recovery'!$A$3:$P$3</definedName>
    <definedName name="Z_5FC3DCBB_1083_4C50_A3FD_B9D4538DA773_.wvu.FilterData" localSheetId="0" hidden="1">'Savings avoidance rebates'!$A$25:$P$25</definedName>
    <definedName name="Z_5FC3DCBB_1083_4C50_A3FD_B9D4538DA773_.wvu.FilterData" localSheetId="2" hidden="1">'Shell - IG (Monica ONLY)'!$A$21:$O$21</definedName>
    <definedName name="Z_5FC60511_960B_4586_B350_3EA8E9FEC32E_.wvu.FilterData" localSheetId="0" hidden="1">'Savings avoidance rebates'!$A$25:$M$25</definedName>
    <definedName name="Z_5FC60511_960B_4586_B350_3EA8E9FEC32E_.wvu.FilterData" localSheetId="2" hidden="1">'Shell - IG (Monica ONLY)'!$A$21:$L$21</definedName>
    <definedName name="Z_60E7D361_8F88_477F_928C_93C1A51D9A55_.wvu.FilterData" localSheetId="0" hidden="1">'Savings avoidance rebates'!$A$25:$P$25</definedName>
    <definedName name="Z_60E7D361_8F88_477F_928C_93C1A51D9A55_.wvu.FilterData" localSheetId="2" hidden="1">'Shell - IG (Monica ONLY)'!$A$21:$O$21</definedName>
    <definedName name="Z_6162EB30_8434_4162_8054_8164EBA08151_.wvu.FilterData" localSheetId="0" hidden="1">'Savings avoidance rebates'!$A$25:$P$25</definedName>
    <definedName name="Z_6162EB30_8434_4162_8054_8164EBA08151_.wvu.FilterData" localSheetId="2" hidden="1">'Shell - IG (Monica ONLY)'!$A$21:$O$21</definedName>
    <definedName name="Z_63B56AD3_EF9F_4946_916B_8DF74F274B95_.wvu.FilterData" localSheetId="0" hidden="1">'Savings avoidance rebates'!$A$25:$M$25</definedName>
    <definedName name="Z_63B56AD3_EF9F_4946_916B_8DF74F274B95_.wvu.FilterData" localSheetId="2" hidden="1">'Shell - IG (Monica ONLY)'!$A$21:$L$21</definedName>
    <definedName name="Z_643758B3_580E_44FD_AA4F_67E43C2FD60D_.wvu.FilterData" localSheetId="0" hidden="1">'Savings avoidance rebates'!$A$25:$P$25</definedName>
    <definedName name="Z_643758B3_580E_44FD_AA4F_67E43C2FD60D_.wvu.FilterData" localSheetId="2" hidden="1">'Shell - IG (Monica ONLY)'!$A$21:$O$21</definedName>
    <definedName name="Z_64BA44F8_180E_4F80_B974_20184571F302_.wvu.FilterData" localSheetId="0" hidden="1">'Savings avoidance rebates'!$A$25:$Q$75</definedName>
    <definedName name="Z_64DB6972_53EE_486D_8809_F2BD1AE8518C_.wvu.FilterData" localSheetId="0" hidden="1">'Savings avoidance rebates'!$A$25:$P$25</definedName>
    <definedName name="Z_64DB6972_53EE_486D_8809_F2BD1AE8518C_.wvu.FilterData" localSheetId="2" hidden="1">'Shell - IG (Monica ONLY)'!$A$21:$O$21</definedName>
    <definedName name="Z_6B1350F9_FF68_4BB4_8EC2_2BC8B6C6D18D_.wvu.FilterData" localSheetId="4" hidden="1">'Asset Utilization &amp; Sales'!$A$4:$O$4</definedName>
    <definedName name="Z_6B7AD3C4_4332_4759_8485_B5C976772581_.wvu.FilterData" localSheetId="0" hidden="1">'Savings avoidance rebates'!$A$25:$M$25</definedName>
    <definedName name="Z_6B7AD3C4_4332_4759_8485_B5C976772581_.wvu.FilterData" localSheetId="2" hidden="1">'Shell - IG (Monica ONLY)'!$A$21:$L$21</definedName>
    <definedName name="Z_6C29FBF3_EC4D_46FF_98D3_96634BEB1437_.wvu.FilterData" localSheetId="0" hidden="1">'Savings avoidance rebates'!$A$25:$P$25</definedName>
    <definedName name="Z_6C29FBF3_EC4D_46FF_98D3_96634BEB1437_.wvu.FilterData" localSheetId="2" hidden="1">'Shell - IG (Monica ONLY)'!$A$21:$O$22</definedName>
    <definedName name="Z_6DA8A8FD_352D_4610_BC5A_169CD7F1B872_.wvu.Cols" localSheetId="7" hidden="1">'Contracts executed'!$I:$S</definedName>
    <definedName name="Z_6DA8A8FD_352D_4610_BC5A_169CD7F1B872_.wvu.FilterData" localSheetId="4" hidden="1">'Asset Utilization &amp; Sales'!$A$4:$O$37</definedName>
    <definedName name="Z_6DA8A8FD_352D_4610_BC5A_169CD7F1B872_.wvu.FilterData" localSheetId="7" hidden="1">'Contracts executed'!$A$24:$Y$24</definedName>
    <definedName name="Z_6DA8A8FD_352D_4610_BC5A_169CD7F1B872_.wvu.FilterData" localSheetId="3" hidden="1">'Cost Recovery'!$A$3:$P$32</definedName>
    <definedName name="Z_6DA8A8FD_352D_4610_BC5A_169CD7F1B872_.wvu.FilterData" localSheetId="0" hidden="1">'Savings avoidance rebates'!$A$25:$P$25</definedName>
    <definedName name="Z_6DA8A8FD_352D_4610_BC5A_169CD7F1B872_.wvu.FilterData" localSheetId="2" hidden="1">'Shell - IG (Monica ONLY)'!$A$21:$O$22</definedName>
    <definedName name="Z_6DA8A8FD_352D_4610_BC5A_169CD7F1B872_.wvu.PrintArea" localSheetId="2" hidden="1">'Shell - IG (Monica ONLY)'!$A$1:$P$22</definedName>
    <definedName name="Z_6DF92B66_C865_43EF_B9FE_435DDA8E2716_.wvu.FilterData" localSheetId="7" hidden="1">'Contracts executed'!$A$24:$W$24</definedName>
    <definedName name="Z_6DF92B66_C865_43EF_B9FE_435DDA8E2716_.wvu.FilterData" localSheetId="6" hidden="1">'Emerging Issues'!#REF!</definedName>
    <definedName name="Z_6FBFC311_EFC3_4D89_B322_3F6F186F1040_.wvu.FilterData" localSheetId="0" hidden="1">'Savings avoidance rebates'!$A$25:$P$25</definedName>
    <definedName name="Z_6FBFC311_EFC3_4D89_B322_3F6F186F1040_.wvu.FilterData" localSheetId="2" hidden="1">'Shell - IG (Monica ONLY)'!$A$21:$O$21</definedName>
    <definedName name="Z_6FC8E45E_B7EC_432F_999B_187E52E5BCD1_.wvu.FilterData" localSheetId="4" hidden="1">'Asset Utilization &amp; Sales'!$A$4:$O$4</definedName>
    <definedName name="Z_6FC8E45E_B7EC_432F_999B_187E52E5BCD1_.wvu.FilterData" localSheetId="7" hidden="1">'Contracts executed'!$A$24:$W$24</definedName>
    <definedName name="Z_6FC8E45E_B7EC_432F_999B_187E52E5BCD1_.wvu.FilterData" localSheetId="3" hidden="1">'Cost Recovery'!$A$3:$P$32</definedName>
    <definedName name="Z_6FC8E45E_B7EC_432F_999B_187E52E5BCD1_.wvu.FilterData" localSheetId="6" hidden="1">'Emerging Issues'!#REF!</definedName>
    <definedName name="Z_6FC8E45E_B7EC_432F_999B_187E52E5BCD1_.wvu.FilterData" localSheetId="0" hidden="1">'Savings avoidance rebates'!$A$25:$P$25</definedName>
    <definedName name="Z_6FC8E45E_B7EC_432F_999B_187E52E5BCD1_.wvu.FilterData" localSheetId="2" hidden="1">'Shell - IG (Monica ONLY)'!$A$21:$O$21</definedName>
    <definedName name="Z_6FC8E45E_B7EC_432F_999B_187E52E5BCD1_.wvu.PrintArea" localSheetId="6" hidden="1">'Emerging Issues'!#REF!</definedName>
    <definedName name="Z_705002E4_789E_4119_9537_90AC38D99461_.wvu.FilterData" localSheetId="0" hidden="1">'Savings avoidance rebates'!$A$25:$P$25</definedName>
    <definedName name="Z_705002E4_789E_4119_9537_90AC38D99461_.wvu.FilterData" localSheetId="2" hidden="1">'Shell - IG (Monica ONLY)'!$A$21:$O$21</definedName>
    <definedName name="Z_743A6B8C_8B96_401A_AAC5_2EB1A52E66BC_.wvu.FilterData" localSheetId="7" hidden="1">'Contracts executed'!$A$24:$W$24</definedName>
    <definedName name="Z_743A6B8C_8B96_401A_AAC5_2EB1A52E66BC_.wvu.FilterData" localSheetId="0" hidden="1">'Savings avoidance rebates'!$A$25:$M$25</definedName>
    <definedName name="Z_743A6B8C_8B96_401A_AAC5_2EB1A52E66BC_.wvu.FilterData" localSheetId="2" hidden="1">'Shell - IG (Monica ONLY)'!$A$21:$L$21</definedName>
    <definedName name="Z_756A97F9_127B_411A_AD10_099F232448C5_.wvu.FilterData" localSheetId="0" hidden="1">'Savings avoidance rebates'!$A$25:$P$25</definedName>
    <definedName name="Z_756A97F9_127B_411A_AD10_099F232448C5_.wvu.FilterData" localSheetId="2" hidden="1">'Shell - IG (Monica ONLY)'!$A$21:$O$21</definedName>
    <definedName name="Z_79D4E82C_EF1D_4F5E_925F_8CD1EF90DC99_.wvu.FilterData" localSheetId="0" hidden="1">'Savings avoidance rebates'!$A$25:$P$25</definedName>
    <definedName name="Z_79D4E82C_EF1D_4F5E_925F_8CD1EF90DC99_.wvu.FilterData" localSheetId="2" hidden="1">'Shell - IG (Monica ONLY)'!$A$21:$O$22</definedName>
    <definedName name="Z_7E39C88C_B670_4B34_9397_EFDE03980B06_.wvu.FilterData" localSheetId="7" hidden="1">'Contracts executed'!$A$24:$W$24</definedName>
    <definedName name="Z_7E41A24B_B14A_4165_A729_60945F4C9E2C_.wvu.FilterData" localSheetId="0" hidden="1">'Savings avoidance rebates'!$A$25:$P$25</definedName>
    <definedName name="Z_7E41A24B_B14A_4165_A729_60945F4C9E2C_.wvu.FilterData" localSheetId="2" hidden="1">'Shell - IG (Monica ONLY)'!$A$21:$O$21</definedName>
    <definedName name="Z_7FC6AA87_74CB_41DD_A32B_B35A00F50AA8_.wvu.FilterData" localSheetId="0" hidden="1">'Savings avoidance rebates'!$A$25:$M$25</definedName>
    <definedName name="Z_7FC6AA87_74CB_41DD_A32B_B35A00F50AA8_.wvu.FilterData" localSheetId="2" hidden="1">'Shell - IG (Monica ONLY)'!$A$21:$L$21</definedName>
    <definedName name="Z_82F36205_E67C_4794_BB0C_024D3E9E2E22_.wvu.FilterData" localSheetId="4" hidden="1">'Asset Utilization &amp; Sales'!$A$4:$O$4</definedName>
    <definedName name="Z_82F36205_E67C_4794_BB0C_024D3E9E2E22_.wvu.FilterData" localSheetId="7" hidden="1">'Contracts executed'!$A$24:$W$24</definedName>
    <definedName name="Z_82F36205_E67C_4794_BB0C_024D3E9E2E22_.wvu.FilterData" localSheetId="3" hidden="1">'Cost Recovery'!$A$3:$P$3</definedName>
    <definedName name="Z_82F36205_E67C_4794_BB0C_024D3E9E2E22_.wvu.FilterData" localSheetId="0" hidden="1">'Savings avoidance rebates'!$A$25:$P$25</definedName>
    <definedName name="Z_82F36205_E67C_4794_BB0C_024D3E9E2E22_.wvu.FilterData" localSheetId="2" hidden="1">'Shell - IG (Monica ONLY)'!$A$21:$O$21</definedName>
    <definedName name="Z_82FF47CF_0081_4826_8FF6_1318C1912187_.wvu.FilterData" localSheetId="0" hidden="1">'Savings avoidance rebates'!$A$25:$Q$110</definedName>
    <definedName name="Z_831E0C9D_FAF2_43B0_9705_40ED6F4761F0_.wvu.FilterData" localSheetId="4" hidden="1">'Asset Utilization &amp; Sales'!$A$4:$O$353</definedName>
    <definedName name="Z_831E0C9D_FAF2_43B0_9705_40ED6F4761F0_.wvu.FilterData" localSheetId="3" hidden="1">'Cost Recovery'!$A$3:$P$32</definedName>
    <definedName name="Z_831E0C9D_FAF2_43B0_9705_40ED6F4761F0_.wvu.FilterData" localSheetId="5" hidden="1">RFPs!$A$1:$BH$20</definedName>
    <definedName name="Z_831E0C9D_FAF2_43B0_9705_40ED6F4761F0_.wvu.FilterData" localSheetId="0" hidden="1">'Savings avoidance rebates'!$A$25:$Q$139</definedName>
    <definedName name="Z_831E0C9D_FAF2_43B0_9705_40ED6F4761F0_.wvu.FilterData" localSheetId="2" hidden="1">'Shell - IG (Monica ONLY)'!$A$21:$O$22</definedName>
    <definedName name="Z_831E0C9D_FAF2_43B0_9705_40ED6F4761F0_.wvu.PrintArea" localSheetId="2" hidden="1">'Shell - IG (Monica ONLY)'!$A$1:$P$22</definedName>
    <definedName name="Z_8359C6EF_11FD_4318_8141_2C41EAD7555C_.wvu.FilterData" localSheetId="7" hidden="1">'Contracts executed'!$A$24:$Y$24</definedName>
    <definedName name="Z_8553E7FD_9F31_43F9_9E4D_7B67B2E0411A_.wvu.FilterData" localSheetId="4" hidden="1">'Asset Utilization &amp; Sales'!$A$4:$O$4</definedName>
    <definedName name="Z_8553E7FD_9F31_43F9_9E4D_7B67B2E0411A_.wvu.FilterData" localSheetId="7" hidden="1">'Contracts executed'!$A$24:$W$24</definedName>
    <definedName name="Z_8553E7FD_9F31_43F9_9E4D_7B67B2E0411A_.wvu.FilterData" localSheetId="3" hidden="1">'Cost Recovery'!$A$3:$P$32</definedName>
    <definedName name="Z_8553E7FD_9F31_43F9_9E4D_7B67B2E0411A_.wvu.FilterData" localSheetId="6" hidden="1">'Emerging Issues'!#REF!</definedName>
    <definedName name="Z_8553E7FD_9F31_43F9_9E4D_7B67B2E0411A_.wvu.FilterData" localSheetId="0" hidden="1">'Savings avoidance rebates'!$A$25:$P$25</definedName>
    <definedName name="Z_8553E7FD_9F31_43F9_9E4D_7B67B2E0411A_.wvu.FilterData" localSheetId="2" hidden="1">'Shell - IG (Monica ONLY)'!$A$21:$O$21</definedName>
    <definedName name="Z_8553E7FD_9F31_43F9_9E4D_7B67B2E0411A_.wvu.PrintArea" localSheetId="6" hidden="1">'Emerging Issues'!#REF!</definedName>
    <definedName name="Z_872A64DC_CC5A_4986_9814_7D126BD7E050_.wvu.FilterData" localSheetId="0" hidden="1">'Savings avoidance rebates'!$A$25:$M$25</definedName>
    <definedName name="Z_872A64DC_CC5A_4986_9814_7D126BD7E050_.wvu.FilterData" localSheetId="2" hidden="1">'Shell - IG (Monica ONLY)'!$A$21:$L$21</definedName>
    <definedName name="Z_8AFFE876_8094_43F6_BAE3_293640A44646_.wvu.FilterData" localSheetId="0" hidden="1">'Savings avoidance rebates'!$A$25:$M$25</definedName>
    <definedName name="Z_8AFFE876_8094_43F6_BAE3_293640A44646_.wvu.FilterData" localSheetId="2" hidden="1">'Shell - IG (Monica ONLY)'!$A$21:$L$21</definedName>
    <definedName name="Z_8B59E16A_52F3_478D_8070_E07F285B6736_.wvu.Cols" localSheetId="7" hidden="1">'Contracts executed'!$H:$T,'Contracts executed'!$W:$W</definedName>
    <definedName name="Z_8B59E16A_52F3_478D_8070_E07F285B6736_.wvu.FilterData" localSheetId="4" hidden="1">'Asset Utilization &amp; Sales'!$A$4:$O$4</definedName>
    <definedName name="Z_8B59E16A_52F3_478D_8070_E07F285B6736_.wvu.FilterData" localSheetId="7" hidden="1">'Contracts executed'!$A$24:$Y$24</definedName>
    <definedName name="Z_8B59E16A_52F3_478D_8070_E07F285B6736_.wvu.FilterData" localSheetId="3" hidden="1">'Cost Recovery'!$A$3:$P$32</definedName>
    <definedName name="Z_8B59E16A_52F3_478D_8070_E07F285B6736_.wvu.FilterData" localSheetId="0" hidden="1">'Savings avoidance rebates'!$A$25:$P$25</definedName>
    <definedName name="Z_8B59E16A_52F3_478D_8070_E07F285B6736_.wvu.FilterData" localSheetId="2" hidden="1">'Shell - IG (Monica ONLY)'!$A$21:$O$21</definedName>
    <definedName name="Z_8D77F616_32BF_4622_AE9C_EF4F2B111621_.wvu.FilterData" localSheetId="0" hidden="1">'Savings avoidance rebates'!$A$25:$P$25</definedName>
    <definedName name="Z_8FCB8EB8_4FC2_40FD_A64A_15756752189C_.wvu.FilterData" localSheetId="4" hidden="1">'Asset Utilization &amp; Sales'!$A$4:$O$113</definedName>
    <definedName name="Z_8FCB8EB8_4FC2_40FD_A64A_15756752189C_.wvu.FilterData" localSheetId="7" hidden="1">'Contracts executed'!$A$24:$Y$24</definedName>
    <definedName name="Z_8FCB8EB8_4FC2_40FD_A64A_15756752189C_.wvu.FilterData" localSheetId="3" hidden="1">'Cost Recovery'!$A$3:$P$32</definedName>
    <definedName name="Z_8FCB8EB8_4FC2_40FD_A64A_15756752189C_.wvu.FilterData" localSheetId="0" hidden="1">'Savings avoidance rebates'!$A$25:$Q$64</definedName>
    <definedName name="Z_8FCB8EB8_4FC2_40FD_A64A_15756752189C_.wvu.FilterData" localSheetId="2" hidden="1">'Shell - IG (Monica ONLY)'!$A$21:$O$22</definedName>
    <definedName name="Z_8FCB8EB8_4FC2_40FD_A64A_15756752189C_.wvu.PrintArea" localSheetId="2" hidden="1">'Shell - IG (Monica ONLY)'!$A$1:$P$22</definedName>
    <definedName name="Z_8FCB8EB8_4FC2_40FD_A64A_15756752189C_.wvu.Rows" localSheetId="4" hidden="1">'Asset Utilization &amp; Sales'!$114:$118</definedName>
    <definedName name="Z_941DA164_9B19_449E_95CF_36E0F3655034_.wvu.FilterData" localSheetId="0" hidden="1">'Savings avoidance rebates'!$A$25:$P$25</definedName>
    <definedName name="Z_941DA164_9B19_449E_95CF_36E0F3655034_.wvu.FilterData" localSheetId="2" hidden="1">'Shell - IG (Monica ONLY)'!$A$21:$O$21</definedName>
    <definedName name="Z_947FC741_16B9_4510_8985_763A01428B2B_.wvu.FilterData" localSheetId="0" hidden="1">'Savings avoidance rebates'!$A$25:$P$25</definedName>
    <definedName name="Z_947FC741_16B9_4510_8985_763A01428B2B_.wvu.FilterData" localSheetId="2" hidden="1">'Shell - IG (Monica ONLY)'!$A$21:$O$22</definedName>
    <definedName name="Z_9549BDFA_964B_495E_9ED9_82201C18F589_.wvu.FilterData" localSheetId="0" hidden="1">'Savings avoidance rebates'!$A$25:$M$25</definedName>
    <definedName name="Z_9549BDFA_964B_495E_9ED9_82201C18F589_.wvu.FilterData" localSheetId="2" hidden="1">'Shell - IG (Monica ONLY)'!$A$21:$L$21</definedName>
    <definedName name="Z_9703C08A_0440_4FD2_9C04_80872F204729_.wvu.FilterData" localSheetId="0" hidden="1">'Savings avoidance rebates'!$A$25:$P$25</definedName>
    <definedName name="Z_9703C08A_0440_4FD2_9C04_80872F204729_.wvu.FilterData" localSheetId="2" hidden="1">'Shell - IG (Monica ONLY)'!$A$21:$O$21</definedName>
    <definedName name="Z_9876769A_3B69_45DA_AF4B_A9FDCD5BC02D_.wvu.FilterData" localSheetId="0" hidden="1">'Savings avoidance rebates'!$A$25:$P$25</definedName>
    <definedName name="Z_9876769A_3B69_45DA_AF4B_A9FDCD5BC02D_.wvu.FilterData" localSheetId="2" hidden="1">'Shell - IG (Monica ONLY)'!$A$21:$O$21</definedName>
    <definedName name="Z_99C96E53_20B8_4C39_B2E0_60BB02E5589C_.wvu.Cols" localSheetId="7" hidden="1">'Contracts executed'!$A:$A,'Contracts executed'!$D:$D,'Contracts executed'!$H:$T,'Contracts executed'!$W:$W</definedName>
    <definedName name="Z_99C96E53_20B8_4C39_B2E0_60BB02E5589C_.wvu.FilterData" localSheetId="4" hidden="1">'Asset Utilization &amp; Sales'!$A$4:$O$353</definedName>
    <definedName name="Z_99C96E53_20B8_4C39_B2E0_60BB02E5589C_.wvu.FilterData" localSheetId="7" hidden="1">'Contracts executed'!$A$24:$AL$1397</definedName>
    <definedName name="Z_99C96E53_20B8_4C39_B2E0_60BB02E5589C_.wvu.FilterData" localSheetId="3" hidden="1">'Cost Recovery'!$A$3:$P$32</definedName>
    <definedName name="Z_99C96E53_20B8_4C39_B2E0_60BB02E5589C_.wvu.FilterData" localSheetId="5" hidden="1">RFPs!$A$1:$U$22</definedName>
    <definedName name="Z_99C96E53_20B8_4C39_B2E0_60BB02E5589C_.wvu.FilterData" localSheetId="0" hidden="1">'Savings avoidance rebates'!$A$25:$Q$145</definedName>
    <definedName name="Z_99C96E53_20B8_4C39_B2E0_60BB02E5589C_.wvu.FilterData" localSheetId="2" hidden="1">'Shell - IG (Monica ONLY)'!$A$21:$O$22</definedName>
    <definedName name="Z_99C96E53_20B8_4C39_B2E0_60BB02E5589C_.wvu.PrintArea" localSheetId="0" hidden="1">'Savings avoidance rebates'!$A$1:$Q$143</definedName>
    <definedName name="Z_99C96E53_20B8_4C39_B2E0_60BB02E5589C_.wvu.PrintArea" localSheetId="2" hidden="1">'Shell - IG (Monica ONLY)'!$A$1:$P$22</definedName>
    <definedName name="Z_99D2329B_7187_4AB2_80CC_6F800D51086C_.wvu.FilterData" localSheetId="0" hidden="1">'Savings avoidance rebates'!$A$25:$M$25</definedName>
    <definedName name="Z_99D2329B_7187_4AB2_80CC_6F800D51086C_.wvu.FilterData" localSheetId="2" hidden="1">'Shell - IG (Monica ONLY)'!$A$21:$L$21</definedName>
    <definedName name="Z_9D0FF73D_5DF0_4F8B_8248_B6B5C80F626B_.wvu.FilterData" localSheetId="0" hidden="1">'Savings avoidance rebates'!$A$25:$M$25</definedName>
    <definedName name="Z_9D0FF73D_5DF0_4F8B_8248_B6B5C80F626B_.wvu.FilterData" localSheetId="2" hidden="1">'Shell - IG (Monica ONLY)'!$A$21:$L$21</definedName>
    <definedName name="Z_9F130B0F_95D4_4FE7_8F18_F101B7B04C87_.wvu.FilterData" localSheetId="0" hidden="1">'Savings avoidance rebates'!$A$25:$P$25</definedName>
    <definedName name="Z_9F130B0F_95D4_4FE7_8F18_F101B7B04C87_.wvu.FilterData" localSheetId="2" hidden="1">'Shell - IG (Monica ONLY)'!$A$21:$O$21</definedName>
    <definedName name="Z_9F542E90_1F5E_426E_BDB8_E53370AB21F3_.wvu.FilterData" localSheetId="2" hidden="1">'Shell - IG (Monica ONLY)'!$A$21:$O$22</definedName>
    <definedName name="Z_A11BAD2D_8B80_431F_82AB_32E581CA468E_.wvu.Cols" localSheetId="7" hidden="1">'Contracts executed'!$H:$T</definedName>
    <definedName name="Z_A11BAD2D_8B80_431F_82AB_32E581CA468E_.wvu.FilterData" localSheetId="4" hidden="1">'Asset Utilization &amp; Sales'!$A$4:$O$4</definedName>
    <definedName name="Z_A11BAD2D_8B80_431F_82AB_32E581CA468E_.wvu.FilterData" localSheetId="7" hidden="1">'Contracts executed'!$A$24:$Y$24</definedName>
    <definedName name="Z_A11BAD2D_8B80_431F_82AB_32E581CA468E_.wvu.FilterData" localSheetId="3" hidden="1">'Cost Recovery'!$A$3:$P$32</definedName>
    <definedName name="Z_A11BAD2D_8B80_431F_82AB_32E581CA468E_.wvu.FilterData" localSheetId="0" hidden="1">'Savings avoidance rebates'!$A$25:$P$25</definedName>
    <definedName name="Z_A11BAD2D_8B80_431F_82AB_32E581CA468E_.wvu.FilterData" localSheetId="2" hidden="1">'Shell - IG (Monica ONLY)'!$A$21:$O$21</definedName>
    <definedName name="Z_A423EAEA_26C9_4C91_968F_9FF15FD8A3CD_.wvu.FilterData" localSheetId="4" hidden="1">'Asset Utilization &amp; Sales'!$A$4:$O$345</definedName>
    <definedName name="Z_A423EAEA_26C9_4C91_968F_9FF15FD8A3CD_.wvu.FilterData" localSheetId="7" hidden="1">'Contracts executed'!$A$24:$Y$462</definedName>
    <definedName name="Z_A423EAEA_26C9_4C91_968F_9FF15FD8A3CD_.wvu.FilterData" localSheetId="3" hidden="1">'Cost Recovery'!$A$3:$P$32</definedName>
    <definedName name="Z_A423EAEA_26C9_4C91_968F_9FF15FD8A3CD_.wvu.FilterData" localSheetId="5" hidden="1">RFPs!$A$1:$BH$19</definedName>
    <definedName name="Z_A423EAEA_26C9_4C91_968F_9FF15FD8A3CD_.wvu.FilterData" localSheetId="0" hidden="1">'Savings avoidance rebates'!$A$25:$Q$103</definedName>
    <definedName name="Z_A423EAEA_26C9_4C91_968F_9FF15FD8A3CD_.wvu.FilterData" localSheetId="2" hidden="1">'Shell - IG (Monica ONLY)'!$A$21:$O$22</definedName>
    <definedName name="Z_A423EAEA_26C9_4C91_968F_9FF15FD8A3CD_.wvu.PrintArea" localSheetId="2" hidden="1">'Shell - IG (Monica ONLY)'!$A$1:$P$22</definedName>
    <definedName name="Z_A755F7B1_1B17_4B1B_AE2C_9A42288D6C9C_.wvu.Cols" localSheetId="7" hidden="1">'Contracts executed'!$I:$S</definedName>
    <definedName name="Z_A755F7B1_1B17_4B1B_AE2C_9A42288D6C9C_.wvu.FilterData" localSheetId="4" hidden="1">'Asset Utilization &amp; Sales'!$A$4:$O$113</definedName>
    <definedName name="Z_A755F7B1_1B17_4B1B_AE2C_9A42288D6C9C_.wvu.FilterData" localSheetId="7" hidden="1">'Contracts executed'!$A$24:$Y$24</definedName>
    <definedName name="Z_A755F7B1_1B17_4B1B_AE2C_9A42288D6C9C_.wvu.FilterData" localSheetId="3" hidden="1">'Cost Recovery'!$A$3:$P$32</definedName>
    <definedName name="Z_A755F7B1_1B17_4B1B_AE2C_9A42288D6C9C_.wvu.FilterData" localSheetId="0" hidden="1">'Savings avoidance rebates'!$A$25:$Q$62</definedName>
    <definedName name="Z_A755F7B1_1B17_4B1B_AE2C_9A42288D6C9C_.wvu.FilterData" localSheetId="2" hidden="1">'Shell - IG (Monica ONLY)'!$A$21:$O$22</definedName>
    <definedName name="Z_A755F7B1_1B17_4B1B_AE2C_9A42288D6C9C_.wvu.PrintArea" localSheetId="2" hidden="1">'Shell - IG (Monica ONLY)'!$A$1:$P$22</definedName>
    <definedName name="Z_A999890E_7CE1_459C_AB8C_CEF36F704835_.wvu.FilterData" localSheetId="4" hidden="1">'Asset Utilization &amp; Sales'!$A$4:$O$4</definedName>
    <definedName name="Z_A999890E_7CE1_459C_AB8C_CEF36F704835_.wvu.FilterData" localSheetId="0" hidden="1">'Savings avoidance rebates'!$A$25:$P$25</definedName>
    <definedName name="Z_A999890E_7CE1_459C_AB8C_CEF36F704835_.wvu.FilterData" localSheetId="2" hidden="1">'Shell - IG (Monica ONLY)'!$A$21:$O$21</definedName>
    <definedName name="Z_AC9D2C14_0D23_4036_A6E9_C97B404C93B6_.wvu.FilterData" localSheetId="0" hidden="1">'Savings avoidance rebates'!$A$25:$P$25</definedName>
    <definedName name="Z_AC9D2C14_0D23_4036_A6E9_C97B404C93B6_.wvu.FilterData" localSheetId="2" hidden="1">'Shell - IG (Monica ONLY)'!$A$21:$O$21</definedName>
    <definedName name="Z_AD15C5EB_842E_43E4_9ECC_C63BFBCEB105_.wvu.FilterData" localSheetId="7" hidden="1">'Contracts executed'!$A$24:$Y$462</definedName>
    <definedName name="Z_AFEB8854_205C_43B9_BE2B_69C7069F52C9_.wvu.FilterData" localSheetId="0" hidden="1">'Savings avoidance rebates'!$A$25:$P$25</definedName>
    <definedName name="Z_AFEB8854_205C_43B9_BE2B_69C7069F52C9_.wvu.FilterData" localSheetId="2" hidden="1">'Shell - IG (Monica ONLY)'!$A$21:$O$21</definedName>
    <definedName name="Z_B09442F3_23E3_4BD7_B52F_7FFF4FC35E17_.wvu.FilterData" localSheetId="4" hidden="1">'Asset Utilization &amp; Sales'!$A$4:$O$4</definedName>
    <definedName name="Z_B0E47196_3194_4E90_A2E7_34A7E71ED9F9_.wvu.FilterData" localSheetId="4" hidden="1">'Asset Utilization &amp; Sales'!$A$4:$O$353</definedName>
    <definedName name="Z_B0E47196_3194_4E90_A2E7_34A7E71ED9F9_.wvu.FilterData" localSheetId="3" hidden="1">'Cost Recovery'!$A$3:$P$32</definedName>
    <definedName name="Z_B0E47196_3194_4E90_A2E7_34A7E71ED9F9_.wvu.FilterData" localSheetId="5" hidden="1">RFPs!$A$1:$U$21</definedName>
    <definedName name="Z_B0E47196_3194_4E90_A2E7_34A7E71ED9F9_.wvu.FilterData" localSheetId="0" hidden="1">'Savings avoidance rebates'!$A$25:$Q$142</definedName>
    <definedName name="Z_B0E47196_3194_4E90_A2E7_34A7E71ED9F9_.wvu.FilterData" localSheetId="2" hidden="1">'Shell - IG (Monica ONLY)'!$A$21:$O$22</definedName>
    <definedName name="Z_B0E47196_3194_4E90_A2E7_34A7E71ED9F9_.wvu.PrintArea" localSheetId="2" hidden="1">'Shell - IG (Monica ONLY)'!$A$1:$P$22</definedName>
    <definedName name="Z_B2087012_A552_4A76_A7A4_E25A6D877B57_.wvu.FilterData" localSheetId="0" hidden="1">'Savings avoidance rebates'!$A$25:$P$25</definedName>
    <definedName name="Z_B2087012_A552_4A76_A7A4_E25A6D877B57_.wvu.FilterData" localSheetId="2" hidden="1">'Shell - IG (Monica ONLY)'!$A$21:$O$21</definedName>
    <definedName name="Z_B2DBCAC9_CDEB_41C5_BA0D_B1F00213CB82_.wvu.Cols" localSheetId="7" hidden="1">'Contracts executed'!$A:$A,'Contracts executed'!$D:$D,'Contracts executed'!$H:$T,'Contracts executed'!$W:$W</definedName>
    <definedName name="Z_B2DBCAC9_CDEB_41C5_BA0D_B1F00213CB82_.wvu.FilterData" localSheetId="4" hidden="1">'Asset Utilization &amp; Sales'!$A$4:$O$353</definedName>
    <definedName name="Z_B2DBCAC9_CDEB_41C5_BA0D_B1F00213CB82_.wvu.FilterData" localSheetId="7" hidden="1">'Contracts executed'!$A$24:$AL$1397</definedName>
    <definedName name="Z_B2DBCAC9_CDEB_41C5_BA0D_B1F00213CB82_.wvu.FilterData" localSheetId="3" hidden="1">'Cost Recovery'!$A$3:$P$32</definedName>
    <definedName name="Z_B2DBCAC9_CDEB_41C5_BA0D_B1F00213CB82_.wvu.FilterData" localSheetId="5" hidden="1">RFPs!$A$1:$U$24</definedName>
    <definedName name="Z_B2DBCAC9_CDEB_41C5_BA0D_B1F00213CB82_.wvu.FilterData" localSheetId="0" hidden="1">'Savings avoidance rebates'!$A$25:$Q$146</definedName>
    <definedName name="Z_B2DBCAC9_CDEB_41C5_BA0D_B1F00213CB82_.wvu.FilterData" localSheetId="2" hidden="1">'Shell - IG (Monica ONLY)'!$A$21:$O$22</definedName>
    <definedName name="Z_B2DBCAC9_CDEB_41C5_BA0D_B1F00213CB82_.wvu.PrintArea" localSheetId="0" hidden="1">'Savings avoidance rebates'!$A$25:$G$141</definedName>
    <definedName name="Z_B2DBCAC9_CDEB_41C5_BA0D_B1F00213CB82_.wvu.PrintArea" localSheetId="2" hidden="1">'Shell - IG (Monica ONLY)'!$A$1:$P$22</definedName>
    <definedName name="Z_B3DB9642_86AB_452C_A0CD_25C90A434E2B_.wvu.Cols" localSheetId="7" hidden="1">'Contracts executed'!$H:$T,'Contracts executed'!$W:$W</definedName>
    <definedName name="Z_B3DB9642_86AB_452C_A0CD_25C90A434E2B_.wvu.FilterData" localSheetId="4" hidden="1">'Asset Utilization &amp; Sales'!$A$4:$O$4</definedName>
    <definedName name="Z_B3DB9642_86AB_452C_A0CD_25C90A434E2B_.wvu.FilterData" localSheetId="7" hidden="1">'Contracts executed'!$A$24:$Y$24</definedName>
    <definedName name="Z_B3DB9642_86AB_452C_A0CD_25C90A434E2B_.wvu.FilterData" localSheetId="3" hidden="1">'Cost Recovery'!$A$3:$P$32</definedName>
    <definedName name="Z_B3DB9642_86AB_452C_A0CD_25C90A434E2B_.wvu.FilterData" localSheetId="0" hidden="1">'Savings avoidance rebates'!$A$25:$P$25</definedName>
    <definedName name="Z_B3DB9642_86AB_452C_A0CD_25C90A434E2B_.wvu.FilterData" localSheetId="2" hidden="1">'Shell - IG (Monica ONLY)'!$A$21:$O$21</definedName>
    <definedName name="Z_B54B3B29_DBE5_4E05_B57A_733E861AD3D8_.wvu.Cols" localSheetId="7" hidden="1">'Contracts executed'!$I:$Q</definedName>
    <definedName name="Z_B54B3B29_DBE5_4E05_B57A_733E861AD3D8_.wvu.FilterData" localSheetId="4" hidden="1">'Asset Utilization &amp; Sales'!$A$4:$O$4</definedName>
    <definedName name="Z_B54B3B29_DBE5_4E05_B57A_733E861AD3D8_.wvu.FilterData" localSheetId="7" hidden="1">'Contracts executed'!$A$24:$Y$24</definedName>
    <definedName name="Z_B54B3B29_DBE5_4E05_B57A_733E861AD3D8_.wvu.FilterData" localSheetId="3" hidden="1">'Cost Recovery'!$A$3:$P$32</definedName>
    <definedName name="Z_B54B3B29_DBE5_4E05_B57A_733E861AD3D8_.wvu.FilterData" localSheetId="0" hidden="1">'Savings avoidance rebates'!$A$25:$P$25</definedName>
    <definedName name="Z_B54B3B29_DBE5_4E05_B57A_733E861AD3D8_.wvu.FilterData" localSheetId="2" hidden="1">'Shell - IG (Monica ONLY)'!$A$21:$O$21</definedName>
    <definedName name="Z_B7BCDC88_F3BD_48B0_8DD5_36B47A2B1128_.wvu.FilterData" localSheetId="4" hidden="1">'Asset Utilization &amp; Sales'!$A$4:$O$4</definedName>
    <definedName name="Z_B7BCDC88_F3BD_48B0_8DD5_36B47A2B1128_.wvu.FilterData" localSheetId="7" hidden="1">'Contracts executed'!$A$24:$W$24</definedName>
    <definedName name="Z_B7BCDC88_F3BD_48B0_8DD5_36B47A2B1128_.wvu.FilterData" localSheetId="3" hidden="1">'Cost Recovery'!$A$3:$P$3</definedName>
    <definedName name="Z_B7BCDC88_F3BD_48B0_8DD5_36B47A2B1128_.wvu.FilterData" localSheetId="0" hidden="1">'Savings avoidance rebates'!$A$25:$P$25</definedName>
    <definedName name="Z_B7BCDC88_F3BD_48B0_8DD5_36B47A2B1128_.wvu.FilterData" localSheetId="2" hidden="1">'Shell - IG (Monica ONLY)'!$A$21:$O$21</definedName>
    <definedName name="Z_BB087D8B_555F_4AB9_AAC5_7305C0252789_.wvu.FilterData" localSheetId="0" hidden="1">'Savings avoidance rebates'!$A$25:$P$25</definedName>
    <definedName name="Z_BB087D8B_555F_4AB9_AAC5_7305C0252789_.wvu.FilterData" localSheetId="2" hidden="1">'Shell - IG (Monica ONLY)'!$A$21:$O$21</definedName>
    <definedName name="Z_BF47D08B_3F61_4401_9495_DBF9F720CBB4_.wvu.FilterData" localSheetId="0" hidden="1">'Savings avoidance rebates'!$A$25:$P$25</definedName>
    <definedName name="Z_BF47D08B_3F61_4401_9495_DBF9F720CBB4_.wvu.FilterData" localSheetId="2" hidden="1">'Shell - IG (Monica ONLY)'!$A$21:$O$21</definedName>
    <definedName name="Z_C003D31C_3C11_4F7E_AAAB_AD241761AEF2_.wvu.Cols" localSheetId="7" hidden="1">'Contracts executed'!$L:$P,'Contracts executed'!$R:$R</definedName>
    <definedName name="Z_C003D31C_3C11_4F7E_AAAB_AD241761AEF2_.wvu.FilterData" localSheetId="4" hidden="1">'Asset Utilization &amp; Sales'!$A$4:$O$83</definedName>
    <definedName name="Z_C003D31C_3C11_4F7E_AAAB_AD241761AEF2_.wvu.FilterData" localSheetId="7" hidden="1">'Contracts executed'!$A$24:$Y$24</definedName>
    <definedName name="Z_C003D31C_3C11_4F7E_AAAB_AD241761AEF2_.wvu.FilterData" localSheetId="3" hidden="1">'Cost Recovery'!$A$3:$P$32</definedName>
    <definedName name="Z_C003D31C_3C11_4F7E_AAAB_AD241761AEF2_.wvu.FilterData" localSheetId="0" hidden="1">'Savings avoidance rebates'!$A$25:$Q$25</definedName>
    <definedName name="Z_C003D31C_3C11_4F7E_AAAB_AD241761AEF2_.wvu.FilterData" localSheetId="2" hidden="1">'Shell - IG (Monica ONLY)'!$A$21:$O$22</definedName>
    <definedName name="Z_C003D31C_3C11_4F7E_AAAB_AD241761AEF2_.wvu.PrintArea" localSheetId="2" hidden="1">'Shell - IG (Monica ONLY)'!$A$1:$P$22</definedName>
    <definedName name="Z_C07B83D8_323A_4F11_9443_5601383695C5_.wvu.FilterData" localSheetId="0" hidden="1">'Savings avoidance rebates'!$A$25:$P$25</definedName>
    <definedName name="Z_C07B83D8_323A_4F11_9443_5601383695C5_.wvu.FilterData" localSheetId="2" hidden="1">'Shell - IG (Monica ONLY)'!$A$21:$O$21</definedName>
    <definedName name="Z_C103B3A5_1866_4086_81AD_0403376C8CC3_.wvu.FilterData" localSheetId="0" hidden="1">'Savings avoidance rebates'!$A$25:$P$25</definedName>
    <definedName name="Z_C103B3A5_1866_4086_81AD_0403376C8CC3_.wvu.FilterData" localSheetId="2" hidden="1">'Shell - IG (Monica ONLY)'!$A$21:$O$21</definedName>
    <definedName name="Z_C11754F3_784B_49FA_985C_ED2CB0DD9EF6_.wvu.FilterData" localSheetId="0" hidden="1">'Savings avoidance rebates'!$A$25:$P$25</definedName>
    <definedName name="Z_C11754F3_784B_49FA_985C_ED2CB0DD9EF6_.wvu.FilterData" localSheetId="2" hidden="1">'Shell - IG (Monica ONLY)'!$A$21:$O$22</definedName>
    <definedName name="Z_C321B43B_C950_4E16_AA3C_DC18B6FAFFD1_.wvu.FilterData" localSheetId="0" hidden="1">'Savings avoidance rebates'!$A$25:$P$25</definedName>
    <definedName name="Z_C321B43B_C950_4E16_AA3C_DC18B6FAFFD1_.wvu.FilterData" localSheetId="2" hidden="1">'Shell - IG (Monica ONLY)'!$A$21:$O$21</definedName>
    <definedName name="Z_C42B9FBE_CFC1_4A8F_9CD4_4163B4F76863_.wvu.FilterData" localSheetId="4" hidden="1">'Asset Utilization &amp; Sales'!$A$4:$O$4</definedName>
    <definedName name="Z_C91DA390_72F5_4576_B1DD_C19385403355_.wvu.FilterData" localSheetId="0" hidden="1">'Savings avoidance rebates'!$A$25:$Q$92</definedName>
    <definedName name="Z_C9B2E986_5711_45C2_9853_52EB4AC8C3D7_.wvu.FilterData" localSheetId="7" hidden="1">'Contracts executed'!$A$24:$W$24</definedName>
    <definedName name="Z_CBB0D3E7_F247_4EC6_89DF_7E27AADB6359_.wvu.FilterData" localSheetId="0" hidden="1">'Savings avoidance rebates'!$A$25:$M$25</definedName>
    <definedName name="Z_CBB0D3E7_F247_4EC6_89DF_7E27AADB6359_.wvu.FilterData" localSheetId="2" hidden="1">'Shell - IG (Monica ONLY)'!$A$21:$L$21</definedName>
    <definedName name="Z_CBBF48CD_BAD9_4BFB_B158_8635FCF08F2F_.wvu.FilterData" localSheetId="7" hidden="1">'Contracts executed'!$A$24:$W$24</definedName>
    <definedName name="Z_CF96541A_F90A_48AC_9670_7575F9D1424B_.wvu.Cols" localSheetId="7" hidden="1">'Contracts executed'!$I:$M,'Contracts executed'!$O:$S</definedName>
    <definedName name="Z_CF96541A_F90A_48AC_9670_7575F9D1424B_.wvu.FilterData" localSheetId="4" hidden="1">'Asset Utilization &amp; Sales'!$A$4:$O$4</definedName>
    <definedName name="Z_CF96541A_F90A_48AC_9670_7575F9D1424B_.wvu.FilterData" localSheetId="7" hidden="1">'Contracts executed'!$A$24:$Y$24</definedName>
    <definedName name="Z_CF96541A_F90A_48AC_9670_7575F9D1424B_.wvu.FilterData" localSheetId="3" hidden="1">'Cost Recovery'!$A$3:$P$32</definedName>
    <definedName name="Z_CF96541A_F90A_48AC_9670_7575F9D1424B_.wvu.FilterData" localSheetId="0" hidden="1">'Savings avoidance rebates'!$A$25:$P$25</definedName>
    <definedName name="Z_CF96541A_F90A_48AC_9670_7575F9D1424B_.wvu.FilterData" localSheetId="2" hidden="1">'Shell - IG (Monica ONLY)'!$A$21:$O$22</definedName>
    <definedName name="Z_D0527416_56DA_471C_B239_7844AAE5BBF2_.wvu.Cols" localSheetId="7" hidden="1">'Contracts executed'!$I:$T</definedName>
    <definedName name="Z_D0527416_56DA_471C_B239_7844AAE5BBF2_.wvu.FilterData" localSheetId="4" hidden="1">'Asset Utilization &amp; Sales'!$A$4:$O$4</definedName>
    <definedName name="Z_D0527416_56DA_471C_B239_7844AAE5BBF2_.wvu.FilterData" localSheetId="7" hidden="1">'Contracts executed'!$A$24:$Y$24</definedName>
    <definedName name="Z_D0527416_56DA_471C_B239_7844AAE5BBF2_.wvu.FilterData" localSheetId="3" hidden="1">'Cost Recovery'!$A$3:$P$32</definedName>
    <definedName name="Z_D0527416_56DA_471C_B239_7844AAE5BBF2_.wvu.FilterData" localSheetId="0" hidden="1">'Savings avoidance rebates'!$A$25:$P$25</definedName>
    <definedName name="Z_D0527416_56DA_471C_B239_7844AAE5BBF2_.wvu.FilterData" localSheetId="2" hidden="1">'Shell - IG (Monica ONLY)'!$A$21:$O$22</definedName>
    <definedName name="Z_D2AF4B55_6288_4404_BDA4_57667A3D222B_.wvu.Cols" localSheetId="7" hidden="1">'Contracts executed'!$H:$T</definedName>
    <definedName name="Z_D2AF4B55_6288_4404_BDA4_57667A3D222B_.wvu.FilterData" localSheetId="4" hidden="1">'Asset Utilization &amp; Sales'!$A$4:$O$4</definedName>
    <definedName name="Z_D2AF4B55_6288_4404_BDA4_57667A3D222B_.wvu.FilterData" localSheetId="7" hidden="1">'Contracts executed'!$A$24:$Y$24</definedName>
    <definedName name="Z_D2AF4B55_6288_4404_BDA4_57667A3D222B_.wvu.FilterData" localSheetId="3" hidden="1">'Cost Recovery'!$A$3:$P$32</definedName>
    <definedName name="Z_D2AF4B55_6288_4404_BDA4_57667A3D222B_.wvu.FilterData" localSheetId="0" hidden="1">'Savings avoidance rebates'!$A$25:$P$25</definedName>
    <definedName name="Z_D2AF4B55_6288_4404_BDA4_57667A3D222B_.wvu.FilterData" localSheetId="2" hidden="1">'Shell - IG (Monica ONLY)'!$A$21:$O$22</definedName>
    <definedName name="Z_D2B11117_DA67_495A_AE2C_DAF393B86D9C_.wvu.FilterData" localSheetId="0" hidden="1">'Savings avoidance rebates'!$A$25:$P$25</definedName>
    <definedName name="Z_D2B11117_DA67_495A_AE2C_DAF393B86D9C_.wvu.FilterData" localSheetId="2" hidden="1">'Shell - IG (Monica ONLY)'!$A$21:$O$21</definedName>
    <definedName name="Z_D5108DDB_1CA7_4882_8509_9DD5CB1D05D4_.wvu.Cols" localSheetId="7" hidden="1">'Contracts executed'!$I:$Q</definedName>
    <definedName name="Z_D5108DDB_1CA7_4882_8509_9DD5CB1D05D4_.wvu.FilterData" localSheetId="4" hidden="1">'Asset Utilization &amp; Sales'!$A$4:$O$4</definedName>
    <definedName name="Z_D5108DDB_1CA7_4882_8509_9DD5CB1D05D4_.wvu.FilterData" localSheetId="7" hidden="1">'Contracts executed'!$A$24:$Y$24</definedName>
    <definedName name="Z_D5108DDB_1CA7_4882_8509_9DD5CB1D05D4_.wvu.FilterData" localSheetId="3" hidden="1">'Cost Recovery'!$A$3:$P$32</definedName>
    <definedName name="Z_D5108DDB_1CA7_4882_8509_9DD5CB1D05D4_.wvu.FilterData" localSheetId="0" hidden="1">'Savings avoidance rebates'!$A$25:$P$25</definedName>
    <definedName name="Z_D5108DDB_1CA7_4882_8509_9DD5CB1D05D4_.wvu.FilterData" localSheetId="2" hidden="1">'Shell - IG (Monica ONLY)'!$A$21:$O$22</definedName>
    <definedName name="Z_D570A0AB_7D73_4828_9E7D_BCCF88D35B2E_.wvu.Cols" localSheetId="7" hidden="1">'Contracts executed'!$I:$T</definedName>
    <definedName name="Z_D570A0AB_7D73_4828_9E7D_BCCF88D35B2E_.wvu.FilterData" localSheetId="4" hidden="1">'Asset Utilization &amp; Sales'!$A$4:$O$4</definedName>
    <definedName name="Z_D570A0AB_7D73_4828_9E7D_BCCF88D35B2E_.wvu.FilterData" localSheetId="7" hidden="1">'Contracts executed'!$A$24:$Y$24</definedName>
    <definedName name="Z_D570A0AB_7D73_4828_9E7D_BCCF88D35B2E_.wvu.FilterData" localSheetId="3" hidden="1">'Cost Recovery'!$A$3:$P$32</definedName>
    <definedName name="Z_D570A0AB_7D73_4828_9E7D_BCCF88D35B2E_.wvu.FilterData" localSheetId="0" hidden="1">'Savings avoidance rebates'!$A$25:$P$25</definedName>
    <definedName name="Z_D570A0AB_7D73_4828_9E7D_BCCF88D35B2E_.wvu.FilterData" localSheetId="2" hidden="1">'Shell - IG (Monica ONLY)'!$A$21:$O$22</definedName>
    <definedName name="Z_D598809E_F200_41DC_9C4F_AC111AA6FE58_.wvu.FilterData" localSheetId="4" hidden="1">'Asset Utilization &amp; Sales'!$A$4:$O$353</definedName>
    <definedName name="Z_D598809E_F200_41DC_9C4F_AC111AA6FE58_.wvu.FilterData" localSheetId="7" hidden="1">'Contracts executed'!$A$24:$Y$462</definedName>
    <definedName name="Z_D598809E_F200_41DC_9C4F_AC111AA6FE58_.wvu.FilterData" localSheetId="3" hidden="1">'Cost Recovery'!$A$3:$P$32</definedName>
    <definedName name="Z_D598809E_F200_41DC_9C4F_AC111AA6FE58_.wvu.FilterData" localSheetId="5" hidden="1">RFPs!$A$1:$BH$20</definedName>
    <definedName name="Z_D598809E_F200_41DC_9C4F_AC111AA6FE58_.wvu.FilterData" localSheetId="0" hidden="1">'Savings avoidance rebates'!$A$25:$Q$120</definedName>
    <definedName name="Z_D598809E_F200_41DC_9C4F_AC111AA6FE58_.wvu.FilterData" localSheetId="2" hidden="1">'Shell - IG (Monica ONLY)'!$A$21:$O$22</definedName>
    <definedName name="Z_D598809E_F200_41DC_9C4F_AC111AA6FE58_.wvu.PrintArea" localSheetId="2" hidden="1">'Shell - IG (Monica ONLY)'!$A$1:$P$22</definedName>
    <definedName name="Z_D7A1942F_4F94_41C0_AFAD_8A158E1B7719_.wvu.FilterData" localSheetId="5" hidden="1">RFPs!$A$1:$BH$1</definedName>
    <definedName name="Z_D7A1942F_4F94_41C0_AFAD_8A158E1B7719_.wvu.FilterData" localSheetId="0" hidden="1">'Savings avoidance rebates'!$A$25:$Q$77</definedName>
    <definedName name="Z_D8470580_880E_4666_A787_36414F06676D_.wvu.FilterData" localSheetId="7" hidden="1">'Contracts executed'!$A$24:$Y$24</definedName>
    <definedName name="Z_D8470580_880E_4666_A787_36414F06676D_.wvu.FilterData" localSheetId="0" hidden="1">'Savings avoidance rebates'!$A$25:$Q$77</definedName>
    <definedName name="Z_D90A2871_ABE2_406C_A2EB_8D007D099332_.wvu.FilterData" localSheetId="5" hidden="1">RFPs!$A$1:$U$21</definedName>
    <definedName name="Z_DA14A789_E62D_41FA_84AD_5815B4C6D90F_.wvu.FilterData" localSheetId="0" hidden="1">'Savings avoidance rebates'!$A$25:$P$25</definedName>
    <definedName name="Z_DA14A789_E62D_41FA_84AD_5815B4C6D90F_.wvu.FilterData" localSheetId="2" hidden="1">'Shell - IG (Monica ONLY)'!$A$21:$O$21</definedName>
    <definedName name="Z_DBC6B2C1_F48B_4A48_A9A1_D39BF739C5BC_.wvu.FilterData" localSheetId="4" hidden="1">'Asset Utilization &amp; Sales'!$A$4:$O$4</definedName>
    <definedName name="Z_DD11FF6F_4B6D_4B16_B98A_AEF3125F16D6_.wvu.FilterData" localSheetId="4" hidden="1">'Asset Utilization &amp; Sales'!$A$4:$O$4</definedName>
    <definedName name="Z_E141886C_E9AE_4557_80FB_8C83F3120763_.wvu.FilterData" localSheetId="0" hidden="1">'Savings avoidance rebates'!$A$25:$P$25</definedName>
    <definedName name="Z_E141886C_E9AE_4557_80FB_8C83F3120763_.wvu.FilterData" localSheetId="2" hidden="1">'Shell - IG (Monica ONLY)'!$A$21:$O$21</definedName>
    <definedName name="Z_E24546E0_C70A_4CDB_9071_7D22DD598392_.wvu.FilterData" localSheetId="4" hidden="1">'Asset Utilization &amp; Sales'!$A$4:$O$4</definedName>
    <definedName name="Z_E24546E0_C70A_4CDB_9071_7D22DD598392_.wvu.FilterData" localSheetId="0" hidden="1">'Savings avoidance rebates'!$A$25:$P$25</definedName>
    <definedName name="Z_E24546E0_C70A_4CDB_9071_7D22DD598392_.wvu.FilterData" localSheetId="2" hidden="1">'Shell - IG (Monica ONLY)'!$A$21:$O$21</definedName>
    <definedName name="Z_E27148AC_A21C_491B_B08E_03A866317C85_.wvu.FilterData" localSheetId="0" hidden="1">'Savings avoidance rebates'!$A$25:$P$25</definedName>
    <definedName name="Z_E27148AC_A21C_491B_B08E_03A866317C85_.wvu.FilterData" localSheetId="2" hidden="1">'Shell - IG (Monica ONLY)'!$A$21:$O$21</definedName>
    <definedName name="Z_E2F217F2_6158_411C_856B_B7C63337B29F_.wvu.FilterData" localSheetId="7" hidden="1">'Contracts executed'!$A$24:$Y$24</definedName>
    <definedName name="Z_E3ED6906_030B_4E1C_B715_4A39080787C6_.wvu.FilterData" localSheetId="0" hidden="1">'Savings avoidance rebates'!$A$25:$P$25</definedName>
    <definedName name="Z_E3ED6906_030B_4E1C_B715_4A39080787C6_.wvu.FilterData" localSheetId="2" hidden="1">'Shell - IG (Monica ONLY)'!$A$21:$O$21</definedName>
    <definedName name="Z_E4EF3859_E204_44CA_A219_CE9C75F2E757_.wvu.FilterData" localSheetId="0" hidden="1">'Savings avoidance rebates'!$A$25:$P$25</definedName>
    <definedName name="Z_E4EF3859_E204_44CA_A219_CE9C75F2E757_.wvu.FilterData" localSheetId="2" hidden="1">'Shell - IG (Monica ONLY)'!$A$21:$O$21</definedName>
    <definedName name="Z_E536F60A_D6BA_4AA9_B83D_F62B1E7BFDAE_.wvu.Cols" localSheetId="7" hidden="1">'Contracts executed'!$I:$S</definedName>
    <definedName name="Z_E536F60A_D6BA_4AA9_B83D_F62B1E7BFDAE_.wvu.FilterData" localSheetId="4" hidden="1">'Asset Utilization &amp; Sales'!$A$4:$O$333</definedName>
    <definedName name="Z_E536F60A_D6BA_4AA9_B83D_F62B1E7BFDAE_.wvu.FilterData" localSheetId="7" hidden="1">'Contracts executed'!$A$24:$Y$462</definedName>
    <definedName name="Z_E536F60A_D6BA_4AA9_B83D_F62B1E7BFDAE_.wvu.FilterData" localSheetId="3" hidden="1">'Cost Recovery'!$A$3:$P$32</definedName>
    <definedName name="Z_E536F60A_D6BA_4AA9_B83D_F62B1E7BFDAE_.wvu.FilterData" localSheetId="5" hidden="1">RFPs!$A$1:$BH$19</definedName>
    <definedName name="Z_E536F60A_D6BA_4AA9_B83D_F62B1E7BFDAE_.wvu.FilterData" localSheetId="0" hidden="1">'Savings avoidance rebates'!$A$25:$Q$92</definedName>
    <definedName name="Z_E536F60A_D6BA_4AA9_B83D_F62B1E7BFDAE_.wvu.FilterData" localSheetId="2" hidden="1">'Shell - IG (Monica ONLY)'!$A$21:$O$22</definedName>
    <definedName name="Z_E536F60A_D6BA_4AA9_B83D_F62B1E7BFDAE_.wvu.PrintArea" localSheetId="2" hidden="1">'Shell - IG (Monica ONLY)'!$A$1:$P$22</definedName>
    <definedName name="Z_E5DD469D_815A_4E17_A938_99E0C2EABEC4_.wvu.FilterData" localSheetId="7" hidden="1">'Contracts executed'!$A$24:$W$24</definedName>
    <definedName name="Z_E64ADD4A_BA65_4CC3_87AE_4A7A873E5B87_.wvu.Cols" localSheetId="7" hidden="1">'Contracts executed'!$I:$S</definedName>
    <definedName name="Z_E64ADD4A_BA65_4CC3_87AE_4A7A873E5B87_.wvu.FilterData" localSheetId="4" hidden="1">'Asset Utilization &amp; Sales'!$A$4:$O$185</definedName>
    <definedName name="Z_E64ADD4A_BA65_4CC3_87AE_4A7A873E5B87_.wvu.FilterData" localSheetId="7" hidden="1">'Contracts executed'!$A$24:$Y$24</definedName>
    <definedName name="Z_E64ADD4A_BA65_4CC3_87AE_4A7A873E5B87_.wvu.FilterData" localSheetId="3" hidden="1">'Cost Recovery'!$A$3:$P$32</definedName>
    <definedName name="Z_E64ADD4A_BA65_4CC3_87AE_4A7A873E5B87_.wvu.FilterData" localSheetId="5" hidden="1">RFPs!$A$1:$BH$1</definedName>
    <definedName name="Z_E64ADD4A_BA65_4CC3_87AE_4A7A873E5B87_.wvu.FilterData" localSheetId="0" hidden="1">'Savings avoidance rebates'!$A$25:$Q$75</definedName>
    <definedName name="Z_E64ADD4A_BA65_4CC3_87AE_4A7A873E5B87_.wvu.FilterData" localSheetId="2" hidden="1">'Shell - IG (Monica ONLY)'!$A$21:$O$22</definedName>
    <definedName name="Z_E64ADD4A_BA65_4CC3_87AE_4A7A873E5B87_.wvu.PrintArea" localSheetId="2" hidden="1">'Shell - IG (Monica ONLY)'!$A$1:$P$22</definedName>
    <definedName name="Z_E78475F9_8E88_486A_B527_CF4D0005F119_.wvu.FilterData" localSheetId="4" hidden="1">'Asset Utilization &amp; Sales'!$A$4:$O$4</definedName>
    <definedName name="Z_E78475F9_8E88_486A_B527_CF4D0005F119_.wvu.FilterData" localSheetId="7" hidden="1">'Contracts executed'!$A$24:$Y$24</definedName>
    <definedName name="Z_E78475F9_8E88_486A_B527_CF4D0005F119_.wvu.FilterData" localSheetId="3" hidden="1">'Cost Recovery'!$A$3:$P$32</definedName>
    <definedName name="Z_E78475F9_8E88_486A_B527_CF4D0005F119_.wvu.FilterData" localSheetId="0" hidden="1">'Savings avoidance rebates'!$A$25:$P$25</definedName>
    <definedName name="Z_E78475F9_8E88_486A_B527_CF4D0005F119_.wvu.FilterData" localSheetId="2" hidden="1">'Shell - IG (Monica ONLY)'!$A$21:$O$21</definedName>
    <definedName name="Z_E86B1091_79BC_4885_BAD8_FD89DD72A1A1_.wvu.FilterData" localSheetId="4" hidden="1">'Asset Utilization &amp; Sales'!$A$4:$O$4</definedName>
    <definedName name="Z_E86B1091_79BC_4885_BAD8_FD89DD72A1A1_.wvu.FilterData" localSheetId="7" hidden="1">'Contracts executed'!$A$24:$W$24</definedName>
    <definedName name="Z_E86B1091_79BC_4885_BAD8_FD89DD72A1A1_.wvu.FilterData" localSheetId="3" hidden="1">'Cost Recovery'!$A$3:$P$32</definedName>
    <definedName name="Z_E86B1091_79BC_4885_BAD8_FD89DD72A1A1_.wvu.FilterData" localSheetId="6" hidden="1">'Emerging Issues'!#REF!</definedName>
    <definedName name="Z_E86B1091_79BC_4885_BAD8_FD89DD72A1A1_.wvu.FilterData" localSheetId="0" hidden="1">'Savings avoidance rebates'!$A$25:$P$25</definedName>
    <definedName name="Z_E86B1091_79BC_4885_BAD8_FD89DD72A1A1_.wvu.FilterData" localSheetId="2" hidden="1">'Shell - IG (Monica ONLY)'!$A$21:$O$21</definedName>
    <definedName name="Z_E86B1091_79BC_4885_BAD8_FD89DD72A1A1_.wvu.PrintArea" localSheetId="6" hidden="1">'Emerging Issues'!#REF!</definedName>
    <definedName name="Z_E948BCE7_2060_41BB_8D33_622594444302_.wvu.FilterData" localSheetId="4" hidden="1">'Asset Utilization &amp; Sales'!$A$4:$O$4</definedName>
    <definedName name="Z_E948BCE7_2060_41BB_8D33_622594444302_.wvu.FilterData" localSheetId="7" hidden="1">'Contracts executed'!$A$24:$W$24</definedName>
    <definedName name="Z_E948BCE7_2060_41BB_8D33_622594444302_.wvu.FilterData" localSheetId="3" hidden="1">'Cost Recovery'!$A$3:$P$32</definedName>
    <definedName name="Z_E948BCE7_2060_41BB_8D33_622594444302_.wvu.FilterData" localSheetId="6" hidden="1">'Emerging Issues'!#REF!</definedName>
    <definedName name="Z_E948BCE7_2060_41BB_8D33_622594444302_.wvu.FilterData" localSheetId="0" hidden="1">'Savings avoidance rebates'!$A$25:$P$25</definedName>
    <definedName name="Z_E948BCE7_2060_41BB_8D33_622594444302_.wvu.FilterData" localSheetId="2" hidden="1">'Shell - IG (Monica ONLY)'!$A$21:$O$21</definedName>
    <definedName name="Z_E948BCE7_2060_41BB_8D33_622594444302_.wvu.PrintArea" localSheetId="6" hidden="1">'Emerging Issues'!#REF!</definedName>
    <definedName name="Z_E98C2540_AD5B_458B_A61C_E13BAFDAB19E_.wvu.FilterData" localSheetId="4" hidden="1">'Asset Utilization &amp; Sales'!$A$4:$O$353</definedName>
    <definedName name="Z_E98C2540_AD5B_458B_A61C_E13BAFDAB19E_.wvu.FilterData" localSheetId="3" hidden="1">'Cost Recovery'!$A$3:$P$32</definedName>
    <definedName name="Z_E98C2540_AD5B_458B_A61C_E13BAFDAB19E_.wvu.FilterData" localSheetId="5" hidden="1">RFPs!$A$1:$BH$20</definedName>
    <definedName name="Z_E98C2540_AD5B_458B_A61C_E13BAFDAB19E_.wvu.FilterData" localSheetId="0" hidden="1">'Savings avoidance rebates'!$A$25:$Q$139</definedName>
    <definedName name="Z_E98C2540_AD5B_458B_A61C_E13BAFDAB19E_.wvu.FilterData" localSheetId="2" hidden="1">'Shell - IG (Monica ONLY)'!$A$21:$O$22</definedName>
    <definedName name="Z_E98C2540_AD5B_458B_A61C_E13BAFDAB19E_.wvu.PrintArea" localSheetId="0" hidden="1">'Savings avoidance rebates'!$A$1:$J$161</definedName>
    <definedName name="Z_E98C2540_AD5B_458B_A61C_E13BAFDAB19E_.wvu.PrintArea" localSheetId="2" hidden="1">'Shell - IG (Monica ONLY)'!$A$1:$P$22</definedName>
    <definedName name="Z_ECD46D9A_F518_4875_8B25_BA8EC8C25B45_.wvu.FilterData" localSheetId="0" hidden="1">'Savings avoidance rebates'!$A$25:$M$25</definedName>
    <definedName name="Z_ECD46D9A_F518_4875_8B25_BA8EC8C25B45_.wvu.FilterData" localSheetId="2" hidden="1">'Shell - IG (Monica ONLY)'!$A$21:$L$21</definedName>
    <definedName name="Z_ED94E514_37B7_4D7C_82C0_1FF657B4ABA7_.wvu.FilterData" localSheetId="4" hidden="1">'Asset Utilization &amp; Sales'!$A$4:$O$4</definedName>
    <definedName name="Z_ED94E514_37B7_4D7C_82C0_1FF657B4ABA7_.wvu.FilterData" localSheetId="0" hidden="1">'Savings avoidance rebates'!$A$25:$P$25</definedName>
    <definedName name="Z_ED94E514_37B7_4D7C_82C0_1FF657B4ABA7_.wvu.FilterData" localSheetId="2" hidden="1">'Shell - IG (Monica ONLY)'!$A$21:$O$21</definedName>
    <definedName name="Z_EDDA3DC6_3337_4DCA_98BF_A62CFA281176_.wvu.FilterData" localSheetId="0" hidden="1">'Savings avoidance rebates'!$A$25:$P$25</definedName>
    <definedName name="Z_EDDA3DC6_3337_4DCA_98BF_A62CFA281176_.wvu.FilterData" localSheetId="2" hidden="1">'Shell - IG (Monica ONLY)'!$A$21:$O$21</definedName>
    <definedName name="Z_F121DFDB_F7EE_4DC0_9C56_78F12606351C_.wvu.FilterData" localSheetId="4" hidden="1">'Asset Utilization &amp; Sales'!$A$4:$O$4</definedName>
    <definedName name="Z_F121DFDB_F7EE_4DC0_9C56_78F12606351C_.wvu.FilterData" localSheetId="7" hidden="1">'Contracts executed'!$A$24:$Y$24</definedName>
    <definedName name="Z_F121DFDB_F7EE_4DC0_9C56_78F12606351C_.wvu.FilterData" localSheetId="3" hidden="1">'Cost Recovery'!$A$3:$P$32</definedName>
    <definedName name="Z_F121DFDB_F7EE_4DC0_9C56_78F12606351C_.wvu.FilterData" localSheetId="0" hidden="1">'Savings avoidance rebates'!$A$25:$P$25</definedName>
    <definedName name="Z_F121DFDB_F7EE_4DC0_9C56_78F12606351C_.wvu.FilterData" localSheetId="2" hidden="1">'Shell - IG (Monica ONLY)'!$A$21:$O$21</definedName>
    <definedName name="Z_F19A9281_81B4_4E79_8427_AAFA449D270B_.wvu.FilterData" localSheetId="0" hidden="1">'Savings avoidance rebates'!$A$25:$M$25</definedName>
    <definedName name="Z_F19A9281_81B4_4E79_8427_AAFA449D270B_.wvu.FilterData" localSheetId="2" hidden="1">'Shell - IG (Monica ONLY)'!$A$21:$L$21</definedName>
    <definedName name="Z_F626F249_8566_4326_8E22_95717CB6FFE5_.wvu.FilterData" localSheetId="0" hidden="1">'Savings avoidance rebates'!$A$25:$P$25</definedName>
    <definedName name="Z_F626F249_8566_4326_8E22_95717CB6FFE5_.wvu.FilterData" localSheetId="2" hidden="1">'Shell - IG (Monica ONLY)'!$A$21:$O$21</definedName>
    <definedName name="Z_F669A2B3_FD35_411B_97E8_A0A97A5C9F86_.wvu.FilterData" localSheetId="0" hidden="1">'Savings avoidance rebates'!$A$25:$P$25</definedName>
    <definedName name="Z_F669A2B3_FD35_411B_97E8_A0A97A5C9F86_.wvu.FilterData" localSheetId="2" hidden="1">'Shell - IG (Monica ONLY)'!$A$21:$O$21</definedName>
    <definedName name="Z_F976164E_0E99_4807_8FC3_52215D1D897C_.wvu.FilterData" localSheetId="4" hidden="1">'Asset Utilization &amp; Sales'!$A$4:$O$4</definedName>
    <definedName name="Z_F976164E_0E99_4807_8FC3_52215D1D897C_.wvu.FilterData" localSheetId="7" hidden="1">'Contracts executed'!$A$24:$W$24</definedName>
    <definedName name="Z_F976164E_0E99_4807_8FC3_52215D1D897C_.wvu.FilterData" localSheetId="3" hidden="1">'Cost Recovery'!$A$3:$P$3</definedName>
    <definedName name="Z_F976164E_0E99_4807_8FC3_52215D1D897C_.wvu.FilterData" localSheetId="0" hidden="1">'Savings avoidance rebates'!$A$25:$P$25</definedName>
    <definedName name="Z_F976164E_0E99_4807_8FC3_52215D1D897C_.wvu.FilterData" localSheetId="2" hidden="1">'Shell - IG (Monica ONLY)'!$A$21:$O$21</definedName>
    <definedName name="Z_FBCD9737_53FC_4BBA_9677_9554CB08187D_.wvu.FilterData" localSheetId="4" hidden="1">'Asset Utilization &amp; Sales'!$A$4:$O$4</definedName>
    <definedName name="Z_FBCD9737_53FC_4BBA_9677_9554CB08187D_.wvu.FilterData" localSheetId="7" hidden="1">'Contracts executed'!$A$24:$Y$24</definedName>
    <definedName name="Z_FBCD9737_53FC_4BBA_9677_9554CB08187D_.wvu.FilterData" localSheetId="3" hidden="1">'Cost Recovery'!$A$3:$P$32</definedName>
    <definedName name="Z_FBCD9737_53FC_4BBA_9677_9554CB08187D_.wvu.FilterData" localSheetId="0" hidden="1">'Savings avoidance rebates'!$A$25:$P$25</definedName>
    <definedName name="Z_FBCD9737_53FC_4BBA_9677_9554CB08187D_.wvu.FilterData" localSheetId="2" hidden="1">'Shell - IG (Monica ONLY)'!$A$21:$O$21</definedName>
    <definedName name="Z_FF472760_45CA_425F_B9EE_06C6EB4804EE_.wvu.FilterData" localSheetId="7" hidden="1">'Contracts executed'!$A$24:$W$24</definedName>
    <definedName name="Z_FF94747A_D650_4FB6_A972_34B7CB312F1A_.wvu.FilterData" localSheetId="7" hidden="1">'Contracts executed'!$A$24:$Y$24</definedName>
  </definedNames>
  <calcPr calcId="162913"/>
  <customWorkbookViews>
    <customWorkbookView name="Colleen Gibson - Personal View" guid="{5495ECAE-4783-411D-818A-D8EDBC82D2AC}" mergeInterval="0" personalView="1" maximized="1" windowWidth="1280" windowHeight="799" tabRatio="807" activeSheetId="1"/>
    <customWorkbookView name="Monica Rivas - Personal View" guid="{B2DBCAC9-CDEB-41C5-BA0D-B1F00213CB82}" mergeInterval="0" personalView="1" maximized="1" windowWidth="1280" windowHeight="838" tabRatio="807" activeSheetId="1"/>
    <customWorkbookView name="Hecmy Osorio - Personal View" guid="{4C04BD47-84CE-4273-ACF8-B93F72B2FC29}" mergeInterval="0" personalView="1" maximized="1" windowWidth="1920" windowHeight="975" tabRatio="682" activeSheetId="8"/>
    <customWorkbookView name="Trevan Williams - Personal View" guid="{831E0C9D-FAF2-43B0-9705-40ED6F4761F0}" mergeInterval="0" personalView="1" maximized="1" windowWidth="1600" windowHeight="714" tabRatio="807" activeSheetId="1"/>
    <customWorkbookView name="Matt Stobart - Personal View" guid="{E98C2540-AD5B-458B-A61C-E13BAFDAB19E}" mergeInterval="0" personalView="1" maximized="1" windowWidth="1280" windowHeight="838" tabRatio="807" activeSheetId="1"/>
    <customWorkbookView name="Kevin Finnerty - Personal View" guid="{A423EAEA-26C9-4C91-968F-9FF15FD8A3CD}" mergeInterval="0" personalView="1" maximized="1" windowWidth="1280" windowHeight="838" tabRatio="807" activeSheetId="1"/>
    <customWorkbookView name="David Robinson - Personal View" guid="{E536F60A-D6BA-4AA9-B83D-F62B1E7BFDAE}" mergeInterval="0" personalView="1" maximized="1" windowWidth="1280" windowHeight="838" tabRatio="807" activeSheetId="1"/>
    <customWorkbookView name="William DeBona - Personal View" guid="{299B83FB-24DC-4677-AFE2-C4852BC56662}" mergeInterval="0" personalView="1" maximized="1" windowWidth="1280" windowHeight="752" tabRatio="807" activeSheetId="1"/>
    <customWorkbookView name="Igor Guelber - Personal View" guid="{C003D31C-3C11-4F7E-AAAB-AD241761AEF2}" mergeInterval="0" personalView="1" maximized="1" windowWidth="1600" windowHeight="650" tabRatio="807" activeSheetId="1"/>
    <customWorkbookView name="Mostafa Hassan - Personal View" guid="{5406D82A-B1D0-4983-AB8A-75181D42C23E}" mergeInterval="0" personalView="1" maximized="1" windowWidth="1280" windowHeight="798" tabRatio="709" activeSheetId="1"/>
    <customWorkbookView name="Wayne Berube - Personal View" guid="{D2AF4B55-6288-4404-BDA4-57667A3D222B}" mergeInterval="0" personalView="1" maximized="1" windowWidth="1920" windowHeight="795" tabRatio="649" activeSheetId="1"/>
    <customWorkbookView name="Javier Acosta - Personal View" guid="{D0527416-56DA-471C-B239-7844AAE5BBF2}" mergeInterval="0" personalView="1" maximized="1" windowWidth="1280" windowHeight="838" activeSheetId="6"/>
    <customWorkbookView name="CNRL - Personal View" guid="{CF96541A-F90A-48AC-9670-7575F9D1424B}" mergeInterval="0" personalView="1" maximized="1" windowWidth="1280" windowHeight="799" tabRatio="807" activeSheetId="6"/>
    <customWorkbookView name="Kevin Ross - Personal View" guid="{B54B3B29-DBE5-4E05-B57A-733E861AD3D8}" mergeInterval="0" personalView="1" maximized="1" windowWidth="1280" windowHeight="758" activeSheetId="1"/>
    <customWorkbookView name="Candice MacLean - Personal View" guid="{408714B3-C490-4A0A-9E6B-4A6408ECE2F9}" mergeInterval="0" personalView="1" maximized="1" windowWidth="1280" windowHeight="759" activeSheetId="5"/>
    <customWorkbookView name="Fred St. Goddard - Personal View" guid="{8B59E16A-52F3-478D-8070-E07F285B6736}" mergeInterval="0" personalView="1" maximized="1" windowWidth="1280" windowHeight="838" tabRatio="739" activeSheetId="1"/>
    <customWorkbookView name="Hoa Lien - Personal View" guid="{F121DFDB-F7EE-4DC0-9C56-78F12606351C}" mergeInterval="0" personalView="1" maximized="1" windowWidth="1920" windowHeight="894" tabRatio="874" activeSheetId="8"/>
    <customWorkbookView name="Clint Shackleton - Personal View" guid="{A11BAD2D-8B80-431F-82AB-32E581CA468E}" mergeInterval="0" personalView="1" maximized="1" windowWidth="1280" windowHeight="812" tabRatio="649" activeSheetId="1"/>
    <customWorkbookView name="Renato Lanfranchi - Personal View" guid="{E78475F9-8E88-486A-B527-CF4D0005F119}" mergeInterval="0" personalView="1" maximized="1" windowWidth="1280" windowHeight="799" activeSheetId="7"/>
    <customWorkbookView name="Dale Palmer - Personal View" guid="{15204AAF-F8D6-4F5C-B779-8142D767886E}" mergeInterval="0" personalView="1" maximized="1" windowWidth="1280" windowHeight="732" activeSheetId="1"/>
    <customWorkbookView name="Michael Isakeit - Personal View" guid="{E86B1091-79BC-4885-BAD8-FD89DD72A1A1}" mergeInterval="0" personalView="1" maximized="1" windowWidth="1280" windowHeight="883" activeSheetId="7"/>
    <customWorkbookView name="Cam Woo - Personal View" guid="{E948BCE7-2060-41BB-8D33-622594444302}" mergeInterval="0" personalView="1" maximized="1" windowWidth="1280" windowHeight="775" tabRatio="649" activeSheetId="1"/>
    <customWorkbookView name="Dean Boyarski - Personal View" guid="{36D2D0A1-A13B-4BF2-9A8A-F42E50683E85}" mergeInterval="0" personalView="1" maximized="1" windowWidth="1280" windowHeight="799" tabRatio="871" activeSheetId="7"/>
    <customWorkbookView name="Justin Sangha - Personal View" guid="{18079F88-A1E0-412F-9473-D8F8B099181E}" mergeInterval="0" personalView="1" maximized="1" windowWidth="1280" windowHeight="818" tabRatio="871" activeSheetId="8"/>
    <customWorkbookView name="Jenny Tejada - Personal View" guid="{82F36205-E67C-4794-BB0C-024D3E9E2E22}" mergeInterval="0" personalView="1" maximized="1" windowWidth="1280" windowHeight="773" activeSheetId="4"/>
    <customWorkbookView name="Laurence Dubuc - Personal View" guid="{F976164E-0E99-4807-8FC3-52215D1D897C}" mergeInterval="0" personalView="1" maximized="1" windowWidth="1280" windowHeight="818" tabRatio="808" activeSheetId="1"/>
    <customWorkbookView name="Stuart Kinnear - Personal View" guid="{B7BCDC88-F3BD-48B0-8DD5-36B47A2B1128}" mergeInterval="0" personalView="1" maximized="1" windowWidth="1280" windowHeight="809" activeSheetId="5"/>
    <customWorkbookView name="Mark Teeple - Personal View" guid="{5FC3DCBB-1083-4C50-A3FD-B9D4538DA773}" mergeInterval="0" personalView="1" maximized="1" windowWidth="1280" windowHeight="779" activeSheetId="1"/>
    <customWorkbookView name="Laura Gerber - Personal View" guid="{743A6B8C-8B96-401A-AAC5-2EB1A52E66BC}" mergeInterval="0" personalView="1" maximized="1" windowWidth="1280" windowHeight="838" activeSheetId="8"/>
    <customWorkbookView name="stuartk - Personal View" guid="{9D0FF73D-5DF0-4F8B-8248-B6B5C80F626B}" autoUpdate="1" mergeInterval="5" personalView="1" maximized="1" windowWidth="1280" windowHeight="838" activeSheetId="10"/>
    <customWorkbookView name="Lesley Dovichak - Personal View" guid="{6FC8E45E-B7EC-432F-999B-187E52E5BCD1}" mergeInterval="0" personalView="1" maximized="1" windowWidth="1280" windowHeight="818" activeSheetId="1"/>
    <customWorkbookView name="Hamilton Nkwonta - Personal View" guid="{1FBB4969-6CBF-41D4-A639-A7476D452D85}" mergeInterval="0" personalView="1" maximized="1" windowWidth="1280" windowHeight="812" tabRatio="871" activeSheetId="1" showComments="commIndAndComment"/>
    <customWorkbookView name="Tyson Bennett - Personal View" guid="{8553E7FD-9F31-43F9-9E4D-7B67B2E0411A}" mergeInterval="0" personalView="1" maximized="1" windowWidth="1680" windowHeight="805" activeSheetId="8"/>
    <customWorkbookView name="Allan Romero - Personal View" guid="{FBCD9737-53FC-4BBA-9677-9554CB08187D}" mergeInterval="0" personalView="1" maximized="1" windowWidth="1280" windowHeight="798" tabRatio="709" activeSheetId="1"/>
    <customWorkbookView name="Brad Sackett - Personal View" guid="{B3DB9642-86AB-452C-A0CD-25C90A434E2B}" mergeInterval="0" personalView="1" maximized="1" windowWidth="1280" windowHeight="799" tabRatio="807" activeSheetId="1"/>
    <customWorkbookView name="Al Bravo - Personal View" guid="{D5108DDB-1CA7-4882-8509-9DD5CB1D05D4}" mergeInterval="0" personalView="1" maximized="1" windowWidth="1920" windowHeight="835" activeSheetId="1"/>
    <customWorkbookView name="DavidRo - Personal View" guid="{D570A0AB-7D73-4828-9E7D-BCCF88D35B2E}" mergeInterval="0" personalView="1" xWindow="6" yWindow="32" windowWidth="1262" windowHeight="771" tabRatio="807" activeSheetId="1"/>
    <customWorkbookView name="Ken Miller - Personal View" guid="{2699C5E5-96D4-48DE-87D7-EC09646739BE}" mergeInterval="0" personalView="1" maximized="1" windowWidth="2556" windowHeight="680" activeSheetId="1"/>
    <customWorkbookView name="Pan Su - Personal View" guid="{6DA8A8FD-352D-4610-BC5A-169CD7F1B872}" mergeInterval="0" personalView="1" maximized="1" windowWidth="1280" windowHeight="799" tabRatio="889" activeSheetId="1"/>
    <customWorkbookView name="Elaine Cantlon - Personal View" guid="{8FCB8EB8-4FC2-40FD-A64A-15756752189C}" mergeInterval="0" personalView="1" maximized="1" windowWidth="1280" windowHeight="812" activeSheetId="6"/>
    <customWorkbookView name="Lina Varela - Personal View" guid="{A755F7B1-1B17-4B1B-AE2C-9A42288D6C9C}" mergeInterval="0" personalView="1" maximized="1" windowWidth="1280" windowHeight="798" tabRatio="807" activeSheetId="1"/>
    <customWorkbookView name="Naomi Withers - Personal View" guid="{E64ADD4A-BA65-4CC3-87AE-4A7A873E5B87}" mergeInterval="0" personalView="1" maximized="1" windowWidth="1600" windowHeight="713" tabRatio="807" activeSheetId="1"/>
    <customWorkbookView name="Susan Steele - Personal View" guid="{D598809E-F200-41DC-9C4F-AC111AA6FE58}" mergeInterval="0" personalView="1" maximized="1" windowWidth="1600" windowHeight="655" tabRatio="807" activeSheetId="1"/>
    <customWorkbookView name="Vincent Jiang - Personal View" guid="{137B71A1-693E-44A0-A831-FCAE3A98B078}" mergeInterval="0" personalView="1" maximized="1" windowWidth="1280" windowHeight="653" tabRatio="807" activeSheetId="1"/>
    <customWorkbookView name="Astrid Abramyan - Personal View" guid="{B0E47196-3194-4E90-A2E7-34A7E71ED9F9}" mergeInterval="0" personalView="1" maximized="1" windowWidth="1600" windowHeight="531" tabRatio="807" activeSheetId="6"/>
    <customWorkbookView name="Bassam Mohammed - Personal View" guid="{5D1B51C1-A6A0-4BD9-AE2A-967EA592CCA1}" mergeInterval="0" personalView="1" maximized="1" windowWidth="1600" windowHeight="675" tabRatio="807" activeSheetId="1"/>
    <customWorkbookView name="Michella Pritchard - Personal View" guid="{99C96E53-20B8-4C39-B2E0-60BB02E5589C}" mergeInterval="0" personalView="1" maximized="1" windowWidth="1035" windowHeight="786" tabRatio="807" activeSheetId="1"/>
  </customWorkbookViews>
</workbook>
</file>

<file path=xl/calcChain.xml><?xml version="1.0" encoding="utf-8"?>
<calcChain xmlns="http://schemas.openxmlformats.org/spreadsheetml/2006/main">
  <c r="B15" i="1" l="1"/>
  <c r="B14" i="1" l="1"/>
  <c r="G90" i="1"/>
  <c r="G60" i="1"/>
  <c r="G41" i="1"/>
  <c r="D134" i="1" l="1"/>
  <c r="G31" i="9"/>
  <c r="G32" i="9"/>
  <c r="G33" i="9" l="1"/>
  <c r="B13" i="1"/>
  <c r="G8" i="4" l="1"/>
  <c r="B12" i="1" l="1"/>
  <c r="B11" i="1" l="1"/>
  <c r="G11" i="1" l="1"/>
  <c r="B10" i="1" l="1"/>
  <c r="G20" i="5" l="1"/>
  <c r="B9" i="1" l="1"/>
  <c r="B8" i="1" l="1"/>
  <c r="G59" i="1" l="1"/>
  <c r="G21" i="1" l="1"/>
  <c r="G6" i="1" s="1"/>
  <c r="G23" i="1"/>
  <c r="B7" i="1"/>
  <c r="D7" i="1" s="1"/>
  <c r="B5" i="1"/>
  <c r="D5" i="1" s="1"/>
  <c r="B4" i="1"/>
  <c r="D4" i="1" s="1"/>
  <c r="D15" i="1"/>
  <c r="D14" i="1"/>
  <c r="D13" i="1"/>
  <c r="D12" i="1"/>
  <c r="D11" i="1"/>
  <c r="D10" i="1"/>
  <c r="D9" i="1"/>
  <c r="D8" i="1"/>
  <c r="B6" i="1" l="1"/>
  <c r="D6" i="1" s="1"/>
  <c r="G19" i="3"/>
  <c r="G17" i="3"/>
  <c r="G22" i="8" l="1"/>
  <c r="C21" i="8" l="1"/>
  <c r="G4" i="4"/>
  <c r="G17" i="1" s="1"/>
  <c r="G19" i="1" s="1"/>
  <c r="B21" i="8"/>
</calcChain>
</file>

<file path=xl/comments1.xml><?xml version="1.0" encoding="utf-8"?>
<comments xmlns="http://schemas.openxmlformats.org/spreadsheetml/2006/main">
  <authors>
    <author>Colleen Gibson</author>
    <author>Hecmy Osorio</author>
  </authors>
  <commentList>
    <comment ref="F9" authorId="0" shapeId="0">
      <text>
        <r>
          <rPr>
            <i/>
            <sz val="9"/>
            <color indexed="81"/>
            <rFont val="Tahoma"/>
            <family val="2"/>
          </rPr>
          <t>Colleen Gibson:</t>
        </r>
        <r>
          <rPr>
            <b/>
            <sz val="9"/>
            <color indexed="81"/>
            <rFont val="Tahoma"/>
            <family val="2"/>
          </rPr>
          <t xml:space="preserve">
Sched for Master Agreements
</t>
        </r>
      </text>
    </comment>
    <comment ref="F10" authorId="0" shapeId="0">
      <text>
        <r>
          <rPr>
            <i/>
            <sz val="9"/>
            <color indexed="81"/>
            <rFont val="Tahoma"/>
            <family val="2"/>
          </rPr>
          <t>Colleen Gibson:</t>
        </r>
        <r>
          <rPr>
            <b/>
            <sz val="9"/>
            <color indexed="81"/>
            <rFont val="Tahoma"/>
            <family val="2"/>
          </rPr>
          <t xml:space="preserve">
Schedule A for Consulting Agreements
</t>
        </r>
      </text>
    </comment>
    <comment ref="C21" authorId="0" shapeId="0">
      <text>
        <r>
          <rPr>
            <b/>
            <sz val="9"/>
            <color indexed="81"/>
            <rFont val="Tahoma"/>
            <family val="2"/>
          </rPr>
          <t>Colleen Gibson:</t>
        </r>
        <r>
          <rPr>
            <sz val="9"/>
            <color indexed="81"/>
            <rFont val="Tahoma"/>
            <family val="2"/>
          </rPr>
          <t xml:space="preserve">
Total includes RRRI Letters
</t>
        </r>
      </text>
    </comment>
    <comment ref="N24" authorId="1" shapeId="0">
      <text>
        <r>
          <rPr>
            <i/>
            <sz val="9"/>
            <color indexed="81"/>
            <rFont val="Tahoma"/>
            <family val="2"/>
          </rPr>
          <t>Hecmy Osorio:</t>
        </r>
        <r>
          <rPr>
            <b/>
            <sz val="9"/>
            <color indexed="81"/>
            <rFont val="Tahoma"/>
            <family val="2"/>
          </rPr>
          <t xml:space="preserve">
Sort by Completion date
</t>
        </r>
      </text>
    </comment>
  </commentList>
</comments>
</file>

<file path=xl/sharedStrings.xml><?xml version="1.0" encoding="utf-8"?>
<sst xmlns="http://schemas.openxmlformats.org/spreadsheetml/2006/main" count="24906" uniqueCount="4735">
  <si>
    <t>SMA/SMP</t>
  </si>
  <si>
    <t>Contract Type</t>
  </si>
  <si>
    <t>MGSA</t>
  </si>
  <si>
    <t>MPSA</t>
  </si>
  <si>
    <t>Schedule</t>
  </si>
  <si>
    <t>Supplement</t>
  </si>
  <si>
    <t>CAODC</t>
  </si>
  <si>
    <t>COA</t>
  </si>
  <si>
    <t>SFCA</t>
  </si>
  <si>
    <t>PO</t>
  </si>
  <si>
    <t>CA</t>
  </si>
  <si>
    <t>Scope of Work</t>
  </si>
  <si>
    <t>Contractor</t>
  </si>
  <si>
    <t>Scope of Work Value</t>
  </si>
  <si>
    <t>Type</t>
  </si>
  <si>
    <t>Avoidance</t>
  </si>
  <si>
    <t>Savings</t>
  </si>
  <si>
    <t>Rebate</t>
  </si>
  <si>
    <t>Asset Sales</t>
  </si>
  <si>
    <t>Asset Utilization</t>
  </si>
  <si>
    <t>Month</t>
  </si>
  <si>
    <t>January</t>
  </si>
  <si>
    <t>February</t>
  </si>
  <si>
    <t>March</t>
  </si>
  <si>
    <t>April</t>
  </si>
  <si>
    <t>May</t>
  </si>
  <si>
    <t>June</t>
  </si>
  <si>
    <t>July</t>
  </si>
  <si>
    <t>August</t>
  </si>
  <si>
    <t>September</t>
  </si>
  <si>
    <t>October</t>
  </si>
  <si>
    <t>November</t>
  </si>
  <si>
    <t>December</t>
  </si>
  <si>
    <t>Control Value</t>
  </si>
  <si>
    <t>Information</t>
  </si>
  <si>
    <t>Business Unit</t>
  </si>
  <si>
    <t>Task Details</t>
  </si>
  <si>
    <t>Status</t>
  </si>
  <si>
    <t>Vendor / BU / Area</t>
  </si>
  <si>
    <t>Early Pay Program</t>
  </si>
  <si>
    <t>Start Date</t>
  </si>
  <si>
    <t>Business Area</t>
  </si>
  <si>
    <t>Scope of work</t>
  </si>
  <si>
    <t>Scope of Work value</t>
  </si>
  <si>
    <t>SMP/SMA</t>
  </si>
  <si>
    <t>RFP issue date</t>
  </si>
  <si>
    <t>RFP close date</t>
  </si>
  <si>
    <t>Award date</t>
  </si>
  <si>
    <t>Unique #</t>
  </si>
  <si>
    <t>Contract Number</t>
  </si>
  <si>
    <t>Supplement Number</t>
  </si>
  <si>
    <t>E1 contract #</t>
  </si>
  <si>
    <t>Contracted Party</t>
  </si>
  <si>
    <t>Contract Description</t>
  </si>
  <si>
    <t>Contract Manager</t>
  </si>
  <si>
    <t>Created Date</t>
  </si>
  <si>
    <t>End date</t>
  </si>
  <si>
    <t>State</t>
  </si>
  <si>
    <t>Completion Date</t>
  </si>
  <si>
    <t>Task description</t>
  </si>
  <si>
    <t>Task executor</t>
  </si>
  <si>
    <t>Supply Management Clause Owner</t>
  </si>
  <si>
    <t>Commercial Operations Clause Owner</t>
  </si>
  <si>
    <t>Business Origin</t>
  </si>
  <si>
    <t>Area</t>
  </si>
  <si>
    <t>Total contract amount</t>
  </si>
  <si>
    <t>Supplement amount</t>
  </si>
  <si>
    <t>E1 Vendor #</t>
  </si>
  <si>
    <t>Laurence</t>
  </si>
  <si>
    <t>Contract #</t>
  </si>
  <si>
    <t>Reviewed by</t>
  </si>
  <si>
    <t>Approved by</t>
  </si>
  <si>
    <t>Comment for rejection</t>
  </si>
  <si>
    <t>Julie</t>
  </si>
  <si>
    <t>Hamilton</t>
  </si>
  <si>
    <t>Year</t>
  </si>
  <si>
    <t>Week</t>
  </si>
  <si>
    <t>Kara</t>
  </si>
  <si>
    <t>Cost Savings</t>
  </si>
  <si>
    <t>Cost Avoidance</t>
  </si>
  <si>
    <t>Savings / Rebate</t>
  </si>
  <si>
    <t>Asset Utilisation</t>
  </si>
  <si>
    <t>DO NOT REPORT ON THE GRAPH FOR YTD COST SAVINGS.  THERE IS A SEPARATE GRAPH FOR EARLY PAY.</t>
  </si>
  <si>
    <t>Cost Recovery (reported in the monthly report only - Not in the weekly report)</t>
  </si>
  <si>
    <t>Asset Utilization &amp; Asset sales (reported by Material Management)</t>
  </si>
  <si>
    <t>Early Pay (Reported quarterly on the monthly report - Added to the total savings in the weekly report)</t>
  </si>
  <si>
    <t>TOTAL SAVINGS IN THE MONTHLY REPORT</t>
  </si>
  <si>
    <t>TOTAL SAVINGS IN THE WEEKLY REPORT</t>
  </si>
  <si>
    <t>Colleen</t>
  </si>
  <si>
    <t>Amount</t>
  </si>
  <si>
    <t>Control Values</t>
  </si>
  <si>
    <t>Cost Recovery</t>
  </si>
  <si>
    <t>Includes savings/avoid + early pay  -  Excludes Cost Recovery</t>
  </si>
  <si>
    <t>Field Operations</t>
  </si>
  <si>
    <t>Confidentiality Agreement</t>
  </si>
  <si>
    <t>Jan</t>
  </si>
  <si>
    <t>Feb</t>
  </si>
  <si>
    <t>Month Reported</t>
  </si>
  <si>
    <t xml:space="preserve">Supplement </t>
  </si>
  <si>
    <t>EPC</t>
  </si>
  <si>
    <t>Mincon Multiple</t>
  </si>
  <si>
    <t>Other</t>
  </si>
  <si>
    <t>Spend</t>
  </si>
  <si>
    <t>Total</t>
  </si>
  <si>
    <t>Count</t>
  </si>
  <si>
    <t>For Mthly Report</t>
  </si>
  <si>
    <t>Total Reported</t>
  </si>
  <si>
    <t>S/A + Cost Rec</t>
  </si>
  <si>
    <t>Operations</t>
  </si>
  <si>
    <t>Dave R</t>
  </si>
  <si>
    <t>Dave Reported</t>
  </si>
  <si>
    <t>Sales</t>
  </si>
  <si>
    <t>INFORMATION ON THIS SPREADSHEET IS ENTERED BY SUPPORT SERVICES ONLY</t>
  </si>
  <si>
    <t xml:space="preserve"> Includes savings/avoid + cost recovery - Excludes Early Pay (sep. graph)</t>
  </si>
  <si>
    <t>Match</t>
  </si>
  <si>
    <t># of Proponents</t>
  </si>
  <si>
    <t>Awarded to</t>
  </si>
  <si>
    <t>RFP/RFQ #</t>
  </si>
  <si>
    <t>ADMIN ONLY</t>
  </si>
  <si>
    <t>Major Bid Package</t>
  </si>
  <si>
    <t>Major Contract Award</t>
  </si>
  <si>
    <t>Monthly Graph</t>
  </si>
  <si>
    <t>CONTRACT TYPE</t>
  </si>
  <si>
    <t>COUNT</t>
  </si>
  <si>
    <t>MM</t>
  </si>
  <si>
    <t xml:space="preserve">CONV GOAL:  </t>
  </si>
  <si>
    <t>Lyreco</t>
  </si>
  <si>
    <t>Stationery</t>
  </si>
  <si>
    <t>Corp Services</t>
  </si>
  <si>
    <t>Cost Recovery (Reported quarterly in the monthly report only - Not included in the weekly report)</t>
  </si>
  <si>
    <t>Invoicing Discrepancies - Credited back to CNRL - November 2015- March 2016</t>
  </si>
  <si>
    <t>EXAMPLE ONLY</t>
  </si>
  <si>
    <t>COLLEEN TO ENTER ONLY</t>
  </si>
  <si>
    <t>INSITU REPORTING</t>
  </si>
  <si>
    <t>INTERGRAPH</t>
  </si>
  <si>
    <t>Smart Plant Cloud Technology</t>
  </si>
  <si>
    <t>No contract</t>
  </si>
  <si>
    <t>Shell Spend</t>
  </si>
  <si>
    <t>Insitu Reporting</t>
  </si>
  <si>
    <t>Annualized Savings</t>
  </si>
  <si>
    <t>2017 Savings</t>
  </si>
  <si>
    <t>Construction Minior</t>
  </si>
  <si>
    <t>Water Transfer Services</t>
  </si>
  <si>
    <t>Igor Guelber</t>
  </si>
  <si>
    <t>RFP 1132</t>
  </si>
  <si>
    <t>GOAL:  $2,000,000.00</t>
  </si>
  <si>
    <r>
      <t>$22K/month X 4 months =</t>
    </r>
    <r>
      <rPr>
        <b/>
        <sz val="8"/>
        <color rgb="FFFF0000"/>
        <rFont val="Calibri"/>
        <family val="2"/>
        <scheme val="minor"/>
      </rPr>
      <t xml:space="preserve"> $88,000</t>
    </r>
  </si>
  <si>
    <t>EXAMPLE ONLY:  Renato Lanfranchi</t>
  </si>
  <si>
    <t>Added to Preferred Vendor List</t>
  </si>
  <si>
    <t>SM</t>
  </si>
  <si>
    <t>Contract Management System (CMS)</t>
  </si>
  <si>
    <t>Renato Lanfranchi</t>
  </si>
  <si>
    <t>RFI 1091</t>
  </si>
  <si>
    <t xml:space="preserve"> </t>
  </si>
  <si>
    <t>ADD GOAL</t>
  </si>
  <si>
    <t>OCTG (Redband Tubing)</t>
  </si>
  <si>
    <t>Misc. Equipment from Site Decom</t>
  </si>
  <si>
    <t>2 750bbl Tanks</t>
  </si>
  <si>
    <t>C800 &amp; C200 Generators</t>
  </si>
  <si>
    <t>8 USGM Amine Plant</t>
  </si>
  <si>
    <t>36” Sour Separator Package</t>
  </si>
  <si>
    <t>Wellhead Materials (GE – December)</t>
  </si>
  <si>
    <t>OCTG</t>
  </si>
  <si>
    <t>24” Ultrasonic Meter</t>
  </si>
  <si>
    <t>Hydraulic Jack/Engine</t>
  </si>
  <si>
    <t>SALES GOAL:  $18,500,000.00</t>
  </si>
  <si>
    <t>Kevin Finnerty</t>
  </si>
  <si>
    <t>The Patchwork Group</t>
  </si>
  <si>
    <t>N/A</t>
  </si>
  <si>
    <t>No MGSA</t>
  </si>
  <si>
    <t>Moore Pipe</t>
  </si>
  <si>
    <t>Encana</t>
  </si>
  <si>
    <t>Produ</t>
  </si>
  <si>
    <t>OCTG Supplier</t>
  </si>
  <si>
    <t>Negotiated the purchase of 10,255 meters of 73.0mm TN110SS TBLUE tubing for a price of $10.00/meter for a savings of $370,513.15 (Tenaris provides this tubing to Canadian Natural new at $46.13/meter)</t>
  </si>
  <si>
    <t>Negotiated the purchase of 4,546 meters of 139.7mm J55 HYD 511 tubing for a price of $36.00/meter for a savings of $54,550.8 (Tenaris provides this tubing to Canadian Natural new at $48/meter)</t>
  </si>
  <si>
    <t>Negotiated the purchase of 2003 meters of 114.3mm J55 LTC tubing for a price of $13.50/meter for a savings of $25,323.10 (Tenaris provides this tubing to Canadian Natural new at $26.14/meter)</t>
  </si>
  <si>
    <t>Asset Recovery</t>
  </si>
  <si>
    <t>Monica</t>
  </si>
  <si>
    <t>2500 BBL Tanks (2)</t>
  </si>
  <si>
    <t>FWKO</t>
  </si>
  <si>
    <t>10’x32’ Treater</t>
  </si>
  <si>
    <t>250hp Injection Pump</t>
  </si>
  <si>
    <t>Instrument Air Package</t>
  </si>
  <si>
    <t>12’x40’ Office Trailer</t>
  </si>
  <si>
    <t>Low Pressure FKOD</t>
  </si>
  <si>
    <t>Scrap Steel (Albian Froth Pumps)</t>
  </si>
  <si>
    <t xml:space="preserve">Albian </t>
  </si>
  <si>
    <t>Albian Scarp Steel (december 2017)</t>
  </si>
  <si>
    <t>Seetening Skid</t>
  </si>
  <si>
    <t>FKO &amp; Flare Stack System</t>
  </si>
  <si>
    <t>Progressive Cavity Pumps (December)</t>
  </si>
  <si>
    <t xml:space="preserve">Albian Utilization (December) </t>
  </si>
  <si>
    <t>Rod Pumps (December)</t>
  </si>
  <si>
    <t>750BBL Tank</t>
  </si>
  <si>
    <t>Michella Pritchard</t>
  </si>
  <si>
    <t>Finning</t>
  </si>
  <si>
    <t>Mechanical Compression Parts and Labour</t>
  </si>
  <si>
    <t>Negotiated back the discounted prices for parts with the Mechanical Compression Notice of Award  as a Master Agreement has not been completed for contractor.</t>
  </si>
  <si>
    <t>IS</t>
  </si>
  <si>
    <t>IS Procurement</t>
  </si>
  <si>
    <t>Lina Varela</t>
  </si>
  <si>
    <t>Marketing</t>
  </si>
  <si>
    <t>Trucking Services for Butane and NGL Mix</t>
  </si>
  <si>
    <t xml:space="preserve">New Wave Energy Services Ltd. </t>
  </si>
  <si>
    <t>Yes</t>
  </si>
  <si>
    <t>Thermal</t>
  </si>
  <si>
    <t>Kirby North Vacuum Insulated Tubing</t>
  </si>
  <si>
    <t>Naomi Withers</t>
  </si>
  <si>
    <t>Pan Su</t>
  </si>
  <si>
    <t>Spirit West Energy Services Corp.</t>
  </si>
  <si>
    <t>Service Rig</t>
  </si>
  <si>
    <t>In Q4 2017, $55/hr rate reduction from Oct 1 to Dec 13 2017 (from $480/hr down to $425/hr). Total number of hours in this period of time 574 hours.</t>
  </si>
  <si>
    <t>Triplex Pump</t>
  </si>
  <si>
    <t>jan</t>
  </si>
  <si>
    <t>Gas scrubbers</t>
  </si>
  <si>
    <t>OCTG (Red band tubing)</t>
  </si>
  <si>
    <t>16" Separator/Tank Combo</t>
  </si>
  <si>
    <t>Trevan Williams</t>
  </si>
  <si>
    <t>Heart Lake Industrial Paramedics</t>
  </si>
  <si>
    <t>Paramedics</t>
  </si>
  <si>
    <t xml:space="preserve">As a result of working with our Business to renew paramedics contract, we removal of subsistence ($55 / day x 3 personnel x 365 days per year = $60,225 per year) + also lowered the former travel rate from $1.00/km to $0.70/km. A savings of $0.30/km x 1.950 km's per year = $585. </t>
  </si>
  <si>
    <t>Kudu</t>
  </si>
  <si>
    <t>Bottom Hole Pumps</t>
  </si>
  <si>
    <t>Compressor units</t>
  </si>
  <si>
    <t>february</t>
  </si>
  <si>
    <t>Separator &amp; Coalescer</t>
  </si>
  <si>
    <t>FKO &amp; Flare Stack</t>
  </si>
  <si>
    <t xml:space="preserve">OCTG (Redband Tubing) </t>
  </si>
  <si>
    <t>Misc. Fridges/Freezers/Microwaves</t>
  </si>
  <si>
    <t>Harmonic Filters (5)</t>
  </si>
  <si>
    <t>Albian Utilization (January)</t>
  </si>
  <si>
    <t>GE Wellhead Components</t>
  </si>
  <si>
    <t xml:space="preserve">3.41% reduction on rates (stator parts), savings are based off of last years total spend. </t>
  </si>
  <si>
    <t>Pro-Rod Inc.</t>
  </si>
  <si>
    <t>805013-31-0</t>
  </si>
  <si>
    <t>805013-31</t>
  </si>
  <si>
    <t>SGS Canada Inc.</t>
  </si>
  <si>
    <t>Albian Laboratory Technicians</t>
  </si>
  <si>
    <t>Schedules for Master Agreements</t>
  </si>
  <si>
    <t>Cantlon, Elaine</t>
  </si>
  <si>
    <t>Active</t>
  </si>
  <si>
    <t>Executed</t>
  </si>
  <si>
    <t>Execute Contract</t>
  </si>
  <si>
    <t>Julie Easthope</t>
  </si>
  <si>
    <t>A - Albian</t>
  </si>
  <si>
    <t>Albian</t>
  </si>
  <si>
    <t>805449-2</t>
  </si>
  <si>
    <t>Secure Energy Services Inc.</t>
  </si>
  <si>
    <t>SECURE ENERGY - CNUL Amending Agreement</t>
  </si>
  <si>
    <t>Master Goods and Services Agreement</t>
  </si>
  <si>
    <t>St. Goddard, Fred</t>
  </si>
  <si>
    <t>Rutherford, Tess</t>
  </si>
  <si>
    <t>Ron Laing</t>
  </si>
  <si>
    <t>C - Conventional</t>
  </si>
  <si>
    <t>All</t>
  </si>
  <si>
    <t>805449-7-0</t>
  </si>
  <si>
    <t>805449-7</t>
  </si>
  <si>
    <t>Secure - Albian Scrap Steel</t>
  </si>
  <si>
    <t>805623-5</t>
  </si>
  <si>
    <t>Revisionz Inc.</t>
  </si>
  <si>
    <t>MPSA Extension Tech Support</t>
  </si>
  <si>
    <t>Master Professional Services Agreement</t>
  </si>
  <si>
    <t>Lien, Hoa</t>
  </si>
  <si>
    <t>Soriano, Loreta</t>
  </si>
  <si>
    <t>C/H - Conventional/Horizon</t>
  </si>
  <si>
    <t>806972-1</t>
  </si>
  <si>
    <t>Tervita Corporation</t>
  </si>
  <si>
    <t>Tervita - Amending Agreement</t>
  </si>
  <si>
    <t>Kara Slemko</t>
  </si>
  <si>
    <t>806972-3-10</t>
  </si>
  <si>
    <t>806972-3</t>
  </si>
  <si>
    <t>Tervita Landfill &amp; TRD Bonnyville Sand</t>
  </si>
  <si>
    <t>806972-3-9</t>
  </si>
  <si>
    <t>Tervita Landfill &amp; TRD Rate Extension</t>
  </si>
  <si>
    <t>806972-6-1</t>
  </si>
  <si>
    <t>806972-6</t>
  </si>
  <si>
    <t>Buick Disposal Wells Supplement</t>
  </si>
  <si>
    <t>Fort St. John</t>
  </si>
  <si>
    <t>808565-29-0</t>
  </si>
  <si>
    <t>808565-29</t>
  </si>
  <si>
    <t>Golder  Associates Ltd.</t>
  </si>
  <si>
    <t>WDP18 Quaternary Lab Program (Golder)</t>
  </si>
  <si>
    <t>809785-6-0</t>
  </si>
  <si>
    <t>809785-6</t>
  </si>
  <si>
    <t>ConeTec Investigations Ltd.</t>
  </si>
  <si>
    <t>Conetec_ETF Hovercraft Support</t>
  </si>
  <si>
    <t>H - Horizon</t>
  </si>
  <si>
    <t>Bitumen Production</t>
  </si>
  <si>
    <t>809926-28</t>
  </si>
  <si>
    <t>Intergraph Canada Ltd.</t>
  </si>
  <si>
    <t>Intergraph - PDS Lease - EIT Software</t>
  </si>
  <si>
    <t>Lease-Rental Agreement</t>
  </si>
  <si>
    <t>Varela, Lina</t>
  </si>
  <si>
    <t>Lanfranchi, Renato</t>
  </si>
  <si>
    <t>Technical Services</t>
  </si>
  <si>
    <t>809926-29</t>
  </si>
  <si>
    <t>Intergraph - PDS Lease - Lease addon</t>
  </si>
  <si>
    <t>810514-4</t>
  </si>
  <si>
    <t>Ridley Engineering Limited</t>
  </si>
  <si>
    <t>Rodney Ridley Process Advisor New Rates Dec 1 2015</t>
  </si>
  <si>
    <t>Short Form Consulting Agreement</t>
  </si>
  <si>
    <t>812117-26-0</t>
  </si>
  <si>
    <t>812117-26</t>
  </si>
  <si>
    <t>Loring Tarcore Labs Ltd.</t>
  </si>
  <si>
    <t>Legacy 2019-20 Mine Area PSD Testing</t>
  </si>
  <si>
    <t>812117-27-0</t>
  </si>
  <si>
    <t>812117-27</t>
  </si>
  <si>
    <t>Albian 2017-18 Winter Drilling Analysis</t>
  </si>
  <si>
    <t>Mining</t>
  </si>
  <si>
    <t>812117-28-0</t>
  </si>
  <si>
    <t>812117-28</t>
  </si>
  <si>
    <t>Horizon 2017-18 Winter Drilling Analysis</t>
  </si>
  <si>
    <t>812117-28-1</t>
  </si>
  <si>
    <t>812117-3</t>
  </si>
  <si>
    <t>Amending Agreement_Extending Agreement</t>
  </si>
  <si>
    <t>H/A - Horizon/Albian</t>
  </si>
  <si>
    <t>812812-8-0</t>
  </si>
  <si>
    <t>812812-8</t>
  </si>
  <si>
    <t>DNOW Canada ULC</t>
  </si>
  <si>
    <t>Supply of Rod Pumps</t>
  </si>
  <si>
    <t>Berube, Wayne</t>
  </si>
  <si>
    <t>Grande Prairie</t>
  </si>
  <si>
    <t>813362-2-3</t>
  </si>
  <si>
    <t>813362-2</t>
  </si>
  <si>
    <t>WorleyParsons Canada Services Ltd.</t>
  </si>
  <si>
    <t>Gaudy Gonzales- Piping Designer Drafter</t>
  </si>
  <si>
    <t>Upgrading &amp; Utilitie - Upgrading &amp; Utilities</t>
  </si>
  <si>
    <t>813448-6-4</t>
  </si>
  <si>
    <t>813448-6</t>
  </si>
  <si>
    <t>Capital Engineering</t>
  </si>
  <si>
    <t>James Belarmino - Piping Designer Drafter</t>
  </si>
  <si>
    <t>814068-1-3</t>
  </si>
  <si>
    <t>814068-1</t>
  </si>
  <si>
    <t>Hatfield Consultants Partnership</t>
  </si>
  <si>
    <t>Hatfield - Deterrent and Hazing Literature Review</t>
  </si>
  <si>
    <t>814217-2-1</t>
  </si>
  <si>
    <t>814217-2</t>
  </si>
  <si>
    <t>Stanchuck Trucking (1997) Ltd.</t>
  </si>
  <si>
    <t>Suplplement #1- Fluid Hauling Services: Slave Lake District</t>
  </si>
  <si>
    <t>Abramyan, Astrid</t>
  </si>
  <si>
    <t>814787-1-3</t>
  </si>
  <si>
    <t>814787-1</t>
  </si>
  <si>
    <t>Jurassic Vac Ltd</t>
  </si>
  <si>
    <t>Schedules A and B: Slave Lake District with 2% discounted rates</t>
  </si>
  <si>
    <t>Slave Lake</t>
  </si>
  <si>
    <t>817768-2-0</t>
  </si>
  <si>
    <t>817768-2</t>
  </si>
  <si>
    <t>Weatherford Canada Ltd.</t>
  </si>
  <si>
    <t>Continuous Rod Product Supply</t>
  </si>
  <si>
    <t>Hertzsprung, David</t>
  </si>
  <si>
    <t>Bonnyville</t>
  </si>
  <si>
    <t>818078-2</t>
  </si>
  <si>
    <t>Acden Environment Limited Partnership</t>
  </si>
  <si>
    <t>Acden Environment - Amending Agreement Name Change</t>
  </si>
  <si>
    <t>818333-1</t>
  </si>
  <si>
    <t>Tree Time Services Inc</t>
  </si>
  <si>
    <t>Tree Time Services Inc. - CNUL Amending Agreement</t>
  </si>
  <si>
    <t>818333-1-1</t>
  </si>
  <si>
    <t>Tree Time Services - Horizon Schedules Extension</t>
  </si>
  <si>
    <t>818420-2</t>
  </si>
  <si>
    <t>Tetra Tech Canada Inc.</t>
  </si>
  <si>
    <t>Amending Agreement to include Albian</t>
  </si>
  <si>
    <t>818993-22-2</t>
  </si>
  <si>
    <t>818993-22</t>
  </si>
  <si>
    <t>Roevin Technical People, a div. of  Adecco Employment Services Limited</t>
  </si>
  <si>
    <t>Kristina  Blais- Time and Attendance Admin</t>
  </si>
  <si>
    <t>Human Resources - Human Resources &amp; Stakeholder Relations</t>
  </si>
  <si>
    <t>818993-4-1</t>
  </si>
  <si>
    <t>818993-4</t>
  </si>
  <si>
    <t>Colin Clark- Safety Specialist</t>
  </si>
  <si>
    <t>Major Projects</t>
  </si>
  <si>
    <t>819018-1-1</t>
  </si>
  <si>
    <t>819018-1</t>
  </si>
  <si>
    <t>GHD Limited</t>
  </si>
  <si>
    <t>GHD Extension &amp; Rate Update Horizon</t>
  </si>
  <si>
    <t>819018-2-1</t>
  </si>
  <si>
    <t>819018-2</t>
  </si>
  <si>
    <t>GHD Extension &amp; Rate Update Conventional</t>
  </si>
  <si>
    <t>819018-3-0</t>
  </si>
  <si>
    <t>819018-3</t>
  </si>
  <si>
    <t>GHD Limited - GHG Report Verification Albian</t>
  </si>
  <si>
    <t>819062-1-0</t>
  </si>
  <si>
    <t>819062-1</t>
  </si>
  <si>
    <t>Karst Research Inc.</t>
  </si>
  <si>
    <t>Karst - Horizon Reclamation Schedules</t>
  </si>
  <si>
    <t>819828-0</t>
  </si>
  <si>
    <t>736016 Alberta Ltd.</t>
  </si>
  <si>
    <t>Silvertip Fishing Services</t>
  </si>
  <si>
    <t>Finnerty, Kevin</t>
  </si>
  <si>
    <t>820008-2</t>
  </si>
  <si>
    <t>Microsoft Corporation</t>
  </si>
  <si>
    <t>Reality Headsets - EIT Research, Microsoft</t>
  </si>
  <si>
    <t>Purchase Order</t>
  </si>
  <si>
    <t>820201-2-0</t>
  </si>
  <si>
    <t>820201-2</t>
  </si>
  <si>
    <t>Laprairie Crane (Alberta) Ltd.</t>
  </si>
  <si>
    <t>LaPrairie Crane (Alberta) Ltd. - Schedules for Peace River - September 16, 2017</t>
  </si>
  <si>
    <t>Pritchard, Michella</t>
  </si>
  <si>
    <t>Limited Edit Mode</t>
  </si>
  <si>
    <t>Williams, Trevan</t>
  </si>
  <si>
    <t>820269-2-0</t>
  </si>
  <si>
    <t>820269-2</t>
  </si>
  <si>
    <t>Newalta Corporation</t>
  </si>
  <si>
    <t>Newalta - Waste Management Services</t>
  </si>
  <si>
    <t>821590-2-0</t>
  </si>
  <si>
    <t>821590-2</t>
  </si>
  <si>
    <t>Maxxam Analytics International Corporation</t>
  </si>
  <si>
    <t>3rd party Instrumentation Thermo Fisher</t>
  </si>
  <si>
    <t>821790-1-0</t>
  </si>
  <si>
    <t>821790-1</t>
  </si>
  <si>
    <t>Top-Co Inc.</t>
  </si>
  <si>
    <t>Top-Co Float Equipment Schedules</t>
  </si>
  <si>
    <t>Withers, Naomi</t>
  </si>
  <si>
    <t>822122-0</t>
  </si>
  <si>
    <t>Baosteel America Inc</t>
  </si>
  <si>
    <t>Carbon Steel Piping Supply</t>
  </si>
  <si>
    <t>822230-0</t>
  </si>
  <si>
    <t>Bergen Oilfield Service Ltd.</t>
  </si>
  <si>
    <t>Bergen Oilfield Service Ltd. - Marvin Bergen - COA</t>
  </si>
  <si>
    <t>Contract Operating Agreement</t>
  </si>
  <si>
    <t>Tran, Lanna</t>
  </si>
  <si>
    <t>Masson, Daniel</t>
  </si>
  <si>
    <t>822251-0</t>
  </si>
  <si>
    <t>Ocean Front Enterprises Inc.</t>
  </si>
  <si>
    <t>Ocean Front Enterprises Inc. - Duane Stokes - SFCA</t>
  </si>
  <si>
    <t>822254-0</t>
  </si>
  <si>
    <t>1769148 Alberta Ltd.</t>
  </si>
  <si>
    <t>1769148 Alberta Ltd. - Michael Nesbitt - COA</t>
  </si>
  <si>
    <t>822256-0</t>
  </si>
  <si>
    <t>Hauser &amp; Son's Consulting Inc.</t>
  </si>
  <si>
    <t>Hauser &amp; Son's Consulting Inc. - Chris Hauser - COA</t>
  </si>
  <si>
    <t>822269-0</t>
  </si>
  <si>
    <t>Trock Consulting Inc.</t>
  </si>
  <si>
    <t>Trock Consulting Inc. - Logan Townsend - SFCA</t>
  </si>
  <si>
    <t>822291-0</t>
  </si>
  <si>
    <t>Breinholt Ltd.</t>
  </si>
  <si>
    <t>Breinholt Ltd. - Norman Holt - COA</t>
  </si>
  <si>
    <t>Edson</t>
  </si>
  <si>
    <t>822292-0</t>
  </si>
  <si>
    <t>Cartier Exploration Inc.</t>
  </si>
  <si>
    <t>Cartier Exploration Inc - Dallan Cartier - SFCA</t>
  </si>
  <si>
    <t>822296-0</t>
  </si>
  <si>
    <t>822302-0</t>
  </si>
  <si>
    <t>K Thompson Consulting Ltd</t>
  </si>
  <si>
    <t>K Thompson Consulting Ltd - Ken Thompson - SFCA</t>
  </si>
  <si>
    <t>822349-0</t>
  </si>
  <si>
    <t>783615 Alberta Ltd.</t>
  </si>
  <si>
    <t>783615 Alberta LTD - Travis Conrad</t>
  </si>
  <si>
    <t>822355-0</t>
  </si>
  <si>
    <t>1733846 Alberta Ltd.</t>
  </si>
  <si>
    <t>1733846 Alberta - Rob Scheit</t>
  </si>
  <si>
    <t>St. Albert</t>
  </si>
  <si>
    <t>822359-0</t>
  </si>
  <si>
    <t>Southern Contracting Ltd.</t>
  </si>
  <si>
    <t>Southern Contracting - Jason Zaiser - COA</t>
  </si>
  <si>
    <t>Medicine Hat</t>
  </si>
  <si>
    <t>822370-0</t>
  </si>
  <si>
    <t>1980431 Alberta LTD</t>
  </si>
  <si>
    <t>822413-0</t>
  </si>
  <si>
    <t>NetApp</t>
  </si>
  <si>
    <t>5 days service in purchase from Long View</t>
  </si>
  <si>
    <t>C/H/A - Conventional/Horizon/Albian</t>
  </si>
  <si>
    <t>822464-0</t>
  </si>
  <si>
    <t>DKY Consulting Ltd.</t>
  </si>
  <si>
    <t>Kathy Yang - Civil Designer/Drafter</t>
  </si>
  <si>
    <t>822469-0</t>
  </si>
  <si>
    <t>Picarzo Engineering &amp; Technical Services Inc.</t>
  </si>
  <si>
    <t>Aida L Picarzo - Electrical Designer/Drafter</t>
  </si>
  <si>
    <t>822471-0</t>
  </si>
  <si>
    <t>1070787 Alberta Ltd.</t>
  </si>
  <si>
    <t>Christine Marolly - Tsaprailis - Piping Designer/Drafter</t>
  </si>
  <si>
    <t>Negotiated 2.7%  unit rate reduction ($/meter) for various size and grade of Continous Rods for 2018, and calculated the cost saving based on 2017's actual usage of Continuous Rods with Pro-Rod,  the potential cost saving in 2018 is $141,401.62.</t>
  </si>
  <si>
    <t>Horizon Scrap Steel (January)</t>
  </si>
  <si>
    <t>Albian Scrap Steel (January)</t>
  </si>
  <si>
    <t>750BBL Tanks (4)</t>
  </si>
  <si>
    <t>Suitcase Meter Skids</t>
  </si>
  <si>
    <t>Great North Equip. Wellhead (January)</t>
  </si>
  <si>
    <t>Bag Filters (18)</t>
  </si>
  <si>
    <t>50BBL Blowdown Tank</t>
  </si>
  <si>
    <t>400BBL Tank</t>
  </si>
  <si>
    <t>Mostafa Hassan</t>
  </si>
  <si>
    <t>Quality Tubing</t>
  </si>
  <si>
    <t>Coil Tubing</t>
  </si>
  <si>
    <t>Compressor Unit 2551</t>
  </si>
  <si>
    <t>Triplex Pump Package</t>
  </si>
  <si>
    <t>456 Pumpjacks (3)</t>
  </si>
  <si>
    <t>Dual Filter Package</t>
  </si>
  <si>
    <t>8x10 Building</t>
  </si>
  <si>
    <t>10” Valve</t>
  </si>
  <si>
    <t>Continental Steel Corporation</t>
  </si>
  <si>
    <t>Line Pipe (Dec-Feb)</t>
  </si>
  <si>
    <t>Compressor Unit 13113</t>
  </si>
  <si>
    <t>Ferrier Instrumentation</t>
  </si>
  <si>
    <t>24” Sour Separator</t>
  </si>
  <si>
    <t>Pumpjacks</t>
  </si>
  <si>
    <t>1000BBL Tank</t>
  </si>
  <si>
    <t>Vacuum Insulated Tubing</t>
  </si>
  <si>
    <t>Previous VIT ordered in 2016 through Hunting Energy Services Canada was awarded at $197 per meter. Based off an award value of $149.49 per meter, a cost savings of $47.51 a meter is realized totaling $2,280,480 in savings</t>
  </si>
  <si>
    <t>PEBEN</t>
  </si>
  <si>
    <t>Transportation</t>
  </si>
  <si>
    <t>Solar Turbines</t>
  </si>
  <si>
    <t>Gas Turbine delivery</t>
  </si>
  <si>
    <t>Solar Turbines was deliverying the exchange units DDP with a 30% mark-up on $33,000 X 2 units. SM negotiated delivery FCA through CNQ's logistice group totaling $40,000.00. Savings $45,800.00</t>
  </si>
  <si>
    <t>Finning Canada</t>
  </si>
  <si>
    <t>No MGSA (NOA)</t>
  </si>
  <si>
    <t>Above &amp; Beyond Compression</t>
  </si>
  <si>
    <t>The rebate tier was based on the dollar value over $5M. 1% of $2,205,605.77 = $22,056.06</t>
  </si>
  <si>
    <t>Bidell Gas Compression</t>
  </si>
  <si>
    <t>Hoerbiger Canada</t>
  </si>
  <si>
    <t>The rebate tier was based on 3.5% with spend between 10M - $15M = $369,714.65</t>
  </si>
  <si>
    <t>SM negotiated $6.00 per OH working hours. 3268.5 hours  were contributed to the OH rebate.</t>
  </si>
  <si>
    <t>The rebate tier was based on 3% with spend between 10M - $15M = $331,853.70.</t>
  </si>
  <si>
    <t>The rebate tier was based on 3.5% withthe dollar value over $3.5M. 3.5% *$4,249,927.06 = $148,747.45</t>
  </si>
  <si>
    <t>April (2018 Q1)</t>
  </si>
  <si>
    <t>July (2018 Q2)</t>
  </si>
  <si>
    <t>Oct (2018 Q3)</t>
  </si>
  <si>
    <t>Jan (2018 Q4)</t>
  </si>
  <si>
    <t>Continuous rods</t>
  </si>
  <si>
    <t>Savings related to transportation of VIT totals $225,960 which is the difference of the proponent proposal (Continental Steel) of $410,760 and the quotation received from PE Ben at $184,800 taxes included</t>
  </si>
  <si>
    <t>Well Servicing</t>
  </si>
  <si>
    <t>Kirby North</t>
  </si>
  <si>
    <t>Scrap Coil Tubing</t>
  </si>
  <si>
    <t>Compressor Unit 3524</t>
  </si>
  <si>
    <t>Progressive Cavity Pumps (January)</t>
  </si>
  <si>
    <t>QT Valve Redeployment</t>
  </si>
  <si>
    <t>Rod Pumps (January)</t>
  </si>
  <si>
    <t>805013-32-0</t>
  </si>
  <si>
    <t>805013-32</t>
  </si>
  <si>
    <t>SGS Bird Deterrent/EQuIS - Albian</t>
  </si>
  <si>
    <t>806972-3-11</t>
  </si>
  <si>
    <t>808154-1</t>
  </si>
  <si>
    <t>Maxxam Analytics Inc.</t>
  </si>
  <si>
    <t>MGSA 1 year Extension</t>
  </si>
  <si>
    <t>808154-2-3</t>
  </si>
  <si>
    <t>808154-2</t>
  </si>
  <si>
    <t>Extend Pricing 2018_Routine Oil &amp; Gas Lab Testing</t>
  </si>
  <si>
    <t>808565-13-1</t>
  </si>
  <si>
    <t>808565-13</t>
  </si>
  <si>
    <t>Mining Child for all Geotechnical Work</t>
  </si>
  <si>
    <t>808565-23-1</t>
  </si>
  <si>
    <t>808565-23</t>
  </si>
  <si>
    <t>Inundations Study /Dam Safety Classification 2018</t>
  </si>
  <si>
    <t>808617-1</t>
  </si>
  <si>
    <t>Centerline Geomatics Ltd</t>
  </si>
  <si>
    <t>Surveying Services_Extension of Agreement</t>
  </si>
  <si>
    <t>809269-2</t>
  </si>
  <si>
    <t>Nielsen, Clark &amp; Associates Ltd.</t>
  </si>
  <si>
    <t>T&amp;C Extension - November 30, 2020</t>
  </si>
  <si>
    <t>Sudip Kumar</t>
  </si>
  <si>
    <t>809926-30</t>
  </si>
  <si>
    <t>Intergraph - PDS Lease - Licenses</t>
  </si>
  <si>
    <t>809926-31</t>
  </si>
  <si>
    <t>Intergraph - AMENDMENT#2</t>
  </si>
  <si>
    <t>809926-32</t>
  </si>
  <si>
    <t>Do NOT USED -ERROR SUPPLEMENT</t>
  </si>
  <si>
    <t>813448-12-5</t>
  </si>
  <si>
    <t>813448-12</t>
  </si>
  <si>
    <t>Rajan Iyer Project Engineer</t>
  </si>
  <si>
    <t>Facilities &amp; Servic - Facilities &amp; Servics</t>
  </si>
  <si>
    <t>817486-1</t>
  </si>
  <si>
    <t>Gooch's Contracting Ltd.</t>
  </si>
  <si>
    <t>Gooch's Contracting - Rate Change Supplement</t>
  </si>
  <si>
    <t>817686-3</t>
  </si>
  <si>
    <t>Nes Global Limited</t>
  </si>
  <si>
    <t>Staffing - Nes Global - Supplement 3</t>
  </si>
  <si>
    <t>Wolf Lake</t>
  </si>
  <si>
    <t>817769-5-1</t>
  </si>
  <si>
    <t>817769-5</t>
  </si>
  <si>
    <t>Schlumberger Canada Limited</t>
  </si>
  <si>
    <t>Slickline/Wireline/Swabbing Services - Supplement#1</t>
  </si>
  <si>
    <t>Guelber, Igor</t>
  </si>
  <si>
    <t>Su, Pan</t>
  </si>
  <si>
    <t>818078-3-0</t>
  </si>
  <si>
    <t>818078-3</t>
  </si>
  <si>
    <t>Acden Environment - Albian Tire Recycling Schedules</t>
  </si>
  <si>
    <t>818245-1</t>
  </si>
  <si>
    <t>Laser Networks Inc. - Oakville</t>
  </si>
  <si>
    <t>Laser Networks Inc.</t>
  </si>
  <si>
    <t>818853-3</t>
  </si>
  <si>
    <t>CARKOR Consulting Inc</t>
  </si>
  <si>
    <t>Carkor Consulting Extension 2</t>
  </si>
  <si>
    <t>818993-30-0</t>
  </si>
  <si>
    <t>818993-30</t>
  </si>
  <si>
    <t>Kamlesh Vacchani - Intermediate Process Engineer</t>
  </si>
  <si>
    <t>819445-2</t>
  </si>
  <si>
    <t>Old Post Environmental Ltd.</t>
  </si>
  <si>
    <t>Old Post Environmental - Supplement 2</t>
  </si>
  <si>
    <t>819446-2</t>
  </si>
  <si>
    <t>946076 Alberta Ltd</t>
  </si>
  <si>
    <t>946076 Alberta - Peter Martens - Supplement 2</t>
  </si>
  <si>
    <t>819533-2</t>
  </si>
  <si>
    <t>1976615 Alberta Ltd.</t>
  </si>
  <si>
    <t>1976615 Alberta - Cecil Ginter - Supplement 2</t>
  </si>
  <si>
    <t>819567-1-0</t>
  </si>
  <si>
    <t>819567-1</t>
  </si>
  <si>
    <t>Parcels Trucking 2007 Ltd</t>
  </si>
  <si>
    <t>Red Deer</t>
  </si>
  <si>
    <t>819639-2</t>
  </si>
  <si>
    <t>Online Business Systems</t>
  </si>
  <si>
    <t>Billing - Extension for Elizabeth Low to June 2018</t>
  </si>
  <si>
    <t>819877-1-0</t>
  </si>
  <si>
    <t>819877-1</t>
  </si>
  <si>
    <t>Executive Flight Centre Fuel Services Lt</t>
  </si>
  <si>
    <t>Jet Fuel / Conventional Schedule A with WO</t>
  </si>
  <si>
    <t>820120-1-0</t>
  </si>
  <si>
    <t>820120-1</t>
  </si>
  <si>
    <t>Noramtec Consultants Inc.</t>
  </si>
  <si>
    <t>MPSA - EIT Support</t>
  </si>
  <si>
    <t>820944-1</t>
  </si>
  <si>
    <t>1222936 Alberta Ltd.</t>
  </si>
  <si>
    <t>1222936 Alberta Ltd. - Dean Hartman - Supplement 1</t>
  </si>
  <si>
    <t>821125-1</t>
  </si>
  <si>
    <t>1905009 Alberta Ltd</t>
  </si>
  <si>
    <t>SFCA Jeyakaran Nadarasa Senior Buyer/ Expediter - Extension</t>
  </si>
  <si>
    <t>821351-5-1</t>
  </si>
  <si>
    <t>821351-5</t>
  </si>
  <si>
    <t>Extension to supply of Doc Control (4)</t>
  </si>
  <si>
    <t>821811-1</t>
  </si>
  <si>
    <t>Terrace Safety Ltd</t>
  </si>
  <si>
    <t>Billing - SFCA Terrace Safety - Cale Kinch</t>
  </si>
  <si>
    <t>Kirby</t>
  </si>
  <si>
    <t>822114-0</t>
  </si>
  <si>
    <t>The University of Alberta</t>
  </si>
  <si>
    <t>UofA - Plant Succession, Albian Reclamation</t>
  </si>
  <si>
    <t>Collaboration Agreement</t>
  </si>
  <si>
    <t>822115-0</t>
  </si>
  <si>
    <t>Southpaw Oilfield Services Inc.</t>
  </si>
  <si>
    <t>Southpaw Oilfield Services Inc. - Kelly Kohut - SFCA</t>
  </si>
  <si>
    <t>822294-0</t>
  </si>
  <si>
    <t>Canadian Fluid Solutions Inc.</t>
  </si>
  <si>
    <t>Canadian Fluid Solutions - Samples Agreement, Albian MFT</t>
  </si>
  <si>
    <t>822367-0</t>
  </si>
  <si>
    <t>822374-0</t>
  </si>
  <si>
    <t>453999 B.C. Ltd.</t>
  </si>
  <si>
    <t>822397-0</t>
  </si>
  <si>
    <t>Marker Geomatics Inc</t>
  </si>
  <si>
    <t>Marker Geomatics - MGSA</t>
  </si>
  <si>
    <t>822397-1-0</t>
  </si>
  <si>
    <t>822397-1</t>
  </si>
  <si>
    <t>Marker Geomatics - Schedules</t>
  </si>
  <si>
    <t>822417-0</t>
  </si>
  <si>
    <t>Bratt Energy Services Inc.</t>
  </si>
  <si>
    <t>Bratt Energy Servies Inc.</t>
  </si>
  <si>
    <t>822420-0</t>
  </si>
  <si>
    <t>Paws Geological Ltd.</t>
  </si>
  <si>
    <t>PAWS Geological Ltd.</t>
  </si>
  <si>
    <t>822470-0</t>
  </si>
  <si>
    <t>Rob Carstairs Design Inc.</t>
  </si>
  <si>
    <t>Rob Carstairs - Process Designer/Drafter</t>
  </si>
  <si>
    <t>822489-0</t>
  </si>
  <si>
    <t>Core Laboratories Canada Ltd.</t>
  </si>
  <si>
    <t>CoreLabs - Samples Agreement,</t>
  </si>
  <si>
    <t>822496-0</t>
  </si>
  <si>
    <t>Nor-Cal Ltd</t>
  </si>
  <si>
    <t>Nor-Cal Ltd. - Blaire Callahan - SFCA</t>
  </si>
  <si>
    <t>822503-0</t>
  </si>
  <si>
    <t>Ringstrom Ventures Inc.</t>
  </si>
  <si>
    <t>Pat Ringstrom - Process Consultant</t>
  </si>
  <si>
    <t>822515-0</t>
  </si>
  <si>
    <t>InnoTech Alberta Inc.</t>
  </si>
  <si>
    <t>InnoTech - PO, Hrz BP K40 maintenance</t>
  </si>
  <si>
    <t>822537-0</t>
  </si>
  <si>
    <t>The Emissions Test Group Inc.</t>
  </si>
  <si>
    <t>The Emissions Test Group - Albian Testing</t>
  </si>
  <si>
    <t>822639-0</t>
  </si>
  <si>
    <t>Columbia Technical Consulting Ltd.</t>
  </si>
  <si>
    <t>Elaine Tran Ridley - Intermediate Process SPPID Drafting/Design</t>
  </si>
  <si>
    <t>822710-0</t>
  </si>
  <si>
    <t>NJ Piping Design Limited</t>
  </si>
  <si>
    <t>Nelson Jurado - Intermediate PDS Piping Designer</t>
  </si>
  <si>
    <t>822740-0</t>
  </si>
  <si>
    <t>Finger Foods Studios Inc.</t>
  </si>
  <si>
    <t>Finger Food -Service Agreement#</t>
  </si>
  <si>
    <t>Tubing</t>
  </si>
  <si>
    <t>Difference in the Tenaris and Mertex quotes for 25,200meters of IJ tubing. Mertex quote was 13.15 USD a meter or 16.44 CAD using a 1.25 exchange rate a meter vs Tenaris at 21 dollars</t>
  </si>
  <si>
    <t>Clean Harbors</t>
  </si>
  <si>
    <t>Industrial Cleaning</t>
  </si>
  <si>
    <t>Through working with the Business and directly with Clean Harbors, Clean Harbors agreed to remove the crew truck charge originally agreed to be paid after Feb 1, 2018. This charge absorbtion is through the period of Sep 30, 2018, and saves Canadian Natural $152/day for the crew truck. Supervisor coverage is 7 days a week, and the period from Feb 1 to Sep 30, 2018 is 242 days. $152/day x 242 days = $36,784.</t>
  </si>
  <si>
    <t xml:space="preserve">Oculus Transport Ltd
BAMSS Contracting Inc.
Express Tankers Inc.
Trimac Transportation Inc.
Northwest Tank Lines Inc.
RBS Bulk Systems Inc.
Plains Midstream Canada
</t>
  </si>
  <si>
    <t>Completions</t>
  </si>
  <si>
    <t>Transportation of NGL Mix and Butane</t>
  </si>
  <si>
    <t>4 new MGSA are required</t>
  </si>
  <si>
    <t>The Cost Savings is calculated by reviewing the total cost of ownership for the transporting of the products in the 2017/2018 season VS the 2018/2019 season</t>
  </si>
  <si>
    <t>Kirby North Temperature Monitoring</t>
  </si>
  <si>
    <t>Wk 4</t>
  </si>
  <si>
    <t>Mertex Canada Inc.</t>
  </si>
  <si>
    <t>Camps - Tamarack Lodge</t>
  </si>
  <si>
    <t>12.2M</t>
  </si>
  <si>
    <t>Clean Harbors' initial proposal for Tamarack Lodge averaged out to $119.94/man day based on the estimated Kirby North Expansion Project Contractor influx (137,496 man days) scheduled. This average is derived from a occupancy band compensation structure using a monthly Contractor influx forecast from Jan 2017 to Sept 2019. Negotiated with Clean Harbors to obtain a fixed $89.00/man day regardless of number of guest(s) in the lodge per day. This resulted in a $4.254MM savings; [($119.94-$89=the difference of $30.94/man day) x 137,496  man days]= $4,254,126.14 savings</t>
  </si>
  <si>
    <t>Supply of 143 Thermal Wellheads for Primrose Area</t>
  </si>
  <si>
    <t>David Robinson</t>
  </si>
  <si>
    <t>Intergraph</t>
  </si>
  <si>
    <t xml:space="preserve">Cost Savings </t>
  </si>
  <si>
    <t xml:space="preserve">New Licenses for CNUL </t>
  </si>
  <si>
    <t xml:space="preserve">Increase usage of 20 licenses for Horizon </t>
  </si>
  <si>
    <t>New Licenses for CNUL -ISOGEN</t>
  </si>
  <si>
    <t xml:space="preserve">Smart Laser and Cloudworx Leases for CNQ </t>
  </si>
  <si>
    <t>Integraph provided 20% discount for the  11 month licenses (supplement#30)</t>
  </si>
  <si>
    <t>Integraph provided 20% discount for the  (10 month) licenses (supplement#33)</t>
  </si>
  <si>
    <t>Integraph provided 20% discount for the additional 20 licenses (supplement#29)</t>
  </si>
  <si>
    <t>Integraph provided 20% discount for the leasing and purchase of software (supplement#28)</t>
  </si>
  <si>
    <t>Workshops and consulting services for CNUL</t>
  </si>
  <si>
    <t xml:space="preserve">Consulting Services </t>
  </si>
  <si>
    <t>Integraph provided 25% discount for the  workshops(supplement#7)</t>
  </si>
  <si>
    <t>Integraph provided 25% discount for the  workshops and sdditional consulting services (supplement#7)</t>
  </si>
  <si>
    <t>Wk 8</t>
  </si>
  <si>
    <t>Compressor Unit 8812</t>
  </si>
  <si>
    <t>Albian Scrap Steel (February)</t>
  </si>
  <si>
    <t>Horizon Scrap Steel (February)</t>
  </si>
  <si>
    <t>7” Casing</t>
  </si>
  <si>
    <t>Mini Truck</t>
  </si>
  <si>
    <t>Scrap Steel</t>
  </si>
  <si>
    <t>Great North Wellheads (February)</t>
  </si>
  <si>
    <t>EHT Control Panels (2)</t>
  </si>
  <si>
    <t>Triple Separator Package (Sour Service)</t>
  </si>
  <si>
    <t>GE Wellhead Components (February)</t>
  </si>
  <si>
    <t>750BBL Tanks (3)</t>
  </si>
  <si>
    <t>Flare Knockout</t>
  </si>
  <si>
    <t>50’ Communication Tower</t>
  </si>
  <si>
    <t>Air Compressor</t>
  </si>
  <si>
    <t>100BBL Tank</t>
  </si>
  <si>
    <t>Match March 19</t>
  </si>
  <si>
    <t>Leighton</t>
  </si>
  <si>
    <t>Newalta</t>
  </si>
  <si>
    <t>Wolf Lake - Tricanter Centrifuge</t>
  </si>
  <si>
    <t>820269-4</t>
  </si>
  <si>
    <t xml:space="preserve">Through working with the Business, we negotiated rates for a 2nd centrifuge at a deep discount. Cost Savings per Day = $10,800 per Day less $7,095 per Day = $3,705 per Day. Costs were saved as costs were avoided as Newalta passed on savings from synergies with labour and equipment. $1,352,325 = Cost Savings Per Year = $3,705 per Day x 365 Days. </t>
  </si>
  <si>
    <t>Newalta requested Canadian Natural pay for cleaning of all equipment at end of 1 year trial. Through working with the Business, we pushed back and they agreed to pay for the cleaning of the centrifuges. Cost Savings = $15,000 = 100 hours estimated of vac-truck and labour time x $150 per hour.</t>
  </si>
  <si>
    <t xml:space="preserve">Newalta required use of trailer space, and proposed a rate of $50 per Day to use one of theirs. Canadian Natural already had a suitable trailer at Bear Trap which could be used, and as such, we were able to avoid costs. Cost Avoidance = Rental Fee Cost Avoidance $18,250 = $50 per day rental fee avoided x 365 days of anticipated need. Less transportation from Bear trap to Wolf Lake = $1,500. Less propane and power hook-up = $3,000. </t>
  </si>
  <si>
    <t>Newalta requested Canadian Natural use Newalta's labour to do all the tie-ins of equipment plus a 10% mark-up. Mark-up was ultimately reduced to 5% in agreement at a future time, however Canadian Natural chose to use existing labour and avoid the 10% markup. Cost Avoidance = $225,000 for labour costs x 10% mark-up avoided = $22,500</t>
  </si>
  <si>
    <t>Graymont</t>
  </si>
  <si>
    <t>Wolf Lake - High Calcium Hydrated Lime</t>
  </si>
  <si>
    <t>Wk 9</t>
  </si>
  <si>
    <t>67kw Gen Set</t>
  </si>
  <si>
    <t>Line Pipe (Q4-17 &amp; Q1-18 Reconciled)</t>
  </si>
  <si>
    <t>1000BBL Tanks (14)</t>
  </si>
  <si>
    <t>Albian Utilization (February)</t>
  </si>
  <si>
    <t xml:space="preserve">Tenaris </t>
  </si>
  <si>
    <t>Septimus Casing</t>
  </si>
  <si>
    <t>Primrose and Kirby North Line Pipe</t>
  </si>
  <si>
    <t>Professional Services</t>
  </si>
  <si>
    <t>FinneyTaylor Consulting Group Ltd</t>
  </si>
  <si>
    <t>Staffing Agency</t>
  </si>
  <si>
    <t>Entrec</t>
  </si>
  <si>
    <t>Thermals (Kirby and PAW) - Picker Truck</t>
  </si>
  <si>
    <t>Negotiated locked in price of $23.07 per meter  vs quoted price of $23.76 per meter. Total Savings $0.69*16028m=11,059.32</t>
  </si>
  <si>
    <t xml:space="preserve">Working with Field Operations, negotiated with Graymont to eliminate the $8.75 / MT proposed increase for year 1 of a 3-year contract Starting May 1, 2018. This will save Canadian Natural $498,750.00 over the 3-year life of the contract (57,000 MT x $8.75 / MT). </t>
  </si>
  <si>
    <t xml:space="preserve">Working with IS, negotiated to reduce the permanent placement recruitment fee from 15% to 12% of the positions annual salary.  The negotiations saved $2,583.00 in recruitment fees for a Development Analyst based on annual salary of the position. </t>
  </si>
  <si>
    <t xml:space="preserve">April </t>
  </si>
  <si>
    <t>Piping</t>
  </si>
  <si>
    <t>William DeBona</t>
  </si>
  <si>
    <t>Weatherford</t>
  </si>
  <si>
    <t>Rod Pumps</t>
  </si>
  <si>
    <t>817764-4</t>
  </si>
  <si>
    <t xml:space="preserve">Weatherford submitted new pricing for Rod Pumpses.  On an overall basket of goods average it has gone down ~ 14.1% across the various pumps. Based on 2017 spend of $1,233,329 (Weatherford Rod Pumps only). </t>
  </si>
  <si>
    <t>Through working with the business, picker truck rates were not increased despite direction from Entrec that equipment would be moved out of area. Entrec agreed to keep equipment in area and not raise rates. Proposed rate increase was 9.9% of spend = $0.34M (3.4M X 9.9%). 2018 Forecast for Entrec conservately is 50% of 2017 levels, so cost savings = 50% x 0.34M = $0.12M.</t>
  </si>
  <si>
    <t xml:space="preserve">Savings of 7% on Seamless OCTG, and 17 % on ERW OCTG. 2,500m 9 5/8” 36# J55 LTC Held Rate $84.34, New rate $98.68 17% Savings =14.34/m or $35,850
10,500m 7” 26# L80 LTC Held Rate $74.00 , New rate $79.18 7% Savings =5.18/m or $54,390
23,000m 4 ½” 15.1# L80 XP Held Rate $44.12, New Rate $47.21 7% Savings =3.09/m or $71,070 
</t>
  </si>
  <si>
    <t>Susan Steele</t>
  </si>
  <si>
    <t>Parkland Fuel Corporation d.b.a. Bluewave</t>
  </si>
  <si>
    <t xml:space="preserve">Propane </t>
  </si>
  <si>
    <t xml:space="preserve">When Bluewave replaced Superior there was an estimated number of tank replacements and volumes in the RFP.  The number of tank replacements was exceeded by 1086.  Bluewave attempted to recover this cost from Canadian Natural but after investigation into the Parkland Rate of Return. the initial RFP and the Executed Contract there was nothing supporting Canadian Natural owing these costs.  Bluewave will recover these costs over the length of the contract through propane volumes. </t>
  </si>
  <si>
    <t>Through working with the Business, we removed a Supervisor from Wolf Lake who's services were no longer required for the remainder of the contract through to Sep 2018. 5 months (May to Sep 2018) of Cost Avoidance = $98,100 = $65.4 per hour x 10 hours per day x 30 days per month x 5 months.</t>
  </si>
  <si>
    <t>Elaine Cantlon</t>
  </si>
  <si>
    <t>Albian Low Risk Tailings Facilities Investigation 2018-2019</t>
  </si>
  <si>
    <t>Geotechnical</t>
  </si>
  <si>
    <t>Roevin</t>
  </si>
  <si>
    <t>Indpendent Consultant</t>
  </si>
  <si>
    <t>Quant Engineering Inc.</t>
  </si>
  <si>
    <t>Working with Horizon Mining, determined cost savings by moving three (3) contractors from Terracon to Roevin.  The spend is reduced from $900,000.00 to $627,000.00 moving to Roevin.  The contractors are required for 19 months saving $273,000.00 over the term.</t>
  </si>
  <si>
    <t>Royal Camp Services Ltd.</t>
  </si>
  <si>
    <t>Kirby North Lodge Services</t>
  </si>
  <si>
    <t>819796-1</t>
  </si>
  <si>
    <t>Primco Dene Royal Camps LP</t>
  </si>
  <si>
    <t>Kirby South and Primrose Lodge Services</t>
  </si>
  <si>
    <t>814171-1</t>
  </si>
  <si>
    <t xml:space="preserve">Procurement of all CNQ  Hardware, Software and services </t>
  </si>
  <si>
    <t xml:space="preserve">Savings  through RFP will be realized through the reduction of  the mark-up which went from  a combination of 6.5%  from Compugen Inc. and 7.5%  from Longview to 4.5% for estimated  annual savings of $338,388.66  based on 2017 spend. 
</t>
  </si>
  <si>
    <t>Petrospec Engineering Ltd</t>
  </si>
  <si>
    <t>Downhole Temperature Monitoring</t>
  </si>
  <si>
    <t xml:space="preserve">Competitive RFP. Savings based off 2015 purchase. Previous price per well for Petrospec = $104,371 
Todays price per well for Petrospec= $65,086 
Savings = $104,371-$65,086=$39,325 * 12 wells $471,420
</t>
  </si>
  <si>
    <t>Halliburton Canada Group</t>
  </si>
  <si>
    <t xml:space="preserve">Competitive RFP. Savings based off 2016 purchase. Previous price per well for Halliburton = $108,700 
Todays price per well for Halliburton=$73,668
Savings = $108,700-$73,668=$35,032 * 48 wells $1,681,536
</t>
  </si>
  <si>
    <t>Naomi Withers/ Clint Shackleton</t>
  </si>
  <si>
    <t>Competitvly Bid 60.3mm Tubing scope against Tenaris Rate of $16.66/M vs Mertex Rate of $14.33 Cost savings of $2.33/M * 52,500M = $122,325</t>
  </si>
  <si>
    <t>Tubing for Primrose North</t>
  </si>
  <si>
    <t>Halliburton Canada Group and Petrospec Engineering Inc</t>
  </si>
  <si>
    <t>Environmental</t>
  </si>
  <si>
    <t>Environmental Labs</t>
  </si>
  <si>
    <t>Fred St. Goddard</t>
  </si>
  <si>
    <t>Primrose Casing</t>
  </si>
  <si>
    <t>Reduced price per m from 55.09 to 51.74 as a result of a Supply Management driven scope review.Reduced cost per m by adjusting length of each joint of pipe to the maximum length. Cost Savings of 3.35 per m  x 53,550 m =179,393</t>
  </si>
  <si>
    <t>Conventional Line Pipe Supply</t>
  </si>
  <si>
    <t xml:space="preserve"> $  1,029,449.17 </t>
  </si>
  <si>
    <t>Avoided  April 1 price increases on all available instock line pipe by issuing immediate Po for purchase of  38,625 m of various sizes of 3-10 inch line pipe. Average costs savings of 17%.</t>
  </si>
  <si>
    <t>Wk 11</t>
  </si>
  <si>
    <t>Horizon Mining</t>
  </si>
  <si>
    <t>EIT</t>
  </si>
  <si>
    <t>Kirby South and Primrose</t>
  </si>
  <si>
    <t>Primrose North</t>
  </si>
  <si>
    <t>Conventional</t>
  </si>
  <si>
    <t>OCTG (244.5mm L80 Casing)</t>
  </si>
  <si>
    <t>36” Dehy Package</t>
  </si>
  <si>
    <t>OCTG (Chrome Casing)</t>
  </si>
  <si>
    <t>95 HP Screw Compressors (2)</t>
  </si>
  <si>
    <t>Scrap Ball Valves</t>
  </si>
  <si>
    <t>Working with Control Systems, moved a consultant from Fircroft (staffing agency) to an independent contract avoiding markup costs, while reducing the consultant base rate saving $31.28 per day.  Over a 12 month term this avoids expenditures of $9,384.00 assuming he is working 300 days per year.</t>
  </si>
  <si>
    <t xml:space="preserve">Negotiated with Contractor to reduce rate from initial proposal which averaged $106.20/man-day at the occupancy level we expected to be in (68 guests/day)to a final negotiated rate of $63.40/man-day. Calculation of savings is based on 5 years; calculations are [(((($106.20/man-day -$63.40/man-day)*68 guests/day)*365 days/year)5 years). Scope of $12,168,940. Saving Total of $5,311,480. </t>
  </si>
  <si>
    <t xml:space="preserve">Negotiated with Contractor to reduce rate from initial proposal which averaged $81.77/man-day at Kirby South and $140.11/man-day at Primrose at the occupancy level we expected to be in (121 guests/day and 42 guests/day respectively)to a final negotiated rate of $58.22/man-day at Kirby South and $78.61/Man-day at Primrose. Calculation of savings is based on 5 years; calculations are [Kirby South (((($81.77/man-day -$58.22/man-day)*121 guests/day)*365 days/year)5 years)] + [Primrose (((($140.11/man-day -$78.61/man-day)*42 guests/day)*365 days/year)5 years)]. Scope of $41,187,191.5. Saving  Total of $9,914,403.75. </t>
  </si>
  <si>
    <t>Amine Skid</t>
  </si>
  <si>
    <t>24” Separator</t>
  </si>
  <si>
    <t>Compressor Unit 2405</t>
  </si>
  <si>
    <t>GE Wellhead Components (March)</t>
  </si>
  <si>
    <t>CoGen Radiant Heater</t>
  </si>
  <si>
    <t>SS Knife Valves</t>
  </si>
  <si>
    <t>Electrical Panel</t>
  </si>
  <si>
    <t>¾” &amp; 7/8” Studs &amp; Nuts</t>
  </si>
  <si>
    <t>3ml Syringes (Health Center)</t>
  </si>
  <si>
    <t>20’ SeaCan</t>
  </si>
  <si>
    <t>Laptops for Training (ERT)</t>
  </si>
  <si>
    <t>Walkway</t>
  </si>
  <si>
    <t>Misc. Tools &amp; Safety Supplies</t>
  </si>
  <si>
    <t>Albian Scrap Steel (March)</t>
  </si>
  <si>
    <t>Horizon Scrap Steel (March)</t>
  </si>
  <si>
    <t>Horizon</t>
  </si>
  <si>
    <t>Bigstone Cree Royal Camp Services LP</t>
  </si>
  <si>
    <t>Negotiated with Contractor to reduce rate from initial proposal which averaged $81.30/man-day at the occupancy level we expected to be in (123 guests/day)to a final negotiated rate of $58.22/man-day. Calculation of savings is based on 5 years; calculations are [(((($81.30/man-day -$58.22/man-day)*123 guests/day)*365 days/year)5 years)].</t>
  </si>
  <si>
    <t>Yowchong Panya</t>
  </si>
  <si>
    <t>Bassam Mohammed</t>
  </si>
  <si>
    <t>Supply 64 Joints (323.9mm X 6.4mm - UBIIISE)</t>
  </si>
  <si>
    <t>Negotiated the purchase of 1,123 meters (64 joints) of 323.9mm 6.4mm 359 Cat II Sour Service line pipe with UBIIISE coating for a price of $104.55/meter for a savings of $ 19,618.81 (Tenaris provided a quote for this  Line Pipe to Canadian Natural new at $122.02/meter)</t>
  </si>
  <si>
    <t>Fedmet Tubulars</t>
  </si>
  <si>
    <t>Line Pipe</t>
  </si>
  <si>
    <t>Surplus Quads (3)</t>
  </si>
  <si>
    <t>Compressor Unit 3576</t>
  </si>
  <si>
    <t>Great North Wellheads (March)</t>
  </si>
  <si>
    <t>Fuel Gas Separator</t>
  </si>
  <si>
    <t>12x60 Office Trailer</t>
  </si>
  <si>
    <t>Vapour Recovery Unit Package</t>
  </si>
  <si>
    <t>Inlet Separator</t>
  </si>
  <si>
    <t>Utility Heat Medium Package</t>
  </si>
  <si>
    <t>Pump Package</t>
  </si>
  <si>
    <t>HP Flare Knockout Drum</t>
  </si>
  <si>
    <t>Instrument Air Compressor Package</t>
  </si>
  <si>
    <t>LP Flare Knockout Drum</t>
  </si>
  <si>
    <t>2500BBL Tanks (5)</t>
  </si>
  <si>
    <t>Ferrier COB</t>
  </si>
  <si>
    <t>Emergency Eyewash/Shower Station</t>
  </si>
  <si>
    <t>Barge Buoys (6)</t>
  </si>
  <si>
    <t>Misc. Materials &amp; Equipment – Tailings</t>
  </si>
  <si>
    <t>JD Loader Bucket for 544</t>
  </si>
  <si>
    <t>Field Ops</t>
  </si>
  <si>
    <t>Astrid Abramyan</t>
  </si>
  <si>
    <t>Fluid Haul Services for Septimus Plant</t>
  </si>
  <si>
    <t>Surepoint Group</t>
  </si>
  <si>
    <t xml:space="preserve">The rebate tier was based on 1.5% negotiated on corporate spend of $4,927,028 and $1,789,471.00 for compression. </t>
  </si>
  <si>
    <t>A1 Oilfield Equipment Ltd.</t>
  </si>
  <si>
    <t>Linepipe Purchase</t>
  </si>
  <si>
    <t>Negotiated the purchase of 18,511 meters of 114.3mm x 4.0 linepipe for a price of $14.50/meter for a savings of $103,661.38 (Tenaris provides this tubing to Canadian Natural new at $20.10/meter)</t>
  </si>
  <si>
    <t>Tree Planting - Horizon &amp; Albian</t>
  </si>
  <si>
    <t>Scrap Pumpjacks</t>
  </si>
  <si>
    <t>Scrap Quads (3)</t>
  </si>
  <si>
    <t>Redband Tubing</t>
  </si>
  <si>
    <t>Valve Disposal Rebate</t>
  </si>
  <si>
    <t>Compressor Unit 8300</t>
  </si>
  <si>
    <t>Compressor Unit 3254</t>
  </si>
  <si>
    <t>228 Pumpjack</t>
  </si>
  <si>
    <t>Water Treatment Lab To Albian</t>
  </si>
  <si>
    <t>Wey Gate Valves &amp; Actuators (6)</t>
  </si>
  <si>
    <t>Gate Valves</t>
  </si>
  <si>
    <t xml:space="preserve">Misc. Materials &amp; Equipment </t>
  </si>
  <si>
    <t>Tuboscope</t>
  </si>
  <si>
    <t>OCTG Inspections</t>
  </si>
  <si>
    <t>The rebate was a 3% rebate on corporate spend of $7.67MM with all divisions of Tuboscope.</t>
  </si>
  <si>
    <t>Great North Equipment (GNE)</t>
  </si>
  <si>
    <t>OCTG Inspection</t>
  </si>
  <si>
    <t>Surplus Side by Side</t>
  </si>
  <si>
    <t>Compressor Unit 2524</t>
  </si>
  <si>
    <t>Lufkin Pumpjacks (2)</t>
  </si>
  <si>
    <t>Framework Partners Inc.</t>
  </si>
  <si>
    <t>Contractor: Projects Coordinator</t>
  </si>
  <si>
    <t>812673-3</t>
  </si>
  <si>
    <t>Levitt-Safety Limited</t>
  </si>
  <si>
    <t>Contractor: Industrial Hygenist</t>
  </si>
  <si>
    <t xml:space="preserve">Industrial Hygenist required for April 9th - 17th on short notice. Original quote was $21,000 negotiated to $16,200 for the work term. </t>
  </si>
  <si>
    <t>01940904 AB Ltd. (Paramount)</t>
  </si>
  <si>
    <t>Negotiated the rate of a Project Coordinator with Framework Partners Inc. from $90/hr. to $80/hr. for 320 hours. Total savings of $3,200: ($10/hr. x 320 hrs.)</t>
  </si>
  <si>
    <t xml:space="preserve">Negotiated the purchase of 16,993 meters of 219mm x 5.6 new linepipe with 01940904 AB Ltd (Paramount) for a price of $30/meter vs. Tenaris price of $62.01/meter for total savings of $543,945.93. ($32.01/meter x 16,993meters). </t>
  </si>
  <si>
    <t>Consultants</t>
  </si>
  <si>
    <t>Compressor Unit 3757</t>
  </si>
  <si>
    <t>Compressor Unit 8531</t>
  </si>
  <si>
    <t>Metal Cable Reels</t>
  </si>
  <si>
    <t>GE Wellhead Components (April)</t>
  </si>
  <si>
    <t>QT Valves</t>
  </si>
  <si>
    <r>
      <rPr>
        <sz val="11"/>
        <color theme="1"/>
        <rFont val="Calibri"/>
        <family val="2"/>
        <scheme val="minor"/>
      </rPr>
      <t xml:space="preserve">Misc. PPE </t>
    </r>
    <r>
      <rPr>
        <sz val="8"/>
        <color theme="1"/>
        <rFont val="Calibri"/>
        <family val="2"/>
        <scheme val="minor"/>
      </rPr>
      <t>(Gloves, Face Shields, Coveralls)</t>
    </r>
  </si>
  <si>
    <t>Steel Plates, Tubing &amp; Angle Iron</t>
  </si>
  <si>
    <t>50’ Deluge Fire Hose</t>
  </si>
  <si>
    <t>20’ Sea Can</t>
  </si>
  <si>
    <t>Dixon 200-HRP 2” Hose</t>
  </si>
  <si>
    <t>Gaskets</t>
  </si>
  <si>
    <t>Halliburton Group Canada</t>
  </si>
  <si>
    <t>Steam Splitters</t>
  </si>
  <si>
    <t>821725-0</t>
  </si>
  <si>
    <t>Wesco Testing and Wireline Inc.</t>
  </si>
  <si>
    <t>MGSA (D/H) with Wesco Testing</t>
  </si>
  <si>
    <t>821725-1-0</t>
  </si>
  <si>
    <t>821725-1</t>
  </si>
  <si>
    <t>Schedules for Prod. Testing</t>
  </si>
  <si>
    <t>821727-0</t>
  </si>
  <si>
    <t>S&amp;T Production Testing Ltd.</t>
  </si>
  <si>
    <t>MGSA (D/H) with S&amp;T Prod Testing</t>
  </si>
  <si>
    <t>821727-1-0</t>
  </si>
  <si>
    <t>821727-1</t>
  </si>
  <si>
    <t>Schedules for Prod. Testing Services</t>
  </si>
  <si>
    <t>818715-1-0</t>
  </si>
  <si>
    <t>818715-1</t>
  </si>
  <si>
    <t>High Arctic Energy Services Inc.</t>
  </si>
  <si>
    <t>Schedules for CAODC Service Rigs</t>
  </si>
  <si>
    <t>822076-1-0</t>
  </si>
  <si>
    <t>822076-1</t>
  </si>
  <si>
    <t>Saddle Well Services Inc.</t>
  </si>
  <si>
    <t>Saddle - 2017 Service Rig Rate Sheet</t>
  </si>
  <si>
    <t>815386-1</t>
  </si>
  <si>
    <t>GC Phillips Consulting Ltd</t>
  </si>
  <si>
    <t>Gerry Phillips -Tech Safety Engineer Extension</t>
  </si>
  <si>
    <t>816758-1-1</t>
  </si>
  <si>
    <t>816758-1</t>
  </si>
  <si>
    <t>RedLine Technical Inc</t>
  </si>
  <si>
    <t>Supplement to add Rate to Sched B Additional Rate</t>
  </si>
  <si>
    <t>C/H/I - Conventional/Horizon/International</t>
  </si>
  <si>
    <t>818993-29-0</t>
  </si>
  <si>
    <t>818993-29</t>
  </si>
  <si>
    <t>Karl Kormendy Electrical Inspector Kirby</t>
  </si>
  <si>
    <t>812678-4-0</t>
  </si>
  <si>
    <t>812678-4</t>
  </si>
  <si>
    <t>BPD Zenith Software Solutions (Canada) Limited</t>
  </si>
  <si>
    <t>Supply of Resources for Finning B2B EDI Project</t>
  </si>
  <si>
    <t>821006-0</t>
  </si>
  <si>
    <t>Luxmux Technology Corporation</t>
  </si>
  <si>
    <t>LUXMUX - MPSA ERA Project, Emissions</t>
  </si>
  <si>
    <t>821006-1-0</t>
  </si>
  <si>
    <t>821006-1</t>
  </si>
  <si>
    <t>LUXMUX - Schds ERA project, emissions</t>
  </si>
  <si>
    <t>821454-1-0</t>
  </si>
  <si>
    <t>821454-1</t>
  </si>
  <si>
    <t>NES Global Limited</t>
  </si>
  <si>
    <t>Kristen Patey- Power Engineer (Field Operator)</t>
  </si>
  <si>
    <t>822259-0</t>
  </si>
  <si>
    <t>Enerscope Systems Inc.</t>
  </si>
  <si>
    <t>Enerscope - Thermal Filtration testing</t>
  </si>
  <si>
    <t>805216-15-0</t>
  </si>
  <si>
    <t>805216-15</t>
  </si>
  <si>
    <t>Stantec Consulting Ltd.</t>
  </si>
  <si>
    <t>Jason Schurer- Corrosion Analyst</t>
  </si>
  <si>
    <t>818459-3</t>
  </si>
  <si>
    <t>Bearpaw Business Solutions Inc</t>
  </si>
  <si>
    <t>Al Rasmuson Property Analyst  Specialist</t>
  </si>
  <si>
    <t>818993-2-1</t>
  </si>
  <si>
    <t>818993-2</t>
  </si>
  <si>
    <t>Supply of RFMPlanners, Reliability Data Mgm't Personnel-Extension</t>
  </si>
  <si>
    <t>Major Tech Petroleum Ltd.</t>
  </si>
  <si>
    <t>Major Tech Petroleum - Kelvin Pascal - SFCA</t>
  </si>
  <si>
    <t>821023-2-0</t>
  </si>
  <si>
    <t>821023-2</t>
  </si>
  <si>
    <t>RedLine, Schds MGG - Albian</t>
  </si>
  <si>
    <t>Ziebart, Chris</t>
  </si>
  <si>
    <t>1119404 Alberta Ltd.</t>
  </si>
  <si>
    <t>1119404 Alberta Ltd. O/A J Wolaniuk Consulting - Jason Wolaniuk - SFCA</t>
  </si>
  <si>
    <t>818236-1-1</t>
  </si>
  <si>
    <t>818236-1</t>
  </si>
  <si>
    <t>Tempest Energy Services (2010) Inc</t>
  </si>
  <si>
    <t>Schedules - Fluid haul for Clearhills, Floral, North Cecil Extension</t>
  </si>
  <si>
    <t>Fairview</t>
  </si>
  <si>
    <t>819538-1</t>
  </si>
  <si>
    <t>LGL Limited</t>
  </si>
  <si>
    <t>LGL Limited - CNUL Amending Agreement</t>
  </si>
  <si>
    <t>819538-2-0</t>
  </si>
  <si>
    <t>819538-2</t>
  </si>
  <si>
    <t>LGL Limited - Albian Wildlife Enhancements</t>
  </si>
  <si>
    <t>819538-3-0</t>
  </si>
  <si>
    <t>819538-3</t>
  </si>
  <si>
    <t>LGL Limited - Albian Early Successional Wildlife Dynamics</t>
  </si>
  <si>
    <t>821525-0</t>
  </si>
  <si>
    <t>Black Gold Coring Solutions Inc</t>
  </si>
  <si>
    <t>Black Gold MGSA</t>
  </si>
  <si>
    <t>822306-0</t>
  </si>
  <si>
    <t>Blazer Trucking Inc.</t>
  </si>
  <si>
    <t>Rig Moves MGSA</t>
  </si>
  <si>
    <t>822306-1-0</t>
  </si>
  <si>
    <t>822306-1</t>
  </si>
  <si>
    <t>Blazer Trucking A B</t>
  </si>
  <si>
    <t>807493-138-0</t>
  </si>
  <si>
    <t>807493-138</t>
  </si>
  <si>
    <t>Spartan Controls Ltd.</t>
  </si>
  <si>
    <t>Spartan - ERA project, GHG HRZ</t>
  </si>
  <si>
    <t>808937-6</t>
  </si>
  <si>
    <t>Intergraph - Amendment#2-CNUL</t>
  </si>
  <si>
    <t>814234-1-3</t>
  </si>
  <si>
    <t>814234-1</t>
  </si>
  <si>
    <t>R.J. Hoffman Holdings Ltd.</t>
  </si>
  <si>
    <t>Schedules for Production Services</t>
  </si>
  <si>
    <t>Lloydminster</t>
  </si>
  <si>
    <t>814582-1-3</t>
  </si>
  <si>
    <t>814582-1</t>
  </si>
  <si>
    <t>Scorpion Oilfield Services Ltd.</t>
  </si>
  <si>
    <t>Terms Extension</t>
  </si>
  <si>
    <t>819567-1-1</t>
  </si>
  <si>
    <t>822742-0</t>
  </si>
  <si>
    <t>1613157 Alberta Ltd.</t>
  </si>
  <si>
    <t>Rong Chen - Intermediate Electrical 3D Engineer</t>
  </si>
  <si>
    <t>821526-1-0</t>
  </si>
  <si>
    <t>821526-1</t>
  </si>
  <si>
    <t>Pason Systems Corp.</t>
  </si>
  <si>
    <t>Pason Schedules A &amp; B</t>
  </si>
  <si>
    <t>822460-0</t>
  </si>
  <si>
    <t>Next Technical Services Inc</t>
  </si>
  <si>
    <t>Next Technical Service Inc. - Travis Chwyl</t>
  </si>
  <si>
    <t>822636-0</t>
  </si>
  <si>
    <t>TNT Smith Mechancial Ltd.</t>
  </si>
  <si>
    <t>TNT Smith Mechanical Ltd. - Troy Smith - COA</t>
  </si>
  <si>
    <t>822466-0</t>
  </si>
  <si>
    <t>Compression Award Recommendation 2017</t>
  </si>
  <si>
    <t>822631-0</t>
  </si>
  <si>
    <t>Siemens Canada Limited</t>
  </si>
  <si>
    <t>Dresser Rand / Siemens Terms &amp; Conditions Stand Alone</t>
  </si>
  <si>
    <t>822631-1-0</t>
  </si>
  <si>
    <t>822631-1</t>
  </si>
  <si>
    <t>Dry Gas Seal &amp; Gas Turbine Compression</t>
  </si>
  <si>
    <t>822728-0</t>
  </si>
  <si>
    <t>MHB Canada Ltd</t>
  </si>
  <si>
    <t>Malcolm Burge - Intermediate PDS Piping Designer</t>
  </si>
  <si>
    <t>822743-0</t>
  </si>
  <si>
    <t>Sharma Design and Drafting Ltd</t>
  </si>
  <si>
    <t>Ramesh Sharma - CSA Designer/Drafter</t>
  </si>
  <si>
    <t>822745-0</t>
  </si>
  <si>
    <t>ASHD Process Design Consultants Inc.</t>
  </si>
  <si>
    <t>Eshetu Abajifar - Process Designer/Drafter</t>
  </si>
  <si>
    <t>822746-0</t>
  </si>
  <si>
    <t>BG Process Piping Drafting/Design Inc</t>
  </si>
  <si>
    <t>Buddi Gauchan - Process Designer/Drafter</t>
  </si>
  <si>
    <t>822757-0</t>
  </si>
  <si>
    <t>2023132 Alberta Ltd</t>
  </si>
  <si>
    <t>Todd White - Intermediate Process SPPID Drafting/Design</t>
  </si>
  <si>
    <t>822758-0</t>
  </si>
  <si>
    <t>Sirod Design Ltd.</t>
  </si>
  <si>
    <t>Doris Yaskiw - Piping Designer/Drafter</t>
  </si>
  <si>
    <t>808565-18-2</t>
  </si>
  <si>
    <t>808565-18</t>
  </si>
  <si>
    <t>Golder Associates Ltd.</t>
  </si>
  <si>
    <t>Hydrogeology Horizon Pit 5 EIA Extension Supplement 2</t>
  </si>
  <si>
    <t>809926-33</t>
  </si>
  <si>
    <t>809926-Suppl#33 Licenses</t>
  </si>
  <si>
    <t>814053-1-4</t>
  </si>
  <si>
    <t>814053-1</t>
  </si>
  <si>
    <t>D.L.M. Oilfield Enterprises Ltd</t>
  </si>
  <si>
    <t>Supplement_Terms Extension_Pressure Trucking</t>
  </si>
  <si>
    <t>817008-9-0</t>
  </si>
  <si>
    <t>817008-9</t>
  </si>
  <si>
    <t>DMT Geosciences Ltd.</t>
  </si>
  <si>
    <t>Geological Survey Mine TEM</t>
  </si>
  <si>
    <t>818993-22-3</t>
  </si>
  <si>
    <t>822616-0</t>
  </si>
  <si>
    <t>1311245 Alberta Ltd</t>
  </si>
  <si>
    <t>1311245 Alberta Ltd. - Darlene Morton - SFCA</t>
  </si>
  <si>
    <t>822786-0</t>
  </si>
  <si>
    <t>Sonny Ancheta Design Services Ltd</t>
  </si>
  <si>
    <t>Sonny Ancheta - Piping Designer/Drafter</t>
  </si>
  <si>
    <t>813362-7-4</t>
  </si>
  <si>
    <t>813362-7</t>
  </si>
  <si>
    <t>WorleyParsons Canada Services Ltd</t>
  </si>
  <si>
    <t>2018 Shallow Groundwater Monitoring Well Installations</t>
  </si>
  <si>
    <t>819451-1-0</t>
  </si>
  <si>
    <t>819451-1</t>
  </si>
  <si>
    <t>Cru Well Servicing Ltd.</t>
  </si>
  <si>
    <t>Service Rigs Pricing Schedules - Cru Well Servicing</t>
  </si>
  <si>
    <t>819453-1-0</t>
  </si>
  <si>
    <t>819453-1</t>
  </si>
  <si>
    <t>Ex-Cel Well Servicing Ltd</t>
  </si>
  <si>
    <t>Service Rigs Pricing Schedules - Ex-Cel</t>
  </si>
  <si>
    <t>822390-1-0</t>
  </si>
  <si>
    <t>822390-1</t>
  </si>
  <si>
    <t>Bouchard Well Service Ltd.</t>
  </si>
  <si>
    <t>2018 Rate Sheet - Bouchard - Service Rig</t>
  </si>
  <si>
    <t>822431-1-0</t>
  </si>
  <si>
    <t>822431-1</t>
  </si>
  <si>
    <t>Homeland Oilwell Servicing Ltd.</t>
  </si>
  <si>
    <t>Service Rig Pricing Schedules - Homeland</t>
  </si>
  <si>
    <t>822442-1-0</t>
  </si>
  <si>
    <t>822442-1</t>
  </si>
  <si>
    <t>Wrangler Well Servicing Ltd.</t>
  </si>
  <si>
    <t>Service Rigs Pricing Schedules - Wrangler</t>
  </si>
  <si>
    <t>822449-1-0</t>
  </si>
  <si>
    <t>822449-1</t>
  </si>
  <si>
    <t>R'ohan Rig Services Ltd.</t>
  </si>
  <si>
    <t>Service Rigs Pricing Schedules - R'ohan</t>
  </si>
  <si>
    <t>822452-1-0</t>
  </si>
  <si>
    <t>822452-1</t>
  </si>
  <si>
    <t>Performance Energy Services Inc.</t>
  </si>
  <si>
    <t>Service Rigs Pricing Schedules - Performance Energy</t>
  </si>
  <si>
    <t>822581-0</t>
  </si>
  <si>
    <t>785320 Alberta Ltd.</t>
  </si>
  <si>
    <t>785320 Alberta Ltd. - Dwayne Fink - SFCA</t>
  </si>
  <si>
    <t>822626-0</t>
  </si>
  <si>
    <t>Rocky Mountain Electrical Inspections Lt</t>
  </si>
  <si>
    <t>Rocky Mountain Electrical Inspections Ltd. - David J McGarry - SFCA</t>
  </si>
  <si>
    <t>822709-0</t>
  </si>
  <si>
    <t>Dahl Oilfield Services Ltd.</t>
  </si>
  <si>
    <t>Dahl Oilfield Services Ltd. - SFCA</t>
  </si>
  <si>
    <t>806972-3-12</t>
  </si>
  <si>
    <t>Tervita Landfill &amp; TRD Rate Sheet Update</t>
  </si>
  <si>
    <t>808937-7</t>
  </si>
  <si>
    <t>Intergraph - Workshops &amp; consulting services</t>
  </si>
  <si>
    <t>821993-1</t>
  </si>
  <si>
    <t>InnoTec - Albian, K40 upgrades</t>
  </si>
  <si>
    <t>822247-0</t>
  </si>
  <si>
    <t>New Wave Energy Services Ltd</t>
  </si>
  <si>
    <t>822248-0</t>
  </si>
  <si>
    <t>Fraction Energy Services LTD.</t>
  </si>
  <si>
    <t>822430-0</t>
  </si>
  <si>
    <t>Paradox Access Solutions Inc.</t>
  </si>
  <si>
    <t>Paradox-MGSA Lease Construction</t>
  </si>
  <si>
    <t>822430-1-0</t>
  </si>
  <si>
    <t>822430-1</t>
  </si>
  <si>
    <t>Paradox Sch MGSA#822430</t>
  </si>
  <si>
    <t>822788-0</t>
  </si>
  <si>
    <t>Richard's Energy Production &amp; Safety Services Ltd.</t>
  </si>
  <si>
    <t>Richard's Energy Production &amp; Saftey Services - Richard Styr</t>
  </si>
  <si>
    <t>822809-0</t>
  </si>
  <si>
    <t>CFS / CANAM - Samples, Albian Asphaltenes</t>
  </si>
  <si>
    <t>805216-14-1</t>
  </si>
  <si>
    <t>805216-14</t>
  </si>
  <si>
    <t>Schedules for Corrosion Analyst - Tyler Schwebius - Sup 1</t>
  </si>
  <si>
    <t>813903-1-3</t>
  </si>
  <si>
    <t>813903-1</t>
  </si>
  <si>
    <t>Crude Master Transport Inc</t>
  </si>
  <si>
    <t>Schedules to Master - Supplement 2</t>
  </si>
  <si>
    <t>815349-2-1</t>
  </si>
  <si>
    <t>815349-2</t>
  </si>
  <si>
    <t>Lifting Solutions Inc</t>
  </si>
  <si>
    <t>Continuous Rod</t>
  </si>
  <si>
    <t>817186-1-0</t>
  </si>
  <si>
    <t>817186-1</t>
  </si>
  <si>
    <t>First Canada ULC</t>
  </si>
  <si>
    <t>Peace River Shuttle/Van Driver</t>
  </si>
  <si>
    <t>817230-1-2</t>
  </si>
  <si>
    <t>817230-1</t>
  </si>
  <si>
    <t>Pro Line Locators Ltd.</t>
  </si>
  <si>
    <t>Schedules Extension</t>
  </si>
  <si>
    <t>818993-7-2</t>
  </si>
  <si>
    <t>818993-7</t>
  </si>
  <si>
    <t>Joanne Lopez - Time and Attendance Admin</t>
  </si>
  <si>
    <t>808154-12-0</t>
  </si>
  <si>
    <t>808154-12</t>
  </si>
  <si>
    <t>Lab Analysis_Process Innovation</t>
  </si>
  <si>
    <t>808156-10-0</t>
  </si>
  <si>
    <t>808156-10</t>
  </si>
  <si>
    <t>AGAT Laboratories Ltd</t>
  </si>
  <si>
    <t>Interlab sample testing</t>
  </si>
  <si>
    <t>808156-4-4</t>
  </si>
  <si>
    <t>808156-4</t>
  </si>
  <si>
    <t>Core Analysis and Storage_Thermal 2018</t>
  </si>
  <si>
    <t>808565-13-2</t>
  </si>
  <si>
    <t>809269-2-0</t>
  </si>
  <si>
    <t>Engineering, Design and Procurement services</t>
  </si>
  <si>
    <t>812117-20-2</t>
  </si>
  <si>
    <t>812117-20</t>
  </si>
  <si>
    <t>TBG Analysis (Mining)</t>
  </si>
  <si>
    <t>812117-30-0</t>
  </si>
  <si>
    <t>812117-30</t>
  </si>
  <si>
    <t>Complete dissolved soluable ion analysis_Pleistocene</t>
  </si>
  <si>
    <t>812361-3-1</t>
  </si>
  <si>
    <t>812361-3</t>
  </si>
  <si>
    <t>The Fluid Life Corporation</t>
  </si>
  <si>
    <t>Oil/Grease Analysis - U2</t>
  </si>
  <si>
    <t>818246-1</t>
  </si>
  <si>
    <t>E.S. Williams &amp; Associates Inc</t>
  </si>
  <si>
    <t>ES Williams</t>
  </si>
  <si>
    <t>822590-0</t>
  </si>
  <si>
    <t>InnoTech - PO, HRZ 2018 TOA maintenance</t>
  </si>
  <si>
    <t>822640-0</t>
  </si>
  <si>
    <t>Innotech - PO Albian TOA commissioning</t>
  </si>
  <si>
    <t>808617-2</t>
  </si>
  <si>
    <t>Amending Agreement_AOSP_CNUL</t>
  </si>
  <si>
    <t>808937-8</t>
  </si>
  <si>
    <t>822478-0</t>
  </si>
  <si>
    <t>Meridian ERP Consulting Inc</t>
  </si>
  <si>
    <t>Billing - Meridian ERP Consulting - SFCA</t>
  </si>
  <si>
    <t>822587-0</t>
  </si>
  <si>
    <t>Jon McNeill Consulting Ltd.</t>
  </si>
  <si>
    <t>Jon McNeill Consulting Ltd. - Jon McNeill - SFCA</t>
  </si>
  <si>
    <t>822806-0</t>
  </si>
  <si>
    <t>1664160 Alberta Ltd.</t>
  </si>
  <si>
    <t>1664160 Alberta Ltd. - Terry Whittleton - COA</t>
  </si>
  <si>
    <t>822820-0</t>
  </si>
  <si>
    <t>Smith Controls Ltd.</t>
  </si>
  <si>
    <t>Smith Controls Ltd. - Brandon Smith - COA</t>
  </si>
  <si>
    <t>813881-3</t>
  </si>
  <si>
    <t>Avery's Consulting Ltd.</t>
  </si>
  <si>
    <t>Avery's Consulting - Avery Booth - Contract Extension Supplement</t>
  </si>
  <si>
    <t>813958-3</t>
  </si>
  <si>
    <t>Erms Technical Services Ltd.</t>
  </si>
  <si>
    <t>Erms Technical Services - Ronald Ermel - Contract Extension Supplement</t>
  </si>
  <si>
    <t>816861-3</t>
  </si>
  <si>
    <t>Cal's Oilfield Service Ltd.</t>
  </si>
  <si>
    <t>Billing - Cal's Oilfield Service Ltd - Contract Extension Supplement</t>
  </si>
  <si>
    <t>817998-1</t>
  </si>
  <si>
    <t>Veloso Oilfield Consulting Ltd.</t>
  </si>
  <si>
    <t>Veloso Oilfield Consulting Ltd. - Extension Supplement</t>
  </si>
  <si>
    <t>820401-1</t>
  </si>
  <si>
    <t>Gaehring Consulting Ltd.</t>
  </si>
  <si>
    <t>Gaehring Consulting Ltd. - Sharon Gaehring - Contract Extension Supplement</t>
  </si>
  <si>
    <t>820440-1</t>
  </si>
  <si>
    <t>Barrett Contracting Ltd.</t>
  </si>
  <si>
    <t>Barret Contracting Ltd. - Jack Barret-Hamilton - Contract Extension Supplement</t>
  </si>
  <si>
    <t>814697-2</t>
  </si>
  <si>
    <t>1547779 Alberta Ltd</t>
  </si>
  <si>
    <t>1547779 Alberta Ltd - Eric Veloso - Contract Extension Supplement</t>
  </si>
  <si>
    <t>818226-1-2</t>
  </si>
  <si>
    <t>818226-1</t>
  </si>
  <si>
    <t>electra Learning Inc.</t>
  </si>
  <si>
    <t>Supply of Resources - Extension Sept 2018</t>
  </si>
  <si>
    <t>819566-1-0</t>
  </si>
  <si>
    <t>819566-1</t>
  </si>
  <si>
    <t>George Adams Trucking Inc.</t>
  </si>
  <si>
    <t>Schedules A &amp; B</t>
  </si>
  <si>
    <t>819621-1-0</t>
  </si>
  <si>
    <t>819621-1</t>
  </si>
  <si>
    <t>Iron Horse Enterprises Ltd.</t>
  </si>
  <si>
    <t>819629-1-0</t>
  </si>
  <si>
    <t>819629-1</t>
  </si>
  <si>
    <t>H. Christianson Trucking Ltd.</t>
  </si>
  <si>
    <t>Schedule A &amp; B- Extention</t>
  </si>
  <si>
    <t>822405-0</t>
  </si>
  <si>
    <t>Stealth Compression Ltd.</t>
  </si>
  <si>
    <t>Stealth Compression - Rodney Giselbrecht - SFCA</t>
  </si>
  <si>
    <t>822880-0</t>
  </si>
  <si>
    <t>Chad Kern Contracting Ltd.</t>
  </si>
  <si>
    <t>Chad Kern Contracting Ltd. - Chad Kern - COA</t>
  </si>
  <si>
    <t>812670-2-2</t>
  </si>
  <si>
    <t>812670-2</t>
  </si>
  <si>
    <t>Lumina Consulting Ltd.</t>
  </si>
  <si>
    <t>Test Coordinator- Extension</t>
  </si>
  <si>
    <t>814725-2</t>
  </si>
  <si>
    <t>538340 Alberta Ltd.</t>
  </si>
  <si>
    <t>Edmond Fouillard - Drilling Supervisor - Contract Extension Supplement</t>
  </si>
  <si>
    <t>818178-1</t>
  </si>
  <si>
    <t>1723230 Alberta Ltd.</t>
  </si>
  <si>
    <t>1723230 Alberta Ltd. - Connor McAulay - Contract Extension</t>
  </si>
  <si>
    <t>820310-1</t>
  </si>
  <si>
    <t>MPA MacIsaac Consulting Services Ltd.</t>
  </si>
  <si>
    <t>MPA MacIsaac Consulting Services Ltd. - Patricia MacIsaac - Contract Extension Supplement</t>
  </si>
  <si>
    <t>820392-1</t>
  </si>
  <si>
    <t>Grove Consulting &amp; Inspection Services Ltd.</t>
  </si>
  <si>
    <t>Grove Consulting &amp; Inspection Services Ltd. - David Grove - Contract Extension Supplement</t>
  </si>
  <si>
    <t>820438-1</t>
  </si>
  <si>
    <t>A.H. O'Connor Consulting Services Ltd.</t>
  </si>
  <si>
    <t>A.H. O'Connor Consulting Services Ltd. - Allan O'Connor - Contract Extension Supplement</t>
  </si>
  <si>
    <t>821649-2-0</t>
  </si>
  <si>
    <t>821649-2</t>
  </si>
  <si>
    <t>ClearStream Energy Services LP</t>
  </si>
  <si>
    <t>Peace River Manpower Schedules</t>
  </si>
  <si>
    <t>822790-0</t>
  </si>
  <si>
    <t>Ryda Contracting Ltd.</t>
  </si>
  <si>
    <t>Ryda Contracting Ltd. - Terry Richardson - SFCA</t>
  </si>
  <si>
    <t>822904-0</t>
  </si>
  <si>
    <t>Upstream Oilfield Services Limited</t>
  </si>
  <si>
    <t>Upstream Oilfield Services Limited - Curtis Lein</t>
  </si>
  <si>
    <t>805922-0</t>
  </si>
  <si>
    <t>iJET International Inc.</t>
  </si>
  <si>
    <t>iJET International - Travel Security</t>
  </si>
  <si>
    <t>Easthope, Julie</t>
  </si>
  <si>
    <t>811414-1-3</t>
  </si>
  <si>
    <t>811414-1</t>
  </si>
  <si>
    <t>Shamrock Valley Enterprises Ltd.</t>
  </si>
  <si>
    <t>Supplement: Extend Validity of Schedules</t>
  </si>
  <si>
    <t>815272-3-0</t>
  </si>
  <si>
    <t>815272-3</t>
  </si>
  <si>
    <t>Rwdi Air Inc</t>
  </si>
  <si>
    <t>RWDI - Schds, HRZ GHG emissions</t>
  </si>
  <si>
    <t>819621-1-1</t>
  </si>
  <si>
    <t>Schedules A &amp; B Extention</t>
  </si>
  <si>
    <t>821461-0</t>
  </si>
  <si>
    <t>University of Guelph</t>
  </si>
  <si>
    <t>UofG - GHG, ERA project</t>
  </si>
  <si>
    <t>821752-0</t>
  </si>
  <si>
    <t>LCR TECH INT Ltd.</t>
  </si>
  <si>
    <t>LCR TECH, Samples Agreement - HRZ Tailings</t>
  </si>
  <si>
    <t>822633-0</t>
  </si>
  <si>
    <t>Saskatchewan Research Council</t>
  </si>
  <si>
    <t>SRC - Laminar Slurries testing, HRZ</t>
  </si>
  <si>
    <t>809926-34</t>
  </si>
  <si>
    <t>809926-Suppl#34 Smart Data Lease</t>
  </si>
  <si>
    <t>810723-1-4</t>
  </si>
  <si>
    <t>810723-1</t>
  </si>
  <si>
    <t>Jacknife Timber Ltd.</t>
  </si>
  <si>
    <t>813189-1-0</t>
  </si>
  <si>
    <t>813189-1</t>
  </si>
  <si>
    <t>Solar Turbines Canada Ltd.</t>
  </si>
  <si>
    <t>2 Letters os Agreement for Turbine Engines</t>
  </si>
  <si>
    <t>819566-1-1</t>
  </si>
  <si>
    <t>822922-0</t>
  </si>
  <si>
    <t>Integrated Sensing &amp; Surveillance Inc.</t>
  </si>
  <si>
    <t>Survey Integrity Sevices (tied w/helicopter)</t>
  </si>
  <si>
    <t>822923-0</t>
  </si>
  <si>
    <t>Heli Source Ltd</t>
  </si>
  <si>
    <t>Helicopter Services</t>
  </si>
  <si>
    <t>815585-1-1</t>
  </si>
  <si>
    <t>815585-1</t>
  </si>
  <si>
    <t>Tenaris Global Services (Canada) Inc</t>
  </si>
  <si>
    <t>Tenaris: 2017/2018 Field Services Agreement</t>
  </si>
  <si>
    <t>820459-2</t>
  </si>
  <si>
    <t>WiseTools Inc.</t>
  </si>
  <si>
    <t>Dave Anderson - SPI Consultant Extension</t>
  </si>
  <si>
    <t>821959-0</t>
  </si>
  <si>
    <t>Ecodyne Limited</t>
  </si>
  <si>
    <t>Ecodyne - POC, Thermal</t>
  </si>
  <si>
    <t>822515-1</t>
  </si>
  <si>
    <t>817882-1-0</t>
  </si>
  <si>
    <t>817882-1</t>
  </si>
  <si>
    <t>Alberta Heavy Oilwell Servicing Inc</t>
  </si>
  <si>
    <t>Rate Sheet - AHO - Service Rig</t>
  </si>
  <si>
    <t>822435-1-0</t>
  </si>
  <si>
    <t>822435-1</t>
  </si>
  <si>
    <t>Mayco Well Servicing Inc.</t>
  </si>
  <si>
    <t>Service Rigs Pricing Schedules - Mayco</t>
  </si>
  <si>
    <t>823019-0</t>
  </si>
  <si>
    <t>2106909 Alberta Ltd</t>
  </si>
  <si>
    <t>2106909 Alberta Ltd. - Rajiv Kainth - Piping Designer</t>
  </si>
  <si>
    <t>817769-12-0</t>
  </si>
  <si>
    <t>817769-12</t>
  </si>
  <si>
    <t>Reservoir Sample Analysis _ Thermal</t>
  </si>
  <si>
    <t>804426-7-1</t>
  </si>
  <si>
    <t>804426-7</t>
  </si>
  <si>
    <t>Beck Engineering (1992) Ltd.</t>
  </si>
  <si>
    <t>Civil/Structural Engineering Thermal Pipeline - Contract Extension Supplement</t>
  </si>
  <si>
    <t>814578-1-3</t>
  </si>
  <si>
    <t>814578-1</t>
  </si>
  <si>
    <t>Sandpiper Truck Services Ltd.</t>
  </si>
  <si>
    <t>Schedules Terms Extension</t>
  </si>
  <si>
    <t>817149-3</t>
  </si>
  <si>
    <t>B.W. Hunter Management Ltd.</t>
  </si>
  <si>
    <t>B.W. Hunter Management Ltd. - Schedule A2&amp;B2 Pipeline Inspector - Contract Extension Supplement</t>
  </si>
  <si>
    <t>817900-2</t>
  </si>
  <si>
    <t>Kautz Environmental Inc.</t>
  </si>
  <si>
    <t>Kautz Environmental Inc. - Kyle Kautz - Contract Extension</t>
  </si>
  <si>
    <t>818137-1</t>
  </si>
  <si>
    <t>Delta Inspections Ltd.</t>
  </si>
  <si>
    <t>Delta Inspections Ltd. - Dwayne Treichel - Contract Extension Supplement</t>
  </si>
  <si>
    <t>818169-1</t>
  </si>
  <si>
    <t>Storm Energy Services Ltd.</t>
  </si>
  <si>
    <t>Storm Energy Services Ltd. - Paul Nykiforuk - Contract Extension Supplement</t>
  </si>
  <si>
    <t>818170-1</t>
  </si>
  <si>
    <t>Cobra Energy Services Ltd.</t>
  </si>
  <si>
    <t>Cobra Energy Services Ltd. - Peter Nykiforuk - Supplement 1</t>
  </si>
  <si>
    <t>819051-2</t>
  </si>
  <si>
    <t>0896499 B.C. Ltd.</t>
  </si>
  <si>
    <t>0896499 B.C. - Steinar Landsgard - Rate Change and Contract Extension</t>
  </si>
  <si>
    <t>821740-1</t>
  </si>
  <si>
    <t>R.D.M. Contracting Ltd.</t>
  </si>
  <si>
    <t>R.D.M. Contracting Ltd. - Robert Meidinger - Contract Extension Supplement</t>
  </si>
  <si>
    <t>821767-1</t>
  </si>
  <si>
    <t>740454, Alberta Ltd. O/A Gibert Consulting</t>
  </si>
  <si>
    <t>740454, Alberta Ltd. O/A L. Gibert Consulting - Louis Gibert - Contract Extension</t>
  </si>
  <si>
    <t>821778-1</t>
  </si>
  <si>
    <t>Shawn Bourgeois Welding</t>
  </si>
  <si>
    <t>Shawn Bourgeois Welding - Shawn Bourgeois - Contract Extension Supplement</t>
  </si>
  <si>
    <t>822008-1</t>
  </si>
  <si>
    <t>Norseman Electric and Control Inc.</t>
  </si>
  <si>
    <t>Norseman Ventures Inc. - Randy Tuftin - Contract Extension</t>
  </si>
  <si>
    <t>822376-0</t>
  </si>
  <si>
    <t>NorthWind Land Resources Inc</t>
  </si>
  <si>
    <t>NorthWind Land Resources Inc. - MPSA T'c &amp; C's</t>
  </si>
  <si>
    <t>822376-1-0</t>
  </si>
  <si>
    <t>822376-1</t>
  </si>
  <si>
    <t>Northwind Land Resource - Environmental Consulting</t>
  </si>
  <si>
    <t>822440-1-0</t>
  </si>
  <si>
    <t>822440-1</t>
  </si>
  <si>
    <t>Royal Well Servicing Ltd.</t>
  </si>
  <si>
    <t>Service Rigs Pricing Schedules - Royal</t>
  </si>
  <si>
    <t>822668-0</t>
  </si>
  <si>
    <t>Dynamic Risk Assessment Systems, Inc.</t>
  </si>
  <si>
    <t>Dynamic Risk Assesments Inc - MPSA</t>
  </si>
  <si>
    <t>822772-0</t>
  </si>
  <si>
    <t>J &amp; M Kruse Contracting Ltd</t>
  </si>
  <si>
    <t>J &amp; M Kruse Contracting Ltd. - Jim Kruse - SFCA</t>
  </si>
  <si>
    <t>822826-0</t>
  </si>
  <si>
    <t>Big Dirty Contracting</t>
  </si>
  <si>
    <t>Big Dirty Contracting - Kim Garett Friesen - COA</t>
  </si>
  <si>
    <t>822868-0</t>
  </si>
  <si>
    <t>Kads Management Inc.</t>
  </si>
  <si>
    <t>Kads Management Inc. - Sean D'Souza</t>
  </si>
  <si>
    <t>822951-0</t>
  </si>
  <si>
    <t>Trako Consulting Ltd</t>
  </si>
  <si>
    <t>Trako Consulting Ltd. - Travis Strocher - SFCA</t>
  </si>
  <si>
    <t>822965-0</t>
  </si>
  <si>
    <t>2103779 Alberta Ltd</t>
  </si>
  <si>
    <t>2103779 Alberta Limited - Dustin Friesen - COA</t>
  </si>
  <si>
    <t>812673-2-2</t>
  </si>
  <si>
    <t>812673-2</t>
  </si>
  <si>
    <t>Jolie Hirtle - Analyst Extension</t>
  </si>
  <si>
    <t>Amending Agreement - CNUL</t>
  </si>
  <si>
    <t>821044-1</t>
  </si>
  <si>
    <t>1690036 Alberta Ltd.</t>
  </si>
  <si>
    <t>SFCA Khalid El-Essal CNUL PCD Specialist</t>
  </si>
  <si>
    <t>Stobart, Matt</t>
  </si>
  <si>
    <t>822437-1-0</t>
  </si>
  <si>
    <t>822437-1</t>
  </si>
  <si>
    <t>Pinnacle Well Services Ltd</t>
  </si>
  <si>
    <t>Service Rig Pricing Schedules - Pinnacle</t>
  </si>
  <si>
    <t>822447-1-0</t>
  </si>
  <si>
    <t>822447-1</t>
  </si>
  <si>
    <t>Savanna Well Servicing Inc</t>
  </si>
  <si>
    <t>Service Rigs Pricing Schedules - Savanna</t>
  </si>
  <si>
    <t>822505-1-0</t>
  </si>
  <si>
    <t>822505-1</t>
  </si>
  <si>
    <t>Galleon Well Servicing Inc</t>
  </si>
  <si>
    <t>Service Rigs Pricing Schedules - Galleon</t>
  </si>
  <si>
    <t>822672-0</t>
  </si>
  <si>
    <t>Pe Ben Oilfield Services L.P.</t>
  </si>
  <si>
    <t>PEBEN Warehousing and Transportation Aggreement</t>
  </si>
  <si>
    <t>822672-1-0</t>
  </si>
  <si>
    <t>822672-1</t>
  </si>
  <si>
    <t>PEBEN Warehousing and Transportation Schedule A B</t>
  </si>
  <si>
    <t>823120-0</t>
  </si>
  <si>
    <t>ADV Integrity, Inc</t>
  </si>
  <si>
    <t>Chris Alexander - Integrity Engineering Consultant</t>
  </si>
  <si>
    <t>808156-2-5</t>
  </si>
  <si>
    <t>808156-2</t>
  </si>
  <si>
    <t>AGAT Schedule Oil and Gas Chemistry</t>
  </si>
  <si>
    <t>812673-3-0</t>
  </si>
  <si>
    <t>Jenna Wood - Coordinator</t>
  </si>
  <si>
    <t>C/H/A/I - Conventional/Horizon/Albian/International</t>
  </si>
  <si>
    <t>815222-2-1</t>
  </si>
  <si>
    <t>815222-2</t>
  </si>
  <si>
    <t>CGG Services (Canada) Inc</t>
  </si>
  <si>
    <t>Extension - Geomechanic Reservoir Analysis</t>
  </si>
  <si>
    <t>817149-4</t>
  </si>
  <si>
    <t>B.W. Hunter Management Ltd. - Schedule A3&amp;B3 Decommissioning Foreman</t>
  </si>
  <si>
    <t>818993-29-1</t>
  </si>
  <si>
    <t>Karl Kormendy - Electrical Inspector Kirby</t>
  </si>
  <si>
    <t>818993-31-0</t>
  </si>
  <si>
    <t>818993-31</t>
  </si>
  <si>
    <t>Safety Compliance Coordinator â€“ Sharon Rennie</t>
  </si>
  <si>
    <t>818993-32-0</t>
  </si>
  <si>
    <t>818993-32</t>
  </si>
  <si>
    <t>Safety Compliance Coordinator â€“ Leanne Brailean</t>
  </si>
  <si>
    <t>818993-34-0</t>
  </si>
  <si>
    <t>818993-34</t>
  </si>
  <si>
    <t>3 File Clerks for HR</t>
  </si>
  <si>
    <t>818993-35-0</t>
  </si>
  <si>
    <t>818993-35</t>
  </si>
  <si>
    <t>Evan Manners - Safety Specialist</t>
  </si>
  <si>
    <t>820982-0</t>
  </si>
  <si>
    <t>Absolute Multicorp Ltd</t>
  </si>
  <si>
    <t>Absolute - White Horse, MGSA Lease Construction</t>
  </si>
  <si>
    <t>820982-1-0</t>
  </si>
  <si>
    <t>820982-1</t>
  </si>
  <si>
    <t>Sch's MGSA#820982-AMC</t>
  </si>
  <si>
    <t>822344-0</t>
  </si>
  <si>
    <t>Finger Foods, EIM - software development</t>
  </si>
  <si>
    <t>822344-1-0</t>
  </si>
  <si>
    <t>822344-1</t>
  </si>
  <si>
    <t>Sch-SA#822344</t>
  </si>
  <si>
    <t>822513-0</t>
  </si>
  <si>
    <t>Calfrac Well Services Ltd.</t>
  </si>
  <si>
    <t>Calfrac - Samples, Conventional</t>
  </si>
  <si>
    <t>823003-0</t>
  </si>
  <si>
    <t>102018028 Saskatchewan Ltd.</t>
  </si>
  <si>
    <t>102018028 Saskatchewean Ltd. - Jon Macaskill - COA</t>
  </si>
  <si>
    <t>823099-0</t>
  </si>
  <si>
    <t>Darls Electrical Services Ltd</t>
  </si>
  <si>
    <t>Darls Electricial Services Ltd. - Scott Darling - Electrical Designer/Drafter</t>
  </si>
  <si>
    <t>817269-3</t>
  </si>
  <si>
    <t>1642034 Alberta Ltd.</t>
  </si>
  <si>
    <t>1642034 Alberta - Contract Extension and Rate Increase</t>
  </si>
  <si>
    <t>Swan Hills</t>
  </si>
  <si>
    <t>818318-1</t>
  </si>
  <si>
    <t>DEG Engineering Inc.</t>
  </si>
  <si>
    <t>Name Change to DEG</t>
  </si>
  <si>
    <t>818993-33-0</t>
  </si>
  <si>
    <t>818993-33</t>
  </si>
  <si>
    <t>Manuel Gonzalez - Senior Process Engineering Specialist</t>
  </si>
  <si>
    <t>819970-1</t>
  </si>
  <si>
    <t>LaGlace Leachate and Stormwater Contract Extension</t>
  </si>
  <si>
    <t>822722-0</t>
  </si>
  <si>
    <t>Wild Oat Consulting Inc.</t>
  </si>
  <si>
    <t>Wild Oat Consulting Inc. - Llana McCowan - SFCA</t>
  </si>
  <si>
    <t>823054-0</t>
  </si>
  <si>
    <t>Hargreaves Land Service</t>
  </si>
  <si>
    <t>Hargreaves Land Consulting - Desiree Hargreaves - SFCA</t>
  </si>
  <si>
    <t>823055-0</t>
  </si>
  <si>
    <t>Forsberg Contracting Inc.</t>
  </si>
  <si>
    <t>Forsberg Contracting Inc. - Dion Forsberg - COA</t>
  </si>
  <si>
    <t>823093-0</t>
  </si>
  <si>
    <t>1028646 Alberta Ltd.</t>
  </si>
  <si>
    <t>1028646 Alberta Ltd. - Kurt McQuaig</t>
  </si>
  <si>
    <t>809015-1-3</t>
  </si>
  <si>
    <t>809015-1</t>
  </si>
  <si>
    <t>CleanHarborsExplSerLtd.dbaAirborneImaging</t>
  </si>
  <si>
    <t>Contract Extension to 2019_Lidar survey of mine</t>
  </si>
  <si>
    <t>814741-2</t>
  </si>
  <si>
    <t>1615334 Alberta Ltd</t>
  </si>
  <si>
    <t>1615334 Alberta Ltd. - Corey Rawlake - Contract Extension Supplement</t>
  </si>
  <si>
    <t>816173-1-0</t>
  </si>
  <si>
    <t>816173-1</t>
  </si>
  <si>
    <t>Parkland Fuel Corporation</t>
  </si>
  <si>
    <t>Supply &amp; Distribution of HD5 Commercial Grade Propane</t>
  </si>
  <si>
    <t>Steele, Susan</t>
  </si>
  <si>
    <t>816173-2-0</t>
  </si>
  <si>
    <t>816173-2</t>
  </si>
  <si>
    <t>Pelican Lake Cardlock Fuels</t>
  </si>
  <si>
    <t>818993-8-2</t>
  </si>
  <si>
    <t>818993-8</t>
  </si>
  <si>
    <t>Supply of Construction Support Extension to Q1 2018</t>
  </si>
  <si>
    <t>822717-0</t>
  </si>
  <si>
    <t>Szach Cost Management Services</t>
  </si>
  <si>
    <t>Dennis Johnson - Mine Costing Engineer</t>
  </si>
  <si>
    <t>823086-0</t>
  </si>
  <si>
    <t>1966149 Alberta Ltd</t>
  </si>
  <si>
    <t>Villaruel Dote - Intermediate PDS Piping Designer</t>
  </si>
  <si>
    <t>823137-0</t>
  </si>
  <si>
    <t>McKenna Geotechnical Inc</t>
  </si>
  <si>
    <t>McKenna Geotechnical - Gord McKenna</t>
  </si>
  <si>
    <t>823140-0</t>
  </si>
  <si>
    <t>Delta P Risk Inc.</t>
  </si>
  <si>
    <t>Delta-P Risk Inc. - Kris Thorseinsson</t>
  </si>
  <si>
    <t>823154-0</t>
  </si>
  <si>
    <t>1487428 Alberta Ltd</t>
  </si>
  <si>
    <t>1487428 Alberta Ltd. - Henry Wu</t>
  </si>
  <si>
    <t>820158-0</t>
  </si>
  <si>
    <t>Cordy Environmental Inc.</t>
  </si>
  <si>
    <t>MGSA and Schedules for Semi-Vacs</t>
  </si>
  <si>
    <t>Druhan, Chasity</t>
  </si>
  <si>
    <t>820425-0</t>
  </si>
  <si>
    <t>Strad Oilfield Rentals Ltd.</t>
  </si>
  <si>
    <t>Drilling - surface equipment rentals</t>
  </si>
  <si>
    <t>823147-0</t>
  </si>
  <si>
    <t>Via Peak Inc.</t>
  </si>
  <si>
    <t>Gary Karasek - Technical Safety Engineer</t>
  </si>
  <si>
    <t>804426-10-0</t>
  </si>
  <si>
    <t>804426-10</t>
  </si>
  <si>
    <t>Beck Engineering Ltd. - Schedules A and B</t>
  </si>
  <si>
    <t>815464-4-0</t>
  </si>
  <si>
    <t>815464-4</t>
  </si>
  <si>
    <t>NES Global Limited - Schedule A4B4</t>
  </si>
  <si>
    <t>818993-34-1</t>
  </si>
  <si>
    <t>821720-2-0</t>
  </si>
  <si>
    <t>821720-2</t>
  </si>
  <si>
    <t>InnoTech, Schs JPM testig</t>
  </si>
  <si>
    <t>822862-0</t>
  </si>
  <si>
    <t>SRC - Slurry Pipeline, training</t>
  </si>
  <si>
    <t>822947-0</t>
  </si>
  <si>
    <t>LUX Assure Ltd.</t>
  </si>
  <si>
    <t>LUX Assure- PO, Asset Integrety corrosion inhibitor study</t>
  </si>
  <si>
    <t>823032-0</t>
  </si>
  <si>
    <t>Sonaspection Incorporated</t>
  </si>
  <si>
    <t>Sonaspection - PO, Flaw Block - Corporate integrity</t>
  </si>
  <si>
    <t>813891-2</t>
  </si>
  <si>
    <t>Running 77 Holdings Ltd.</t>
  </si>
  <si>
    <t>Running 77 Holdings Ltd. - Brent McKenzie - Contract Extension Supplement</t>
  </si>
  <si>
    <t>813962-2</t>
  </si>
  <si>
    <t>REO Contracting Ltd.</t>
  </si>
  <si>
    <t>REO Contracting Ltd. - Rob Oliver - Contract Extension Supplement</t>
  </si>
  <si>
    <t>814706-2</t>
  </si>
  <si>
    <t>1259970 Alberta Ltd.</t>
  </si>
  <si>
    <t>1259970 Alberta Ltd. - Dan Erickson - Contract Extension Supplement</t>
  </si>
  <si>
    <t>814824-2</t>
  </si>
  <si>
    <t>1055009 Alberta Ltd.</t>
  </si>
  <si>
    <t>1055009 Alberta Ltd. - Adam Bishop - Contract Extension Supplement</t>
  </si>
  <si>
    <t>814828-2</t>
  </si>
  <si>
    <t>1073862 Alberta Ltd</t>
  </si>
  <si>
    <t>1073862 Alberta Ltd. - Colin Rawlake - Contract Extension Supplement</t>
  </si>
  <si>
    <t>814929-2</t>
  </si>
  <si>
    <t>Gator's Consulting Ltd</t>
  </si>
  <si>
    <t>Gator's Consulting Ltd. - Bruce Watt - Contract Extension Supplement</t>
  </si>
  <si>
    <t>817173-1</t>
  </si>
  <si>
    <t>West Rock Energy Consultants Ltd</t>
  </si>
  <si>
    <t>West Rock Energy - Scott De Frece - Rate Increase</t>
  </si>
  <si>
    <t>817369-1</t>
  </si>
  <si>
    <t>1697435 Alberta Ltd.</t>
  </si>
  <si>
    <t>1697435 Alberta - David Arndt - Rate Change Supplement</t>
  </si>
  <si>
    <t>818219-1</t>
  </si>
  <si>
    <t>Bartman &amp; Sons Electric Ltd</t>
  </si>
  <si>
    <t>Bartman &amp; Sons Electric Ltd. - Shawn Bartman - Contract Extension Supplement</t>
  </si>
  <si>
    <t>818220-1</t>
  </si>
  <si>
    <t>Cust Pipeline Services Ltd</t>
  </si>
  <si>
    <t>Cust Pipeline Services Ltd. - Harvey Cust - Contract Extension Supplement</t>
  </si>
  <si>
    <t>819000-1</t>
  </si>
  <si>
    <t>722593 Alberta Ltd.</t>
  </si>
  <si>
    <t>722593 Alberta - Lionel Folk - Contract Extension Supplement</t>
  </si>
  <si>
    <t>819875-1</t>
  </si>
  <si>
    <t>2031570 Alberta Ltd.</t>
  </si>
  <si>
    <t>2031570 Alberta Ltd. - Jacob Banack - Rate Change</t>
  </si>
  <si>
    <t>821414-1-0</t>
  </si>
  <si>
    <t>821414-1</t>
  </si>
  <si>
    <t>464055 Alberta Ltd.</t>
  </si>
  <si>
    <t>RT Grading - Schds, Lease Maintenance - replaces Shell UA48858</t>
  </si>
  <si>
    <t>821770-1</t>
  </si>
  <si>
    <t>Chad Knipe Welding Ltd.</t>
  </si>
  <si>
    <t>Chad Knipe Welding Ltd. - Chad Knipe - Contract Extension Supplement</t>
  </si>
  <si>
    <t>822184-1</t>
  </si>
  <si>
    <t>1840889 Alberta Ltd.</t>
  </si>
  <si>
    <t>1840889 Alberta Ltd. - Jamie Klaudt - Contract Extension Supplement</t>
  </si>
  <si>
    <t>822552-0</t>
  </si>
  <si>
    <t>2092802 Alberta LTD</t>
  </si>
  <si>
    <t>2092802 Alberta Ltd. - Denis Blanchette - COA</t>
  </si>
  <si>
    <t>823112-0</t>
  </si>
  <si>
    <t>2102650 Alberta Ltd.</t>
  </si>
  <si>
    <t>2102650 Alberta Ltd. - Bill Stump - COA</t>
  </si>
  <si>
    <t>Carla Salazar</t>
  </si>
  <si>
    <t>808154-1-1</t>
  </si>
  <si>
    <t>Maxxam Schedules C, G, H, I</t>
  </si>
  <si>
    <t>808156-1-1</t>
  </si>
  <si>
    <t>808156-1</t>
  </si>
  <si>
    <t>AGAT Schedules C, G, H, I</t>
  </si>
  <si>
    <t>815272-1</t>
  </si>
  <si>
    <t>RWDI Air - T's and C's Extension</t>
  </si>
  <si>
    <t>823152-0</t>
  </si>
  <si>
    <t>Process Safety Engineering Ltd</t>
  </si>
  <si>
    <t>Process Safety Engineering - Michael Baxter</t>
  </si>
  <si>
    <t>817612-1</t>
  </si>
  <si>
    <t>RBS Bulk Systems Inc.</t>
  </si>
  <si>
    <t>RBS Bulk Systems: MGSA T&amp;C + Schedules</t>
  </si>
  <si>
    <t>822342-0</t>
  </si>
  <si>
    <t>Nampa Auto &amp; Farm Supply</t>
  </si>
  <si>
    <t>Consumables &amp; Parts VMI Peace River</t>
  </si>
  <si>
    <t>822342-1-0</t>
  </si>
  <si>
    <t>822342-1</t>
  </si>
  <si>
    <t>Consumables Parts VMI Schedules for Peace River</t>
  </si>
  <si>
    <t>822416-0</t>
  </si>
  <si>
    <t>Cadwiz Design and Drafting Ltd</t>
  </si>
  <si>
    <t>Cadwiz Design and Drafting Ltd. - Vipul Panchal - Intermediate PDS Civil Designer</t>
  </si>
  <si>
    <t>823185-0</t>
  </si>
  <si>
    <t>NVB Solution Inc</t>
  </si>
  <si>
    <t>Vikas Bhatt - NVB Solution Inc.</t>
  </si>
  <si>
    <t>823187-0</t>
  </si>
  <si>
    <t>629078 B.C. Ltd.</t>
  </si>
  <si>
    <t>Terry Diachuk - Pipeline Control Centre Operator</t>
  </si>
  <si>
    <t>804426-11-0</t>
  </si>
  <si>
    <t>804426-11</t>
  </si>
  <si>
    <t>Beck Engineering Ltd. - Michael Hayden - Schedules A and B</t>
  </si>
  <si>
    <t>806972-4-2</t>
  </si>
  <si>
    <t>806972-4</t>
  </si>
  <si>
    <t>Tervita - Add 2 Sulphur 1 Positions</t>
  </si>
  <si>
    <t>819538-4-0</t>
  </si>
  <si>
    <t>819538-4</t>
  </si>
  <si>
    <t>LGL Limited - Horizon Early Successional Wildlife Dynamics &amp; Toad Monitoring</t>
  </si>
  <si>
    <t>822518-0</t>
  </si>
  <si>
    <t>Mangrove Water Technologist Ltd.</t>
  </si>
  <si>
    <t>Mangrove-WaterSamples, from all Western Canadian Operations</t>
  </si>
  <si>
    <t>822658-0</t>
  </si>
  <si>
    <t>Broughton Consultant Limited</t>
  </si>
  <si>
    <t>Broughton Consultant Ltd. - Jason Broughton</t>
  </si>
  <si>
    <t>822671-0</t>
  </si>
  <si>
    <t>JTTE Enterprises Ltd.</t>
  </si>
  <si>
    <t>JTTE Enterprises Ltd. - COA</t>
  </si>
  <si>
    <t>822677-0</t>
  </si>
  <si>
    <t>1072874 Alberta Ltd</t>
  </si>
  <si>
    <t>1072874 Alberta Ltd. - Cody Ives - COA</t>
  </si>
  <si>
    <t>822794-0</t>
  </si>
  <si>
    <t>Continental Steel Vacuum Insulated Tubing</t>
  </si>
  <si>
    <t>822794-1-0</t>
  </si>
  <si>
    <t>822794-1</t>
  </si>
  <si>
    <t>SCHEDULES Continental Steel Vacuum Insulated Tubing</t>
  </si>
  <si>
    <t>823200-0</t>
  </si>
  <si>
    <t>Bar FR Contracting Ltd.</t>
  </si>
  <si>
    <t>Bar FR Contracting Ltd. - Jorden Freeman - COA</t>
  </si>
  <si>
    <t>805922-1</t>
  </si>
  <si>
    <t>808937-9</t>
  </si>
  <si>
    <t>Intergraph - SmartPlantÂ® Review Interface for Use with SmartPiantÂ® Fusion</t>
  </si>
  <si>
    <t>819608-1-0</t>
  </si>
  <si>
    <t>819608-1</t>
  </si>
  <si>
    <t>Uncle Rob's Oilfield Services Ltd</t>
  </si>
  <si>
    <t>822732-0</t>
  </si>
  <si>
    <t>Acden Vertex Limited Partnership</t>
  </si>
  <si>
    <t>Acden Vertex - T's &amp; C's</t>
  </si>
  <si>
    <t>822732-1-0</t>
  </si>
  <si>
    <t>822732-1</t>
  </si>
  <si>
    <t>Acden Vertex - Environmental Consulting - Horizon</t>
  </si>
  <si>
    <t>809269-3</t>
  </si>
  <si>
    <t>Nielsen, Clark &amp; Associates Ltd. - Bernie Nielsen - Schedule A3B3</t>
  </si>
  <si>
    <t>815272-4-0</t>
  </si>
  <si>
    <t>815272-4</t>
  </si>
  <si>
    <t>RWDI GHG Emissions 2018 - Measurements</t>
  </si>
  <si>
    <t>818988-4-0</t>
  </si>
  <si>
    <t>818988-4</t>
  </si>
  <si>
    <t>Triton Environmental Consultants Ltd</t>
  </si>
  <si>
    <t>Triton Environmental Consultants - Schedule A and B - Bird Management Data System</t>
  </si>
  <si>
    <t>822821-0</t>
  </si>
  <si>
    <t>SaskTel</t>
  </si>
  <si>
    <t>Sasktel Mobility -</t>
  </si>
  <si>
    <t>Business Services - Business Services &amp; Strategic Planning</t>
  </si>
  <si>
    <t>823225-0</t>
  </si>
  <si>
    <t>Hyperformance Technical Inc</t>
  </si>
  <si>
    <t>Baird Nielsen - Hyperformance Technical Inc.</t>
  </si>
  <si>
    <t>809269-4</t>
  </si>
  <si>
    <t>Nielsen, Clark &amp; Associates Ltd. - Bernie Nielsen - Schedule A4B4</t>
  </si>
  <si>
    <t>815237-3</t>
  </si>
  <si>
    <t>Anthony Gerber Consulting Limited</t>
  </si>
  <si>
    <t>Anthony Gerber Consulting Limited - Anthony Gerber - Contract Extension Supplement</t>
  </si>
  <si>
    <t>816944-1</t>
  </si>
  <si>
    <t>1672406 Alberta Ltd.</t>
  </si>
  <si>
    <t>1672406 Alberta - Michael Sawatzky - Rate Change and Contract Extension Supplement</t>
  </si>
  <si>
    <t>817279-2</t>
  </si>
  <si>
    <t>1577975 Alberta Ltd.</t>
  </si>
  <si>
    <t>1577975 Alberta Ltd - Josh Cameron - Contract Extension and Rate Change Supplment</t>
  </si>
  <si>
    <t>818138-1</t>
  </si>
  <si>
    <t>Pine Creek Oilfield Services Ltd.</t>
  </si>
  <si>
    <t>Pine Creek Oilfield Services Ltd. - Duane Johnston - Contract Extension Supplement</t>
  </si>
  <si>
    <t>820374-1</t>
  </si>
  <si>
    <t>Diamond J Energy Inc.</t>
  </si>
  <si>
    <t>Diamond J Energy Inc. - Norman Janke - Contract Extension</t>
  </si>
  <si>
    <t>821184-1</t>
  </si>
  <si>
    <t>1745480 Alberta Ltd.</t>
  </si>
  <si>
    <t>1745480 Alberta Ltd. - Gerry Noullett - Contract Extension Supplement</t>
  </si>
  <si>
    <t>821243-1</t>
  </si>
  <si>
    <t>1022066 Alberta Ltd. o/a RSM Consulting</t>
  </si>
  <si>
    <t>1022066 Alberta Ltd. o/a RSM Consulting - Ron McCrea - Contract Extension Supplement</t>
  </si>
  <si>
    <t>821283-1</t>
  </si>
  <si>
    <t>D. Bell Environmental Ltd</t>
  </si>
  <si>
    <t>D. Bell Environmental Ltd - Darryl Bell - Contract Extension Supplement</t>
  </si>
  <si>
    <t>821351-7-0</t>
  </si>
  <si>
    <t>821351-7</t>
  </si>
  <si>
    <t>Albian Mining - Technologist, Construction QC</t>
  </si>
  <si>
    <t>821436-1</t>
  </si>
  <si>
    <t>Sorobey's Bobcat Service Inc.</t>
  </si>
  <si>
    <t>Sorobey's Bobcat Service Inc. - Lance Sorobey - Contract Extension Supplement</t>
  </si>
  <si>
    <t>821437-1</t>
  </si>
  <si>
    <t>Encore Environmental Ltd</t>
  </si>
  <si>
    <t>Encore Environmental Ltd. - Tyler Warawa - Contract Extension Supplement</t>
  </si>
  <si>
    <t>821742-1</t>
  </si>
  <si>
    <t>1761831 Alberta Inc.</t>
  </si>
  <si>
    <t>1761831 Alberta Inc. - Derrick Pound - Contract Extension Supplement</t>
  </si>
  <si>
    <t>823062-0</t>
  </si>
  <si>
    <t>Petrospec Engineering Inc</t>
  </si>
  <si>
    <t>MGSA with Petrospec</t>
  </si>
  <si>
    <t>823062-1-0</t>
  </si>
  <si>
    <t>823062-1</t>
  </si>
  <si>
    <t>Schedules with Petrospec</t>
  </si>
  <si>
    <t>812370-3</t>
  </si>
  <si>
    <t>Thurber Engineering Ltd.</t>
  </si>
  <si>
    <t>Amending Agreement AOSP_Permitted Buyer</t>
  </si>
  <si>
    <t>Master Engineering Services, Goods &amp; Services Agre</t>
  </si>
  <si>
    <t>812679-1</t>
  </si>
  <si>
    <t>Acden Allnorth Ltd.</t>
  </si>
  <si>
    <t>Amending Agreement_ AOSP/CNUL</t>
  </si>
  <si>
    <t>812679-5-0</t>
  </si>
  <si>
    <t>812679-5</t>
  </si>
  <si>
    <t>Acden Allnorth Ltd</t>
  </si>
  <si>
    <t>Satellite Imagery_AOSP/CNUL</t>
  </si>
  <si>
    <t>814068-1-4</t>
  </si>
  <si>
    <t>Hatfield - Lake Monitoring &amp; Tar River Fish Monitoring Program</t>
  </si>
  <si>
    <t>814816-2</t>
  </si>
  <si>
    <t>1015675 Alberta Ltd</t>
  </si>
  <si>
    <t>1015675 Alberta Ltd. - Barry Hardenne - Contract Extension Supplement 2</t>
  </si>
  <si>
    <t>815861-2-0</t>
  </si>
  <si>
    <t>815861-2</t>
  </si>
  <si>
    <t>Fircroft (Canada) Limited</t>
  </si>
  <si>
    <t>Melissa Johnson - Buyer</t>
  </si>
  <si>
    <t>819766-0</t>
  </si>
  <si>
    <t>Talmek Energy Services Ltd.</t>
  </si>
  <si>
    <t>Talmek Energy</t>
  </si>
  <si>
    <t>819767-0</t>
  </si>
  <si>
    <t>Vortex Production Services Ltd</t>
  </si>
  <si>
    <t>Vortex Production Services</t>
  </si>
  <si>
    <t>823254-0</t>
  </si>
  <si>
    <t>8105065 Canada Inc</t>
  </si>
  <si>
    <t>Vimal Patel - 8105065 Canada Inc.</t>
  </si>
  <si>
    <t>818993-36-0</t>
  </si>
  <si>
    <t>818993-36</t>
  </si>
  <si>
    <t>Lisa Huang - Intermediate SPPID Designer</t>
  </si>
  <si>
    <t>822668-1</t>
  </si>
  <si>
    <t>Dynamic Risk Assesments Inc - Sched B Sup 1 - February 20, 2018</t>
  </si>
  <si>
    <t>823042-0</t>
  </si>
  <si>
    <t>15+ Inc</t>
  </si>
  <si>
    <t>15+ Inc. - Jason Hu</t>
  </si>
  <si>
    <t>823060-0</t>
  </si>
  <si>
    <t>EROK Diversified Ltd.</t>
  </si>
  <si>
    <t>EROK Diversified Ltd. - Eric Moe - COA</t>
  </si>
  <si>
    <t>823347-0</t>
  </si>
  <si>
    <t>1622317 Alberta Inc.</t>
  </si>
  <si>
    <t>Buyer - Jocelyn Beda</t>
  </si>
  <si>
    <t>402853-17</t>
  </si>
  <si>
    <t>Contract Extension to Feb 1, 2019</t>
  </si>
  <si>
    <t>813791-2</t>
  </si>
  <si>
    <t>1191919 Alberta Ltd.</t>
  </si>
  <si>
    <t>Kenneth Gervais - Construction Supervisor - Contract Extension Supplement</t>
  </si>
  <si>
    <t>813877-2</t>
  </si>
  <si>
    <t>Trison Contracting Ltd.</t>
  </si>
  <si>
    <t>Trison Contracting Ltd. - George Hiebert - Contract Extension Supplement</t>
  </si>
  <si>
    <t>813937-2</t>
  </si>
  <si>
    <t>Borton Enterprises Inc.</t>
  </si>
  <si>
    <t>Garry Borton - Garry Borton - Contract Extension Supplement</t>
  </si>
  <si>
    <t>813945-2</t>
  </si>
  <si>
    <t>Geo Con Surveying Ltd.</t>
  </si>
  <si>
    <t>Geo Con Surveying Ltd. - Geoff McGillis - Contract Extension Supplement</t>
  </si>
  <si>
    <t>813949-2</t>
  </si>
  <si>
    <t>T &amp; H Constructive Consulting Inc.</t>
  </si>
  <si>
    <t>T &amp; H Constructive Consulting Inc. - Trevor Elphinstone - Contract Extension Supplement</t>
  </si>
  <si>
    <t>814010-2</t>
  </si>
  <si>
    <t>Silverback Seismic Services Inc.</t>
  </si>
  <si>
    <t>Silverback Seismic Services Inc. - Ronald Dorward - Contract Extension Supplement</t>
  </si>
  <si>
    <t>814906-1-2</t>
  </si>
  <si>
    <t>814906-1</t>
  </si>
  <si>
    <t>Universal Geomatics Solutions Corp.</t>
  </si>
  <si>
    <t>Universal Geomatics Soln's_Extend Work and Rates</t>
  </si>
  <si>
    <t>814912-1-1</t>
  </si>
  <si>
    <t>814912-1</t>
  </si>
  <si>
    <t>Can-Am Geomatics Corp.</t>
  </si>
  <si>
    <t>Can-Am Geomatics Extend Work and Rates</t>
  </si>
  <si>
    <t>814913-1-2</t>
  </si>
  <si>
    <t>814913-1</t>
  </si>
  <si>
    <t>Longhorn Geomatics Limited</t>
  </si>
  <si>
    <t>Longhorn Geomatics_Extend Rates</t>
  </si>
  <si>
    <t>814938-2</t>
  </si>
  <si>
    <t>DJ Oilfield Services Ltd.</t>
  </si>
  <si>
    <t>DJ Oilfield Services Ltd. - Dennis Hommy - Sup 1</t>
  </si>
  <si>
    <t>814946-2</t>
  </si>
  <si>
    <t>Underworld Wellsite Supervision Inc</t>
  </si>
  <si>
    <t>Underworld Wellsite Supervision Inc. - Dylan Lafferty - Contract Extension Supplement</t>
  </si>
  <si>
    <t>815023-2</t>
  </si>
  <si>
    <t>Ken Greer Oilfield Supervision Ltd</t>
  </si>
  <si>
    <t>Ken Greer Oilfield Supervision Ltd. - Kenneth (Ken) Greer - Contract Extension Supplement</t>
  </si>
  <si>
    <t>815104-2</t>
  </si>
  <si>
    <t>S B &amp; S Ltd.</t>
  </si>
  <si>
    <t>S B &amp; S Ltd. - Donald Grant - Contract Extension Supplement</t>
  </si>
  <si>
    <t>815464-2-2</t>
  </si>
  <si>
    <t>815464-2</t>
  </si>
  <si>
    <t>Nes Global Schedules A2B2 - Contract Extension Supplement</t>
  </si>
  <si>
    <t>816279-4</t>
  </si>
  <si>
    <t>Ry-Lene Consulting Ltd.</t>
  </si>
  <si>
    <t>Ry-Lene Consulting Ltd. - Contract Extension Supplement</t>
  </si>
  <si>
    <t>817326-1</t>
  </si>
  <si>
    <t>1585427 Alberta Ltd.</t>
  </si>
  <si>
    <t>1585427 Alberta - Brad Allan - Rate Change Supplement</t>
  </si>
  <si>
    <t>817430-2</t>
  </si>
  <si>
    <t>Eldorado Oilfield Contracting Ltd.</t>
  </si>
  <si>
    <t>Eldorado Oilfield - Ken Stang - Rate Revision</t>
  </si>
  <si>
    <t>817570-3</t>
  </si>
  <si>
    <t>1892063 Alberta Ltd.</t>
  </si>
  <si>
    <t>1892063 Alberta - Shaun Umscheid - Contract Extension and Rate Change Supplement</t>
  </si>
  <si>
    <t>817749-1</t>
  </si>
  <si>
    <t>1636643 Alberta Ltd.</t>
  </si>
  <si>
    <t>1636643 Alberta - Dustan Wawzkiewicz - Rate Change Supplement</t>
  </si>
  <si>
    <t>817995-1-3</t>
  </si>
  <si>
    <t>817995-1</t>
  </si>
  <si>
    <t>Midwest Surveys Inc.</t>
  </si>
  <si>
    <t>Midwest Surveys Inc. Extend Rates</t>
  </si>
  <si>
    <t>818739-1-1</t>
  </si>
  <si>
    <t>818739-1</t>
  </si>
  <si>
    <t>Kaden Oilfield Ltd.</t>
  </si>
  <si>
    <t>Kaden Oilfield - Mark Bowie - Contract Extension Supplement</t>
  </si>
  <si>
    <t>818782-1</t>
  </si>
  <si>
    <t>Boomtown Consulting Inc.</t>
  </si>
  <si>
    <t>Boomtown Consulting - Chris Mcleod - Contract Extension Supplement</t>
  </si>
  <si>
    <t>818877-2</t>
  </si>
  <si>
    <t>1697396 Alberta Ltd</t>
  </si>
  <si>
    <t>1697396 Alberta - Ryan Hodgson - Contract Extension Supplement</t>
  </si>
  <si>
    <t>819409-2</t>
  </si>
  <si>
    <t>Array Seismic Geoservices Inc.</t>
  </si>
  <si>
    <t>Array Seismic - Andy Gamp - Term Extension</t>
  </si>
  <si>
    <t>819555-1-1</t>
  </si>
  <si>
    <t>819555-1</t>
  </si>
  <si>
    <t>Valard Geomatics Ltd.</t>
  </si>
  <si>
    <t>Schedules_Valard Geomatics Ltd_Extend Rates</t>
  </si>
  <si>
    <t>820106-1</t>
  </si>
  <si>
    <t>693511 Alberta Ltd.</t>
  </si>
  <si>
    <t>693511 Alberta Ltd. - Barry Chernuka - Contract Extension Supplement</t>
  </si>
  <si>
    <t>820126-2</t>
  </si>
  <si>
    <t>Spring Ridge Consulting Ltd.</t>
  </si>
  <si>
    <t>Spring Ridge Consulting Ltd. - Doug Hiemstra - Contract Extension Supplement</t>
  </si>
  <si>
    <t>820940-1</t>
  </si>
  <si>
    <t>L&amp;I Enterprises Ltd.</t>
  </si>
  <si>
    <t>L&amp;I Enterprises Ltd. - Lloyd Helmer - Contract Extension Supplement</t>
  </si>
  <si>
    <t>821288-1</t>
  </si>
  <si>
    <t>JayRose Consulting Ltd.</t>
  </si>
  <si>
    <t>JayRose Consulting Ltd. - Josh Keast - Contract Extension Supplement</t>
  </si>
  <si>
    <t>821435-1</t>
  </si>
  <si>
    <t>Cleanline Geomatics Ltd.</t>
  </si>
  <si>
    <t>Cleanline Geomatics Ltd. - Mark Theuerkauf - Contract Extension Supplement</t>
  </si>
  <si>
    <t>821458-1</t>
  </si>
  <si>
    <t>2063349 Alberta Ltd</t>
  </si>
  <si>
    <t>2063349 Alberta Ltd. - Mark Stocker- Contract Extension Supplement</t>
  </si>
  <si>
    <t>821666-1</t>
  </si>
  <si>
    <t>Par 4 Consulting Ltd.</t>
  </si>
  <si>
    <t>Par 4 Consulting Ltd. - Rick Lukan - Contract Extension Supplement</t>
  </si>
  <si>
    <t>822003-1</t>
  </si>
  <si>
    <t>2073688 Alberta Ltd.</t>
  </si>
  <si>
    <t>2073688 Alberta Ltd. - John Papp - Contract Extension Supplement</t>
  </si>
  <si>
    <t>822910-0</t>
  </si>
  <si>
    <t>RCC Production Services</t>
  </si>
  <si>
    <t>RCC Production Services - Randy Cornock</t>
  </si>
  <si>
    <t>823260-0</t>
  </si>
  <si>
    <t>Zapcity Controls Ltd.</t>
  </si>
  <si>
    <t>Zapcity Controls Ltd. - Tanner Zaporosky - COA</t>
  </si>
  <si>
    <t>807973-7-0</t>
  </si>
  <si>
    <t>807973-7</t>
  </si>
  <si>
    <t>Pi Engineering Inc.</t>
  </si>
  <si>
    <t>Pi Engineering - Schedule A7B7</t>
  </si>
  <si>
    <t>809015-3-0</t>
  </si>
  <si>
    <t>809015-3</t>
  </si>
  <si>
    <t>Lidar_Albian_2018</t>
  </si>
  <si>
    <t>817008-2-2</t>
  </si>
  <si>
    <t>817008-2</t>
  </si>
  <si>
    <t>Marine Geophysical Survey_2018</t>
  </si>
  <si>
    <t>818245-2</t>
  </si>
  <si>
    <t>Lazer Networks Inc. - Contract Extension Supplement</t>
  </si>
  <si>
    <t>819563-1-0</t>
  </si>
  <si>
    <t>819563-1</t>
  </si>
  <si>
    <t>4W Trucking Ltd.</t>
  </si>
  <si>
    <t>Schedules A&amp;B</t>
  </si>
  <si>
    <t>821591-1</t>
  </si>
  <si>
    <t>Walton Contracting Inc</t>
  </si>
  <si>
    <t>Walton Contracting Inc. - Isaac Walton - Rate Change Supplement</t>
  </si>
  <si>
    <t>822896-0</t>
  </si>
  <si>
    <t>Finneytaylor Consulting Group Ltd.</t>
  </si>
  <si>
    <t>Finneytaylor Consulting Group Ltd. - MPSA</t>
  </si>
  <si>
    <t>823322-0</t>
  </si>
  <si>
    <t>SSR Specialty Ltd.</t>
  </si>
  <si>
    <t>SSR Specialty Ltd. - John Samson - COA</t>
  </si>
  <si>
    <t>823371-0</t>
  </si>
  <si>
    <t>McLure Consulting Ltd</t>
  </si>
  <si>
    <t>McLure Consultants Ltd. - Jesse McLure</t>
  </si>
  <si>
    <t>• Worked with Kirby North to negotiate unit prices for 144 Steam Splitters with Halliburton Group Canada $5,831/splitter vs. Weatherford Canada unit price of $7,220/splitter. Total savings of $200,016 ($1,389/splitter x 144 splitters).</t>
  </si>
  <si>
    <t>Wk 16</t>
  </si>
  <si>
    <t>Albian Scrap Steel (April)</t>
  </si>
  <si>
    <t>Horizon Scrap Steel (April)</t>
  </si>
  <si>
    <t>Surplus Quad</t>
  </si>
  <si>
    <t>Caterpillar 3606 Engines (2)</t>
  </si>
  <si>
    <t>Compressor Unit 2320</t>
  </si>
  <si>
    <t>Compressor Unit 2322</t>
  </si>
  <si>
    <t>Exova and ALS</t>
  </si>
  <si>
    <t>Little Smokey</t>
  </si>
  <si>
    <t>Environmental Lab Services</t>
  </si>
  <si>
    <t>TBD</t>
  </si>
  <si>
    <t>Competitive RFP.  The average unit rate per test obtained through this RFP is 23% lower compared to current average unit rate. Total 2017 spend was $4,500,000. Estimated savings based on 2017 is $3,105,000. ($4,500,000 x 23% X 3).</t>
  </si>
  <si>
    <t>Wk 17</t>
  </si>
  <si>
    <t>Conventional and Albian</t>
  </si>
  <si>
    <t>1000BBL Tanks (8)</t>
  </si>
  <si>
    <t>Compressor Unit 13898</t>
  </si>
  <si>
    <t>Compressor Unit 13899</t>
  </si>
  <si>
    <t>44KW Genset</t>
  </si>
  <si>
    <t>Double Wall Fuel Tanks (2)</t>
  </si>
  <si>
    <t>Misc. Gate &amp; Ball Values (100)</t>
  </si>
  <si>
    <t>Seacans (3)</t>
  </si>
  <si>
    <t>Various Studs &amp; Nuts</t>
  </si>
  <si>
    <t>Misc. PPE</t>
  </si>
  <si>
    <t>Electrical Cable &amp; Accessories</t>
  </si>
  <si>
    <t>Misc. Equipment</t>
  </si>
  <si>
    <t>Rosemount Flowmeter</t>
  </si>
  <si>
    <t>30” Spiral Wound Gaskets</t>
  </si>
  <si>
    <t>Makay Light Stands</t>
  </si>
  <si>
    <t>8” 150# Check Valve</t>
  </si>
  <si>
    <t>Fluid Haul Services for Edson Plant</t>
  </si>
  <si>
    <t>Fluid Haul Services for Ferrier Plant</t>
  </si>
  <si>
    <t>Apex Distribution</t>
  </si>
  <si>
    <t>Pressure Service Valves</t>
  </si>
  <si>
    <t>Directly negotiated a 6% reduction in PVS service &amp; repairs.</t>
  </si>
  <si>
    <t>Compressor Cooler</t>
  </si>
  <si>
    <t>Compressor 8531</t>
  </si>
  <si>
    <t>1.0MM BTU Line Heater</t>
  </si>
  <si>
    <t>95hp Screw Compressors (9)</t>
  </si>
  <si>
    <t>PC Pumps (February &amp; March)</t>
  </si>
  <si>
    <t>Rod Pumps (February &amp; March)</t>
  </si>
  <si>
    <t>ESP Pumps (Q1 Utilization)</t>
  </si>
  <si>
    <t>Great North Equip. Wellheads (April)</t>
  </si>
  <si>
    <t>400hp Screw Compressor</t>
  </si>
  <si>
    <t>30” Dehy Package</t>
  </si>
  <si>
    <t>20’ Skidded Seacan</t>
  </si>
  <si>
    <t>ASSET UTILIZATION GOAL:  $60,000,000.00</t>
  </si>
  <si>
    <t>Truck Scale</t>
  </si>
  <si>
    <t>Rod Pumps (April)</t>
  </si>
  <si>
    <t>PC Pumps (April)</t>
  </si>
  <si>
    <t>Compressor Unit 7595</t>
  </si>
  <si>
    <t>24” Pipe from Ferrier</t>
  </si>
  <si>
    <t>ESP Pumps (April)</t>
  </si>
  <si>
    <t>Water Truck (ERT Vehicle)</t>
  </si>
  <si>
    <t>438 Gearbox</t>
  </si>
  <si>
    <t>Fire &amp; Gas Monitor</t>
  </si>
  <si>
    <t>Misc. (Steel, Stairs, Crates)</t>
  </si>
  <si>
    <t>Reflective Traffic Signs (64)</t>
  </si>
  <si>
    <t>Lightning Arrestors</t>
  </si>
  <si>
    <t>Valves &amp; Gaskets</t>
  </si>
  <si>
    <t>Enclosed Trailer</t>
  </si>
  <si>
    <t>40’ Skidded Seacan</t>
  </si>
  <si>
    <t>Quest Integrity</t>
  </si>
  <si>
    <t>Integrity Inspections</t>
  </si>
  <si>
    <t>On Site Projects</t>
  </si>
  <si>
    <t>Maintenance</t>
  </si>
  <si>
    <t>814442-1 Supp 2</t>
  </si>
  <si>
    <t xml:space="preserve">Kirby: Through working with our Business, a change from 8 x 6 to 7x7 schedules resulted in a reduction of non-productive time (reduction in cross-over innefficiencies). Shift reduction equates to 1 day per week of reduced cross-over time. A conservative estimate is 50% improvement per crew member each on 1 day per week. $55.79 (avg crew rate) x 23 (crew size) = $1,283.17 one day per hour for crew. 50% conservative estimate = $1,283.17 x 11 hours per day x 50% = $7,057.43 per week saved. $7,057.43 x 52 weeks per year = $366,986.40. </t>
  </si>
  <si>
    <t xml:space="preserve">Kirby: Through working with our Business, we negotiated a reduction on goose-neck trailer rental costs, from $3,000 per month to $1,800 per month. This savings of $1,200 per month = $14,000 per year. </t>
  </si>
  <si>
    <t>810354-1 Supp 3</t>
  </si>
  <si>
    <t xml:space="preserve">Turnaround Wolf Lake Spring 2018 Supply Managment and Business Team: Quinn supplied additional time-entry tech's without charge to Canadian Natural. 350 hours of regular time x $34.18 per hour, and 27 hours of overtime x $46.14 was not charged. </t>
  </si>
  <si>
    <t xml:space="preserve">Turnaround Wolf Lake Spring 2018 Supply Managment and Business Team: Quest put forward additional Engineering Assessment costs to support TA. Through review and challenge, Quest removed these additional costs. The $40,000 was a fixed price requested by Quest for their API 579 Level II Assessment. </t>
  </si>
  <si>
    <t>Rod Pumps for Primrose North</t>
  </si>
  <si>
    <t xml:space="preserve">Kirby: Through working with our Business and reviewing costs, and identified savings opportunity was realized through purchasing coveralls from an alternate supplier (NIS Northern Industrial Sales Ltd). Savings of $65 per pair compared to new coveralls was paid for a similar type and quality approved by site Forman. 112 coveralls were purchased. 112 x $65 = $7,280. On Site's contract has a clause requiring Canadian Natural to pay for coveralls. This is being reviewed in Q2's contract refresh. Price from Acklands was $174 per pair, vs $109 per pair. This was due to an alternate vendor having excess inventory willing to be sold at a discount. </t>
  </si>
  <si>
    <t>Old School Oilfield Services</t>
  </si>
  <si>
    <t>808424-2</t>
  </si>
  <si>
    <t>Wolf Lake - Industrial Cleaning &amp; Trucking Project being led and facilitated by Supply Management - Old School submitted rates for the period starting Sep 1, 2018 to Aug 31, 2020. Their initial rate for the Semi Vac Tandem Tri was $125 per hour. They agreed to drop this to $110 per hour. Old School's 2017 hours charged on this equipment was 1,030. Over the Sep 1, 2018 to Aug 31, 2020 period of 2 years, this # of hours would equate to 2,060. Total cost savings from this reduction is $125 per hour less $110 per hour x 2,060 hours = $30,900</t>
  </si>
  <si>
    <t>3606 Engine Core</t>
  </si>
  <si>
    <t>Meter Package</t>
  </si>
  <si>
    <t>Scissor Lift</t>
  </si>
  <si>
    <t>Welding Machine</t>
  </si>
  <si>
    <t>Skim Pump Skid</t>
  </si>
  <si>
    <t>1000 BBL Tank</t>
  </si>
  <si>
    <t>8” Cyclone Separator</t>
  </si>
  <si>
    <t>OCTG (Misc. Scrap Tubing &amp; Casing)</t>
  </si>
  <si>
    <t>Compressor Unit 7033</t>
  </si>
  <si>
    <t>Compressor Unit 13901</t>
  </si>
  <si>
    <t>Compressor Unit 13903</t>
  </si>
  <si>
    <t>Tanks (3)</t>
  </si>
  <si>
    <t>Lufkin 120 Pumpjack</t>
  </si>
  <si>
    <t>Valves</t>
  </si>
  <si>
    <t>Supply line pipe 4" x 6.0mm</t>
  </si>
  <si>
    <t xml:space="preserve">Facilities </t>
  </si>
  <si>
    <t xml:space="preserve">The MGSA price for "114.3mmx 6.0mm G359 Cat II SS -45C ERW TRL BARE Line Pipe" is $28.61/m, and the purchase price is $26.89/m, the quantity 4076.60 meter.This line pipe is part of 2018 Stock Buyout. </t>
  </si>
  <si>
    <t>Candice MacLean</t>
  </si>
  <si>
    <t>Weeds &amp; Vegetation Mngt. (Albian &amp; Horizon)</t>
  </si>
  <si>
    <t>JPM ETF Flood Inundation Study</t>
  </si>
  <si>
    <t>Conetec Investigations Corp.</t>
  </si>
  <si>
    <t>Proponents Invited</t>
  </si>
  <si>
    <t>Shovel Lip – Horizon</t>
  </si>
  <si>
    <t>Track Vehicle</t>
  </si>
  <si>
    <t>(4) D375 Bulldozers</t>
  </si>
  <si>
    <t>100bbl Tank</t>
  </si>
  <si>
    <t>10” Gate Valve</t>
  </si>
  <si>
    <t>44kw Generator</t>
  </si>
  <si>
    <t>Compressor Unit 13900</t>
  </si>
  <si>
    <t>Compressor Unit 13868</t>
  </si>
  <si>
    <t>96” Treater</t>
  </si>
  <si>
    <t>60” Separator</t>
  </si>
  <si>
    <t>(3) Eagle Compressors</t>
  </si>
  <si>
    <t xml:space="preserve">PLC </t>
  </si>
  <si>
    <t>(4) Scada Equipment</t>
  </si>
  <si>
    <t>Hydraulic Pumping Unit</t>
  </si>
  <si>
    <t>(2) 50bbl DW Tanks</t>
  </si>
  <si>
    <t>750bbl Tank</t>
  </si>
  <si>
    <t>(5) 1000bbl Tanks</t>
  </si>
  <si>
    <t>Casing Reconciliation</t>
  </si>
  <si>
    <t>6 Pumpjacks</t>
  </si>
  <si>
    <t>Snowmobile</t>
  </si>
  <si>
    <t>115KW Genset Package</t>
  </si>
  <si>
    <t>Quad</t>
  </si>
  <si>
    <t>Liquid Edge Oilfield Services</t>
  </si>
  <si>
    <t>Fluid Hauling</t>
  </si>
  <si>
    <t>822762-2,3</t>
  </si>
  <si>
    <t>Ex-cel Well Servicing</t>
  </si>
  <si>
    <t>Service Rigs</t>
  </si>
  <si>
    <t xml:space="preserve">Recovered from Vendor for incorrectly invoicing line items, which were previously paid.  These items were consumables on over 150 invoices, which should have been in rig rate. </t>
  </si>
  <si>
    <t>Ceda West</t>
  </si>
  <si>
    <t xml:space="preserve">Capital Pressure
Emelson Oilfield Trucking
Iron Horse
Marlin Oilfield Services 
RLS
Apex Tank Lines
</t>
  </si>
  <si>
    <t>Reduced wait time rate from $150/hour to $90/hour.
Wait time is only charged 10% of the time. $60 saving is a 40% variance*10% usage= $393,791.35</t>
  </si>
  <si>
    <t>Bullmoose tanks from Superior were being charged to us at $363,780.  Blueave purchased on our behalf and we swapped existing tanks to offset this cost.  The existing tanks were valued at $224,718 therefore creating a cost avoidance of $139,062.</t>
  </si>
  <si>
    <t>816173 / 3073</t>
  </si>
  <si>
    <t>OCTG &amp; Line Pipe Supplier</t>
  </si>
  <si>
    <t>815858/824112</t>
  </si>
  <si>
    <t>Working with the Pipelines team, negotiated the purchase of 21,469 meters of 88.9mm Gr. 359 Cat II SS Line Pipe for an average price of $14.83/meter (price per meter is averaged due to multiple wall thicknesses of pipe) for a savings of $9,603.30 (Tenaris' current pricing for this line pipe to Canadian Natural would be averaged at $15.28/meter)</t>
  </si>
  <si>
    <t>Working with the Pipelines team, negotiated the purchase of 11,787 meters of 114.3mm x 4.8mm Gr. 359 Cat II SS Line Pipe for a price of $23.32/meter for a savings of $16,501.80 (Tenaris' current pricing for this line pipe to Canadian Natural would be $24.72/meter)</t>
  </si>
  <si>
    <t>Working with the Pipelines team, negotiated the purchase of 947 meters of 168.3mm Gr. 359 Cat II SS Line Pipe for an average price of $36.14/meter (price per meter is averaged due to multiple wall thicknesses of pipe) for a savings of $1,715.71 (Tenaris' current pricing for this line pipe to Canadian Natural would be averaged at $37.95/meter)</t>
  </si>
  <si>
    <t>Working with the Pipelines team, negotiated the purchase of 36,200 meters of 88.9mm x 3.2mm Gr. 359 Cat II SS Line Pipe for a price of $12.25/meter for a savings of $70,590.00 (Tenaris provides this line pipe to Canadian Natural new at $14.20/meter)</t>
  </si>
  <si>
    <t>Alberta Tubulars</t>
  </si>
  <si>
    <t>Working with the Pipelines team, negotiated the purchase of 38,400 meters of 114.3mm x 3.2mm Gr. 359 Cat II SS Line Pipe for a price of $15.85/meter for a savings of $76,032.00 (Tenaris provides this line pipe to Canadian Natural new at $17.83/meter)</t>
  </si>
  <si>
    <t>Working with the Pipelines team, negotiated the purchase of 39,330 meters of 114.3mm x 4.8mm Gr. 359 Cat II SS Line Pipe for a price of $23.40/meter for a savings of $51,915.60 (Tenaris provides this line pipe to Canadian Natural new at $24.72/meter)</t>
  </si>
  <si>
    <t>Working with the Pipelines team, negotiated the purchase of 37,000 meters of 168.3mm x 4.0mm Gr. 359 Cat II SS Line Pipe for a price of $28.45/meter for a savings of $114,330.00 (Tenaris provides this line pipe to Canadian Natural new at $31.54/meter)</t>
  </si>
  <si>
    <t>Working with the Pipelines team, negotiated the purchase of 48,500 meters of 168.3mm x 4.8mm Gr. 359 Cat II SS Line Pipe for a price of $33.33/meter for a savings of $160,535.00 (Tenaris provides this line pipe to Canadian Natural new at $36.64/meter)</t>
  </si>
  <si>
    <t>Albian Scrap Steel (May)</t>
  </si>
  <si>
    <t>Horizon Scrap Steel (May)</t>
  </si>
  <si>
    <t>ATV</t>
  </si>
  <si>
    <t>Rod Pumps (May)</t>
  </si>
  <si>
    <t>Great North Wellhead (May)</t>
  </si>
  <si>
    <t>PC Pumps (May)</t>
  </si>
  <si>
    <t>Eagle Compressor Unit 13907</t>
  </si>
  <si>
    <t>Eagle Compressor Unit 13906</t>
  </si>
  <si>
    <t>GE Wellhead (May)</t>
  </si>
  <si>
    <t>Eagle Compressor Unit 13904</t>
  </si>
  <si>
    <t>ESP Pumps (May)</t>
  </si>
  <si>
    <t>FKO Drum</t>
  </si>
  <si>
    <t>100 BBL Tank</t>
  </si>
  <si>
    <t>Arctic Cat Snowmobile</t>
  </si>
  <si>
    <t>IRACORE Armour Lined Pipe Bends</t>
  </si>
  <si>
    <t>SMS – Proximity Alert System</t>
  </si>
  <si>
    <t>36” Hydraulic Gate Valve</t>
  </si>
  <si>
    <t>36” Delta Knife Gate Valve</t>
  </si>
  <si>
    <t>12” Delta Actuated Valve</t>
  </si>
  <si>
    <t>Komatsu Wheel Loader</t>
  </si>
  <si>
    <t>Misc. Wajax Parts</t>
  </si>
  <si>
    <t>6.7L Cummins Diesel Engine</t>
  </si>
  <si>
    <t>5 USGM Amine Plant</t>
  </si>
  <si>
    <t>Great North Wellhead (June)</t>
  </si>
  <si>
    <t>1000BBL Tanks (4)</t>
  </si>
  <si>
    <t>GE Wellhead (June)</t>
  </si>
  <si>
    <t>750 BBL Tank</t>
  </si>
  <si>
    <t>Fuel Gas Scrubber</t>
  </si>
  <si>
    <t>Albian Tailings Lab Testing</t>
  </si>
  <si>
    <t>Loring Tarcore Ltd.</t>
  </si>
  <si>
    <t>Bombardier Track Vehicles (4)</t>
  </si>
  <si>
    <t>David</t>
  </si>
  <si>
    <t>PC Pumps (June)</t>
  </si>
  <si>
    <t>Rod Pumps (June)</t>
  </si>
  <si>
    <t>ESP Pumps (June)</t>
  </si>
  <si>
    <t>40 Ft. Sea Cans (4)</t>
  </si>
  <si>
    <t>Misc. Materials and Parts</t>
  </si>
  <si>
    <t>Q2 ALS</t>
  </si>
  <si>
    <t>Q2 Artificial Lift Systems</t>
  </si>
  <si>
    <t>Sixty Three (63) Rod Pumps for Primrose</t>
  </si>
  <si>
    <t>Reciprocating Rod Pumps with the same specifications are currently operational in other Canadian Natural wells, and Baker Hughes has typically maintained a ninety percent (90%) market share of these RRP’s.  Baker Hughes has charged Canadian Natural a cost of $8,605.40 per pump, while Q2’s pump cost will be $7,443.82, therefore cost savings will be calculated as: (($8,605.40 - $7,443.82) x 63 pumps = $73,179.54))</t>
  </si>
  <si>
    <t>NOT REPORTED</t>
  </si>
  <si>
    <t xml:space="preserve">May </t>
  </si>
  <si>
    <t>Wk 18</t>
  </si>
  <si>
    <t>Wk 12</t>
  </si>
  <si>
    <t>Wk 13</t>
  </si>
  <si>
    <t>Wk 14</t>
  </si>
  <si>
    <t>Wk 19</t>
  </si>
  <si>
    <t>Wk 20</t>
  </si>
  <si>
    <t>Wk 21</t>
  </si>
  <si>
    <t>809926-35</t>
  </si>
  <si>
    <t>809926-Suppl#35 New licenses CNUL</t>
  </si>
  <si>
    <t>823139-0</t>
  </si>
  <si>
    <t>Coanda Research and Devlopment Corporati</t>
  </si>
  <si>
    <t>COANDA - Lab Facility and Research, MPSA</t>
  </si>
  <si>
    <t>823164-0</t>
  </si>
  <si>
    <t>Quant Engineering Inc</t>
  </si>
  <si>
    <t>Quant Engineering Inc. - Eugene Kuznetsov</t>
  </si>
  <si>
    <t>820269-2-1</t>
  </si>
  <si>
    <t>Newalta - Waste Management Services Extension</t>
  </si>
  <si>
    <t>CNUL Amending Agreement</t>
  </si>
  <si>
    <t>817596-1</t>
  </si>
  <si>
    <t>Northwest Tank Lines Inc.</t>
  </si>
  <si>
    <t>Northwest Tank Lines Inc.: MGSA T&amp;C</t>
  </si>
  <si>
    <t>818993-35-1</t>
  </si>
  <si>
    <t>821351-8-0</t>
  </si>
  <si>
    <t>821351-8</t>
  </si>
  <si>
    <t>Albian Mining - Coordinator, Instrumenation x2</t>
  </si>
  <si>
    <t>823062-2-0</t>
  </si>
  <si>
    <t>823062-2</t>
  </si>
  <si>
    <t>Downhole Temperature Monitoring Kirby North</t>
  </si>
  <si>
    <t>814006-2</t>
  </si>
  <si>
    <t>RLP Services Ltd.</t>
  </si>
  <si>
    <t>RLP Services Ltd. - Richard Purdy - Contract Extension Supplement</t>
  </si>
  <si>
    <t>815771-3</t>
  </si>
  <si>
    <t>1094067 Alberta Ltd.</t>
  </si>
  <si>
    <t>1094067 Alberta Ltd. - Ben Pederson - Contract Extension Supplement</t>
  </si>
  <si>
    <t>816137-2</t>
  </si>
  <si>
    <t>Equinox Engineering Canada Ltd</t>
  </si>
  <si>
    <t>Equinox - Secondment Agreement</t>
  </si>
  <si>
    <t>Master Engineering and Procurement Services Agreem</t>
  </si>
  <si>
    <t>816208-2</t>
  </si>
  <si>
    <t>Mamawih Contracting Ltd.</t>
  </si>
  <si>
    <t>Mamawih Contracting Ltd. - Francis Noskiye - Contract Extension Supplement</t>
  </si>
  <si>
    <t>816215-2</t>
  </si>
  <si>
    <t>Caper Oilfield Ventures Ltd</t>
  </si>
  <si>
    <t>Caper Oilfield Ventures Ltd. - Greg Dubois - Contract Extension Supplement</t>
  </si>
  <si>
    <t>816330-2</t>
  </si>
  <si>
    <t>DESCO Inspection Services Ltd.</t>
  </si>
  <si>
    <t>DESCO Inspection Services Ltd. - Shelby Harden - Contract Extension Supplement</t>
  </si>
  <si>
    <t>816868-2</t>
  </si>
  <si>
    <t>101062561 Saskatchewan Ltd</t>
  </si>
  <si>
    <t>101062561 - Mitchell Brautigam - Contract Extension and Rate Change Supplement</t>
  </si>
  <si>
    <t>816906-2</t>
  </si>
  <si>
    <t>Traco Enterprises Ltd</t>
  </si>
  <si>
    <t>Traco Enterprises - Allan Bosch - Contract Extension Supplement</t>
  </si>
  <si>
    <t>816907-2</t>
  </si>
  <si>
    <t>Medora Well Service Ltd.</t>
  </si>
  <si>
    <t>Medora Well Service - Glen Brown - Contract Extension Supplement</t>
  </si>
  <si>
    <t>816908-2</t>
  </si>
  <si>
    <t>TNT Oil &amp; Gas Contracting Ltd</t>
  </si>
  <si>
    <t>TNT Oil &amp; Gas - Trevor Schmaltz - Contract Extension Supplement</t>
  </si>
  <si>
    <t>816910-2</t>
  </si>
  <si>
    <t>101231498 Saskatchewan Ltd</t>
  </si>
  <si>
    <t>101231498 SK Ltd - Albert Haggstrom - Contract Extension Supplement</t>
  </si>
  <si>
    <t>816912-2</t>
  </si>
  <si>
    <t>Bam Contracting Ltd</t>
  </si>
  <si>
    <t>Bam Contracting - Brad Miller - Contract Extension and Rate Change Supplement</t>
  </si>
  <si>
    <t>816914-2</t>
  </si>
  <si>
    <t>Windjack Ranching Ltd</t>
  </si>
  <si>
    <t>Windjack Ranching - Brodie Windjack - Contract Extension Supplement</t>
  </si>
  <si>
    <t>816917-2</t>
  </si>
  <si>
    <t>Almic Contracting Ltd</t>
  </si>
  <si>
    <t>Almic Contracting - Allen Schmidt - Contract Extension Supplement</t>
  </si>
  <si>
    <t>816923-2</t>
  </si>
  <si>
    <t>BONOGOFSKI CONTRACTING LTD.</t>
  </si>
  <si>
    <t>Bonogofski Contracting - Kelly Bonogofski - Contract Extension Supplement</t>
  </si>
  <si>
    <t>816925-2</t>
  </si>
  <si>
    <t>1338767 Alberta Ltd.</t>
  </si>
  <si>
    <t>1338767 AB Ltd - Paul Munro - Contract Extension Supplement</t>
  </si>
  <si>
    <t>816957-1</t>
  </si>
  <si>
    <t>BV Industries Ltd.</t>
  </si>
  <si>
    <t>BV Industries - Brodey Vandemark - Rate Change and Contract Extension Supplement</t>
  </si>
  <si>
    <t>817157-2</t>
  </si>
  <si>
    <t>1943269 Alberta Ltd.</t>
  </si>
  <si>
    <t>1943269 Alberta Ltd. - Neil Waddle - Contract Extension and Rate Change Supplement</t>
  </si>
  <si>
    <t>817271-3</t>
  </si>
  <si>
    <t>BB&amp;R Contracting Ltd.</t>
  </si>
  <si>
    <t>BB&amp;R Contracting - Schedule B Sup 3</t>
  </si>
  <si>
    <t>817327-1</t>
  </si>
  <si>
    <t>Ren-Har Holdings (1995) Ltd.</t>
  </si>
  <si>
    <t>Ren-Har Holdings - Brad Edwards - Contract Extension Supplement</t>
  </si>
  <si>
    <t>817345-1</t>
  </si>
  <si>
    <t>Junior's Contracting Ltd.</t>
  </si>
  <si>
    <t>Junior's Contracting - Chad Wiebe - Contract Extension Supplement</t>
  </si>
  <si>
    <t>817361-2</t>
  </si>
  <si>
    <t>1902427 Alberta Ltd.</t>
  </si>
  <si>
    <t>1902427 Alberta - Darren Hofmann - Contract Extension and Rate Change Supplement</t>
  </si>
  <si>
    <t>817375-1</t>
  </si>
  <si>
    <t>DMB Oilfield Contracting Ltd</t>
  </si>
  <si>
    <t>DMB Oilfield - Don Boschee - Contract Extension Supplement</t>
  </si>
  <si>
    <t>817383-1</t>
  </si>
  <si>
    <t>1662066 Alberta Ltd</t>
  </si>
  <si>
    <t>1662066 Alberta - Ed Dawe - Contract Extension and Rate Change Supplement</t>
  </si>
  <si>
    <t>817391-1</t>
  </si>
  <si>
    <t>Granet Contracting Ltd.</t>
  </si>
  <si>
    <t>Granet Contracting - Greg Dyck - Contract Extension Supplement</t>
  </si>
  <si>
    <t>817413-2</t>
  </si>
  <si>
    <t>Wild West Contracting Ltd.</t>
  </si>
  <si>
    <t>Wild West Contracting - Jeremy West - Contract Extension Supplement</t>
  </si>
  <si>
    <t>817438-1</t>
  </si>
  <si>
    <t>Kyle Brown Oil &amp; Gas Ltd</t>
  </si>
  <si>
    <t>Kyle Brown Oil &amp; Gas - Kyle Brown - Contract Extension Supplement</t>
  </si>
  <si>
    <t>817453-1</t>
  </si>
  <si>
    <t>M.S. Contracting Ltd</t>
  </si>
  <si>
    <t>M.S. Contracting - Monte Sorgard - Contract Extension Supplement</t>
  </si>
  <si>
    <t>817456-1</t>
  </si>
  <si>
    <t>101126096 Saskatchewan Ltd</t>
  </si>
  <si>
    <t>101126096 Saskatchewan - Murray Kraft - Contract Extension and Rate Change Supplement</t>
  </si>
  <si>
    <t>817467-1</t>
  </si>
  <si>
    <t>Q-Man Contracting Inc</t>
  </si>
  <si>
    <t>Q-Man Contracting - Quentin Hirsch - Contract Extension Supplement</t>
  </si>
  <si>
    <t>817468-1</t>
  </si>
  <si>
    <t>734372 Alberta Ltd.</t>
  </si>
  <si>
    <t>734372 Alberta - Randy Perry - Contract Extension and Rate Change Supplement</t>
  </si>
  <si>
    <t>817472-1</t>
  </si>
  <si>
    <t>RTC Contracting Ltd.</t>
  </si>
  <si>
    <t>RTC Contracting - Robert Hoff - Contract Extension Supplement</t>
  </si>
  <si>
    <t>817475-1</t>
  </si>
  <si>
    <t>1016811 Alberta Ltd.</t>
  </si>
  <si>
    <t>1016811 Alberta - Rodney Brusky - Contract Extension Supplement</t>
  </si>
  <si>
    <t>817481-1</t>
  </si>
  <si>
    <t>1554154 Alberta Ltd. O/A SJV Contracting</t>
  </si>
  <si>
    <t>1554154 Alberta - Scott Volk - Contract Extension and Rate Change Supplement</t>
  </si>
  <si>
    <t>818711-1</t>
  </si>
  <si>
    <t>101036793 Saskatchewan Ltd.</t>
  </si>
  <si>
    <t>101036793 Saskatchewan - Gene Perreault - Contract Extension and Rate Change Supplement</t>
  </si>
  <si>
    <t>818958-1</t>
  </si>
  <si>
    <t>2001101 Alberta Ltd.</t>
  </si>
  <si>
    <t>2001101 Alberta - Curtis Moorhead - Contract Extension and Rate Change Supplement</t>
  </si>
  <si>
    <t>819004-1</t>
  </si>
  <si>
    <t>911 Industrial Response Ltd.</t>
  </si>
  <si>
    <t>911 Industrial Response - Contract Extension Supplement</t>
  </si>
  <si>
    <t>819339-1</t>
  </si>
  <si>
    <t>2010984 Alberta Ltd.</t>
  </si>
  <si>
    <t>2010984 Alberta Ltd. - Bryan Browning - Contract Extension Supplement</t>
  </si>
  <si>
    <t>819361-2</t>
  </si>
  <si>
    <t>Mad Dog Slashing Ltd.</t>
  </si>
  <si>
    <t>Mad Dog Slashing - Mike Vasseur - Contract Extension Supplement</t>
  </si>
  <si>
    <t>819940-1</t>
  </si>
  <si>
    <t>Jayco Contracting Ltd.</t>
  </si>
  <si>
    <t>Jayco Contracting - Jamie Coakley - Contract Extension Supplement</t>
  </si>
  <si>
    <t>819943-1</t>
  </si>
  <si>
    <t>D &amp; T Reclamation Inc</t>
  </si>
  <si>
    <t>Billing - D&amp;T Reclamation - Contract Extension Supplement</t>
  </si>
  <si>
    <t>820214-1</t>
  </si>
  <si>
    <t>2042331 Alberta Limited</t>
  </si>
  <si>
    <t>2042331 Alberta Limited - Shane Kakuk - Contract Extension and Rate Change Supplement</t>
  </si>
  <si>
    <t>821575-1</t>
  </si>
  <si>
    <t>2068768 Alberta Ltd.</t>
  </si>
  <si>
    <t>2068768 Alberta Ltd. - Ryan Badura - Contract Extension and Rate Change Supplement</t>
  </si>
  <si>
    <t>821821-0</t>
  </si>
  <si>
    <t>Don Hiebert's Welding Ltd.</t>
  </si>
  <si>
    <t>Don Hiebert's Welding Ltd. - Don Hiebert - SFCA</t>
  </si>
  <si>
    <t>821928-1</t>
  </si>
  <si>
    <t>6 Ball Pipefitting Ltd</t>
  </si>
  <si>
    <t>6 Ball Pipefitting Ltd - Paul Bourgeois - Contract Extension Supplement</t>
  </si>
  <si>
    <t>822302-1</t>
  </si>
  <si>
    <t>K Thompson Consulting Ltd - Ken Thompson - Contract Extension Supplement</t>
  </si>
  <si>
    <t>823306-0</t>
  </si>
  <si>
    <t>Titan Oil Consulting Ltd.</t>
  </si>
  <si>
    <t>Titan Oil Consulting Inc. - Kurt Jaynes - COA</t>
  </si>
  <si>
    <t>823372-0</t>
  </si>
  <si>
    <t>Keystone Site Services</t>
  </si>
  <si>
    <t>Keystone Site Services - Doug Wenstob - COA</t>
  </si>
  <si>
    <t>St. Albert North</t>
  </si>
  <si>
    <t>817359-1</t>
  </si>
  <si>
    <t>Fitterer Performance Inc.</t>
  </si>
  <si>
    <t>Fitterer Performance - Darrell Fitterer - Contract Extension Supplement</t>
  </si>
  <si>
    <t>817389-1</t>
  </si>
  <si>
    <t>611705 Saskatchewan Ltd</t>
  </si>
  <si>
    <t>611705 Saskatchewan - Glen Stewart - Contract Extension Supplement</t>
  </si>
  <si>
    <t>820429-0</t>
  </si>
  <si>
    <t>M.C.T.T. Oilfield Ltd</t>
  </si>
  <si>
    <t>822806-1</t>
  </si>
  <si>
    <t>1664160 Alberta Ltd. - Terry Whittleton - Contract Extension and Rate Change Supplement</t>
  </si>
  <si>
    <t>823341-0</t>
  </si>
  <si>
    <t>Carbonix Inc.</t>
  </si>
  <si>
    <t>Carbonix - CA, Albian Ashphaltene</t>
  </si>
  <si>
    <t>823343-0</t>
  </si>
  <si>
    <t>Carbonix- Samples, Albian Ashphaltene</t>
  </si>
  <si>
    <t>807973-2</t>
  </si>
  <si>
    <t>PI Engineering Inc. - Amending Agreement - Extension of Term</t>
  </si>
  <si>
    <t>807973-8-0</t>
  </si>
  <si>
    <t>807973-8</t>
  </si>
  <si>
    <t>PI Engineering - Schedule A8B8</t>
  </si>
  <si>
    <t>808534-5-0</t>
  </si>
  <si>
    <t>808534-5</t>
  </si>
  <si>
    <t>Halo Ventures Ltd.</t>
  </si>
  <si>
    <t>Fluid Haul Schedules - Bonanza Field</t>
  </si>
  <si>
    <t>813807-2</t>
  </si>
  <si>
    <t>1799875 Alberta Ltd.</t>
  </si>
  <si>
    <t>1799875 Alberta Ltd. - Ryan Kiziak - Contract Extension Supplement</t>
  </si>
  <si>
    <t>818993-13-2</t>
  </si>
  <si>
    <t>818993-13</t>
  </si>
  <si>
    <t>Supply of Document Control Tech ILPC</t>
  </si>
  <si>
    <t>813970-2</t>
  </si>
  <si>
    <t>TERRAYN LAND CONSULTING LTD.</t>
  </si>
  <si>
    <t>Terrayn Land Consulting Ltd. - Kirk Driscoll - Contract Extension Supplement</t>
  </si>
  <si>
    <t>816163-2</t>
  </si>
  <si>
    <t>1394322 Alberta Ltd.</t>
  </si>
  <si>
    <t>Dan Boehlke Pipeline Inspector - Contract Extension Supplement</t>
  </si>
  <si>
    <t>817618-1</t>
  </si>
  <si>
    <t>Plains Midstream Canada ULC</t>
  </si>
  <si>
    <t>Plains Midstream: MGSA T&amp;C + Schedules</t>
  </si>
  <si>
    <t>819219-1</t>
  </si>
  <si>
    <t>Rockwater Energy Solutions Canada Inc.</t>
  </si>
  <si>
    <t>Rockwater Energy: MGSA T&amp;C</t>
  </si>
  <si>
    <t>Miller, Ken</t>
  </si>
  <si>
    <t>822037-1</t>
  </si>
  <si>
    <t>Katy Consulting Inc.</t>
  </si>
  <si>
    <t>Kathleen Soltys - Property Accountant</t>
  </si>
  <si>
    <t>823459-0</t>
  </si>
  <si>
    <t>Sharp Shooter Oilfield Consulting Inc.</t>
  </si>
  <si>
    <t>Sharp Shooter Oilfield Consulting Inc. - Jordon Donald - SFCA</t>
  </si>
  <si>
    <t>813868-2</t>
  </si>
  <si>
    <t>Ram Roc Consulting Inc.</t>
  </si>
  <si>
    <t>Ram Roc Consulting Inc. - Kelly Husch - Contract Extension and Rate Change Supplement</t>
  </si>
  <si>
    <t>813872-2</t>
  </si>
  <si>
    <t>Acorn Environmental Inc.</t>
  </si>
  <si>
    <t>Acorn Environmental Inc - Steven Acorn - Contract Extension and Rate Change Supplement</t>
  </si>
  <si>
    <t>813915-2</t>
  </si>
  <si>
    <t>Swift Creek Consulting Ltd.</t>
  </si>
  <si>
    <t>Swift Creek Consulting Ltd. - Chad George - Contract Extension and Rate Change Supplement</t>
  </si>
  <si>
    <t>813925-2</t>
  </si>
  <si>
    <t>Reaper Consulting Ltd.</t>
  </si>
  <si>
    <t>Reaper Consulting Ltd. - Joshua Pedersen - Contract Extension Supplement</t>
  </si>
  <si>
    <t>813929-2</t>
  </si>
  <si>
    <t>Randen Enterprises Ltd.</t>
  </si>
  <si>
    <t>Randen Enterprises Ltd. - Randy Denman - Contract Extension Supplement</t>
  </si>
  <si>
    <t>813941-2</t>
  </si>
  <si>
    <t>K.H. Hunt Consulting Ltd.</t>
  </si>
  <si>
    <t>K.H. Hunt Consulting Ltd. - Kenneth Hunt - Contract Extension Supplement</t>
  </si>
  <si>
    <t>816239-2</t>
  </si>
  <si>
    <t>Stargate Oilfield Services Inc.</t>
  </si>
  <si>
    <t>Kelsey Dufresne Pipeline Inspector - Contract Extension Supplement</t>
  </si>
  <si>
    <t>817370-1</t>
  </si>
  <si>
    <t>DSB Contracting Services Ltd.</t>
  </si>
  <si>
    <t>DSB Contracting - David Bacho - Contract Extension Supplement</t>
  </si>
  <si>
    <t>817419-1</t>
  </si>
  <si>
    <t>J. Schafer Contracting Ltd.</t>
  </si>
  <si>
    <t>J. Schafer Contracting - Jordan Schafer</t>
  </si>
  <si>
    <t>817486-2</t>
  </si>
  <si>
    <t>Gooch's Contracting - Contract Extension Supplement</t>
  </si>
  <si>
    <t>817488-1</t>
  </si>
  <si>
    <t>1217942 Alberta Ltd.</t>
  </si>
  <si>
    <t>1217942 Alberta - Shayne Barbeau - Contract Extension and Rate Change Supplement</t>
  </si>
  <si>
    <t>817493-2</t>
  </si>
  <si>
    <t>Chapps Consulting Ltd</t>
  </si>
  <si>
    <t>Chapps Consulting - Terry Chapple - Contract Extension and Rate Change Supplement</t>
  </si>
  <si>
    <t>818135-1</t>
  </si>
  <si>
    <t>1181035 Alberta Ltd.</t>
  </si>
  <si>
    <t>1181035 Alberta Ltd. - Brent Hutchinson - Contract Extension Supplement</t>
  </si>
  <si>
    <t>818136-1</t>
  </si>
  <si>
    <t>1260511 Alberta Ltd.</t>
  </si>
  <si>
    <t>1260511 Alberta Ltd. - Kevin Christensen - Contract Extension Supplement</t>
  </si>
  <si>
    <t>818165-1</t>
  </si>
  <si>
    <t>1761478 Alberta Ltd</t>
  </si>
  <si>
    <t>1761478 Alberta - Dayna Dressel - Contract Extension and Rate Change Supplement</t>
  </si>
  <si>
    <t>819046-2</t>
  </si>
  <si>
    <t>Trevor Prouse Consulting Services Ltd.</t>
  </si>
  <si>
    <t>Trevor Prouse Consulting - Trevor Prouse - Contract Extension Supplement</t>
  </si>
  <si>
    <t>820395-1</t>
  </si>
  <si>
    <t>CMV Services Ltd.</t>
  </si>
  <si>
    <t>CMV Services Ltd. - Clint Vetter - Contract Extension Supplement</t>
  </si>
  <si>
    <t>822142-1</t>
  </si>
  <si>
    <t>Carben Inc.</t>
  </si>
  <si>
    <t>Carben Inc. - Derek Porath - Contract Extension Supplement</t>
  </si>
  <si>
    <t>822251-1</t>
  </si>
  <si>
    <t>823455-0</t>
  </si>
  <si>
    <t>1557031 Alberta Inc</t>
  </si>
  <si>
    <t>1557031 Alberta Inc. - Sushil Garg - Intermediate Civil/Structural Designer</t>
  </si>
  <si>
    <t>807490-5</t>
  </si>
  <si>
    <t>SMS Equipment Inc</t>
  </si>
  <si>
    <t>MGSA Extension to July 31, 2018</t>
  </si>
  <si>
    <t>Leighton Storsley</t>
  </si>
  <si>
    <t>809926-36</t>
  </si>
  <si>
    <t>809926-Suppl#36 New licenses CNQ</t>
  </si>
  <si>
    <t>820305-1-1</t>
  </si>
  <si>
    <t>820305-1</t>
  </si>
  <si>
    <t>Four Elements Consulting Ltd</t>
  </si>
  <si>
    <t>Four Elements_additional scope_EPEA application</t>
  </si>
  <si>
    <t>823522-0</t>
  </si>
  <si>
    <t>Superior Welding Inspection Inc.</t>
  </si>
  <si>
    <t>Brian Webster - Construction Coordinator</t>
  </si>
  <si>
    <t>807837-3</t>
  </si>
  <si>
    <t>SSA &amp; Company Consulting, ULC</t>
  </si>
  <si>
    <t>Extension-Provide support for continous improvement</t>
  </si>
  <si>
    <t>809785-2</t>
  </si>
  <si>
    <t>Amending for Extension &amp; Permitted Buyer</t>
  </si>
  <si>
    <t>816829-3</t>
  </si>
  <si>
    <t>Life Changing Hypnosis Inc</t>
  </si>
  <si>
    <t>Life Changing Hypnosis - Contract Extension Supplement</t>
  </si>
  <si>
    <t>817314-1</t>
  </si>
  <si>
    <t>Bar A.K. Contracting Ltd</t>
  </si>
  <si>
    <t>Bar A.K. Contracting - Aaron Krein - Contract Extension and Rate Change Supplement</t>
  </si>
  <si>
    <t>817725-2</t>
  </si>
  <si>
    <t>Kirby Controls Ltd</t>
  </si>
  <si>
    <t>MGSA- Kirby Controls Ltd. - Contract Extension Supplement</t>
  </si>
  <si>
    <t>823131-0</t>
  </si>
  <si>
    <t>497394 Alberta Ltd.</t>
  </si>
  <si>
    <t>497394 Alberta Ltd. - Hennie Prinsloo - SFCA</t>
  </si>
  <si>
    <t>823334-0</t>
  </si>
  <si>
    <t>Shilo Consulting</t>
  </si>
  <si>
    <t>Shiloh Consulting - Mark Schlamp - COA</t>
  </si>
  <si>
    <t>823443-0</t>
  </si>
  <si>
    <t>J-Tech Instrumentation Ltd.</t>
  </si>
  <si>
    <t>J-Tech Instrumentation Ltd. - Justin Sanderson</t>
  </si>
  <si>
    <t>823463-0</t>
  </si>
  <si>
    <t>1735320 Alberta Ltd</t>
  </si>
  <si>
    <t>1735320 Alberta Ltd. - Karl Kormendy - SFCA</t>
  </si>
  <si>
    <t>808565-31-1</t>
  </si>
  <si>
    <t>808565-31</t>
  </si>
  <si>
    <t>Schedules for JPM LMCP</t>
  </si>
  <si>
    <t>402853-18</t>
  </si>
  <si>
    <t>CO #28 Staff Flights and Camps_free issue</t>
  </si>
  <si>
    <t>805013-33-0</t>
  </si>
  <si>
    <t>805013-33</t>
  </si>
  <si>
    <t>SGS Canada Inc</t>
  </si>
  <si>
    <t>Laboratory Analysis_Pigging Material</t>
  </si>
  <si>
    <t>812386-2-0</t>
  </si>
  <si>
    <t>812386-2</t>
  </si>
  <si>
    <t>Eagle Canada Inc</t>
  </si>
  <si>
    <t>Schedules_Eagle Canada</t>
  </si>
  <si>
    <t>812821-2-0</t>
  </si>
  <si>
    <t>812821-2</t>
  </si>
  <si>
    <t>SAExploration (Canada) Ltd</t>
  </si>
  <si>
    <t>Schedules_SAExploration</t>
  </si>
  <si>
    <t>815684-1-2</t>
  </si>
  <si>
    <t>815684-1</t>
  </si>
  <si>
    <t>Caltech Surveys Ltd.</t>
  </si>
  <si>
    <t>Caltech Surveys_Extend Rates</t>
  </si>
  <si>
    <t>817894-2-0</t>
  </si>
  <si>
    <t>817894-2</t>
  </si>
  <si>
    <t>Sisma Drilling Inc</t>
  </si>
  <si>
    <t>Schedules_Sisma Drilling</t>
  </si>
  <si>
    <t>823165-0</t>
  </si>
  <si>
    <t>Kaon Solutions Inc</t>
  </si>
  <si>
    <t>KAON Solutions Inc.</t>
  </si>
  <si>
    <t>813488-11-0</t>
  </si>
  <si>
    <t>813488-11</t>
  </si>
  <si>
    <t>SNF Inc.</t>
  </si>
  <si>
    <t>SNF - Rental Unit, Geobag project</t>
  </si>
  <si>
    <t>823236-0</t>
  </si>
  <si>
    <t>Arizona State University</t>
  </si>
  <si>
    <t>SCC of CS pipeline - Arizona State University - MPSA#</t>
  </si>
  <si>
    <t>Bagalay, Justine</t>
  </si>
  <si>
    <t>823287-0</t>
  </si>
  <si>
    <t>IRISNDT Corp.</t>
  </si>
  <si>
    <t>818993-12-2</t>
  </si>
  <si>
    <t>818993-12</t>
  </si>
  <si>
    <t>Judy Myers Admin Hub Allowance Extension</t>
  </si>
  <si>
    <t>808617-11-1</t>
  </si>
  <si>
    <t>808617-11</t>
  </si>
  <si>
    <t>ILPC - Ground scanning, &amp; surveying</t>
  </si>
  <si>
    <t>808937-10</t>
  </si>
  <si>
    <t>Intergraph - Fusion additional consulting service hours</t>
  </si>
  <si>
    <t>809785-7-0</t>
  </si>
  <si>
    <t>809785-7</t>
  </si>
  <si>
    <t>Tailings Investigation_MedHigh_Albian</t>
  </si>
  <si>
    <t>809926-37</t>
  </si>
  <si>
    <t>Suppl#37 New licenses CNQ-CAESAR II</t>
  </si>
  <si>
    <t>816595-3-0</t>
  </si>
  <si>
    <t>816595-3</t>
  </si>
  <si>
    <t>818993-37-0</t>
  </si>
  <si>
    <t>818993-37</t>
  </si>
  <si>
    <t>Madan Mohan - Process SPPID Drafting</t>
  </si>
  <si>
    <t>818993-38-0</t>
  </si>
  <si>
    <t>818993-38</t>
  </si>
  <si>
    <t>Satish Puri - Mechanical Engineer</t>
  </si>
  <si>
    <t>823503-0</t>
  </si>
  <si>
    <t>Microsoft CA - EIM, Devices for Horizon 3D model</t>
  </si>
  <si>
    <t>805013-33-1</t>
  </si>
  <si>
    <t>807791-10</t>
  </si>
  <si>
    <t>Cummins Western Canada</t>
  </si>
  <si>
    <t>Labour,Parts,Materials,Maintenance Agreement Extension-Cummins-</t>
  </si>
  <si>
    <t>809785-3</t>
  </si>
  <si>
    <t>New Rates 2018-2020</t>
  </si>
  <si>
    <t>812679-6-0</t>
  </si>
  <si>
    <t>812679-6</t>
  </si>
  <si>
    <t>Horizon_Satellite Imagery Area 2 &amp; 3</t>
  </si>
  <si>
    <t>813966-2</t>
  </si>
  <si>
    <t>Katt Consulting Ltd</t>
  </si>
  <si>
    <t>Katt Consulting Ltd. - Timothy Foster - Contract Extension Supplement</t>
  </si>
  <si>
    <t>816344-3</t>
  </si>
  <si>
    <t>Stevkoz Contracting Ltd.</t>
  </si>
  <si>
    <t>Stevkoz Contracting Ltd. - Steve Kozey - Contract Extension Supplement</t>
  </si>
  <si>
    <t>816375-2</t>
  </si>
  <si>
    <t>Fossil Energy Services Ltd.</t>
  </si>
  <si>
    <t>Fossil Energy Services Ltd. - Wayne Tollefson - Contract Extension Supplement</t>
  </si>
  <si>
    <t>816913-2</t>
  </si>
  <si>
    <t>Highway 371 Sales &amp; Services Ltd.</t>
  </si>
  <si>
    <t>Highway 371 - Kim Hellman - Contract Extension Supplement</t>
  </si>
  <si>
    <t>817256-1</t>
  </si>
  <si>
    <t>Broken Post Energy Services Ltd.</t>
  </si>
  <si>
    <t>Broken Post Energy - Tucker Rucker - Contract Extension Supplement</t>
  </si>
  <si>
    <t>817332-1</t>
  </si>
  <si>
    <t>BVM Contracting Ltd</t>
  </si>
  <si>
    <t>BVM Contracting - Brent Maier - Contract Extension Supplement</t>
  </si>
  <si>
    <t>817382-1</t>
  </si>
  <si>
    <t>Howg Contracting Ltd.</t>
  </si>
  <si>
    <t>Howg Contracting - Dylan Howg - Contract Extension Supplement</t>
  </si>
  <si>
    <t>817494-1</t>
  </si>
  <si>
    <t>1067474 Alberta Corp</t>
  </si>
  <si>
    <t>1067474 Alberta - Terry Green - Contract Extension Supplement</t>
  </si>
  <si>
    <t>818415-1</t>
  </si>
  <si>
    <t>1945082 Alberta Ltd.</t>
  </si>
  <si>
    <t>1945082 Alberta - Craig Harkness - Contract Extension and Rate Change Supplement</t>
  </si>
  <si>
    <t>819836-1</t>
  </si>
  <si>
    <t>Brutus Contracting Ltd.</t>
  </si>
  <si>
    <t>Brutus Contracting - Clint Moorhead - Contract Extension Supplement</t>
  </si>
  <si>
    <t>819925-1</t>
  </si>
  <si>
    <t>Rodrich Consulting Ltd.</t>
  </si>
  <si>
    <t>Rodrich Consulting - Rodney Richards - Contract Extension Supplement</t>
  </si>
  <si>
    <t>821023-1-0</t>
  </si>
  <si>
    <t>821023-1</t>
  </si>
  <si>
    <t>RedLine, Schds EIM - Albian</t>
  </si>
  <si>
    <t>821455-1</t>
  </si>
  <si>
    <t>1912220 Alberta Ltd</t>
  </si>
  <si>
    <t>Billing - 1912220 Alberta Ltd. - Tyson Cross - Contract Extension Supplement</t>
  </si>
  <si>
    <t>822259-1</t>
  </si>
  <si>
    <t>822965-1</t>
  </si>
  <si>
    <t>2103779 Alberta Limited - Dustin Friesen - Schedule B Supplement</t>
  </si>
  <si>
    <t>823163-0</t>
  </si>
  <si>
    <t>Eddyfi NDT Inc.</t>
  </si>
  <si>
    <t>Eddyfi tech - FSA, SCC Blind test - Corp Integrity</t>
  </si>
  <si>
    <t>823287-1-0</t>
  </si>
  <si>
    <t>823287-1</t>
  </si>
  <si>
    <t>Quinn Russell - Asset Integrity Engineer</t>
  </si>
  <si>
    <t>823354-0</t>
  </si>
  <si>
    <t>Manaka Consulting Ltd.</t>
  </si>
  <si>
    <t>823453-0</t>
  </si>
  <si>
    <t>A&amp;A Milestone Ltd.</t>
  </si>
  <si>
    <t>A&amp;A Milestone Ltd. - Andy Hofer - SFCA</t>
  </si>
  <si>
    <t>823487-0</t>
  </si>
  <si>
    <t>AcQuire Technology Solutions Canada Ltd.</t>
  </si>
  <si>
    <t>Acquire_Consulting Services</t>
  </si>
  <si>
    <t>823497-0</t>
  </si>
  <si>
    <t>1952758 Alberta Ltd</t>
  </si>
  <si>
    <t>Oliver Schmidt - 1952758 Alberta Ltd</t>
  </si>
  <si>
    <t>823546-0</t>
  </si>
  <si>
    <t>523069 Alberta Ltd.</t>
  </si>
  <si>
    <t>523069 Alberta Ltd. - Neal Rutherford - SFCA</t>
  </si>
  <si>
    <t>823165-1-0</t>
  </si>
  <si>
    <t>823165-1</t>
  </si>
  <si>
    <t>Engineering Services - Piping &amp; Electrical</t>
  </si>
  <si>
    <t>823216-0</t>
  </si>
  <si>
    <t>Risktec Solutions (Canada) Limited</t>
  </si>
  <si>
    <t>Vapour Cloud Explosion Study for Gold Creek Gas Plant</t>
  </si>
  <si>
    <t>823237-0</t>
  </si>
  <si>
    <t>Vital-Link Engineering Services Ltd.</t>
  </si>
  <si>
    <t>Environmental Engineering Services</t>
  </si>
  <si>
    <t>823237-1-0</t>
  </si>
  <si>
    <t>823237-1</t>
  </si>
  <si>
    <t>Environmental Engineering Services - rates</t>
  </si>
  <si>
    <t>823550-0</t>
  </si>
  <si>
    <t>1522196 Alberta Ltd.</t>
  </si>
  <si>
    <t>1522196 Alberta Ltd. - Kirk Waye</t>
  </si>
  <si>
    <t>823560-0</t>
  </si>
  <si>
    <t>1927027 Alberta Ltd.</t>
  </si>
  <si>
    <t>1927027 Alberta Ltd. - Phil Muntean</t>
  </si>
  <si>
    <t>823589-0</t>
  </si>
  <si>
    <t>1901025 Alberta Ltd.</t>
  </si>
  <si>
    <t>1901025 Alberta Ltd. - Ed Harvey</t>
  </si>
  <si>
    <t>823653-0</t>
  </si>
  <si>
    <t>Groundswell Group Inc</t>
  </si>
  <si>
    <t>Groundswell Group</t>
  </si>
  <si>
    <t>817393-1</t>
  </si>
  <si>
    <t>1364861 Alberta Ltd</t>
  </si>
  <si>
    <t>1364861 Alberta Ltd. - Jack Gold - Contract Extension and Rate Change Supplement</t>
  </si>
  <si>
    <t>819637-1</t>
  </si>
  <si>
    <t>A New Weigh Inc.</t>
  </si>
  <si>
    <t>A New Weigh - Lowry Fortner - Conract Extension Supplement</t>
  </si>
  <si>
    <t>822713-0</t>
  </si>
  <si>
    <t>2097606 Alberta Ltd.</t>
  </si>
  <si>
    <t>2097606 Alberta Ltd. - COA</t>
  </si>
  <si>
    <t>822769-0</t>
  </si>
  <si>
    <t>Maximum Mechanical Inc</t>
  </si>
  <si>
    <t>Maximum Mechanical Inc. - Neil Materi</t>
  </si>
  <si>
    <t>822909-0</t>
  </si>
  <si>
    <t>1553447 Alberta Ltd.</t>
  </si>
  <si>
    <t>1553447 Alberta Ltd. - Nick Ouellet</t>
  </si>
  <si>
    <t>823304-0</t>
  </si>
  <si>
    <t>Raw Technologies Inc</t>
  </si>
  <si>
    <t>Raw Technologies Inc. - Allan Steadman - COA</t>
  </si>
  <si>
    <t>823624-0</t>
  </si>
  <si>
    <t>Vale Energy Services Ltd</t>
  </si>
  <si>
    <t>Bruce Deacon - Vale Energy Service Ltd.</t>
  </si>
  <si>
    <t>823632-0</t>
  </si>
  <si>
    <t>Mustansir Raj Consulting Inc</t>
  </si>
  <si>
    <t>Mustansir Raj Consulting Inc. - Mustansir Raj</t>
  </si>
  <si>
    <t>805216-5</t>
  </si>
  <si>
    <t>Stantec Consulting Ltd. - Amending Agreement - Extension Dec 21, 2018</t>
  </si>
  <si>
    <t>805216-14-2</t>
  </si>
  <si>
    <t>Schedules for Corrosion Analyst - Tyler Schwebius - Contract Extension Supplement</t>
  </si>
  <si>
    <t>822603-0</t>
  </si>
  <si>
    <t>Teck Resources Limited</t>
  </si>
  <si>
    <t>Teck, JIP Geo Bags, TTI project Albian</t>
  </si>
  <si>
    <t>823031-0</t>
  </si>
  <si>
    <t>Orion Project Services Limited</t>
  </si>
  <si>
    <t>Orion Project Services Limited - MPSA</t>
  </si>
  <si>
    <t>823050-0</t>
  </si>
  <si>
    <t>Pond Technologies Inc.</t>
  </si>
  <si>
    <t>Pond Technologies, C.A. Hrz algae growth project</t>
  </si>
  <si>
    <t>823274-0</t>
  </si>
  <si>
    <t>Teck, JIP Filter press, TTI program Albian</t>
  </si>
  <si>
    <t>823292-0</t>
  </si>
  <si>
    <t>BGC Engineering Inc.</t>
  </si>
  <si>
    <t>BGC Engineering Inc. - SECONDEE ONLY</t>
  </si>
  <si>
    <t>823559-0</t>
  </si>
  <si>
    <t>Eddyfi - Purchasing Agreement, Asset Integrity</t>
  </si>
  <si>
    <t>823559-1-0</t>
  </si>
  <si>
    <t>823559-1</t>
  </si>
  <si>
    <t>Eddyfi - Schds, Asset Integrity</t>
  </si>
  <si>
    <t>823031-1-0</t>
  </si>
  <si>
    <t>823031-1</t>
  </si>
  <si>
    <t>Paul O' Connor - Safety Compliance Coordinator</t>
  </si>
  <si>
    <t>823031-2-0</t>
  </si>
  <si>
    <t>823031-2</t>
  </si>
  <si>
    <t>Vincent Rieu - Safety Compliance Coordinator</t>
  </si>
  <si>
    <t>805449-3-3</t>
  </si>
  <si>
    <t>805449-3</t>
  </si>
  <si>
    <t>Waste Operations Horizon - Rate Extension</t>
  </si>
  <si>
    <t>817019-1-1</t>
  </si>
  <si>
    <t>817019-1</t>
  </si>
  <si>
    <t>ET Technical Systems Inc</t>
  </si>
  <si>
    <t>ET Technical Supplement of Schedule B to add fee for testing equipment (R&amp;D)</t>
  </si>
  <si>
    <t>819355-2</t>
  </si>
  <si>
    <t>Bonenfant Oilfield Services Inc.</t>
  </si>
  <si>
    <t>Bonenfant Oilfield - Joel Bonenfant - Contract Extension</t>
  </si>
  <si>
    <t>822791-0</t>
  </si>
  <si>
    <t>Ch2M Hill Canada Limited</t>
  </si>
  <si>
    <t>CH2M Hill Canada T's &amp; C's</t>
  </si>
  <si>
    <t>822791-1-0</t>
  </si>
  <si>
    <t>822791-1</t>
  </si>
  <si>
    <t>CH2M Hill Canada - Environmental Consulting</t>
  </si>
  <si>
    <t>823460-0</t>
  </si>
  <si>
    <t>Aqua Terra Water Management Inc.</t>
  </si>
  <si>
    <t>Aqua Terra Water Management T's &amp; C's</t>
  </si>
  <si>
    <t>823460-1-0</t>
  </si>
  <si>
    <t>823460-1</t>
  </si>
  <si>
    <t>Aqua Terra Waste Disposal Schedules</t>
  </si>
  <si>
    <t>823590-0</t>
  </si>
  <si>
    <t>Melda Investments Ltd</t>
  </si>
  <si>
    <t>Melda Investments - Mike Metituk - SFCA</t>
  </si>
  <si>
    <t>823591-0</t>
  </si>
  <si>
    <t>2016700 Alberta Ltd</t>
  </si>
  <si>
    <t>2016700 Alberta Ltd. - Nathan Briso - COA</t>
  </si>
  <si>
    <t>808937-11</t>
  </si>
  <si>
    <t>Intergraph - 2018 training, EIM</t>
  </si>
  <si>
    <t>812653-6</t>
  </si>
  <si>
    <t>Canadian North Inc</t>
  </si>
  <si>
    <t>CN Amending Agreement for Primrose/Horizon</t>
  </si>
  <si>
    <t>Panokarren, Clifford</t>
  </si>
  <si>
    <t>812653-3-0</t>
  </si>
  <si>
    <t>812653-3</t>
  </si>
  <si>
    <t>CN MATOSA Primrose DHC-8-300</t>
  </si>
  <si>
    <t>815866-2-0</t>
  </si>
  <si>
    <t>815866-2</t>
  </si>
  <si>
    <t>Deken Oilfield Transport</t>
  </si>
  <si>
    <t>Bonanza Fluid Haul Schedules</t>
  </si>
  <si>
    <t>820149-1</t>
  </si>
  <si>
    <t>1768991 Alberta Ltd.</t>
  </si>
  <si>
    <t>Craig Budris- Operations Support</t>
  </si>
  <si>
    <t>820151-1</t>
  </si>
  <si>
    <t>MIKE TYLER â€“ TECHNICAL SUPPORT SERVICE, INC.</t>
  </si>
  <si>
    <t>Mike Tyler - Engineering Support</t>
  </si>
  <si>
    <t>823326-0</t>
  </si>
  <si>
    <t>Margo Greenwood Consulting Inc.</t>
  </si>
  <si>
    <t>Margo - CA, Dev Ops - Frac Sand</t>
  </si>
  <si>
    <t>823592-0</t>
  </si>
  <si>
    <t>PR Piping Services Inc</t>
  </si>
  <si>
    <t>Paul Redmond - PR Piping Services Inc.</t>
  </si>
  <si>
    <t>809269-3-0</t>
  </si>
  <si>
    <t>Nielsen, Clark &amp; Associates Ltd</t>
  </si>
  <si>
    <t>Nielson, Clark &amp; Associates - Schedule A3B3</t>
  </si>
  <si>
    <t>809269-4-0</t>
  </si>
  <si>
    <t>Nielsen, Clark &amp; Associates - Schedule A4/B4</t>
  </si>
  <si>
    <t>809269-5-0</t>
  </si>
  <si>
    <t>809269-5</t>
  </si>
  <si>
    <t>Nielsen, Clark &amp; Associated - Schedule A5B5</t>
  </si>
  <si>
    <t>822359-1</t>
  </si>
  <si>
    <t>Southern Contracting - Jason Zaiser - Contract Extension Supplement</t>
  </si>
  <si>
    <t>823494-0</t>
  </si>
  <si>
    <t>2019752 Alberta Inc.</t>
  </si>
  <si>
    <t>2019752 Alberta Inc. - Shivendra Raghuwanshi - SFCA</t>
  </si>
  <si>
    <t>804426-12-0</t>
  </si>
  <si>
    <t>804426-12</t>
  </si>
  <si>
    <t>Beck Engineering Ltd. - Kirby South Orange Sands Pads</t>
  </si>
  <si>
    <t>809150-13-0</t>
  </si>
  <si>
    <t>809150-13</t>
  </si>
  <si>
    <t>CANMET Energy Technology Centre</t>
  </si>
  <si>
    <t>Canmet - Geobags, Albian</t>
  </si>
  <si>
    <t>809926-38</t>
  </si>
  <si>
    <t>Intergraph- EIM. Suppl#38 New licenses SmartPlant P&amp;ID</t>
  </si>
  <si>
    <t>812673-3-1</t>
  </si>
  <si>
    <t>813448-34-0</t>
  </si>
  <si>
    <t>813448-34</t>
  </si>
  <si>
    <t>Programming for BWDD Project</t>
  </si>
  <si>
    <t>815909-1-1</t>
  </si>
  <si>
    <t>815909-1</t>
  </si>
  <si>
    <t>817460-1</t>
  </si>
  <si>
    <t>1037183 Alberta Ltd</t>
  </si>
  <si>
    <t>1037183 Alberta - Neil Hoium - Contract Extension and Rate change Supplement</t>
  </si>
  <si>
    <t>818834-2</t>
  </si>
  <si>
    <t>Contract Professionals Canada Inc</t>
  </si>
  <si>
    <t>Contract Professionals - Rate Update Supplement</t>
  </si>
  <si>
    <t>818853-4</t>
  </si>
  <si>
    <t>Carkor Consulting Extension 4</t>
  </si>
  <si>
    <t>818993-8-3</t>
  </si>
  <si>
    <t>Construction Support - 2018 PO and Cost code</t>
  </si>
  <si>
    <t>823541-0</t>
  </si>
  <si>
    <t>Brainhunter Systems Ltd</t>
  </si>
  <si>
    <t>MPSA - Brainhunter Systems Ltd.</t>
  </si>
  <si>
    <t>823651-0</t>
  </si>
  <si>
    <t>Anika Inc</t>
  </si>
  <si>
    <t>Anika Inc. - Anil Avhad</t>
  </si>
  <si>
    <t>820007-1-0</t>
  </si>
  <si>
    <t>820007-1</t>
  </si>
  <si>
    <t>1001997 Alberta Limited O/A Dynamite Oilfield Services</t>
  </si>
  <si>
    <t>Dynamite Schedules</t>
  </si>
  <si>
    <t>808154-13-0</t>
  </si>
  <si>
    <t>808154-13</t>
  </si>
  <si>
    <t>IPEP Project</t>
  </si>
  <si>
    <t>808565-32-0</t>
  </si>
  <si>
    <t>808565-32</t>
  </si>
  <si>
    <t>Tailings Engineering Process Water Model_CNUL</t>
  </si>
  <si>
    <t>808565-36-0</t>
  </si>
  <si>
    <t>808565-36</t>
  </si>
  <si>
    <t>Golder - Pit Lake Assessment</t>
  </si>
  <si>
    <t>808565-37-0</t>
  </si>
  <si>
    <t>808565-37</t>
  </si>
  <si>
    <t>Geo Assessment of Tailings_Terrestrial</t>
  </si>
  <si>
    <t>809227-20-0</t>
  </si>
  <si>
    <t>809227-20</t>
  </si>
  <si>
    <t>Catch Engineering Partnership</t>
  </si>
  <si>
    <t>Catch Engineering - Lise Aquin</t>
  </si>
  <si>
    <t>815610-1-2</t>
  </si>
  <si>
    <t>815610-1</t>
  </si>
  <si>
    <t>Engineering Seismology Group Canada Inc.</t>
  </si>
  <si>
    <t>ESG_Extension_DH Hydraulic Fracture Monitoring</t>
  </si>
  <si>
    <t>815610-2-2</t>
  </si>
  <si>
    <t>815610-2</t>
  </si>
  <si>
    <t>ESG_Extension_Long Term Passive Microseismic</t>
  </si>
  <si>
    <t>815610-3-2</t>
  </si>
  <si>
    <t>815610-3</t>
  </si>
  <si>
    <t>ESG_Extension_Reprocessing HF</t>
  </si>
  <si>
    <t>815610-4-1</t>
  </si>
  <si>
    <t>815610-4</t>
  </si>
  <si>
    <t>ESG_Microseismic Monitoring</t>
  </si>
  <si>
    <t>816344-4</t>
  </si>
  <si>
    <t>Stevkoz Contracting Ltd. - Steve Kozey - Rate Change Supplement</t>
  </si>
  <si>
    <t>818022-1-2</t>
  </si>
  <si>
    <t>818022-1</t>
  </si>
  <si>
    <t>Spectraseis Canada Inc.</t>
  </si>
  <si>
    <t>Spectraseis_Extension of term</t>
  </si>
  <si>
    <t>818139-1</t>
  </si>
  <si>
    <t>Sabryn Enterprises Ltd.</t>
  </si>
  <si>
    <t>Sabryn Enterprises Ltd. - David Withnell - Contract Extension Supplement</t>
  </si>
  <si>
    <t>818166-1</t>
  </si>
  <si>
    <t>1872310 Alberta Ltd</t>
  </si>
  <si>
    <t>1872310 Alberta - Jan Lei - Contract Extension Supplement</t>
  </si>
  <si>
    <t>818881-2</t>
  </si>
  <si>
    <t>SV Corrosion Ltd</t>
  </si>
  <si>
    <t>SV Corrosion - Kent Robertson - Rate Change Supplement</t>
  </si>
  <si>
    <t>821817-0</t>
  </si>
  <si>
    <t>S.I. Systems Partnership</t>
  </si>
  <si>
    <t>S.I. Systems Partnership - MPSA</t>
  </si>
  <si>
    <t>821817-1-0</t>
  </si>
  <si>
    <t>821817-1</t>
  </si>
  <si>
    <t>S.I. Systems Partnership - Schedule A2B2 - Muhammad Nasir</t>
  </si>
  <si>
    <t>821817-2-0</t>
  </si>
  <si>
    <t>821817-2</t>
  </si>
  <si>
    <t>S.I. Systems Partnership - Schedule A3B3 - Sukhdeep Kahlon</t>
  </si>
  <si>
    <t>821817-3-0</t>
  </si>
  <si>
    <t>821817-3</t>
  </si>
  <si>
    <t>S.i. Systems Partnership</t>
  </si>
  <si>
    <t>S.I. Systems Partnership - Schedule A4B4 - John Nguyen</t>
  </si>
  <si>
    <t>821817-4-0</t>
  </si>
  <si>
    <t>821817-4</t>
  </si>
  <si>
    <t>S.I. Systems Partnership - Schedule A5B5 - Yogesh Prajapati</t>
  </si>
  <si>
    <t>823183-0</t>
  </si>
  <si>
    <t>2103815 Alberta Ltd.</t>
  </si>
  <si>
    <t>2103815 Alberta Ltd. - Konner Lutz - COA</t>
  </si>
  <si>
    <t>823627-0</t>
  </si>
  <si>
    <t>Richardson Contracting Ltd.</t>
  </si>
  <si>
    <t>Richardson Contracting Ltd. - Rob Richardson - COA</t>
  </si>
  <si>
    <t>823654-0</t>
  </si>
  <si>
    <t>809785-7-1</t>
  </si>
  <si>
    <t>809785-8-0</t>
  </si>
  <si>
    <t>809785-8</t>
  </si>
  <si>
    <t>Low Risk Tailings Investigation_Albian</t>
  </si>
  <si>
    <t>809785-9-0</t>
  </si>
  <si>
    <t>809785-9</t>
  </si>
  <si>
    <t>Tailings Investigation_MedHigh_Horizon</t>
  </si>
  <si>
    <t>820170-1</t>
  </si>
  <si>
    <t>Russ Webb Consulting Ltd.</t>
  </si>
  <si>
    <t>Russ Webb Consulting Ltd. - Russ Webb - Contract Extension Supplement</t>
  </si>
  <si>
    <t>822438-0</t>
  </si>
  <si>
    <t>Leland Wellsite Limited</t>
  </si>
  <si>
    <t>Leland Wellsite Limited - Pat Mason</t>
  </si>
  <si>
    <t>812678-5-0</t>
  </si>
  <si>
    <t>812678-5</t>
  </si>
  <si>
    <t>Supply of Resources for MOC (Management of Change) Project</t>
  </si>
  <si>
    <t>818993-39-0</t>
  </si>
  <si>
    <t>818993-39</t>
  </si>
  <si>
    <t>Narges Ghadi - Intermediate Process Engineer</t>
  </si>
  <si>
    <t>823541-1-0</t>
  </si>
  <si>
    <t>823541-1</t>
  </si>
  <si>
    <t>Nag Polasu - Developer</t>
  </si>
  <si>
    <t>823745-0</t>
  </si>
  <si>
    <t>1128602 Alberta Ltd</t>
  </si>
  <si>
    <t>James Chow - Construction Coordinator</t>
  </si>
  <si>
    <t>821817-5-0</t>
  </si>
  <si>
    <t>821817-5</t>
  </si>
  <si>
    <t>Filomena (Fena) Maucieri - Technical Writer</t>
  </si>
  <si>
    <t>823079-0</t>
  </si>
  <si>
    <t>Ivalua, Inc.</t>
  </si>
  <si>
    <t>Ivalua - CMS</t>
  </si>
  <si>
    <t>823518-0</t>
  </si>
  <si>
    <t>Canadian Gas Association</t>
  </si>
  <si>
    <t>Canadian Gas Association - CA for funding agreement</t>
  </si>
  <si>
    <t>807973-9-0</t>
  </si>
  <si>
    <t>807973-9</t>
  </si>
  <si>
    <t>PI Engineering Inc. - Schedules A9B9</t>
  </si>
  <si>
    <t>809785-10-0</t>
  </si>
  <si>
    <t>809785-10</t>
  </si>
  <si>
    <t>AFD Deep Stack Investigation_Insitu Testing</t>
  </si>
  <si>
    <t>812370-15-0</t>
  </si>
  <si>
    <t>812370-15</t>
  </si>
  <si>
    <t>Thurber Consultant_Geotechnical Review Board</t>
  </si>
  <si>
    <t>812678-4-1</t>
  </si>
  <si>
    <t>818297-1</t>
  </si>
  <si>
    <t>Norwest Corporation</t>
  </si>
  <si>
    <t>Preferred Buyer Amending Agmt</t>
  </si>
  <si>
    <t>819639-3</t>
  </si>
  <si>
    <t>Billing - Extension for Elizabeth Low to September 2018</t>
  </si>
  <si>
    <t>820345-1</t>
  </si>
  <si>
    <t>Barr Engineering and Environmental Science Canada Ltd</t>
  </si>
  <si>
    <t>Preferred Buyer Amending Agreement</t>
  </si>
  <si>
    <t>822762-0</t>
  </si>
  <si>
    <t>Liquid Edge Oilfield Services Ltd.</t>
  </si>
  <si>
    <t>Liquid Edge Oilfield Services Ltd. - MGSA</t>
  </si>
  <si>
    <t>822762-1-0</t>
  </si>
  <si>
    <t>822762-1</t>
  </si>
  <si>
    <t>Fluid Hauling Karr Schedules</t>
  </si>
  <si>
    <t>823721-0</t>
  </si>
  <si>
    <t>2115975 Alberta Ltd</t>
  </si>
  <si>
    <t>Ana Sosa - Senior Estimator</t>
  </si>
  <si>
    <t>823770-0</t>
  </si>
  <si>
    <t>Oilsand Inspection Services Ltd</t>
  </si>
  <si>
    <t>Oilsands Inspection Services - Ravivarman Pichandi</t>
  </si>
  <si>
    <t>821697-1-0</t>
  </si>
  <si>
    <t>821697-1</t>
  </si>
  <si>
    <t>Aim Americas Inc.</t>
  </si>
  <si>
    <t>Darryl Combdon - Safety Specialist</t>
  </si>
  <si>
    <t>823340-0</t>
  </si>
  <si>
    <t>Incyte Environmental Services Ltd</t>
  </si>
  <si>
    <t>Incyte Environmental T's &amp; C's</t>
  </si>
  <si>
    <t>823340-1-0</t>
  </si>
  <si>
    <t>823340-1</t>
  </si>
  <si>
    <t>Incyte Environmental - Schedules</t>
  </si>
  <si>
    <t>823553-0</t>
  </si>
  <si>
    <t>Little Smokey Forestry Services Ltd</t>
  </si>
  <si>
    <t>Little Smokey - T's &amp; C's</t>
  </si>
  <si>
    <t>823553-1-0</t>
  </si>
  <si>
    <t>823553-1</t>
  </si>
  <si>
    <t>Little Smokey - Tree Planting - Albian</t>
  </si>
  <si>
    <t>823553-2-0</t>
  </si>
  <si>
    <t>823553-2</t>
  </si>
  <si>
    <t>Little Smokey - Tree Planting - Horizon</t>
  </si>
  <si>
    <t>823640-0</t>
  </si>
  <si>
    <t>Total Geomatics &amp; Consulting Inc.</t>
  </si>
  <si>
    <t>816644-5</t>
  </si>
  <si>
    <t>Jiggers Transport &amp; Hotshot Limited</t>
  </si>
  <si>
    <t>Dawn Finney - Operations Accountant</t>
  </si>
  <si>
    <t>822555-0</t>
  </si>
  <si>
    <t>The Board of Governors of the Southern Alberta Institute of Technology</t>
  </si>
  <si>
    <t>SAIT - ERA / HRZ GHG project</t>
  </si>
  <si>
    <t>808565-38-0</t>
  </si>
  <si>
    <t>808565-38</t>
  </si>
  <si>
    <t>Schedules for MRM ETF Closure Design</t>
  </si>
  <si>
    <t>816139-2</t>
  </si>
  <si>
    <t>1496435 Alberta Ltd</t>
  </si>
  <si>
    <t>Andy Krancz Pipeline Inspector - Contract Extension Supplement</t>
  </si>
  <si>
    <t>816248-3</t>
  </si>
  <si>
    <t>B.K. Consulting Ltd.</t>
  </si>
  <si>
    <t>Robert (Bob) Kenyon - Term Extension</t>
  </si>
  <si>
    <t>816259-3</t>
  </si>
  <si>
    <t>1156063 Alberta Ltd.</t>
  </si>
  <si>
    <t>Chris Blyth - Term Extension</t>
  </si>
  <si>
    <t>816290-3</t>
  </si>
  <si>
    <t>John Giles Consulting Ltd.</t>
  </si>
  <si>
    <t>John Giles Consulting Ltd. - John Giles - Term Extension</t>
  </si>
  <si>
    <t>816315-3</t>
  </si>
  <si>
    <t>Rob Blyth Consulting Ltd.</t>
  </si>
  <si>
    <t>Robert (Rob) Blyth - Term Extension</t>
  </si>
  <si>
    <t>816333-3</t>
  </si>
  <si>
    <t>554226 Alberta Ltd.</t>
  </si>
  <si>
    <t>Kenneth (Ken) Ellingson - Term Extension</t>
  </si>
  <si>
    <t>816417-3</t>
  </si>
  <si>
    <t>101034780 Saskatchewan Ltd.</t>
  </si>
  <si>
    <t>101034780 Saskatchewan Ltd. - Greg McKenzie - Term Extension</t>
  </si>
  <si>
    <t>817300-3</t>
  </si>
  <si>
    <t>Corfield Energy Ltd</t>
  </si>
  <si>
    <t>Corfield Energy Ltd. - Dean Corfield - Term Extension</t>
  </si>
  <si>
    <t>818163-1</t>
  </si>
  <si>
    <t>1761358 Alberta Ltd</t>
  </si>
  <si>
    <t>1761358 Alberta - Jonathan Mogdan - Contract Extension and Rate Change Supplement</t>
  </si>
  <si>
    <t>818178-2</t>
  </si>
  <si>
    <t>818784-2</t>
  </si>
  <si>
    <t>Entz Consulting Ltd.</t>
  </si>
  <si>
    <t>Entz Consulting - Matt Entz - Term Extension</t>
  </si>
  <si>
    <t>819040-2</t>
  </si>
  <si>
    <t>T.K.R.D. Enterprises Ltd.</t>
  </si>
  <si>
    <t>T.K.R.D. Enterprises - Darrell Villeneuve - Term Extension</t>
  </si>
  <si>
    <t>819077-2</t>
  </si>
  <si>
    <t>Toby Wipf Consulting Ltd.</t>
  </si>
  <si>
    <t>Toby Wipf Consulting - Term Extension</t>
  </si>
  <si>
    <t>819950-2</t>
  </si>
  <si>
    <t>2031798 Alberta Ltd.</t>
  </si>
  <si>
    <t>2031798 Alberta - Dustin Kennedy - Contract Extension</t>
  </si>
  <si>
    <t>823430-0</t>
  </si>
  <si>
    <t>SAIT - Horizon, GHG/ ERA Site Access for EPA</t>
  </si>
  <si>
    <t>823602-0</t>
  </si>
  <si>
    <t>1347174 Alberta Ltd.</t>
  </si>
  <si>
    <t>1347174 Alberta Ltd. - Izak Roux - SFCA</t>
  </si>
  <si>
    <t>823697-0</t>
  </si>
  <si>
    <t>Cold Creek Inc.</t>
  </si>
  <si>
    <t>Cold Creek Inc. - Roger Lorenson - SFCA</t>
  </si>
  <si>
    <t>823781-0</t>
  </si>
  <si>
    <t>MLD Ventures Ltd.</t>
  </si>
  <si>
    <t>MLD Ventures Ltd. - Mark Mabao - SFCA</t>
  </si>
  <si>
    <t>823782-0</t>
  </si>
  <si>
    <t>2252176 Ontario Ltd</t>
  </si>
  <si>
    <t>2252176 Ontario Ltd. - Dave Gillingham - SFCA</t>
  </si>
  <si>
    <t>823815-0</t>
  </si>
  <si>
    <t>HK Design &amp; Consulting Inc</t>
  </si>
  <si>
    <t>Harish Kulkarni - I&amp;C Designer</t>
  </si>
  <si>
    <t>823816-0</t>
  </si>
  <si>
    <t>10821462 Canada Limited</t>
  </si>
  <si>
    <t>10821462 Canada Limited - Artem Kharunov - COA</t>
  </si>
  <si>
    <t>823835-0</t>
  </si>
  <si>
    <t>Chaco Energy Services Inc.</t>
  </si>
  <si>
    <t>Chaco Energy Services Inc. - Marcel Lozinsky - SFCA</t>
  </si>
  <si>
    <t>823922-0</t>
  </si>
  <si>
    <t>Kronos Canadian Systems Inc</t>
  </si>
  <si>
    <t>Kronos Canada</t>
  </si>
  <si>
    <t>814909-1-2</t>
  </si>
  <si>
    <t>814909-1</t>
  </si>
  <si>
    <t>Meridian Surveys (Alta.) Ltd.</t>
  </si>
  <si>
    <t>Meridian Surveys_Extend Rates</t>
  </si>
  <si>
    <t>814910-1-2</t>
  </si>
  <si>
    <t>814910-1</t>
  </si>
  <si>
    <t>All-Can Engineering &amp; Surveys (1976) Ltd</t>
  </si>
  <si>
    <t>All-Can Engineering &amp; Surveys_Extend Rates</t>
  </si>
  <si>
    <t>814911-1-2</t>
  </si>
  <si>
    <t>814911-1</t>
  </si>
  <si>
    <t>McElhanney Land Surveys - Calgary</t>
  </si>
  <si>
    <t>McElhanney Land Surveys Calgary_Extend Rates</t>
  </si>
  <si>
    <t>815697-1-2</t>
  </si>
  <si>
    <t>815697-1</t>
  </si>
  <si>
    <t>McElhanney Land Surveys (Alta.) Ltd.</t>
  </si>
  <si>
    <t>McElhanney Land Surveys (Alta.)_Extend Rates</t>
  </si>
  <si>
    <t>815698-1-2</t>
  </si>
  <si>
    <t>815698-1</t>
  </si>
  <si>
    <t>McElhanney Geomatics - Professional Land Surveying Ltd.</t>
  </si>
  <si>
    <t>McElhanney Geomatics _Extend Rates</t>
  </si>
  <si>
    <t>815876-1-2</t>
  </si>
  <si>
    <t>815876-1</t>
  </si>
  <si>
    <t>L.W. Survey Canada, ULC</t>
  </si>
  <si>
    <t>L.W. Survey Canada_Extend Rates</t>
  </si>
  <si>
    <t>816272-3</t>
  </si>
  <si>
    <t>Datamitch Consulting Ltd.</t>
  </si>
  <si>
    <t>Datamitch Consulting Ltd. - Darren Toffan - Term Extension</t>
  </si>
  <si>
    <t>816346-3</t>
  </si>
  <si>
    <t>JTC Holdings Inc.</t>
  </si>
  <si>
    <t>Leonard Brock - Term Extension</t>
  </si>
  <si>
    <t>818297-2-0</t>
  </si>
  <si>
    <t>818297-2</t>
  </si>
  <si>
    <t>ETF Drill Hole Optimization Modelling Project</t>
  </si>
  <si>
    <t>818588-2</t>
  </si>
  <si>
    <t>Hansen Wellsite Services Ltd.</t>
  </si>
  <si>
    <t>Hansen Wellsite Services - Carl Eric Hansen - Extension</t>
  </si>
  <si>
    <t>818762-2</t>
  </si>
  <si>
    <t>OGAS Consulting Ltd.</t>
  </si>
  <si>
    <t>Anh Pham - JV Audit Specialist Extension</t>
  </si>
  <si>
    <t>818961-2</t>
  </si>
  <si>
    <t>Pyper Consulting Ltd.</t>
  </si>
  <si>
    <t>Pyper Consulting - Don Pyper - Term Extension</t>
  </si>
  <si>
    <t>823654-1-0</t>
  </si>
  <si>
    <t>823654-1</t>
  </si>
  <si>
    <t>AER Closure Submission MRM ETF and SEA 2018</t>
  </si>
  <si>
    <t>823845-0</t>
  </si>
  <si>
    <t>2100384 Alberta Ltd.</t>
  </si>
  <si>
    <t>2100384 Alberta Ltd. - Brennan Roasting - COA</t>
  </si>
  <si>
    <t>823883-0</t>
  </si>
  <si>
    <t>Wall Contracting Ltd.</t>
  </si>
  <si>
    <t>Wall Contracting Ltd. - Michael Wall - COA</t>
  </si>
  <si>
    <t>809367-2</t>
  </si>
  <si>
    <t>Wajax Industrial Components LP</t>
  </si>
  <si>
    <t>MGSA Extension to December 31, 2018</t>
  </si>
  <si>
    <t>822593-0</t>
  </si>
  <si>
    <t>Forcorp Solutions Inc.</t>
  </si>
  <si>
    <t>ForCorp - JIP, LTPN 2018 Hrz</t>
  </si>
  <si>
    <t>822798-0</t>
  </si>
  <si>
    <t>Estevan Meter Services Ltd.</t>
  </si>
  <si>
    <t>Estevan Meter Services Ltd. - MGSA</t>
  </si>
  <si>
    <t>819964-2</t>
  </si>
  <si>
    <t>Irwin's Consulting Ltd.</t>
  </si>
  <si>
    <t>Irwin's Consulting - Bob Irwin - Term Extension</t>
  </si>
  <si>
    <t>822438-1</t>
  </si>
  <si>
    <t>Leland Wellsite Limited - Pat Mason - Rate Increase Supplement</t>
  </si>
  <si>
    <t>822711-0</t>
  </si>
  <si>
    <t>1548248 Alberta Ltd.</t>
  </si>
  <si>
    <t>1548248 Alberta Ltd. - SFCA</t>
  </si>
  <si>
    <t>UA21310-1-0</t>
  </si>
  <si>
    <t>UA21310-1</t>
  </si>
  <si>
    <t>Amending Agt_Thurber rates_Albian</t>
  </si>
  <si>
    <t>UA63808-2</t>
  </si>
  <si>
    <t>UA63808</t>
  </si>
  <si>
    <t>Weldco Heavy Industries Ltd.</t>
  </si>
  <si>
    <t>Weldco -Welding Services</t>
  </si>
  <si>
    <t>AOSP</t>
  </si>
  <si>
    <t>818797-1</t>
  </si>
  <si>
    <t>Silver J Wellsite Supervision Ltd</t>
  </si>
  <si>
    <t>Silver J Wellsite - James Waldron - Contract Extension</t>
  </si>
  <si>
    <t>819313-0</t>
  </si>
  <si>
    <t>Mobideo Technologies (US) Inc.</t>
  </si>
  <si>
    <t>NDA - Mobideo, HRZ WashBay tracking solution</t>
  </si>
  <si>
    <t>819368-0</t>
  </si>
  <si>
    <t>Nexen Energy ULC</t>
  </si>
  <si>
    <t>Nexen - Samples &amp; NDA, Coker Naphtha</t>
  </si>
  <si>
    <t>820420-0</t>
  </si>
  <si>
    <t>Imperial College of Science Technology and Medicine</t>
  </si>
  <si>
    <t>Imperial College - Samples Agreement, Albian</t>
  </si>
  <si>
    <t>821866-0</t>
  </si>
  <si>
    <t>Nalco Canada ULC</t>
  </si>
  <si>
    <t>Nalco - Chemical Testing Contract, HRZ NST</t>
  </si>
  <si>
    <t>822217-0</t>
  </si>
  <si>
    <t>General Energy Recovery Inc.</t>
  </si>
  <si>
    <t>GERI, Steam testing - CHOPS wells</t>
  </si>
  <si>
    <t>823197-0</t>
  </si>
  <si>
    <t>2110764 Alberta Ltd.</t>
  </si>
  <si>
    <t>2110764 Alberta Ltd. - Adam Bartko - COA</t>
  </si>
  <si>
    <t>808565-40-0</t>
  </si>
  <si>
    <t>808565-40</t>
  </si>
  <si>
    <t>2018 Tailings Consolidation Support</t>
  </si>
  <si>
    <t>812117-19-1</t>
  </si>
  <si>
    <t>812117-19</t>
  </si>
  <si>
    <t>Carbonate Core Storage and Shipping</t>
  </si>
  <si>
    <t>Windsor Salt</t>
  </si>
  <si>
    <t>Salt Supply</t>
  </si>
  <si>
    <t>No Contract in Upside (MGSA being worked through)</t>
  </si>
  <si>
    <t xml:space="preserve">Through direct negotiation with Windsor Salt, Windsor agreed to not increase their freight costs in the current pricing agreement. Windsor originally had $41.91 per MT for freight, which was an increase of $2.50 per MT from the prior year. Windsor removed the $2.50 per MT freight increase. This resulted in a cost savings of $22,500 = 9,000 MT x $2.50 per MT. </t>
  </si>
  <si>
    <t>Compugen and Longview</t>
  </si>
  <si>
    <t>Tamarak Lodge</t>
  </si>
  <si>
    <t>Mechanical Compression</t>
  </si>
  <si>
    <t>Date Entered</t>
  </si>
  <si>
    <t>Negotiated a price reduction from $7.52/meter to $7.36/meter for the purchase of 15,001 meters of new 38.1mm coil tubing with Quality Tubing. Total savings equal $2,400.16</t>
  </si>
  <si>
    <t>Negotiated a price reduction from $10.02/meter to $8.63/meter for the purchase of 10,000 meters of new 44.5mm coil tubing with Quality Tubing. Total savings equal $13,900.</t>
  </si>
  <si>
    <t>Wk 6</t>
  </si>
  <si>
    <t>Wk 7</t>
  </si>
  <si>
    <t>Wk 22</t>
  </si>
  <si>
    <t>Wk 23</t>
  </si>
  <si>
    <t>Wk 25</t>
  </si>
  <si>
    <t>Wk 26</t>
  </si>
  <si>
    <t>Wk 27</t>
  </si>
  <si>
    <t>Wk 28</t>
  </si>
  <si>
    <t>Not On Weekly Report</t>
  </si>
  <si>
    <t>Comments</t>
  </si>
  <si>
    <t>Britnell and Woodenhouse Lodge</t>
  </si>
  <si>
    <t>Wk 30</t>
  </si>
  <si>
    <t>Wk 31</t>
  </si>
  <si>
    <t>Hydracrowd Cylinder</t>
  </si>
  <si>
    <t>Compressor Units 6740 &amp; 3919</t>
  </si>
  <si>
    <t>228 Pumpjacks (2)</t>
  </si>
  <si>
    <t>Honda ATV</t>
  </si>
  <si>
    <t>Scrap Field Trailer</t>
  </si>
  <si>
    <t>30,000 Gallon LPG Tank</t>
  </si>
  <si>
    <t>Gas Liquid Separator</t>
  </si>
  <si>
    <t>WK 30</t>
  </si>
  <si>
    <t>Ace Vegetation</t>
  </si>
  <si>
    <t xml:space="preserve">DeTect Inc. </t>
  </si>
  <si>
    <t>Providing labour and technical support as part of Canadian Naturals bird deterrent program at Horizon.</t>
  </si>
  <si>
    <t>Contractor requested a 5% rate increase. Negotiated no rate increase if the contract was renewed for a three year term instead of one.</t>
  </si>
  <si>
    <t>5% of $209K = $10,450.00</t>
  </si>
  <si>
    <t>Peben Oilfield</t>
  </si>
  <si>
    <t>Storage Charges</t>
  </si>
  <si>
    <t>n/a</t>
  </si>
  <si>
    <t>Worked with vendors to sell material that had been in storage at Peben Nisku for years. Storage fees of $1,500/month have been eliminated.</t>
  </si>
  <si>
    <t>Albian Scrap Steel (June)</t>
  </si>
  <si>
    <t>Horizon Scrap Steel (June)</t>
  </si>
  <si>
    <t>Compressor Unit 7216</t>
  </si>
  <si>
    <t>Surplus ATV/Snowmobiles (3)</t>
  </si>
  <si>
    <t>GE Wellhead (July)</t>
  </si>
  <si>
    <t>2” Coriolis Meters (3)</t>
  </si>
  <si>
    <t>Transformer</t>
  </si>
  <si>
    <t>Supply of Coated ERW Line Pipe</t>
  </si>
  <si>
    <t>Facilities - Line Pipe</t>
  </si>
  <si>
    <t>The price of 6" X 4.0mm line pipe in MGSA #815585 is  $31.54 per meter, after issuing RFQ to five (5) line pipe vendors, including Tenaris, I got Quote at $30.27 per meter, so the cost saving has been claculated as follows:
Saving for Unit Price: $31.54 - $30.27 =$1.27 per meter
Total saving: $1.27 X 21,700 meter=$27,559</t>
  </si>
  <si>
    <t>814442-1 Supplement 3</t>
  </si>
  <si>
    <t>Kirby: Through direct negotiation with On Site Projects alongside our Business in order to clarify a few contract points (align On Site's contract to be more consistent with other Maintenance contracts we have), vehicle costs were clarified and reduced from Vendors request of $150 per vehicle per day, to $140 per vehicle per day (reduction of $10 per vehicle per day). On Site has 11 vehicles and each are at Kirby all year round. Effective date of the Cost Savings is from Sep 1, 2018 to Feb 29, 2020 = 546 days. Cost Savings = $10 per vehicle per day x 11 vehicles x 546 days = $60,060.</t>
  </si>
  <si>
    <t>810354-4</t>
  </si>
  <si>
    <t>Wolf Lake: Through working with our Business partners, a cost opportunity was developed together with a Vehicle HSE improvement as one initiative together. Currently 11 Quinn personnel drive Quinn owned vehicles between Bonnyville and Wolf Lake each day. Cost savings were realized by agreeing to remove these 11 personal vehicles, and replace with 8 vehicles which will now be used as pool vehicles. Each of the 11 vehicles costs Canadian Natural $3,129.36 per month. Each of the 8 larger vehicles for pooling personnel costs $2,962 per month. Cost Savings = (11 personal vehicles x $3,129.36 per month x 12 months = $413,076) - (8 pool vehicles x $2,961.60 per month x 12 months = $284,313) = $128,762. A new supplement will be created with these updated vehicle rates. Because of the pooling of personnel, km's driven each year also will be reduced by 911,748 km, or 45% from current levels.</t>
  </si>
  <si>
    <t>Clifford P</t>
  </si>
  <si>
    <t>Canandian North Inc.</t>
  </si>
  <si>
    <t>Dash 8 flying</t>
  </si>
  <si>
    <t>cost savings</t>
  </si>
  <si>
    <t>Negotiated the costs of  Bare Charter of $ 4,456/hour to $ 3,100 (subject to meeting minimumof 150 hours per month).
Elimination of Minimum gauranteed costs of $ 800,509 / year
3,046,333 /year current costs - 1,885,195 /year new costs = 1,161,138 /year
Note: These savings are only calculated for 1 year.
(1,161,138/12 months)*71 (months remaining) = $6.8M Term Savings</t>
  </si>
  <si>
    <t>ATP</t>
  </si>
  <si>
    <t>Supply Coated ERW Line Pipe</t>
  </si>
  <si>
    <t>Facilities - Pipeline Projects</t>
  </si>
  <si>
    <t>Igor Guelber / Clifford P.</t>
  </si>
  <si>
    <t>Canadian North Inc.</t>
  </si>
  <si>
    <t>Flights provider</t>
  </si>
  <si>
    <t>Savings of ($4,456/hr-$3,738.50/hr) x 504 hours/year + $800,509 (guaranteed charges) = $1,162,129</t>
  </si>
  <si>
    <t xml:space="preserve">CNRL-Facilities, Linepipe Projects  was received offer from ATP on June 28, 18 for bunch of coated line pipes. Al Massicotte (Project Manager) had asked Asset Recovery to issue PO for only 2 types of line pipes. The following savings are calculated based on Tenaris Pricing List under MGSA #815585:
1. Saving for Unit Price for 3” X 3.2mm = $14.20 – 12.51 ($15.6 - $3.09 UBRA) = $1.69
2. Saving for Unit Price for 6” X 4.8mm = $36.64 – $32.66 ($38.00 - $5.34 UBRA) = $3.98 
3. Total saving for 3” X 3.2mm = $1.69 X 15,000 meter = $25,350
4. Total saving for 6” X 4.8mm = $3.98 X 25000 = $99,500
5. Total estimated saving = $25,350 + $99,500 = $124,850
Please note the following:
• UBRA costs are based on PERMA-PIPE active pricing.
</t>
  </si>
  <si>
    <t>Astrid Abramyan (Trevan Williams inserted line item on behalf of Astrid while Astrid is on vacation)</t>
  </si>
  <si>
    <t>Iron Horse</t>
  </si>
  <si>
    <t>Fluid Haul</t>
  </si>
  <si>
    <t>Progressive Cavity Pumps</t>
  </si>
  <si>
    <t>817768-3</t>
  </si>
  <si>
    <t>Tree Surveys - Albian &amp; Horizon RFQ</t>
  </si>
  <si>
    <t>Acden Vertex, Tree Time Services, Bushman, Paragon Soil.</t>
  </si>
  <si>
    <t> Seventy (70) rotors were reused between July and August within 60 days. For cost avoidance of 69,505.54. Estimated cost avoidance until the end of the contract is $312,774.93
• [($69,505.54/2month) x 9 months remaining] = $312,774.93</t>
  </si>
  <si>
    <t> Thirty six (36) rotors were reused between July and August after 60 days for cost savings of $25,054.60. Estimated cost savings until the end of the contract are $112,745.70</t>
  </si>
  <si>
    <t>Primrose</t>
  </si>
  <si>
    <t>Field Operations - Claresholmes</t>
  </si>
  <si>
    <t>Gibson Energy</t>
  </si>
  <si>
    <t>Fluid Haul Services for Clairsholm Plant</t>
  </si>
  <si>
    <t xml:space="preserve">*Beauregard &amp; Sons Hauling Ltd.
- J&amp;D Services Ltd.
- Clean Harbors (Not returned)
- Rockwater Energy Solutions Canada Inc.
- Dalmac Oilfield Services Inc. (Not returned)
- McNeil Construction
- Gibson Energy Partnership
- Cardium Vac. Services
- Diggin and Chewin Trucking Ltd.  (Not returned)
- Shale Industrial Ltd 
</t>
  </si>
  <si>
    <t>4W Trucking
Gibson
Rockwater
Vistar
Fred’s Trucking and Oilfield Services</t>
  </si>
  <si>
    <t>Iron Horse
Capital Pressure</t>
  </si>
  <si>
    <t>CEDA (Joe Loomis)
Tempest Energy
Oculus  Transport
Troyer Ventures
Energetics
Goodlo Holdings</t>
  </si>
  <si>
    <t xml:space="preserve">An urgent RFQ was issued on Sep 4, 18 to four linepipe vendors (ATP, Fedmet, Gateway and MRC). ATP was the lowest prices. Tenaris had declined to supply this requriment. Tenaris pricing as per MGSA #815585 is $63,297, and ATP final PO price is $55,086 </t>
  </si>
  <si>
    <t>Coiled Rod</t>
  </si>
  <si>
    <t>Pro-Rod is selling us 15,000 meters of their 960M product for $12.35/m.  The regular price is $14.57/m so there will be Cost Savings of $33,300 (($14.57-$12.35)*15,000 = $33,300) on the rod itself</t>
  </si>
  <si>
    <t>This was calculated as cost avoidance by not paying tariffs of 16% on 15,000 meters of this rod at regular price.  ($14.57*15,000m*16% = $34,968)</t>
  </si>
  <si>
    <t>Fleet Albian</t>
  </si>
  <si>
    <t>Purhcased 124 Vehicles from Element Leased Fleet from April through to October.  The cost avoidance is calculated with using the fee avoided by not sendign the vehicles to auction.</t>
  </si>
  <si>
    <t>Fleet Peace River</t>
  </si>
  <si>
    <t>ARI Financal</t>
  </si>
  <si>
    <t>Fleet Wolf Lake</t>
  </si>
  <si>
    <t>Purhcased 4 Vehicles from Element Leased Fleet from April through to October.  The cost savings is calculated using the auction value of the vehilce less the purchase cost from Element.</t>
  </si>
  <si>
    <t>Purhcased 4 Vehicles from Element Leased Fleet from April through to October.  The cost avoidance is calculated with using the fee avoided by not sendign the vehicles to auction.</t>
  </si>
  <si>
    <t>Purhcased 12 Vehicles from Element Leased Fleet from April through to October.  The cost avoidance is calculated with using the fee avoided by not sendign the vehicles to auction.</t>
  </si>
  <si>
    <t>Purhcased 124 Vehicles from Element Leased Fleet from April through to October.  The cost savings is calculated using the auction value of the vehilce less the purchase cost from Element.</t>
  </si>
  <si>
    <t>Element Fleet Management Inc.</t>
  </si>
  <si>
    <t>no contract</t>
  </si>
  <si>
    <t>2700-13-1</t>
  </si>
  <si>
    <t>2700-13</t>
  </si>
  <si>
    <t>Baker Hughes Canada Company</t>
  </si>
  <si>
    <t>Drilling - Bits and Reamers</t>
  </si>
  <si>
    <t>France, Chasity</t>
  </si>
  <si>
    <t>402724-4</t>
  </si>
  <si>
    <t>777 and 16H COCP</t>
  </si>
  <si>
    <t>DeBona, William</t>
  </si>
  <si>
    <t>403438-3</t>
  </si>
  <si>
    <t>COCP 797B Rate Reduction</t>
  </si>
  <si>
    <t>804426-13-0</t>
  </si>
  <si>
    <t>804426-13</t>
  </si>
  <si>
    <t>Beck Engineering Ltd. - Schedule A and B</t>
  </si>
  <si>
    <t>804768-3</t>
  </si>
  <si>
    <t>COCP Rate Reduction on 797F fleet (8)</t>
  </si>
  <si>
    <t>805216-14-3</t>
  </si>
  <si>
    <t>Schedules for Corrosion Analyst - Tyler Schwebius - Contract Extension Supplement 3</t>
  </si>
  <si>
    <t>805216-16-0</t>
  </si>
  <si>
    <t>805216-16</t>
  </si>
  <si>
    <t>Schedules for Environmental Consulting</t>
  </si>
  <si>
    <t>805449-1-8</t>
  </si>
  <si>
    <t>805449-1</t>
  </si>
  <si>
    <t>Secure Energy Services: FST Rate Extension</t>
  </si>
  <si>
    <t>805449-4-2</t>
  </si>
  <si>
    <t>805449-4</t>
  </si>
  <si>
    <t>Secure Energy Services - Enviro Consulting - Contract Extension Supplement</t>
  </si>
  <si>
    <t>805449-7-1</t>
  </si>
  <si>
    <t>Secure - Albian Scrap Steel - Update Schedule B</t>
  </si>
  <si>
    <t>806797-2-1</t>
  </si>
  <si>
    <t>806797-2</t>
  </si>
  <si>
    <t>Seven Lakes Oilfield Services</t>
  </si>
  <si>
    <t>Seven Lakes - Municipal Solid Waste Management - Extension</t>
  </si>
  <si>
    <t>806797-3-2</t>
  </si>
  <si>
    <t>806797-3</t>
  </si>
  <si>
    <t>Schedules - Thermal &amp; Convent Field Ops</t>
  </si>
  <si>
    <t>806972-9-1</t>
  </si>
  <si>
    <t>806972-9</t>
  </si>
  <si>
    <t>Bonnyville Leachate - Extension</t>
  </si>
  <si>
    <t>808036-5-0</t>
  </si>
  <si>
    <t>808036-5</t>
  </si>
  <si>
    <t>Trican Partnership</t>
  </si>
  <si>
    <t>Schedules A4 B4 - Diluent - July 1, 2017</t>
  </si>
  <si>
    <t>Lawson, Michael</t>
  </si>
  <si>
    <t>808154-14-0</t>
  </si>
  <si>
    <t>808154-14</t>
  </si>
  <si>
    <t>Maxxam - COSIA PSD Analysis, Hrz tailings</t>
  </si>
  <si>
    <t>808154-15-0</t>
  </si>
  <si>
    <t>808154-15</t>
  </si>
  <si>
    <t>Third Party Maintenance Services_Albian Lab</t>
  </si>
  <si>
    <t>Amending Agreement A (Add CNUL Language)</t>
  </si>
  <si>
    <t>808156-11-0</t>
  </si>
  <si>
    <t>808156-11</t>
  </si>
  <si>
    <t>WDP18 Cross Lab Testing Investigation</t>
  </si>
  <si>
    <t>Amending Agreement B (add CNUL language)</t>
  </si>
  <si>
    <t>808565-28-2</t>
  </si>
  <si>
    <t>808565-28</t>
  </si>
  <si>
    <t>Golder - Tar River Erosion Extension</t>
  </si>
  <si>
    <t>MacLean, Candice</t>
  </si>
  <si>
    <t>808565-32-1</t>
  </si>
  <si>
    <t>Process Water_Transient Consolidation Modelling</t>
  </si>
  <si>
    <t>808565-38-1</t>
  </si>
  <si>
    <t>808565-39-0</t>
  </si>
  <si>
    <t>808565-39</t>
  </si>
  <si>
    <t>Golder Laboratory Services</t>
  </si>
  <si>
    <t>808565-41-0</t>
  </si>
  <si>
    <t>808565-41</t>
  </si>
  <si>
    <t>Hydrogeology Support 2018</t>
  </si>
  <si>
    <t>808565-42-0</t>
  </si>
  <si>
    <t>808565-42</t>
  </si>
  <si>
    <t>IN-013 Injection Test CO#5</t>
  </si>
  <si>
    <t>808565-43-0</t>
  </si>
  <si>
    <t>808565-43</t>
  </si>
  <si>
    <t>2018 Basal Aquifer DP Drilling</t>
  </si>
  <si>
    <t>808565-44-0</t>
  </si>
  <si>
    <t>808565-44</t>
  </si>
  <si>
    <t>DD4 Extension_Preliminary Design</t>
  </si>
  <si>
    <t>808565-45-0</t>
  </si>
  <si>
    <t>808565-45</t>
  </si>
  <si>
    <t>JPM Dump 3 Geomorphic Design</t>
  </si>
  <si>
    <t>808565-5</t>
  </si>
  <si>
    <t>Amending Agreement (Add CNUL language)</t>
  </si>
  <si>
    <t>808583-28-0</t>
  </si>
  <si>
    <t>808583-28</t>
  </si>
  <si>
    <t>CEDA Industrial Services LP</t>
  </si>
  <si>
    <t>Septimus Oil Battery- Fluid Haul Services</t>
  </si>
  <si>
    <t>808832-1</t>
  </si>
  <si>
    <t>Bidell Equipment Limited Partnership</t>
  </si>
  <si>
    <t>Bidell Equipment LP: MGSA T&amp;C</t>
  </si>
  <si>
    <t>808937-12</t>
  </si>
  <si>
    <t>Intergraph - EIM, CNQ SPI Training</t>
  </si>
  <si>
    <t>808937-13</t>
  </si>
  <si>
    <t>Intergraph - EIM, CNUL SPI Training</t>
  </si>
  <si>
    <t>809138-2-2</t>
  </si>
  <si>
    <t>809138-2</t>
  </si>
  <si>
    <t>Twylight Pressure Controls Ltd.</t>
  </si>
  <si>
    <t>Slickline/Wireline Services Term Extension</t>
  </si>
  <si>
    <t>809150-3</t>
  </si>
  <si>
    <t>Amendment 01 to Service Umbrella Agreement</t>
  </si>
  <si>
    <t>809415-1</t>
  </si>
  <si>
    <t>Southern Alberta Institute of Technology</t>
  </si>
  <si>
    <t>S.A.I.T. Services Agreement for Training Portal - Contract Extension Supplement</t>
  </si>
  <si>
    <t>809677-0</t>
  </si>
  <si>
    <t>On-Site Lab Testing for ALL CNRL: MGSA</t>
  </si>
  <si>
    <t>809762-2-0</t>
  </si>
  <si>
    <t>809762-2</t>
  </si>
  <si>
    <t>Earth Fluids Inc.</t>
  </si>
  <si>
    <t>2018 SCHEDULES</t>
  </si>
  <si>
    <t>809785-12-0</t>
  </si>
  <si>
    <t>809785-12</t>
  </si>
  <si>
    <t>VBB (VEGA) Diagnose and Repair</t>
  </si>
  <si>
    <t>809785-4</t>
  </si>
  <si>
    <t>New Rates 2018 - 2020_Consumables</t>
  </si>
  <si>
    <t>809785-7-2</t>
  </si>
  <si>
    <t>Environmental Site Assessment MedHigh ponds</t>
  </si>
  <si>
    <t>809926-39</t>
  </si>
  <si>
    <t>Intergraph- EIM. Suppl#39 New licenses Smart 3D 2016</t>
  </si>
  <si>
    <t>809926-40</t>
  </si>
  <si>
    <t>Intergraph- EIM. Suppl#40 increase qty of licenses</t>
  </si>
  <si>
    <t>810557-0</t>
  </si>
  <si>
    <t>B &amp; R Eckel's Transport Ltd.</t>
  </si>
  <si>
    <t>B&amp;R Eckel's Transport</t>
  </si>
  <si>
    <t>810746-2-0</t>
  </si>
  <si>
    <t>810746-2</t>
  </si>
  <si>
    <t>Northern Mat &amp; Bridge LP</t>
  </si>
  <si>
    <t>Northern Sch' MGSA#810746</t>
  </si>
  <si>
    <t>811262-7-0</t>
  </si>
  <si>
    <t>811262-7</t>
  </si>
  <si>
    <t>Innotech Naphthenic Acid Lab Analysis_BP</t>
  </si>
  <si>
    <t>811834-1-6</t>
  </si>
  <si>
    <t>811834-1</t>
  </si>
  <si>
    <t>SKF Canada Limited</t>
  </si>
  <si>
    <t>Daniel Huang &amp; Dale Latimer- Conditioning Technician</t>
  </si>
  <si>
    <t>812117-28-2</t>
  </si>
  <si>
    <t>812117-31-0</t>
  </si>
  <si>
    <t>812117-31</t>
  </si>
  <si>
    <t>Laboratory PSD Testing - Centrifuge Trial</t>
  </si>
  <si>
    <t>812117-32-0</t>
  </si>
  <si>
    <t>812117-32</t>
  </si>
  <si>
    <t>Loring Tarcore - COSIA, Hrz Tailings PSD samples prep</t>
  </si>
  <si>
    <t>812117-33-0</t>
  </si>
  <si>
    <t>812117-33</t>
  </si>
  <si>
    <t>PSD Analysis by Malvern Full Curve JPM and MRM</t>
  </si>
  <si>
    <t>812117-34-0</t>
  </si>
  <si>
    <t>812117-34</t>
  </si>
  <si>
    <t>ETF Investigation Sample Analysis _Horizon</t>
  </si>
  <si>
    <t>812117-36-0</t>
  </si>
  <si>
    <t>812117-36</t>
  </si>
  <si>
    <t>Viewing Room Rental_Loring Tarcore</t>
  </si>
  <si>
    <t>812370-11-1</t>
  </si>
  <si>
    <t>812370-11</t>
  </si>
  <si>
    <t>Thurber - Environmental Consulting - Extension</t>
  </si>
  <si>
    <t>812370-15-1</t>
  </si>
  <si>
    <t>Consultant_Geotechnical Review Travel</t>
  </si>
  <si>
    <t>812370-16-0</t>
  </si>
  <si>
    <t>812370-16</t>
  </si>
  <si>
    <t>Thurber - Schds, GCPT to Tailings deposit</t>
  </si>
  <si>
    <t>812370-17-0</t>
  </si>
  <si>
    <t>812370-17</t>
  </si>
  <si>
    <t>TGAP Consulting_Albian</t>
  </si>
  <si>
    <t>812370-19-0</t>
  </si>
  <si>
    <t>812370-19</t>
  </si>
  <si>
    <t>TSRU Advanced Testing_Thurber</t>
  </si>
  <si>
    <t>812370-20-0</t>
  </si>
  <si>
    <t>812370-20</t>
  </si>
  <si>
    <t>Design of DD4 Extension_Thurber</t>
  </si>
  <si>
    <t>812370-4</t>
  </si>
  <si>
    <t>Additional Professional Hourly Rate_P8</t>
  </si>
  <si>
    <t>812670-3-0</t>
  </si>
  <si>
    <t>812670-3</t>
  </si>
  <si>
    <t>JD Edwards 9.2 Upgrade Assessment</t>
  </si>
  <si>
    <t>812673-3-2</t>
  </si>
  <si>
    <t>812678-4-2</t>
  </si>
  <si>
    <t>812946-1-1</t>
  </si>
  <si>
    <t>812946-1</t>
  </si>
  <si>
    <t>Cardue Energy Ltd.</t>
  </si>
  <si>
    <t>Cardue Energy MGSA - Schedules</t>
  </si>
  <si>
    <t>812966-1</t>
  </si>
  <si>
    <t>Rangeland Engineering Company Ltd</t>
  </si>
  <si>
    <t>Rangeland Engineering Amending Agreement to add Albian Language</t>
  </si>
  <si>
    <t>812966-2</t>
  </si>
  <si>
    <t>Affliate Agreement: Conduct future work w/Rangeland Engineering Canada Corp</t>
  </si>
  <si>
    <t>813007-1-0</t>
  </si>
  <si>
    <t>813007-1</t>
  </si>
  <si>
    <t>RGL Reservoir Managment Inc.</t>
  </si>
  <si>
    <t>Steam Splitters Schedules</t>
  </si>
  <si>
    <t>813285-2-0</t>
  </si>
  <si>
    <t>813285-2</t>
  </si>
  <si>
    <t>Brand Energy Solutions (Canada) Ltd</t>
  </si>
  <si>
    <t>Brand Energy Solutions (Canada) Ltd. - Primrose Schedules</t>
  </si>
  <si>
    <t>813847-2-1</t>
  </si>
  <si>
    <t>813847-2</t>
  </si>
  <si>
    <t>Remote Wireline Services (2011) Ltd</t>
  </si>
  <si>
    <t>Schedules for Slickline Services Term Extension</t>
  </si>
  <si>
    <t>813895-2</t>
  </si>
  <si>
    <t>Bar UM Ranch Ltd</t>
  </si>
  <si>
    <t>Bar UM Ranch - John King - Contract Extension Supplement</t>
  </si>
  <si>
    <t>814077-1-1</t>
  </si>
  <si>
    <t>814077-1</t>
  </si>
  <si>
    <t>Apex Distribution Inc.</t>
  </si>
  <si>
    <t>Added Scope to Schedules for Conventional / Thermal</t>
  </si>
  <si>
    <t>814143-5-0</t>
  </si>
  <si>
    <t>814143-5</t>
  </si>
  <si>
    <t>Global Analyzer Systems Limited</t>
  </si>
  <si>
    <t>Global Analyzer - CEMS Audit - Albian</t>
  </si>
  <si>
    <t>814197-1-2</t>
  </si>
  <si>
    <t>814197-1</t>
  </si>
  <si>
    <t>Precision Contractors Ltd.</t>
  </si>
  <si>
    <t>Precision Contractors - Schedules</t>
  </si>
  <si>
    <t>814260-2-2</t>
  </si>
  <si>
    <t>814260-2</t>
  </si>
  <si>
    <t>Horizon North Camp &amp; Catering</t>
  </si>
  <si>
    <t>Horizon North, Supplemet #2  schds - 6100 new mats Lease Construction</t>
  </si>
  <si>
    <t>814262-1-1</t>
  </si>
  <si>
    <t>814262-1</t>
  </si>
  <si>
    <t>C. Herman Trucking Ltd.</t>
  </si>
  <si>
    <t>C. Herman Trucking MGSA Schedules</t>
  </si>
  <si>
    <t>814295-1-0</t>
  </si>
  <si>
    <t>814295-1</t>
  </si>
  <si>
    <t>Hahn Welding &amp; Oilfield Services Ltd.</t>
  </si>
  <si>
    <t>Schedules - Welding Services</t>
  </si>
  <si>
    <t>814376-1-2</t>
  </si>
  <si>
    <t>814376-1</t>
  </si>
  <si>
    <t>Terrestrial Solutions Ltd.</t>
  </si>
  <si>
    <t>Schedules: Terrestrial Solutions (Division of 1036152 Alberta Ltd.) - Contract Extension Supplement</t>
  </si>
  <si>
    <t>814442-1-2</t>
  </si>
  <si>
    <t>814442-1</t>
  </si>
  <si>
    <t>On Site Projects Ltd.</t>
  </si>
  <si>
    <t>Kirby South Ops &amp; Maintenance</t>
  </si>
  <si>
    <t>814442-1-3</t>
  </si>
  <si>
    <t>814664-2-1</t>
  </si>
  <si>
    <t>814664-2</t>
  </si>
  <si>
    <t>Aurora Land Consulting Ltd</t>
  </si>
  <si>
    <t>Aurora Land - MPSA - Schedules for Surface Land Consulting and Admin - Contract Extension Supplement</t>
  </si>
  <si>
    <t>814734-3</t>
  </si>
  <si>
    <t>Lucky 13 Consulting Ltd</t>
  </si>
  <si>
    <t>Steve Yasinski - Safety Specialist</t>
  </si>
  <si>
    <t>814774-2-0</t>
  </si>
  <si>
    <t>814774-2</t>
  </si>
  <si>
    <t>Baseline Water Resource Inc</t>
  </si>
  <si>
    <t>Baseline New Schedules - Spills &amp; GW</t>
  </si>
  <si>
    <t>814857-3-2</t>
  </si>
  <si>
    <t>814857-3</t>
  </si>
  <si>
    <t>LSC Industrial</t>
  </si>
  <si>
    <t>Schedules Renewal - Thermal Field Ops</t>
  </si>
  <si>
    <t>814908-1-2</t>
  </si>
  <si>
    <t>814908-1</t>
  </si>
  <si>
    <t>WSP Canada Inc.</t>
  </si>
  <si>
    <t>WSP Canada_Extend Rates</t>
  </si>
  <si>
    <t>814908-6-0</t>
  </si>
  <si>
    <t>814908-6</t>
  </si>
  <si>
    <t>WSP Canada Inc - Environmental Consulting Schedules</t>
  </si>
  <si>
    <t>815200-2-0</t>
  </si>
  <si>
    <t>815200-2</t>
  </si>
  <si>
    <t>Stingray Well Solutions Inc.</t>
  </si>
  <si>
    <t>Stingray Well Soultions Schedules A and B</t>
  </si>
  <si>
    <t>815222-4-0</t>
  </si>
  <si>
    <t>815222-4</t>
  </si>
  <si>
    <t>CGG Storage and Services 2018</t>
  </si>
  <si>
    <t>815349-1-1</t>
  </si>
  <si>
    <t>815349-1</t>
  </si>
  <si>
    <t>Rod Rigs Services</t>
  </si>
  <si>
    <t>815464-3-1</t>
  </si>
  <si>
    <t>815464-3</t>
  </si>
  <si>
    <t>NES Global Limited - Schedules A3 B3 - Replacing A1 B2 - Contract Supplement</t>
  </si>
  <si>
    <t>815603-1-1</t>
  </si>
  <si>
    <t>815603-1</t>
  </si>
  <si>
    <t>Kinosoo Global Surveys Limited Partnership</t>
  </si>
  <si>
    <t>Kinosoo Global Surveys_Extend Rates</t>
  </si>
  <si>
    <t>815724-2</t>
  </si>
  <si>
    <t>Hammell Controls Inc.</t>
  </si>
  <si>
    <t>Hammell Controls Ltd. - Barry Hammell - Contract Extension Supplement</t>
  </si>
  <si>
    <t>815885-1-2</t>
  </si>
  <si>
    <t>815885-1</t>
  </si>
  <si>
    <t>Global Raymac Surveys Inc</t>
  </si>
  <si>
    <t>Global Raymac Surveys Extend Rates</t>
  </si>
  <si>
    <t>815925-2-0</t>
  </si>
  <si>
    <t>815925-2</t>
  </si>
  <si>
    <t>SLR Consulting (Canada) Ltd.</t>
  </si>
  <si>
    <t>NEW SLR Schedules</t>
  </si>
  <si>
    <t>816137-10-0</t>
  </si>
  <si>
    <t>816137-10</t>
  </si>
  <si>
    <t>Pine River - 2018 Turnaround - Engineering and Procurement</t>
  </si>
  <si>
    <t>816151-3</t>
  </si>
  <si>
    <t>1178944 Alberta Ltd.</t>
  </si>
  <si>
    <t>Lorne Humphrey - Schedule A&amp;B - Contract Extension Supplement 3</t>
  </si>
  <si>
    <t>816173-3-0</t>
  </si>
  <si>
    <t>816173-3</t>
  </si>
  <si>
    <t>Albian Supply &amp; Distribution of HD5 Commercial Grade Propane</t>
  </si>
  <si>
    <t>816337-3</t>
  </si>
  <si>
    <t>Tyka Ventures Inc.</t>
  </si>
  <si>
    <t>Tyka Ventures Inc. - Kevin Willebordse - Term Extension</t>
  </si>
  <si>
    <t>816382-3</t>
  </si>
  <si>
    <t>SGDM Consulting Ltd.</t>
  </si>
  <si>
    <t>Sean McLachlan - Term Extension</t>
  </si>
  <si>
    <t>816390-3</t>
  </si>
  <si>
    <t>1621218 Alberta Ltd</t>
  </si>
  <si>
    <t>Mitchell (Mitch) Hamm - Term Extension</t>
  </si>
  <si>
    <t>816595-4-0</t>
  </si>
  <si>
    <t>816595-4</t>
  </si>
  <si>
    <t>Flow Control</t>
  </si>
  <si>
    <t>816660-5</t>
  </si>
  <si>
    <t>1295481 Alberta Ltd.</t>
  </si>
  <si>
    <t>Vinh Ma - Operations Accountant</t>
  </si>
  <si>
    <t>816695-2</t>
  </si>
  <si>
    <t>Cabra Consulting Ltd</t>
  </si>
  <si>
    <t>Cabra Consulting Ltd - Schedule A&amp;B - Extension</t>
  </si>
  <si>
    <t>816900-1</t>
  </si>
  <si>
    <t>Supplement to add 793D to COCP</t>
  </si>
  <si>
    <t>817017-2</t>
  </si>
  <si>
    <t>Wiebe's Oilfield Services Inc.</t>
  </si>
  <si>
    <t>Billing - Wiebe's Oilfield Services - Harvey and Sheldon Wiebe - Rate Change for Marvin Wieler</t>
  </si>
  <si>
    <t>817024-1</t>
  </si>
  <si>
    <t>0854202 BC Ltd.</t>
  </si>
  <si>
    <t>0854202 BC - Phil Schulte - Progression</t>
  </si>
  <si>
    <t>817263-1</t>
  </si>
  <si>
    <t>1949197 Alberta Ltd.</t>
  </si>
  <si>
    <t>1949197 Alberta - John Florchinger - Contract Extension and Rate Change Supplement</t>
  </si>
  <si>
    <t>817371-1</t>
  </si>
  <si>
    <t>1429311 Alberta Ltd</t>
  </si>
  <si>
    <t>1429311 Alberta - Dean Lentz - Contract Extension and Rate Change Supplement</t>
  </si>
  <si>
    <t>817426-1</t>
  </si>
  <si>
    <t>665223 Alberta Ltd</t>
  </si>
  <si>
    <t>665223 Alberta - Kelly Meier - Contract Extension and Rate Change Supplement</t>
  </si>
  <si>
    <t>817496-1</t>
  </si>
  <si>
    <t>TVL Consulting Ltd.</t>
  </si>
  <si>
    <t>TVL Consulting - Tim Lyczewski - Contract Extenison Supplement</t>
  </si>
  <si>
    <t>817505-1</t>
  </si>
  <si>
    <t>1520822 Alberta Ltd o/a WP Contracting</t>
  </si>
  <si>
    <t>1520822 Alberta - Warren Peters - Contract Extension and Rate Change Supplement</t>
  </si>
  <si>
    <t>817592-1</t>
  </si>
  <si>
    <t>Terracon Geotechnique Ltd.</t>
  </si>
  <si>
    <t>817592-3-1</t>
  </si>
  <si>
    <t>817592-3</t>
  </si>
  <si>
    <t>DDA2 Fluid Transfer System Design Criteria</t>
  </si>
  <si>
    <t>817592-4-0</t>
  </si>
  <si>
    <t>817592-4</t>
  </si>
  <si>
    <t>MRM Dyke 4 Road Monitoring</t>
  </si>
  <si>
    <t>817768-1-0</t>
  </si>
  <si>
    <t>817768-1</t>
  </si>
  <si>
    <t>Weatherford Canada Partnership</t>
  </si>
  <si>
    <t>Open hole logging Horizon 2018</t>
  </si>
  <si>
    <t>817959-2</t>
  </si>
  <si>
    <t>Road Dancer Oilfield Consulting Ltd</t>
  </si>
  <si>
    <t>Road Dancer Oilfield Consulting Ltd. - Extension Supplement 1</t>
  </si>
  <si>
    <t>818078-1-3</t>
  </si>
  <si>
    <t>818078-1</t>
  </si>
  <si>
    <t>Acden Environment MSW Management - Horizon - Extension</t>
  </si>
  <si>
    <t>818078-3-1</t>
  </si>
  <si>
    <t>Acden Environment - Albian Tire Recycling - Extension</t>
  </si>
  <si>
    <t>818110-2</t>
  </si>
  <si>
    <t>QCT Consulting Ltd.</t>
  </si>
  <si>
    <t>QCT Consulting Ltd. - Quentin Tuchscherer Sup 2 - Rate Increase</t>
  </si>
  <si>
    <t>818140-1</t>
  </si>
  <si>
    <t>1384489 Alberta Ltd.</t>
  </si>
  <si>
    <t>1384489 Alberta Ltd. - Richard Portelance - Contract Extension Supplement</t>
  </si>
  <si>
    <t>818169-2</t>
  </si>
  <si>
    <t>818170-2</t>
  </si>
  <si>
    <t>818188-1</t>
  </si>
  <si>
    <t>991293 Alberta Ltd.</t>
  </si>
  <si>
    <t>991293 Alberta Ltd. - Rodney Tetreault - Calgary Work Schedules</t>
  </si>
  <si>
    <t>818207-2</t>
  </si>
  <si>
    <t>Bohunter Services Inc.</t>
  </si>
  <si>
    <t>Todd Hunter - Land Systems Consultant</t>
  </si>
  <si>
    <t>818226-1-3</t>
  </si>
  <si>
    <t>Supply of Resources - Extension April 2019</t>
  </si>
  <si>
    <t>818266-1</t>
  </si>
  <si>
    <t>1588388 Alberta Ltd.</t>
  </si>
  <si>
    <t>1588388 Alberta - Ken Beck - Rate Revision</t>
  </si>
  <si>
    <t>818318-1-1</t>
  </si>
  <si>
    <t>DEG Engineering Schedules- Pricing</t>
  </si>
  <si>
    <t>818318-2-0</t>
  </si>
  <si>
    <t>818318-2</t>
  </si>
  <si>
    <t>Cause and Effect Diagrams - Shutdown Keys</t>
  </si>
  <si>
    <t>818420-1-1</t>
  </si>
  <si>
    <t>818420-1</t>
  </si>
  <si>
    <t>Tetra Tech EBA_Schedules</t>
  </si>
  <si>
    <t>818609-2-1</t>
  </si>
  <si>
    <t>818609-2</t>
  </si>
  <si>
    <t>DRC Oilfield Construction Ltd.</t>
  </si>
  <si>
    <t>Grader Schedules for Wolf Lake - Extension</t>
  </si>
  <si>
    <t>818737-3</t>
  </si>
  <si>
    <t>Dunn Hiebert &amp; Associates Ltd.</t>
  </si>
  <si>
    <t>Staffing - Dunn Hiebert - Rate Update Supplement 2</t>
  </si>
  <si>
    <t>818833-3</t>
  </si>
  <si>
    <t>CJB Ventures Inc</t>
  </si>
  <si>
    <t>CJB Ventures - Contract Extension Supplement 3</t>
  </si>
  <si>
    <t>818893-1</t>
  </si>
  <si>
    <t>New Start Enterprises Ltd.</t>
  </si>
  <si>
    <t>New Start Enterprises - Cory Bailey - Progression</t>
  </si>
  <si>
    <t>818967-3</t>
  </si>
  <si>
    <t>CG Ventures Inc</t>
  </si>
  <si>
    <t>CG Ventures - Term Extension</t>
  </si>
  <si>
    <t>818992-1</t>
  </si>
  <si>
    <t>H2nanO Inc.</t>
  </si>
  <si>
    <t>H2nanO, COSIA JIP - OSPW Treatment</t>
  </si>
  <si>
    <t>818993-22-4</t>
  </si>
  <si>
    <t>818993-30-1</t>
  </si>
  <si>
    <t>818993-35-2</t>
  </si>
  <si>
    <t>818993-36-1</t>
  </si>
  <si>
    <t>818993-38-1</t>
  </si>
  <si>
    <t>818993-40-0</t>
  </si>
  <si>
    <t>818993-40</t>
  </si>
  <si>
    <t>Akshay Banerjee - Intermediate I&amp;C Enge</t>
  </si>
  <si>
    <t>818993-40-1</t>
  </si>
  <si>
    <t>818993-41-0</t>
  </si>
  <si>
    <t>818993-41</t>
  </si>
  <si>
    <t>East Tank Expansion Project - Designers/Engineer</t>
  </si>
  <si>
    <t>818993-42-0</t>
  </si>
  <si>
    <t>818993-42</t>
  </si>
  <si>
    <t>Cathy Spykerman - Buyer</t>
  </si>
  <si>
    <t>818993-43-0</t>
  </si>
  <si>
    <t>818993-43</t>
  </si>
  <si>
    <t>Jim Mitchell - Engineering Specialist</t>
  </si>
  <si>
    <t>818993-44-0</t>
  </si>
  <si>
    <t>818993-44</t>
  </si>
  <si>
    <t>Stacy Dmytriw - Contract Administrator</t>
  </si>
  <si>
    <t>GHD Amending Agreement 2 (add CNUL language)</t>
  </si>
  <si>
    <t>819119-1</t>
  </si>
  <si>
    <t>Codace Ventures Ltd.</t>
  </si>
  <si>
    <t>Codace Ventures - Cody Dolen - Sup 1 - Rate Change</t>
  </si>
  <si>
    <t>819142-1</t>
  </si>
  <si>
    <t>Klohn Crippen Berger Ltd</t>
  </si>
  <si>
    <t>Permitted Buyer Amending Agreement</t>
  </si>
  <si>
    <t>819168-1</t>
  </si>
  <si>
    <t>1480932 Alberta Ltd.</t>
  </si>
  <si>
    <t>1480932 Alberta - Robert Dennis - Sup 1 Rate Change</t>
  </si>
  <si>
    <t>819324-1</t>
  </si>
  <si>
    <t>Parva Specialty Corporation</t>
  </si>
  <si>
    <t>Prava Specialty - Don Wilson - Contract Extension Supplement</t>
  </si>
  <si>
    <t>819325-1-1</t>
  </si>
  <si>
    <t>819325-1</t>
  </si>
  <si>
    <t>Cardium Vac Services Ltd.</t>
  </si>
  <si>
    <t>Schedule A &amp; B- Terms Extension</t>
  </si>
  <si>
    <t>819515-1</t>
  </si>
  <si>
    <t>SNC-Lavalin Inc.</t>
  </si>
  <si>
    <t>SNC - Affiliate Agreement (to add CNUL Language)</t>
  </si>
  <si>
    <t>819515-4-0</t>
  </si>
  <si>
    <t>819515-4</t>
  </si>
  <si>
    <t>SNC-LAVALIN INC</t>
  </si>
  <si>
    <t>Dam Breach Inundations Study</t>
  </si>
  <si>
    <t>819545-1-1</t>
  </si>
  <si>
    <t>819545-1</t>
  </si>
  <si>
    <t>Nanometrics Inc</t>
  </si>
  <si>
    <t>Nanometrics_schedules_Horizon</t>
  </si>
  <si>
    <t>819578-1-1</t>
  </si>
  <si>
    <t>819578-1</t>
  </si>
  <si>
    <t>Boss Wireline Services Ltd</t>
  </si>
  <si>
    <t>Wireline Services term extension</t>
  </si>
  <si>
    <t>819581-1-1</t>
  </si>
  <si>
    <t>819581-1</t>
  </si>
  <si>
    <t>Carnwood Wireline Service Ltd.</t>
  </si>
  <si>
    <t>Schedule forWireline/Slickline/Swabbing Term Extension</t>
  </si>
  <si>
    <t>819611-1-2</t>
  </si>
  <si>
    <t>819611-1</t>
  </si>
  <si>
    <t>Quinnski Wireline Inc</t>
  </si>
  <si>
    <t>Wireline Services - Term extension</t>
  </si>
  <si>
    <t>819618-1-1</t>
  </si>
  <si>
    <t>819618-1</t>
  </si>
  <si>
    <t>Versa-Line Services Inc</t>
  </si>
  <si>
    <t>Schedules Wireline Services Term Extension</t>
  </si>
  <si>
    <t>819639-4</t>
  </si>
  <si>
    <t>819732-1-1</t>
  </si>
  <si>
    <t>819732-1</t>
  </si>
  <si>
    <t>Voltage Wireline Inc.</t>
  </si>
  <si>
    <t>Schedules for Wireline Services Term Extension</t>
  </si>
  <si>
    <t>819852-1-1</t>
  </si>
  <si>
    <t>819852-1</t>
  </si>
  <si>
    <t>PCS Ferguson Canada Inc.</t>
  </si>
  <si>
    <t>Schedules for Master Agreement</t>
  </si>
  <si>
    <t>819897-0</t>
  </si>
  <si>
    <t>Streamline Energy Group</t>
  </si>
  <si>
    <t>streamline integrity</t>
  </si>
  <si>
    <t>819921-0</t>
  </si>
  <si>
    <t>Black &amp; Veatch Canada Company</t>
  </si>
  <si>
    <t>B&amp;V - NDA, Waste flare / vent gas stream system</t>
  </si>
  <si>
    <t>820007-1-1</t>
  </si>
  <si>
    <t>820037-1-0</t>
  </si>
  <si>
    <t>820037-1</t>
  </si>
  <si>
    <t>Aerotek ULC</t>
  </si>
  <si>
    <t>Ashis Ghosh - Mechanical Engineer</t>
  </si>
  <si>
    <t>820037-2-0</t>
  </si>
  <si>
    <t>820037-2</t>
  </si>
  <si>
    <t>Divyang Prajapati - Instrumentation and Control Engineer</t>
  </si>
  <si>
    <t>820037-3-0</t>
  </si>
  <si>
    <t>820037-3</t>
  </si>
  <si>
    <t>Dom Tolentino - Electrical Engineer</t>
  </si>
  <si>
    <t>820037-4-0</t>
  </si>
  <si>
    <t>820037-4</t>
  </si>
  <si>
    <t>Shannon Clark - Buyer</t>
  </si>
  <si>
    <t>820037-5-0</t>
  </si>
  <si>
    <t>820037-5</t>
  </si>
  <si>
    <t>Shilpa Gujarathi - Cost Control Specialist</t>
  </si>
  <si>
    <t>820203-1-1</t>
  </si>
  <si>
    <t>820203-1</t>
  </si>
  <si>
    <t>Nine Energy Canada Inc.</t>
  </si>
  <si>
    <t>E-Line Services Term extension</t>
  </si>
  <si>
    <t>820269-2-2</t>
  </si>
  <si>
    <t>Tervita - Waste Management Services Extension</t>
  </si>
  <si>
    <t>820305-1-2</t>
  </si>
  <si>
    <t>Four Elements_additional scope_Post Submission Followup</t>
  </si>
  <si>
    <t>820345-2</t>
  </si>
  <si>
    <t>Rates 2018_Schedule B</t>
  </si>
  <si>
    <t>820345-3-0</t>
  </si>
  <si>
    <t>820345-3</t>
  </si>
  <si>
    <t>2018 Albian Sands Site Support_Barr</t>
  </si>
  <si>
    <t>820345-4-0</t>
  </si>
  <si>
    <t>820345-4</t>
  </si>
  <si>
    <t>Barr Capping Research Plan</t>
  </si>
  <si>
    <t>820419-0</t>
  </si>
  <si>
    <t>Infinity Medic Services Ltd</t>
  </si>
  <si>
    <t>Medic and safety services</t>
  </si>
  <si>
    <t>820949-1</t>
  </si>
  <si>
    <t>Asset Integrity Solutions (AIS) Inc</t>
  </si>
  <si>
    <t>Travis Littleton- Integrity Advisor</t>
  </si>
  <si>
    <t>820983-1-1</t>
  </si>
  <si>
    <t>820983-1</t>
  </si>
  <si>
    <t>Grimshaw Gravel Sales Ltd.</t>
  </si>
  <si>
    <t>Grimshaw - Schds, Gravel</t>
  </si>
  <si>
    <t>821053-1</t>
  </si>
  <si>
    <t>2039190 Alberta Ltd.</t>
  </si>
  <si>
    <t>Kevin Pennington - Maintenance Specialist AOSP</t>
  </si>
  <si>
    <t>821154-1</t>
  </si>
  <si>
    <t>1902987 Alberta Ltd</t>
  </si>
  <si>
    <t>SFCA Igor Bentsianov - Buyer</t>
  </si>
  <si>
    <t>821201-1</t>
  </si>
  <si>
    <t>Samsteph Consulting Ltd.</t>
  </si>
  <si>
    <t>Paul Knight - CNUL Buyer</t>
  </si>
  <si>
    <t>821246-1</t>
  </si>
  <si>
    <t>Van Aalst Consulting Inc.</t>
  </si>
  <si>
    <t>Van Aalst Consulting Inc. - Russ Van Aalst - Contract Extension</t>
  </si>
  <si>
    <t>821351-10-0</t>
  </si>
  <si>
    <t>821351-10</t>
  </si>
  <si>
    <t>Kiho Lee - Instrumentation Monitor</t>
  </si>
  <si>
    <t>821351-11-0</t>
  </si>
  <si>
    <t>821351-11</t>
  </si>
  <si>
    <t>Jacqueline Bayles - Safety Specialist</t>
  </si>
  <si>
    <t>821351-12-0</t>
  </si>
  <si>
    <t>821351-12</t>
  </si>
  <si>
    <t>Neil Walsh - Safety Specialist</t>
  </si>
  <si>
    <t>821351-13-0</t>
  </si>
  <si>
    <t>821351-13</t>
  </si>
  <si>
    <t>Sarah Dryden - Instrumentation Monitor</t>
  </si>
  <si>
    <t>821351-9-0</t>
  </si>
  <si>
    <t>821351-9</t>
  </si>
  <si>
    <t>Colin Clark - Safety Compliance Coordinator</t>
  </si>
  <si>
    <t>821414-1-1</t>
  </si>
  <si>
    <t>821420-1</t>
  </si>
  <si>
    <t>Mountney Enterprises Ltd</t>
  </si>
  <si>
    <t>SFCA Michael Mountney Mech Piping Coordinator - Contract Extension Supplement</t>
  </si>
  <si>
    <t>821445-1-1</t>
  </si>
  <si>
    <t>821445-1</t>
  </si>
  <si>
    <t>Hatfield Consultants - Albian Schedules Date Extension</t>
  </si>
  <si>
    <t>821448-2</t>
  </si>
  <si>
    <t>1460792 Alberta Ltd.</t>
  </si>
  <si>
    <t>1460792 Alberta Ltd. - Al McPhillamey - Contract Extension Supplement</t>
  </si>
  <si>
    <t>NES Global Limited - Affiliate Agreement - Contract Supplement</t>
  </si>
  <si>
    <t>821483-1</t>
  </si>
  <si>
    <t>Terrasect Consulting Inc.</t>
  </si>
  <si>
    <t>SFCA Carlin Brown Cost Specialist Kirby - Contract Extension Supplement</t>
  </si>
  <si>
    <t>821502-2-0</t>
  </si>
  <si>
    <t>821502-2</t>
  </si>
  <si>
    <t>Autopro Automation Consultants Ltd.</t>
  </si>
  <si>
    <t>Safety Instrumented Sys (SIS) Database Migration to ExSILentia</t>
  </si>
  <si>
    <t>821507-1</t>
  </si>
  <si>
    <t>AKESERV SOLUTIONS LIMITED</t>
  </si>
  <si>
    <t>SFCA Keith Rivera Doc Control Specialist - Contract Extension Supplement</t>
  </si>
  <si>
    <t>821543-1-0</t>
  </si>
  <si>
    <t>821543-1</t>
  </si>
  <si>
    <t>Integra Technologies Limited</t>
  </si>
  <si>
    <t>Integra Sch's - Leak Detection &amp; Repair</t>
  </si>
  <si>
    <t>821645-1</t>
  </si>
  <si>
    <t>BPFitz Construction Ltd</t>
  </si>
  <si>
    <t>SFCA Brian Fitzsimons E&amp;I Const'n Coordinator - Contract Extension</t>
  </si>
  <si>
    <t>821653-1</t>
  </si>
  <si>
    <t>Imperial Oil Resources Limited</t>
  </si>
  <si>
    <t>Term Amendment Teck &amp; Imperial - COSIA, Outotec testing HTZ</t>
  </si>
  <si>
    <t>821811-2</t>
  </si>
  <si>
    <t>Billing - 2 contractors Extension</t>
  </si>
  <si>
    <t>821819-0</t>
  </si>
  <si>
    <t>SNF - Samples Agreement, Albian</t>
  </si>
  <si>
    <t>821859-1</t>
  </si>
  <si>
    <t>Highland Helicopters Ltd.</t>
  </si>
  <si>
    <t>Staffing - Highland Helicopters Ltd - Extension</t>
  </si>
  <si>
    <t>821873-0</t>
  </si>
  <si>
    <t>Jetpro Consultants Inc.</t>
  </si>
  <si>
    <t>Jetpro Consultants Inc. - Ed McDonald - SFCA</t>
  </si>
  <si>
    <t>821964-0</t>
  </si>
  <si>
    <t>G.C. Clad Parts B.V.</t>
  </si>
  <si>
    <t>G.C. Clad Parts - C.A., CNUL</t>
  </si>
  <si>
    <t>822122-1</t>
  </si>
  <si>
    <t>Carbon Steel Piping Supply, Amendment to add CNUL Language</t>
  </si>
  <si>
    <t>822268-0</t>
  </si>
  <si>
    <t>Steed Grading Ltd</t>
  </si>
  <si>
    <t>Grading for Haig Lake</t>
  </si>
  <si>
    <t>822268-1-0</t>
  </si>
  <si>
    <t>822268-1</t>
  </si>
  <si>
    <t>Steed - Grading for Haig Lake</t>
  </si>
  <si>
    <t>822415-0</t>
  </si>
  <si>
    <t>Outotec (USA) Ltd.</t>
  </si>
  <si>
    <t>Outotec - FSA, Horizon COSIA project</t>
  </si>
  <si>
    <t>822454-0</t>
  </si>
  <si>
    <t>University of Calgary</t>
  </si>
  <si>
    <t>UofC - Samples Agreement, produced water</t>
  </si>
  <si>
    <t>822478-1</t>
  </si>
  <si>
    <t>822503-1</t>
  </si>
  <si>
    <t>822577-0</t>
  </si>
  <si>
    <t>SSAB Swedish Steel Ltd.</t>
  </si>
  <si>
    <t>SSAB Americas - CA, equipment prototypes</t>
  </si>
  <si>
    <t>822633-1</t>
  </si>
  <si>
    <t>822639-1</t>
  </si>
  <si>
    <t>822640-1</t>
  </si>
  <si>
    <t>822665-0</t>
  </si>
  <si>
    <t>Explore Surveys Inc</t>
  </si>
  <si>
    <t>Explore Surveys Inc. - MPSA</t>
  </si>
  <si>
    <t>822710-1</t>
  </si>
  <si>
    <t>822742-1</t>
  </si>
  <si>
    <t>822757-1</t>
  </si>
  <si>
    <t>822762-2-0</t>
  </si>
  <si>
    <t>822762-2</t>
  </si>
  <si>
    <t>Fluid Haul for TeePee District</t>
  </si>
  <si>
    <t>822762-3-0</t>
  </si>
  <si>
    <t>822762-3</t>
  </si>
  <si>
    <t>Fluid Haul Schedule for LaGlace</t>
  </si>
  <si>
    <t>822802-0</t>
  </si>
  <si>
    <t>Paragon Soil &amp; Environmental Consulting Inc.</t>
  </si>
  <si>
    <t>Pagaron - COSIA JIP, 2018 reclamation plots</t>
  </si>
  <si>
    <t>822868-1</t>
  </si>
  <si>
    <t>Kads Management Inc. - Sean D'Souza - Contract Extension Supplement</t>
  </si>
  <si>
    <t>823018-0</t>
  </si>
  <si>
    <t>Blue Rock Energy Services Inc.</t>
  </si>
  <si>
    <t>Blue Rock Drilling MGSA</t>
  </si>
  <si>
    <t>823018-1-0</t>
  </si>
  <si>
    <t>823018-1</t>
  </si>
  <si>
    <t>Blue Rock Drilling 2018 Schedules</t>
  </si>
  <si>
    <t>823019-1</t>
  </si>
  <si>
    <t>823042-1</t>
  </si>
  <si>
    <t>823125-0</t>
  </si>
  <si>
    <t>1993935 Alberta Ltd.</t>
  </si>
  <si>
    <t>1993935 Alberta Ltd. - Lucas Roth - COA</t>
  </si>
  <si>
    <t>823154-1</t>
  </si>
  <si>
    <t>823222-0</t>
  </si>
  <si>
    <t>Magnum Cementing Services Ltd</t>
  </si>
  <si>
    <t>Remedial Cementing Services</t>
  </si>
  <si>
    <t>823222-1-0</t>
  </si>
  <si>
    <t>823222-1</t>
  </si>
  <si>
    <t>Cementing Schedules</t>
  </si>
  <si>
    <t>823269-0</t>
  </si>
  <si>
    <t>Firemaster Oilfield Services Inc.</t>
  </si>
  <si>
    <t>MGSA with Firemaster</t>
  </si>
  <si>
    <t>823269-1-0</t>
  </si>
  <si>
    <t>823269-1</t>
  </si>
  <si>
    <t>Schedules with Firemaster</t>
  </si>
  <si>
    <t>MPSA - CNUL Amending Agreement</t>
  </si>
  <si>
    <t>823312-0</t>
  </si>
  <si>
    <t>Optis Consulting Network Inc.</t>
  </si>
  <si>
    <t>OPTIS - PO, CMS Integrador</t>
  </si>
  <si>
    <t>823423-0</t>
  </si>
  <si>
    <t>DRY Tailings Inc.</t>
  </si>
  <si>
    <t>DRYTailings - Samples Agreement</t>
  </si>
  <si>
    <t>823484-0</t>
  </si>
  <si>
    <t>Clearflow Group Inc</t>
  </si>
  <si>
    <t>MGSA#823484 Clearflow - chemical lab testing</t>
  </si>
  <si>
    <t>823484-1-0</t>
  </si>
  <si>
    <t>823484-1</t>
  </si>
  <si>
    <t>Clearflow Water Solids Removal Sched A, B, C, D, G, I</t>
  </si>
  <si>
    <t>823492-0</t>
  </si>
  <si>
    <t>Saving Oil Systems Ltd</t>
  </si>
  <si>
    <t>Saving Oil Systems Ltd.</t>
  </si>
  <si>
    <t>823496-0</t>
  </si>
  <si>
    <t>Oliver Schmidt - CNUL Contract - Affiliate to 823497</t>
  </si>
  <si>
    <t>823540-0</t>
  </si>
  <si>
    <t>2086810 Alberta Ltd.</t>
  </si>
  <si>
    <t>2086810 Alberta Ltd. - Riley Robinson - COA</t>
  </si>
  <si>
    <t>823541-2-0</t>
  </si>
  <si>
    <t>823541-2</t>
  </si>
  <si>
    <t>Anna Loney - Developer</t>
  </si>
  <si>
    <t>823559-1-1</t>
  </si>
  <si>
    <t>823577-0</t>
  </si>
  <si>
    <t>Terrapin Geothermics Inc</t>
  </si>
  <si>
    <t>Terrapin</t>
  </si>
  <si>
    <t>823654-2-0</t>
  </si>
  <si>
    <t>823654-2</t>
  </si>
  <si>
    <t>2018 JPM Centrifuge Test Cell</t>
  </si>
  <si>
    <t>823671-0</t>
  </si>
  <si>
    <t>Synergy Aviation Ltd</t>
  </si>
  <si>
    <t>Helicopter Services (Pipeline Surveillance)</t>
  </si>
  <si>
    <t>Master Goods, Services and Engineering Agreement</t>
  </si>
  <si>
    <t>823671-1-0</t>
  </si>
  <si>
    <t>823671-1</t>
  </si>
  <si>
    <t>Schedules for helicopter services</t>
  </si>
  <si>
    <t>823679-0</t>
  </si>
  <si>
    <t>Exova Canada Inc</t>
  </si>
  <si>
    <t>Exova Canada Inc - T's &amp; C's</t>
  </si>
  <si>
    <t>823679-1-0</t>
  </si>
  <si>
    <t>823679-1</t>
  </si>
  <si>
    <t>Exova Canada - Environmental Lab Services</t>
  </si>
  <si>
    <t>823679-2-0</t>
  </si>
  <si>
    <t>823679-2</t>
  </si>
  <si>
    <t>Exova Canada - Environmental Lab Services - Albian</t>
  </si>
  <si>
    <t>823691-0</t>
  </si>
  <si>
    <t>Element Fleet Management Inc</t>
  </si>
  <si>
    <t>Fleet Management</t>
  </si>
  <si>
    <t>823691-1-0</t>
  </si>
  <si>
    <t>823691-1</t>
  </si>
  <si>
    <t>Schedules for Albian</t>
  </si>
  <si>
    <t>823691-2-0</t>
  </si>
  <si>
    <t>823691-2</t>
  </si>
  <si>
    <t>Peace River Schedules</t>
  </si>
  <si>
    <t>823721-1</t>
  </si>
  <si>
    <t>823728-0</t>
  </si>
  <si>
    <t>ETG - MPSA &amp; Amending Agreement</t>
  </si>
  <si>
    <t>823728-1-0</t>
  </si>
  <si>
    <t>823728-1</t>
  </si>
  <si>
    <t>ETG - Sch's - RATA Test</t>
  </si>
  <si>
    <t>823790-0</t>
  </si>
  <si>
    <t>Crossovers for Primrose South</t>
  </si>
  <si>
    <t>Lok, Jessica</t>
  </si>
  <si>
    <t>823800-0</t>
  </si>
  <si>
    <t>KEB Contracting Ltd.</t>
  </si>
  <si>
    <t>KEB Contracting Ltd. - Kelly Betts - SFCA</t>
  </si>
  <si>
    <t>823801-0</t>
  </si>
  <si>
    <t>LST Inspection Services Ltd.</t>
  </si>
  <si>
    <t>LST Inspection Services Ltd. - Lance Touchette - SFCA</t>
  </si>
  <si>
    <t>823815-1</t>
  </si>
  <si>
    <t>823815-2</t>
  </si>
  <si>
    <t>823816-1</t>
  </si>
  <si>
    <t>10821462 Canada Limited - Artem Kharunov - Travel Time Supplement</t>
  </si>
  <si>
    <t>823833-0</t>
  </si>
  <si>
    <t>1938081 Alberta Inc</t>
  </si>
  <si>
    <t>Vasu Garg - Construction QA Specialist</t>
  </si>
  <si>
    <t>823834-0</t>
  </si>
  <si>
    <t>Zander Ventures Ltd.</t>
  </si>
  <si>
    <t>Zander Ventures Ltd. - Gordon Dyck - SFCA</t>
  </si>
  <si>
    <t>823868-0</t>
  </si>
  <si>
    <t>Alberta Biodiversity Monitoring Institute</t>
  </si>
  <si>
    <t>ABMI PO - Yellow Rail Program</t>
  </si>
  <si>
    <t>823873-0</t>
  </si>
  <si>
    <t>DeTect Inc</t>
  </si>
  <si>
    <t>DeTect MGSA</t>
  </si>
  <si>
    <t>823873-1-0</t>
  </si>
  <si>
    <t>823873-1</t>
  </si>
  <si>
    <t>DeTect Schedules</t>
  </si>
  <si>
    <t>823891-0</t>
  </si>
  <si>
    <t>Hifi Engineering Ltd.</t>
  </si>
  <si>
    <t>Hifi - PO, Leak detection Wolf Lake</t>
  </si>
  <si>
    <t>823904-0</t>
  </si>
  <si>
    <t>Esric Consultants &amp; Real Estate Inc</t>
  </si>
  <si>
    <t>Eric Gloster - Designer, Civil and Pipeline</t>
  </si>
  <si>
    <t>823923-0</t>
  </si>
  <si>
    <t>Daigle Consulting Ltd</t>
  </si>
  <si>
    <t>Simon Daigle - Mechanical/Piping Coordinator</t>
  </si>
  <si>
    <t>823939-0</t>
  </si>
  <si>
    <t>Barr Eng - Samples, CNUL</t>
  </si>
  <si>
    <t>823948-0</t>
  </si>
  <si>
    <t>HD Wellsite Supervision Ltd.</t>
  </si>
  <si>
    <t>HD Wellsite Supervision Ltd. - Harley Davidson - SFCA</t>
  </si>
  <si>
    <t>823960-0</t>
  </si>
  <si>
    <t>ALS Canada Ltd.</t>
  </si>
  <si>
    <t>ALS Canada Ltd MGSA Ts&amp;Cs</t>
  </si>
  <si>
    <t>823960-1-0</t>
  </si>
  <si>
    <t>823960-1</t>
  </si>
  <si>
    <t>ALS Canada - Environmental Lab Services</t>
  </si>
  <si>
    <t>823960-2-0</t>
  </si>
  <si>
    <t>823960-2</t>
  </si>
  <si>
    <t>ALS Canada - Environmental Lab Services - Albian</t>
  </si>
  <si>
    <t>823960-3-0</t>
  </si>
  <si>
    <t>823960-3</t>
  </si>
  <si>
    <t>Albian Hydrogeology Lab testing ALS 2018</t>
  </si>
  <si>
    <t>823963-0</t>
  </si>
  <si>
    <t>Read Instrumentation Inc</t>
  </si>
  <si>
    <t>Jason Read - Read Instrumentation Inc.</t>
  </si>
  <si>
    <t>823964-0</t>
  </si>
  <si>
    <t>J Borsa Contracting Ltd.</t>
  </si>
  <si>
    <t>J Borsa Contracting Ltd. - Jamie Borsa - COA</t>
  </si>
  <si>
    <t>823986-0</t>
  </si>
  <si>
    <t>Oilstar Energy Services Ltd.</t>
  </si>
  <si>
    <t>Oilstar Energy Services Ltd. - Corey O'Connell</t>
  </si>
  <si>
    <t>823989-0</t>
  </si>
  <si>
    <t>Edge Energy Logistics Inc</t>
  </si>
  <si>
    <t>MGSA w/ Edge Energy Logistics</t>
  </si>
  <si>
    <t>823989-1-0</t>
  </si>
  <si>
    <t>823989-1</t>
  </si>
  <si>
    <t>Schedules for Heavy Haul Trucking Services</t>
  </si>
  <si>
    <t>823990-0</t>
  </si>
  <si>
    <t>1205568 Alberta Ltd.</t>
  </si>
  <si>
    <t>1205568 Alberta Ltd. - Lyle Smith - COA</t>
  </si>
  <si>
    <t>824002-0</t>
  </si>
  <si>
    <t>JSP Operating Ltd.</t>
  </si>
  <si>
    <t>JSP Operating Ltd. - Jessie Martin - COA</t>
  </si>
  <si>
    <t>824037-0</t>
  </si>
  <si>
    <t>Ace Vegetation Control Service Ltd.</t>
  </si>
  <si>
    <t>Ace Vegetation Control - MGSA</t>
  </si>
  <si>
    <t>824037-1-0</t>
  </si>
  <si>
    <t>824037-1</t>
  </si>
  <si>
    <t>Ace Vegetation Control - Albian Schedules</t>
  </si>
  <si>
    <t>824037-2-0</t>
  </si>
  <si>
    <t>824037-2</t>
  </si>
  <si>
    <t>Ace Vegetation Control - Horizon Schedules</t>
  </si>
  <si>
    <t>824039-0</t>
  </si>
  <si>
    <t>Fractal Systems, Inc.</t>
  </si>
  <si>
    <t>Fractal - CA, Heavy Oil</t>
  </si>
  <si>
    <t>824044-0</t>
  </si>
  <si>
    <t>Unknown-Vendor for use if Vendor is not in the system</t>
  </si>
  <si>
    <t>William Ng - Senior Estimator</t>
  </si>
  <si>
    <t>824047-0</t>
  </si>
  <si>
    <t>Cobra Quality Inspection Limited</t>
  </si>
  <si>
    <t>Allan Capadosa - Construction QA</t>
  </si>
  <si>
    <t>824074-0</t>
  </si>
  <si>
    <t>Archtech Consulting Inc</t>
  </si>
  <si>
    <t>Archana Uppal - Process Designer/Drafter</t>
  </si>
  <si>
    <t>824089-0</t>
  </si>
  <si>
    <t>Climate Change and Emissions Management (CCEMC) Corporation</t>
  </si>
  <si>
    <t>ERA - Funding Agreement, HRZ IPEP</t>
  </si>
  <si>
    <t>824109-0</t>
  </si>
  <si>
    <t>Buxton Contracting Ltd.</t>
  </si>
  <si>
    <t>Buxton Contracting Ltd. - Stuart Buxton - COA</t>
  </si>
  <si>
    <t>824127-0</t>
  </si>
  <si>
    <t>1170524 BC Ltd.</t>
  </si>
  <si>
    <t>1170524 BC Ltd. - Brent Lubeck - COA</t>
  </si>
  <si>
    <t>824141-0</t>
  </si>
  <si>
    <t>Citadel Link Management Solutions Inc</t>
  </si>
  <si>
    <t>Greg Kreutzer - P2 Energy Consultant</t>
  </si>
  <si>
    <t>824163-0</t>
  </si>
  <si>
    <t>Ed Wrobel Consulting Ltd</t>
  </si>
  <si>
    <t>Edward Wrobel - Construction QA Specialist</t>
  </si>
  <si>
    <t>824185-0</t>
  </si>
  <si>
    <t>Precise Downhole Services Ltd</t>
  </si>
  <si>
    <t>Precise Downhole - Samples Agreement, Polymer conventional</t>
  </si>
  <si>
    <t>824188-0</t>
  </si>
  <si>
    <t>JD Endeavors Inc.</t>
  </si>
  <si>
    <t>JD Endeavors Inc. - Jolan Dreyer - COA</t>
  </si>
  <si>
    <t>824191-0</t>
  </si>
  <si>
    <t>Driven Resources 2013 Ltd</t>
  </si>
  <si>
    <t>Driven - Const services for operations</t>
  </si>
  <si>
    <t>824191-1-0</t>
  </si>
  <si>
    <t>824191-1</t>
  </si>
  <si>
    <t>Driven - Schedules</t>
  </si>
  <si>
    <t>824202-0</t>
  </si>
  <si>
    <t>Trace Water Solutions Ltd.</t>
  </si>
  <si>
    <t>MCC / RTU Building</t>
  </si>
  <si>
    <t>Bill Of Sale</t>
  </si>
  <si>
    <t>Mohammed, Bassam</t>
  </si>
  <si>
    <t>824223-0</t>
  </si>
  <si>
    <t>Rockfield Engineering Ltd</t>
  </si>
  <si>
    <t>Rockfield Engineering Ltd.</t>
  </si>
  <si>
    <t>824246-0</t>
  </si>
  <si>
    <t>Alberta Innovates - Energy and Environ</t>
  </si>
  <si>
    <t>Alberta Innovates - Funding Agreement, Titania Membrane, Albian</t>
  </si>
  <si>
    <t>824262-0</t>
  </si>
  <si>
    <t>Hernan Moreno's Enterprise Inc</t>
  </si>
  <si>
    <t>Hernan Moreno - Buyer</t>
  </si>
  <si>
    <t>824267-0</t>
  </si>
  <si>
    <t>1623837 Alberta Ltd.</t>
  </si>
  <si>
    <t>Jeff Mills - Buyer</t>
  </si>
  <si>
    <t>824276-0</t>
  </si>
  <si>
    <t>Brent Steeg Corporation</t>
  </si>
  <si>
    <t>Brent Steeg - E&amp;I QA Specialist</t>
  </si>
  <si>
    <t>824278-0</t>
  </si>
  <si>
    <t>Windy Sky Enterprises Ltd</t>
  </si>
  <si>
    <t>Edward C Davies - E&amp;I QA Specialist</t>
  </si>
  <si>
    <t>824279-0</t>
  </si>
  <si>
    <t>Mobile Inspection Group Ltd</t>
  </si>
  <si>
    <t>John Ostaff - Mechanical QA Specialist</t>
  </si>
  <si>
    <t>824287-0</t>
  </si>
  <si>
    <t>Red Isle Inspections Ltd</t>
  </si>
  <si>
    <t>Elizabeth Costello - Mechanical QA Specialist</t>
  </si>
  <si>
    <t>824292-0</t>
  </si>
  <si>
    <t>OMN Inspection Inc</t>
  </si>
  <si>
    <t>Subodh Dubey - Construction Coordinator - Civil</t>
  </si>
  <si>
    <t>824300-0</t>
  </si>
  <si>
    <t>Supply of 6" X 4.0mm Coated ERW Line Pipe</t>
  </si>
  <si>
    <t>824301-0</t>
  </si>
  <si>
    <t>2064417 Alberta Incorporated</t>
  </si>
  <si>
    <t>Han Collet - Construction Coordinator - Piping</t>
  </si>
  <si>
    <t>824304-0</t>
  </si>
  <si>
    <t>Double Jack Oilfield Equipment Sales</t>
  </si>
  <si>
    <t>Four (4) 16" Separators Sale</t>
  </si>
  <si>
    <t>824310-0</t>
  </si>
  <si>
    <t>Bravo Quality Inspections Inc</t>
  </si>
  <si>
    <t>Jijo Peter - Bravo Quality Inspection Inc.</t>
  </si>
  <si>
    <t>824334-0</t>
  </si>
  <si>
    <t>2134665 Alberta Ltd.</t>
  </si>
  <si>
    <t>2134665 Alberta Ltd. - Ryan Booth - SFCA</t>
  </si>
  <si>
    <t>824336-0</t>
  </si>
  <si>
    <t>Kovacs Oilfield Services Inc</t>
  </si>
  <si>
    <t>Kovacs Oilfield Services Inc. - Terry Kovacs - SFCA</t>
  </si>
  <si>
    <t>824337-0</t>
  </si>
  <si>
    <t>Top Grade Construction Ltd.</t>
  </si>
  <si>
    <t>Top Grade - Lease maintenance and construction</t>
  </si>
  <si>
    <t>824337-1-0</t>
  </si>
  <si>
    <t>824337-1</t>
  </si>
  <si>
    <t>Top Grade - Lease maint/const - Schedules</t>
  </si>
  <si>
    <t>824349-0</t>
  </si>
  <si>
    <t>HGH Design Inc</t>
  </si>
  <si>
    <t>Homer Iturralde - HGH Design Inc.</t>
  </si>
  <si>
    <t>824367-0</t>
  </si>
  <si>
    <t>Savita Services Ltd</t>
  </si>
  <si>
    <t>Nayankumar Sarvaiya - Turnover Coordinator</t>
  </si>
  <si>
    <t>824373-0</t>
  </si>
  <si>
    <t>Kenflo Energy Limited</t>
  </si>
  <si>
    <t>Kenflo Energy Limited - Kenneth Gilmore</t>
  </si>
  <si>
    <t>824381-0</t>
  </si>
  <si>
    <t>Kanattu Consulting Inc</t>
  </si>
  <si>
    <t>Joby Kanattu - Process Designer/Drafter</t>
  </si>
  <si>
    <t>824382-0</t>
  </si>
  <si>
    <t>1566808 Alberta Ltd</t>
  </si>
  <si>
    <t>Garry Fowler - Construction QA Specialist</t>
  </si>
  <si>
    <t>824388-0</t>
  </si>
  <si>
    <t>GREAT NORTH EQUIPMENT INC.</t>
  </si>
  <si>
    <t>Wellheads Great North CP 2018</t>
  </si>
  <si>
    <t>Hassan, Mostafa</t>
  </si>
  <si>
    <t>824393-0</t>
  </si>
  <si>
    <t>Stoney River Contracting Ltd.</t>
  </si>
  <si>
    <t>Stoney River Contracting Ltd. - Clinton McCormick - COA</t>
  </si>
  <si>
    <t>824394-0</t>
  </si>
  <si>
    <t>Chmilar &amp; Associates Consulting Ltd.</t>
  </si>
  <si>
    <t>Jim Chmilar - Materials and Corrosion Engineer</t>
  </si>
  <si>
    <t>824401-0</t>
  </si>
  <si>
    <t>Vradhe Inspections Inc</t>
  </si>
  <si>
    <t>Bharat Patel - Mechanical QA Specialist</t>
  </si>
  <si>
    <t>824412-0</t>
  </si>
  <si>
    <t>Snap Dragon Consulting Ltd</t>
  </si>
  <si>
    <t>Marshall Humphreys - QA Specialist</t>
  </si>
  <si>
    <t>824418-0</t>
  </si>
  <si>
    <t>Textrix Inc</t>
  </si>
  <si>
    <t>Derek Rosner - Technical Writer</t>
  </si>
  <si>
    <t>824420-0</t>
  </si>
  <si>
    <t>2041675 Alberta Ltd.</t>
  </si>
  <si>
    <t>2041675 Alberta Ltd. - Conner Krieger - COA</t>
  </si>
  <si>
    <t>824438-0</t>
  </si>
  <si>
    <t>M Pidherney's Trucking Ltd.</t>
  </si>
  <si>
    <t>Pidherney's Trucking services</t>
  </si>
  <si>
    <t>824438-1-0</t>
  </si>
  <si>
    <t>824438-1</t>
  </si>
  <si>
    <t>Pidherney's Inc</t>
  </si>
  <si>
    <t>Pidherney's lease const</t>
  </si>
  <si>
    <t>824452-0</t>
  </si>
  <si>
    <t>Pinnacle Optimization Ltd</t>
  </si>
  <si>
    <t>Pinnacle Optimization Ltd. - Joe Fox - COA</t>
  </si>
  <si>
    <t>824460-0</t>
  </si>
  <si>
    <t>1868468 Alberta Ltd.</t>
  </si>
  <si>
    <t>1868468 Alberta Ltd. - Tim Doll - SFCA</t>
  </si>
  <si>
    <t>824477-0</t>
  </si>
  <si>
    <t>Haining.Z Consultant Inc</t>
  </si>
  <si>
    <t>Haining (Helen) Zheng</t>
  </si>
  <si>
    <t>824499-0</t>
  </si>
  <si>
    <t>Petroplan Canada Ltd</t>
  </si>
  <si>
    <t>Recruitment Services - T&amp;C</t>
  </si>
  <si>
    <t>824502-0</t>
  </si>
  <si>
    <t>Diversity Services Group Inc.</t>
  </si>
  <si>
    <t>D8T, 2005 CAT Ripper Dozer</t>
  </si>
  <si>
    <t>824503-0</t>
  </si>
  <si>
    <t>MRC Global (Canada) ULC</t>
  </si>
  <si>
    <t>Stripping and Re-coating Line Pipes</t>
  </si>
  <si>
    <t>824514-0</t>
  </si>
  <si>
    <t>Sorochan Oilfield Services Ltd.</t>
  </si>
  <si>
    <t>Sorochan Oilfield Services Ltd. - Lance Sorochan - COA</t>
  </si>
  <si>
    <t>824515-0</t>
  </si>
  <si>
    <t>2137520 Alberta Ltd</t>
  </si>
  <si>
    <t>Candice Hogarth - Contracts Administrator</t>
  </si>
  <si>
    <t>824572-0</t>
  </si>
  <si>
    <t>KR Estimators and Infotech Inc</t>
  </si>
  <si>
    <t>Krishnakumar Nair - Senior Estimator</t>
  </si>
  <si>
    <t>824595-0</t>
  </si>
  <si>
    <t>JSK Inspection &amp; Consulting Inc</t>
  </si>
  <si>
    <t>Alkesh Khatri - Piping QA Specialist</t>
  </si>
  <si>
    <t>824595-1</t>
  </si>
  <si>
    <t>Alkesh Khatri - Revised Cost Code/AFE</t>
  </si>
  <si>
    <t>824614-0</t>
  </si>
  <si>
    <t>Del-Cee Construction Services Inc</t>
  </si>
  <si>
    <t>Delbert Caplette - Piping Construction Coordinator</t>
  </si>
  <si>
    <t>824629-0</t>
  </si>
  <si>
    <t>Alberta Tubular Products Ltd.</t>
  </si>
  <si>
    <t>Supply 3"X5.5mm Coated ERW Line Pipe</t>
  </si>
  <si>
    <t>824631-0</t>
  </si>
  <si>
    <t>981081 Alberta Limited</t>
  </si>
  <si>
    <t>Ron Williams - Cost Control Specialist</t>
  </si>
  <si>
    <t>824644-0</t>
  </si>
  <si>
    <t>Option Consultnats Inc</t>
  </si>
  <si>
    <t>Miguel Castillo - Intermediate Process Engineer</t>
  </si>
  <si>
    <t>824645-0</t>
  </si>
  <si>
    <t>2141607 Alberta Inc</t>
  </si>
  <si>
    <t>Fabio Di Antonio - Contract Administrator</t>
  </si>
  <si>
    <t>824659-0</t>
  </si>
  <si>
    <t>Max Tateson</t>
  </si>
  <si>
    <t>Surplus Junk Line Pipes</t>
  </si>
  <si>
    <t>824663-0</t>
  </si>
  <si>
    <t>2054020 Alberta Ltd.</t>
  </si>
  <si>
    <t>Robert Robinson - Field Consultant</t>
  </si>
  <si>
    <t>824664-0</t>
  </si>
  <si>
    <t>Baseline Safety Solutions</t>
  </si>
  <si>
    <t>Bob Zazulak - Security Consultant</t>
  </si>
  <si>
    <t>824665-0</t>
  </si>
  <si>
    <t>1787994 Alberta Inc.</t>
  </si>
  <si>
    <t>Steven Black - Security Consultant</t>
  </si>
  <si>
    <t>824666-0</t>
  </si>
  <si>
    <t>1925665 Alberta Ltd.</t>
  </si>
  <si>
    <t>Bill Stewart - Field Consultant</t>
  </si>
  <si>
    <t>824667-0</t>
  </si>
  <si>
    <t>1247022 Alberta Inc., o/a CATT Consulting</t>
  </si>
  <si>
    <t>Cory Card - Infrastructure Consultant</t>
  </si>
  <si>
    <t>824668-0</t>
  </si>
  <si>
    <t>1212174 Alberta Ltd.</t>
  </si>
  <si>
    <t>Leith MacInnis - Camp/Civil Infrastructure Consultant</t>
  </si>
  <si>
    <t>824669-0</t>
  </si>
  <si>
    <t>Dusko Services Ltd.</t>
  </si>
  <si>
    <t>Jules Duperon - Camp/Civil Infrastructure Consultant</t>
  </si>
  <si>
    <t>824677-0</t>
  </si>
  <si>
    <t>Harris Corporation Government Communication Systems</t>
  </si>
  <si>
    <t>Harris Corpporation NDA</t>
  </si>
  <si>
    <t>Sanchez, Juan</t>
  </si>
  <si>
    <t>824690-0</t>
  </si>
  <si>
    <t>Avice Consulting Inc</t>
  </si>
  <si>
    <t>Amol Vichare - Thermal Pipeline Engineer</t>
  </si>
  <si>
    <t>824692-0</t>
  </si>
  <si>
    <t>2136252 Alberta Ltd</t>
  </si>
  <si>
    <t>Jake Prosser - Technical Safety Engineer</t>
  </si>
  <si>
    <t>824695-0</t>
  </si>
  <si>
    <t>ABS Engineering Inc</t>
  </si>
  <si>
    <t>Fadhil Kadhim - Technical Safety Engineer</t>
  </si>
  <si>
    <t>824712-0</t>
  </si>
  <si>
    <t>Worksite Industrial Signs Inc</t>
  </si>
  <si>
    <t>Worksite Industrial Signs Inc. - James Gordon</t>
  </si>
  <si>
    <t>824713-0</t>
  </si>
  <si>
    <t>Billan Consulting LTD.</t>
  </si>
  <si>
    <t>Billan Consulting LTD. - Bill Foth</t>
  </si>
  <si>
    <t>824716-0</t>
  </si>
  <si>
    <t>Over The Top Energy Services Ltd</t>
  </si>
  <si>
    <t>Over The Top Energy Services Limited - Justin Kruse</t>
  </si>
  <si>
    <t>824717-0</t>
  </si>
  <si>
    <t>2142281 Alberta Ltd</t>
  </si>
  <si>
    <t>2142281 Alberta Ltd - Miller Sutherland</t>
  </si>
  <si>
    <t>824720-0</t>
  </si>
  <si>
    <t>FedEx Freight</t>
  </si>
  <si>
    <t>FedEx - Ground Pricing Agreement - #4283592</t>
  </si>
  <si>
    <t>824723-0</t>
  </si>
  <si>
    <t>Banjo Ramos - Electrical Engineer</t>
  </si>
  <si>
    <t>824725-0</t>
  </si>
  <si>
    <t>1364861 Alberta Ltd - Jack Gold</t>
  </si>
  <si>
    <t>824737-0</t>
  </si>
  <si>
    <t>Skylight Chartered Professional Accountants</t>
  </si>
  <si>
    <t>Betty Mah - Financial Accounting Consultant</t>
  </si>
  <si>
    <t>824744-0</t>
  </si>
  <si>
    <t>2057276 Alberta Ltd</t>
  </si>
  <si>
    <t>2057276 Alberta Ltd - Jim Kinniburgh</t>
  </si>
  <si>
    <t>824778-0</t>
  </si>
  <si>
    <t>1960374 Alberta Ltd</t>
  </si>
  <si>
    <t>Prabir Adhikari - Mechanical Engineer</t>
  </si>
  <si>
    <t>824789-1-0</t>
  </si>
  <si>
    <t>824789-1</t>
  </si>
  <si>
    <t>Wolverine Construction Inc</t>
  </si>
  <si>
    <t>Construction and Seismic Services</t>
  </si>
  <si>
    <t>824827-0</t>
  </si>
  <si>
    <t>Tricon Solutions Inc.</t>
  </si>
  <si>
    <t>Yvonne Lee - Systems Analyst</t>
  </si>
  <si>
    <t>UA21599-1-0</t>
  </si>
  <si>
    <t>UA21599-1</t>
  </si>
  <si>
    <t>M.A. O'Kane Consultants Inc.</t>
  </si>
  <si>
    <t>Monitoring with Instrumentation MAFD Deep Cell Pilot</t>
  </si>
  <si>
    <t>UA21599-1-1</t>
  </si>
  <si>
    <t>Tailings Performance Instrumentation Monitoring</t>
  </si>
  <si>
    <t>Pipe Desk</t>
  </si>
  <si>
    <t xml:space="preserve">Bolongo
</t>
  </si>
  <si>
    <t>Tenaris</t>
  </si>
  <si>
    <t>Mertex</t>
  </si>
  <si>
    <t>Gosselin Pipe &amp; Steel</t>
  </si>
  <si>
    <t>Double Jack Oilfield Equipment</t>
  </si>
  <si>
    <t>Purchased 500m of 168.3, 3.2, Insul-8, Linepipe for  $20/m. New price for this material is $40/m.</t>
  </si>
  <si>
    <t>Negotiated purchase of 20,000 m of Tenaris casing - 177.8mm, 34.23kg/m, L80, TXP BTC inventory already on the ground, ahead of 7% April price increase. This avoided the price escalation for this amount of material.</t>
  </si>
  <si>
    <t>Mertex purchase order for 60.3mm 6.99kg/m J55 8rd EUE R2. Mertex pricing of $14.33 per M compared with Tenaris rate of $16.66 per M for 52,500 meters of material</t>
  </si>
  <si>
    <t>Negotiated purchase of 25,200 m of Tenaris tubing - 60.3mm, 6.99kg/m, L80, TSH Wedge 533, R2, ahead of 19% April price increase. This avoided the price escalation for this amount of material.</t>
  </si>
  <si>
    <t>Negotiated purchase of 30,240m of Tenaris tubing, 114.3 18.97kg/m L80 TSH Wedge 533 R2, ahead of 7% April price increase. This avoided the price escalation for this amount of material.</t>
  </si>
  <si>
    <t>Opportunity arose with Moore Pipe to purchase 1315m of 224.5mm TBLUE casing material for $80/m.  Tenaris new price for this material is $163/m. $163-$80 = $83 * 1315m = ~$109k.</t>
  </si>
  <si>
    <t>With approval of Pipeline team, purchased 41,168m of various linepipe stock from Tenaris, prior to April 2018 price increase. This avoided the 17% price escalation on the vaule of the PO.</t>
  </si>
  <si>
    <t>Purchase order for Thermal Primrose pad in 2018. Original price of $55.09/m was negotiated down to $51.74/m for this project for 53,550 m of 139.7 J55 BTC TXP casing.</t>
  </si>
  <si>
    <t>Acden Vertex</t>
  </si>
  <si>
    <t>Tree Survey Work (Albian &amp; Horizon)</t>
  </si>
  <si>
    <t xml:space="preserve">Executed an RFP (No. 1559) for tree surveying at Albian and Horizon. Usually this work is single sourced to AMEC for approximitly $300,000.00; however by bidding this work we saved $250K. </t>
  </si>
  <si>
    <t>Lifting Solutions</t>
  </si>
  <si>
    <t>Supply of Endless Rod and Endless Rod Units</t>
  </si>
  <si>
    <t>815349-1, 815349-2</t>
  </si>
  <si>
    <t xml:space="preserve">LSI had proposed a 16% Tariff on all Endless Rod, however they had asked for a Rod Rig rate increase for Wabasca of $19.  The rates are being held until the end of March. Using August and September’s Endless Rod quantities (all rod) and ERU hours (Wabasca only for ERU) the following:
Estimated 6 month Rod Spend- $ 7,326,096 – Cost Avoidance for Tariffs @ 16% = $1,172,175.36
Estimated 6 month ERU Spend in Wabasca - $3,226,734 (9,749) – Cost increase @ $19 per hour = $185,221.50 ( 9,749 x $19)
Net Cost benefit to CNRL - $ 986,953.86 for 6 months. 
</t>
  </si>
  <si>
    <t>Precision Well Servicing</t>
  </si>
  <si>
    <t>Recovered credit from Vendor as they imposed unapproved rates on June 1 2018.  This was recovered.</t>
  </si>
  <si>
    <t>Industrial Cleaning &amp; Trucking</t>
  </si>
  <si>
    <t>823126-1-0</t>
  </si>
  <si>
    <t xml:space="preserve">Wolf Lake - Industrial Cleaning &amp; Trucking Project being led and facilitated by Supply Management: Through further review and challenge with our Business and vendor, Old School reduced rates even further as a result of the Project allowing apples to apples comparisons. Old School reduced rates on average by $4.83 per hour. When combined with their annual estimated usage (based on 2017 actual hours of 17,558), their Cost Savings = $84,805.14 = $4.83 per hour x 17,558 hours. </t>
  </si>
  <si>
    <t>Global Integrity &amp; Specialty Services (GISS)</t>
  </si>
  <si>
    <t>Pipeline Ectane and ECHO 3D Integrity</t>
  </si>
  <si>
    <t>823204-1-0</t>
  </si>
  <si>
    <t xml:space="preserve">Wolf Lake: Through working with our Business, we negotiated a more efficient commercial arrangement with GISS where we avoided the purchase of 1 ectane eddy current unitthrough being able to rent 1 unit. This avoided the cost of the software fees associated with this 1 unit, for a total of $22,394 (annual license payment). </t>
  </si>
  <si>
    <t>Acuren</t>
  </si>
  <si>
    <t>818016-8-0</t>
  </si>
  <si>
    <t>Wolf Lake: Through working with our Business, we avoided and mitigated risk of back-up personnel by having Accuren take on, at no extra charge, having back-up staff trained (specialty Level 2 Eddy Ectane training required) who could fill in should pipeline integrity staff get sick. GISS wanted to charge for a full-time project manager, and through review of various commercial options we arranged with Acuren to have the trained back up in place. Total costs avoided = (40 hours per week at straight time of $125 per hour) + (10 hours per week at overtime of $187.50 per hour). The project length is 6 months in duration, and total # of weeks worked of the 6 months is 3 weeks per month totalling 18 weeks. Total Cost Savings = $123,750 = (40x125x18) + (10x187.50x18).</t>
  </si>
  <si>
    <t>Wolf Lake: Through working with our Business, we negotiated a cheaper rate on the unit cost for 1 Ectane unit from GISS. Their own cost was $1,425 per day as per cost from Eddify. GISS agreed to charge Canadian Natural $1,200 per day. This is a Cost Savings of $225 per day over 126 days of the project = $28,350 = $225 per day x 126 days</t>
  </si>
  <si>
    <t>Wolf Lake: Through working with our Business, we negotiated a 3% discount on overall rates as a result of structuring the contract to have all components of pricing clearly noted, and then a discount applied to the daily rate. This was achieved due to simplifying the vendor invoicing process by having 1 line item on each invoice (with the corresponding detail for reference in the contract if needed). The discount applied was 3% of the daily rate of $3,879.81 per day, which amounts to $116.39 per day. The project is 126 days in duration. Cost Savings = $14,665 = $116.39 x 126 days</t>
  </si>
  <si>
    <t>David Herztprung</t>
  </si>
  <si>
    <t>X Inc. Canada Limited</t>
  </si>
  <si>
    <t>Camp Audit</t>
  </si>
  <si>
    <t>Negotiated reduction of audit rates for camps with X Inc. Canada Limited from $20,000/audit to $14,800/audit. Estimated 3 audits a year</t>
  </si>
  <si>
    <t>Chasity France</t>
  </si>
  <si>
    <t>Negotiated with Tenaris to hold their rates for OCTG and LP ERW &lt;=114.3mm after they had requested a rate increase of 3% on these items for cost avoidance of $68,100 broken down as follows:
 Estimated 35,000 meters of OCTG for balance of Q3. Current Tenaris price is $34.16/m and they requested an increase of 3% for a new price of $35.18/m for cost avoidance of $35,700.
• [$35.18/m - $34.16/m] x 35,000m = $35,700
 Estimated 40,000 of Linepipe &lt;= 114.3mm for balance of Q3. Current Tenaris price is $26.89/m and they requested an increase of 3% for a new price of $27.70/m for cost avoidance of $32,400.
• [$27.70/m - $26.89/m] x 40,000m = $32,400</t>
  </si>
  <si>
    <t>Van Houtte Inc.</t>
  </si>
  <si>
    <t>Coffee Supplier</t>
  </si>
  <si>
    <t>2017 - 2018 Rebate 4% of Sales not total spend with vendor</t>
  </si>
  <si>
    <t>821351-15</t>
  </si>
  <si>
    <t>Safety Compliance Specialist was brought over to Roevin from AIM America for the remaining of his contract (Dec 31, 2018) as AIM is closing their doors.  Rate decreased from $81.12/hour with AIM to $75.92/hour with Roevin</t>
  </si>
  <si>
    <t>Quinn Contracting</t>
  </si>
  <si>
    <t>Thermal Exploitation</t>
  </si>
  <si>
    <t xml:space="preserve">Lab Work Solvent Recovery pilot test </t>
  </si>
  <si>
    <t>Maxxam . AGAT, Corelab, Innotech</t>
  </si>
  <si>
    <t xml:space="preserve">Astrid Abramyan </t>
  </si>
  <si>
    <t>Gibson</t>
  </si>
  <si>
    <t>Claresholm Fluid Haul RFP #1441: RFP savings realized from annual spend in 2017 compared to bids received and awarded for RFP #1441 for fluid haul services in Claresholm. Annual spend previous to RFP was $1,021,000. As a result of working with the business, the RFP awarded spend for the September 2018 to August 2019 year was $933,000. This yields an $88,010.20 savings ($1,021,000 - $933,000) per year. $88,010.20  X 2 (2 Year Contract) =$176,020.4 savings</t>
  </si>
  <si>
    <t>817615-4</t>
  </si>
  <si>
    <t>Field Operations - Edson</t>
  </si>
  <si>
    <t>See Line 111 - captures year one of savings only.  Award was for two years (this captures the savings from year two)</t>
  </si>
  <si>
    <t>NES - Sureflow</t>
  </si>
  <si>
    <t>Contractor: Administrative Assistant</t>
  </si>
  <si>
    <t>Business area originally negotiated to bring contractor on through Positive Life.  No contract with Positive Life and a 57% markup on rate with invoice rate of $28.44/hr.  Professional services moved to bring contractor on through NES - Sureflow with an invoice rate of $25.41/hour.  Savings of $3.03/hour over 1 year contract (assumed 50 weeks work) - Savings of $6060.00</t>
  </si>
  <si>
    <t>Options Plus Energy Services offered Canadian Natural the opportunity to purchase 114.3mm x 17.26 kg/m x P110-ICY x LTC, Range 3, Yellowband, ready-to-run casing in Shawcor Nisku. This material is suitable for use in the Q1 2019 Stratigraphic Well Drilling Program. 
- 12,150.44 meters purchased with negotiated price of $22.50/m  
- Cost of new 114.3mm x 17.26kg/m, J55, LTC casing from Tenaris Edmonton, which this material would replace, is $34.16/m.
- Canadian Natural will realize cost savings of $141,673.13 (12150.44 m * $11.66/m)</t>
  </si>
  <si>
    <t>Options Plus Energy Services</t>
  </si>
  <si>
    <t xml:space="preserve">o Purchased 5,000 meters of surplus 4 1/2” casing for use as piling in Pipeline Construction Gosselin Pipe &amp; Steel at $13.62/m vs. $23.50/m for new 4” piling, based on an average of three quotes for new piling for cost savings of $49,400.
 [$23.50/m - $13.62/m] x 5,000m = $49,400.
</t>
  </si>
  <si>
    <t xml:space="preserve">o Purchased 8,924 meters of surplus 4 1/2” casing for use as piling from Double Jack Oilfield Equipment at ~$6.71/m vs. $23.50/m for new piling, based on an average of three quotes for cost savings of $149,833.96
 [$23.5/m - $6.71/m] x 8,924m = $ 149,833.96. 
</t>
  </si>
  <si>
    <t xml:space="preserve">o Purchased 177 joints of surplus 5” casing for use as piling from Double Jack Oilfield Equipment at $100 per joint vs. Pro Pile price of 250 per joint for new piling for cost savings of $ 26,550.
 [$250/joint - $100/joint] x 177 joints = $26,550.
</t>
  </si>
  <si>
    <t>4W Trucking</t>
  </si>
  <si>
    <t xml:space="preserve">o RFP #1389 for fluid haul services for Edson area was awarded in August to Gibson for a period of two years; however savings were not reported at the time.  The new rates after RFP are 32% lower than the previous vendors’ rates. Estimated annual spend with the previous vendors is $1,279,845.13 for total savings of $819,100.88 over a period of two years.
 [1,279,845.13 x 32%] x 2 years = $819,100.88
</t>
  </si>
  <si>
    <t>WK 31</t>
  </si>
  <si>
    <t>Value Removed from Report</t>
  </si>
  <si>
    <t>NEXT REPORT AT THE END OF DECEMBER</t>
  </si>
  <si>
    <t>AERIAL PIPELINE INTEGRITY SURVEILLANCE.</t>
  </si>
  <si>
    <t>ISS, Aries Aviation,Synergy, Range, Sequoia, Highland Helicopters</t>
  </si>
  <si>
    <t>810736-1-4</t>
  </si>
  <si>
    <t>810736-1</t>
  </si>
  <si>
    <t>Kinosoo Trucking Ltd</t>
  </si>
  <si>
    <t>Fluid Hauling Services: Bonnyville</t>
  </si>
  <si>
    <t>819621-2-0</t>
  </si>
  <si>
    <t>819621-2</t>
  </si>
  <si>
    <t>Fluid Haul Services - Clairesholm Field</t>
  </si>
  <si>
    <t>804470-4-5</t>
  </si>
  <si>
    <t>804470-4</t>
  </si>
  <si>
    <t>E-Can Oilfield Services L.P.</t>
  </si>
  <si>
    <t>Supplement - addition of rates</t>
  </si>
  <si>
    <t>808565-48-0</t>
  </si>
  <si>
    <t>808565-48</t>
  </si>
  <si>
    <t>Golder Associates Ltd</t>
  </si>
  <si>
    <t>Golder - Horizon, Groundwater Data Mgmt Plan</t>
  </si>
  <si>
    <t>808156-12-0</t>
  </si>
  <si>
    <t>808156-12</t>
  </si>
  <si>
    <t>Geotube Sample Analysis</t>
  </si>
  <si>
    <t>808617-25-0</t>
  </si>
  <si>
    <t>808617-25</t>
  </si>
  <si>
    <t>Schedule of Services_U2 Horizon</t>
  </si>
  <si>
    <t>809785-14-0</t>
  </si>
  <si>
    <t>809785-14</t>
  </si>
  <si>
    <t>TCCEPP Investigation</t>
  </si>
  <si>
    <t>809785-9-1</t>
  </si>
  <si>
    <t>818297-3-0</t>
  </si>
  <si>
    <t>818297-3</t>
  </si>
  <si>
    <t>Pit Wall Optimization</t>
  </si>
  <si>
    <t>823654-3-0</t>
  </si>
  <si>
    <t>823654-3</t>
  </si>
  <si>
    <t>ArcGIS modelling support</t>
  </si>
  <si>
    <t>824789-0</t>
  </si>
  <si>
    <t>Affiliate Cover Document Ts&amp;Cs</t>
  </si>
  <si>
    <t>809785-15-0</t>
  </si>
  <si>
    <t>809785-15</t>
  </si>
  <si>
    <t>Cone Penetration CPT Program JPM ETF</t>
  </si>
  <si>
    <t>812117-35-0</t>
  </si>
  <si>
    <t>812117-35</t>
  </si>
  <si>
    <t>Albian Tailings Sample Analysis</t>
  </si>
  <si>
    <t>812370-22-0</t>
  </si>
  <si>
    <t>812370-22</t>
  </si>
  <si>
    <t>Geotech Investigation_Cell 1 &amp; 5 _ MAFD site _JPM Centrifuge</t>
  </si>
  <si>
    <t>821135-1-1</t>
  </si>
  <si>
    <t>821135-1</t>
  </si>
  <si>
    <t>Rapid Rod Service Ltd.</t>
  </si>
  <si>
    <t>Rod Services Extension and Rate Adjustment</t>
  </si>
  <si>
    <t>812812-8-1</t>
  </si>
  <si>
    <t>Extend Term of the Supply of Rod Pumps</t>
  </si>
  <si>
    <t>812812-9-0</t>
  </si>
  <si>
    <t>812812-9</t>
  </si>
  <si>
    <t>Supply of Rod Pumps to CNUL's PRC</t>
  </si>
  <si>
    <t>819821-1-1</t>
  </si>
  <si>
    <t>819821-1</t>
  </si>
  <si>
    <t>E.P.S. Flushby Systems Ltd.</t>
  </si>
  <si>
    <t>Rod Rigs &amp; Flushby Services</t>
  </si>
  <si>
    <t>824688-0</t>
  </si>
  <si>
    <t>Melita Resources Ltd.</t>
  </si>
  <si>
    <t>114 PJ Sale (3) SE Sask</t>
  </si>
  <si>
    <t>818297-4-0</t>
  </si>
  <si>
    <t>818297-4</t>
  </si>
  <si>
    <t>Stantec Model Review</t>
  </si>
  <si>
    <t>819405-1-1</t>
  </si>
  <si>
    <t>819405-1</t>
  </si>
  <si>
    <t>Mustang Rentals Ltd.</t>
  </si>
  <si>
    <t>Mustang Rentals - Conventional</t>
  </si>
  <si>
    <t>822171-0</t>
  </si>
  <si>
    <t>Northsite Contractors Ltd.</t>
  </si>
  <si>
    <t>Earthworks Services Contract</t>
  </si>
  <si>
    <t>822171-1-0</t>
  </si>
  <si>
    <t>822171-1</t>
  </si>
  <si>
    <t>Northsite - Earthworks</t>
  </si>
  <si>
    <t>824662-0</t>
  </si>
  <si>
    <t>Earth Fluids - MGSA</t>
  </si>
  <si>
    <t>824662-1-0</t>
  </si>
  <si>
    <t>824662-1</t>
  </si>
  <si>
    <t>Earth Fluids - drilling schedules</t>
  </si>
  <si>
    <t>817636-2-0</t>
  </si>
  <si>
    <t>817636-2</t>
  </si>
  <si>
    <t>Marksmen Vegetation Management Inc.</t>
  </si>
  <si>
    <t>Marksmen - vegetation control</t>
  </si>
  <si>
    <t>823020-0</t>
  </si>
  <si>
    <t>Hunting Energy Services (Canada) Ltd.</t>
  </si>
  <si>
    <t>Hunting Energy OCTG MGSA</t>
  </si>
  <si>
    <t>823020-1-0</t>
  </si>
  <si>
    <t>823020-1</t>
  </si>
  <si>
    <t>Hunting Energy OCTG Schedules</t>
  </si>
  <si>
    <t>824419-0</t>
  </si>
  <si>
    <t>Bulldog Vacuum Service Ltd.</t>
  </si>
  <si>
    <t>Bulldog - Water Hauling</t>
  </si>
  <si>
    <t>824419-1-0</t>
  </si>
  <si>
    <t>824419-1</t>
  </si>
  <si>
    <t>Bulldog Water Haul - Schedules</t>
  </si>
  <si>
    <t>824758-0</t>
  </si>
  <si>
    <t>Pacesetter Directional Drilling Ltd.</t>
  </si>
  <si>
    <t>Pacesetter - MGSA</t>
  </si>
  <si>
    <t>824758-1-0</t>
  </si>
  <si>
    <t>824758-1</t>
  </si>
  <si>
    <t>Pacesetter - Azumuthal resistivity tool</t>
  </si>
  <si>
    <t>UA21599-2-0</t>
  </si>
  <si>
    <t>UA21599-2</t>
  </si>
  <si>
    <t>Sand Capping Date report</t>
  </si>
  <si>
    <t>UA21599-3-0</t>
  </si>
  <si>
    <t>UA21599-3</t>
  </si>
  <si>
    <t>TCCEPP 2018 Data Management</t>
  </si>
  <si>
    <t>819630-2-1</t>
  </si>
  <si>
    <t>819630-2</t>
  </si>
  <si>
    <t>Kirby N 2 Pads Thermal Wellheads</t>
  </si>
  <si>
    <t>824540-0</t>
  </si>
  <si>
    <t>Multi-line Wireline Services Ltd.</t>
  </si>
  <si>
    <t>$1500 for Red Band Joints/Dmged Greenband Edson</t>
  </si>
  <si>
    <t>Jiang, Vincent</t>
  </si>
  <si>
    <t>821058-0</t>
  </si>
  <si>
    <t>University of Alberta</t>
  </si>
  <si>
    <t>UofA - ERA project, GHG emissions</t>
  </si>
  <si>
    <t>823877-0</t>
  </si>
  <si>
    <t>Rotoliptic Technologies, Inc.</t>
  </si>
  <si>
    <t>Rotoliptic - CA, TI - displacement pump</t>
  </si>
  <si>
    <t>824608-0</t>
  </si>
  <si>
    <t>Pureworld Solutions Inc.</t>
  </si>
  <si>
    <t>GAT / Pureworld - Samples Agreement FFT</t>
  </si>
  <si>
    <t>822501-0</t>
  </si>
  <si>
    <t>Syncrude Canada Ltd.</t>
  </si>
  <si>
    <t>Syncrude - COSIA, Base mine lake JIP</t>
  </si>
  <si>
    <t>821720-3-0</t>
  </si>
  <si>
    <t>821720-3</t>
  </si>
  <si>
    <t>Innotech AB - Albian Reclamation, eDNA study</t>
  </si>
  <si>
    <t>824810-0</t>
  </si>
  <si>
    <t>CGI Information Systems and Management Consultants Inc.</t>
  </si>
  <si>
    <t>CGI - Consulting Services, PA IS services</t>
  </si>
  <si>
    <t>820376-0</t>
  </si>
  <si>
    <t>UofA - Albian Bitumen, Samples Agreement</t>
  </si>
  <si>
    <t>824181-0</t>
  </si>
  <si>
    <t>InnoTech - Samples agreement, SAGD Water</t>
  </si>
  <si>
    <t>824726-0</t>
  </si>
  <si>
    <t>Solv3D Inc.</t>
  </si>
  <si>
    <t>Solv3D - CA, EIM CNUL</t>
  </si>
  <si>
    <t>824991-0</t>
  </si>
  <si>
    <t>MEG Energy Corp.</t>
  </si>
  <si>
    <t>MEG - CA, HI-Q process tech - Kirby South</t>
  </si>
  <si>
    <t>825080-0</t>
  </si>
  <si>
    <t>BTJ Energy Inc.</t>
  </si>
  <si>
    <t>BTJ - Samples Agreement, MFT HRZ</t>
  </si>
  <si>
    <t>815861-1-1</t>
  </si>
  <si>
    <t>815861-1</t>
  </si>
  <si>
    <t>Marjan Hashem - SM Professional</t>
  </si>
  <si>
    <t>812673-2-3</t>
  </si>
  <si>
    <t>824488-0</t>
  </si>
  <si>
    <t>Red Recruitment Ltd</t>
  </si>
  <si>
    <t>MPSA - Supply of Temp. Personnel for Accounting, Audit, HR etc.</t>
  </si>
  <si>
    <t>824917-0</t>
  </si>
  <si>
    <t>1594360 Alberta Ltd.</t>
  </si>
  <si>
    <t>Cale Kinch - Safety Coordinator</t>
  </si>
  <si>
    <t>807504-5</t>
  </si>
  <si>
    <t>J.C. Bouwer Professional Corporation</t>
  </si>
  <si>
    <t>Dr Johan Bouwer- Medical Services at Horizon Site</t>
  </si>
  <si>
    <t>807504-6</t>
  </si>
  <si>
    <t>Dr Johan Bouwer- Medical Services at Albian Site</t>
  </si>
  <si>
    <t>807504-7</t>
  </si>
  <si>
    <t>Dr Johan Bouwer- Amending Agreement</t>
  </si>
  <si>
    <t>818993-45-0</t>
  </si>
  <si>
    <t>818993-45</t>
  </si>
  <si>
    <t>Mike Hammill - Safety Coordinator</t>
  </si>
  <si>
    <t>821351-14-0</t>
  </si>
  <si>
    <t>821351-14</t>
  </si>
  <si>
    <t>Joel Tegwa - Instrumentation Monitor</t>
  </si>
  <si>
    <t>824955-0</t>
  </si>
  <si>
    <t>Conquest Consulting Group</t>
  </si>
  <si>
    <t>Cost Estimating and Cost Engineering Services - T&amp;C</t>
  </si>
  <si>
    <t>824885-0</t>
  </si>
  <si>
    <t>Stantec - eDNA - Horizon</t>
  </si>
  <si>
    <t>822732-2-0</t>
  </si>
  <si>
    <t>822732-2</t>
  </si>
  <si>
    <t>Acden Vertex - Tree Regen Survey -  Albian</t>
  </si>
  <si>
    <t>822732-3-0</t>
  </si>
  <si>
    <t>822732-3</t>
  </si>
  <si>
    <t>Acden Vertex - Tree Regen Survey - Horizon</t>
  </si>
  <si>
    <t>808565-46-0</t>
  </si>
  <si>
    <t>808565-46</t>
  </si>
  <si>
    <t>Golder - Albian Archaeology Sch.</t>
  </si>
  <si>
    <t>824204-0</t>
  </si>
  <si>
    <t>Farm Cats Contracting Inc.</t>
  </si>
  <si>
    <t>Farm Cats Contracting - MGSA</t>
  </si>
  <si>
    <t>824204-1-0</t>
  </si>
  <si>
    <t>824204-1</t>
  </si>
  <si>
    <t>Farm Cats Contracting - Sch's</t>
  </si>
  <si>
    <t>812117-38-0</t>
  </si>
  <si>
    <t>812117-38</t>
  </si>
  <si>
    <t>Loring Tarcore - Albian Sample Sch.</t>
  </si>
  <si>
    <t>809453-1</t>
  </si>
  <si>
    <t>715492 Alberta Ltd</t>
  </si>
  <si>
    <t>715492 ALBERTA LTD: MGSA</t>
  </si>
  <si>
    <t>823671-2-0</t>
  </si>
  <si>
    <t>823671-2</t>
  </si>
  <si>
    <t>Schedules for Helicopter Services</t>
  </si>
  <si>
    <t>817615-4-0</t>
  </si>
  <si>
    <t>Gibson Energy Partnership</t>
  </si>
  <si>
    <t>Fluid Haul Services for Leland, Smoky, Wildhay, Cabin Creek &amp; Cecilia Fields</t>
  </si>
  <si>
    <t>824926-0</t>
  </si>
  <si>
    <t>Vary Petrochem LLC</t>
  </si>
  <si>
    <t>Testing and evaluation the patented Vary Petrochem High Sheer Process and related chemistry</t>
  </si>
  <si>
    <t>824131-0</t>
  </si>
  <si>
    <t>Shackleton, Clint</t>
  </si>
  <si>
    <t>808565-47-0</t>
  </si>
  <si>
    <t>808565-47</t>
  </si>
  <si>
    <t>Golder - Sharkbite Lakes Fish Salvage - Phase 1 2018</t>
  </si>
  <si>
    <t>823996-0</t>
  </si>
  <si>
    <t>MGSA Terms and Conditions</t>
  </si>
  <si>
    <t>823802-0</t>
  </si>
  <si>
    <t>Precision Geomatics Inc.</t>
  </si>
  <si>
    <t>Precision Geomatics MGSA</t>
  </si>
  <si>
    <t>823802-1-0</t>
  </si>
  <si>
    <t>823802-1</t>
  </si>
  <si>
    <t>Precision Geomatics Schedules</t>
  </si>
  <si>
    <t>824280-0</t>
  </si>
  <si>
    <t>Rickard Construction Ltd.</t>
  </si>
  <si>
    <t>MGSA Rickard Construction</t>
  </si>
  <si>
    <t>824280-1-0</t>
  </si>
  <si>
    <t>824280-1</t>
  </si>
  <si>
    <t>Schedules for Rickard Construction Ltd.</t>
  </si>
  <si>
    <t>824343-0</t>
  </si>
  <si>
    <t>Hi-Drive Contracting Ltd.</t>
  </si>
  <si>
    <t>MGSA for Hi-Drive Contracting Ltd.</t>
  </si>
  <si>
    <t>824343-1-0</t>
  </si>
  <si>
    <t>824343-1</t>
  </si>
  <si>
    <t>Schedules for Hi-Drive Contracting Ltd.</t>
  </si>
  <si>
    <t>808583-28-1</t>
  </si>
  <si>
    <t>824394-1</t>
  </si>
  <si>
    <t>824736-0</t>
  </si>
  <si>
    <t>Pinnacle Consulting Services Inc</t>
  </si>
  <si>
    <t>Lori Morrissette - Surface Land Administrator</t>
  </si>
  <si>
    <t>824799-0</t>
  </si>
  <si>
    <t>Talis Engineering Inc.</t>
  </si>
  <si>
    <t>Talis Engineering Inc. - MPSA</t>
  </si>
  <si>
    <t>823541-2-1</t>
  </si>
  <si>
    <t>Anna Loney - Developer Extension</t>
  </si>
  <si>
    <t>824287-1</t>
  </si>
  <si>
    <t>Elizabeth Costello - Mechanical QA Specialist Extension</t>
  </si>
  <si>
    <t>824310-1</t>
  </si>
  <si>
    <t>Jijo Peter - Mechanical QA Specialist Extension</t>
  </si>
  <si>
    <t>824798-0</t>
  </si>
  <si>
    <t>Tundra Technical Solutions Inc.</t>
  </si>
  <si>
    <t>Tundra Technical Solutions Inc. - MPSA</t>
  </si>
  <si>
    <t>820037-5-1</t>
  </si>
  <si>
    <t>821351-15-0</t>
  </si>
  <si>
    <t>824278-1</t>
  </si>
  <si>
    <t>Edward C Davies - E&amp;I QA Specialist Extension</t>
  </si>
  <si>
    <t>824412-1</t>
  </si>
  <si>
    <t>Marshall Humphreys - QA Specialist Extension and Rate Increase</t>
  </si>
  <si>
    <t>824798-1-0</t>
  </si>
  <si>
    <t>824798-1</t>
  </si>
  <si>
    <t>Pelin Hallworth - Expeditor</t>
  </si>
  <si>
    <t>825035-0</t>
  </si>
  <si>
    <t>2147675 Alberta Ltd</t>
  </si>
  <si>
    <t>Costel Cerchia - Mechanical Engineer</t>
  </si>
  <si>
    <t>825052-0</t>
  </si>
  <si>
    <t>CE Electrical Design and Drafting Ltd</t>
  </si>
  <si>
    <t>Chris Enad - Electrical Designer</t>
  </si>
  <si>
    <t>816137-10-1</t>
  </si>
  <si>
    <t>Pine River - Ongoing Support and 2019 Turnaround - Engineering and Procurement</t>
  </si>
  <si>
    <t>820037-6-0</t>
  </si>
  <si>
    <t>820037-6</t>
  </si>
  <si>
    <t>Sean Zhu - Rotating Equipment Engineer</t>
  </si>
  <si>
    <t>825062-0</t>
  </si>
  <si>
    <t>2148417 Alberta Ltd</t>
  </si>
  <si>
    <t>Rohan De Silva - Buyer</t>
  </si>
  <si>
    <t>822478-2</t>
  </si>
  <si>
    <t>823874-0</t>
  </si>
  <si>
    <t>Tech - Hack Ltd.</t>
  </si>
  <si>
    <t>Tech - Hack Ltd. - Bruce Blanchette - COA</t>
  </si>
  <si>
    <t>824041-0</t>
  </si>
  <si>
    <t>Peace East Field Operating Ltd</t>
  </si>
  <si>
    <t>Billing - Peace East Field Operating - Eric Tjosheim - COA</t>
  </si>
  <si>
    <t>824286-0</t>
  </si>
  <si>
    <t>Wojcicon Completions and Workovers Ltd.</t>
  </si>
  <si>
    <t>Wojcicon Completions and Workoveres Ltd. - Leon Wojcichowsky - SFCA</t>
  </si>
  <si>
    <t>824339-0</t>
  </si>
  <si>
    <t>Stealth Mechanical Services Ltd.</t>
  </si>
  <si>
    <t>Stealth Mechanical Services Ltd. - Carl MacDonald - SFCA</t>
  </si>
  <si>
    <t>824485-0</t>
  </si>
  <si>
    <t>Margin Inspection and Safety Services Ltd.</t>
  </si>
  <si>
    <t>824749-0</t>
  </si>
  <si>
    <t>2137497 Alberta Ltd.</t>
  </si>
  <si>
    <t>2137497 Alberta Ltd. - Derrick Sholtz</t>
  </si>
  <si>
    <t>824750-0</t>
  </si>
  <si>
    <t>2130110 Alberta Ltd.</t>
  </si>
  <si>
    <t>2130110 Alberta Ltd. - Rodney Hein</t>
  </si>
  <si>
    <t>824819-0</t>
  </si>
  <si>
    <t>Chick Oilfield Contracting Ltd</t>
  </si>
  <si>
    <t>Chick Oilfield Contracting Ltd - Cody Chick</t>
  </si>
  <si>
    <t>824820-0</t>
  </si>
  <si>
    <t>DHI Inspections Inc.</t>
  </si>
  <si>
    <t>DHI Inspections Inc. - Darryl Duriez</t>
  </si>
  <si>
    <t>824938-0</t>
  </si>
  <si>
    <t>Unrestricted Contracting Ltd.</t>
  </si>
  <si>
    <t>Unrestricted Contracting Ltd. - Andrew Peterson</t>
  </si>
  <si>
    <t>816270-3</t>
  </si>
  <si>
    <t>Buckshots Welding Ltd.</t>
  </si>
  <si>
    <t>Buckshots Welding Ltd. - Kirk Schempp - Contract Extension Supplement</t>
  </si>
  <si>
    <t>824932-0</t>
  </si>
  <si>
    <t>Charchun Mechanical Services Ltd.</t>
  </si>
  <si>
    <t>Charchun Mechanical Services Ltd. - Jesse Charchun</t>
  </si>
  <si>
    <t>824933-0</t>
  </si>
  <si>
    <t>Beau's Hoes and Ditches LTD.</t>
  </si>
  <si>
    <t>Beau's Hoes &amp; Ditches Ltd. - Beau Myer</t>
  </si>
  <si>
    <t>824935-0</t>
  </si>
  <si>
    <t>4T Energy Solutions Inc.</t>
  </si>
  <si>
    <t>4T Energy Solutions Inc. - Rodney Tetreault</t>
  </si>
  <si>
    <t>824968-0</t>
  </si>
  <si>
    <t>T.E. Contracting Inc</t>
  </si>
  <si>
    <t>T.E. Contracting Inc - Thomas Enzenauer</t>
  </si>
  <si>
    <t>824978-0</t>
  </si>
  <si>
    <t>Viking Energy Services Ltd</t>
  </si>
  <si>
    <t>Viking Energy Services Ltd. - Lucas Murray</t>
  </si>
  <si>
    <t>825000-0</t>
  </si>
  <si>
    <t>1808387 Alberta Ltd.</t>
  </si>
  <si>
    <t>1808387 Alberta Ltd. - Jesse Wiltse</t>
  </si>
  <si>
    <t>825041-0</t>
  </si>
  <si>
    <t>Kootenay Geo-Services Ltd</t>
  </si>
  <si>
    <t>Kootenay Geo-Services Ltd - Glen M Rodgers</t>
  </si>
  <si>
    <t>825044-0</t>
  </si>
  <si>
    <t>Marsco Contracting Inc.</t>
  </si>
  <si>
    <t>Marsco Contracting Inc. - Scott Martin</t>
  </si>
  <si>
    <t>822788-1</t>
  </si>
  <si>
    <t>Richard's Energy Production &amp; Saftey Services - Richard Styr - Sup 1 Progression</t>
  </si>
  <si>
    <t>807973-10-0</t>
  </si>
  <si>
    <t>807973-10</t>
  </si>
  <si>
    <t>Pi Engineering - MPSA Schedules for 807973-10</t>
  </si>
  <si>
    <t>816163-3</t>
  </si>
  <si>
    <t>1394322 Alberta Ltd. - Dan Boehlke Pipeline Inspector - Sup 3 Extension</t>
  </si>
  <si>
    <t>817157-3</t>
  </si>
  <si>
    <t>1943269 Alberta Ltd. - Neil Waddle - Sup 3 Progression</t>
  </si>
  <si>
    <t>817256-2</t>
  </si>
  <si>
    <t>Broken Post Energy - Tucker Rucker - Sup 2 Progression</t>
  </si>
  <si>
    <t>817263-2</t>
  </si>
  <si>
    <t>1949197 Alberta - John Florchinger - Sup 2 Progression</t>
  </si>
  <si>
    <t>817326-2</t>
  </si>
  <si>
    <t>1585427 Alberta - Brad Allan - Sup 2 Progression</t>
  </si>
  <si>
    <t>817327-2</t>
  </si>
  <si>
    <t>Ren-Har Holdings - Brad Edwards - Sup 2 Progression</t>
  </si>
  <si>
    <t>817345-2</t>
  </si>
  <si>
    <t>Junior's Contracting - Chad Wiebe - Sup 2 Progression</t>
  </si>
  <si>
    <t>817361-3</t>
  </si>
  <si>
    <t>1902427 Alberta - Darren Hofmann - Sup 3 Progression</t>
  </si>
  <si>
    <t>817370-2</t>
  </si>
  <si>
    <t>DSB Contracting - David Bacho - Sup 2 Progression</t>
  </si>
  <si>
    <t>817391-2</t>
  </si>
  <si>
    <t>Granet Contracting - Greg Dyck - Sup 2 Progression</t>
  </si>
  <si>
    <t>817413-3</t>
  </si>
  <si>
    <t>Wild West Contracting - Jeremy West - Sup 3 Progression</t>
  </si>
  <si>
    <t>817426-2</t>
  </si>
  <si>
    <t>665223 Alberta - Kelly Meier - Sup 2 Progression</t>
  </si>
  <si>
    <t>817453-2</t>
  </si>
  <si>
    <t>M.S. Contracting - Monte Sorgard - Sup 2 Progression</t>
  </si>
  <si>
    <t>817460-2</t>
  </si>
  <si>
    <t>1037183 Alberta - Neil Hoium - Sup 2 Progression</t>
  </si>
  <si>
    <t>817481-2</t>
  </si>
  <si>
    <t>1554154 Alberta - Scott Volk - Sup 2 Progression</t>
  </si>
  <si>
    <t>817486-3</t>
  </si>
  <si>
    <t>Gooch's Contracting - Shaun Iicynski - Sup 3 Progression</t>
  </si>
  <si>
    <t>817493-3</t>
  </si>
  <si>
    <t>Chapps Consulting - Terry Chapple - Sup 3 Progression</t>
  </si>
  <si>
    <t>817496-2</t>
  </si>
  <si>
    <t>TVL Consulting - Tim Lyczewski - Sup 2 Progression</t>
  </si>
  <si>
    <t>817505-2</t>
  </si>
  <si>
    <t>1520822 Alberta - Warren Peters - Sup 2 Progression</t>
  </si>
  <si>
    <t>817725-3</t>
  </si>
  <si>
    <t>MGSA- Kirby Controls Ltd. - Sup 3 Progression</t>
  </si>
  <si>
    <t>821575-2</t>
  </si>
  <si>
    <t>2068768 Alberta Ltd. - Ryan Badura - Sup 2 Progression</t>
  </si>
  <si>
    <t>821822-1</t>
  </si>
  <si>
    <t>Voltegic Energy Services Ltd</t>
  </si>
  <si>
    <t>Staffing - Voltegic Energy Services Ltd - Contract Supplement</t>
  </si>
  <si>
    <t>822359-2</t>
  </si>
  <si>
    <t>Southern Contracting - Jason Zaiser - Sup 2 Progression</t>
  </si>
  <si>
    <t>822417-1</t>
  </si>
  <si>
    <t>Bratt Energy Servies Inc. - Sup 1 Extension</t>
  </si>
  <si>
    <t>822677-1</t>
  </si>
  <si>
    <t>1072874 Alberta Ltd. - Cody Ives -Sup 1 Rate Increase</t>
  </si>
  <si>
    <t>822806-2</t>
  </si>
  <si>
    <t>1664160 Alberta Ltd. - Terry Whittleton - Sup 2 Progression</t>
  </si>
  <si>
    <t>822826-1</t>
  </si>
  <si>
    <t>Big Dirty Contracting - Kim Garett Friesen - Sup 1 Fuel Surcharge</t>
  </si>
  <si>
    <t>822965-2</t>
  </si>
  <si>
    <t>2103779 Alberta Limited - Dustin Friesen - Sup 2 Progression</t>
  </si>
  <si>
    <t>823183-1</t>
  </si>
  <si>
    <t>2103815 Alberta Ltd. - Konner Lutz - Sup 1 Progression</t>
  </si>
  <si>
    <t>823964-1</t>
  </si>
  <si>
    <t>J Borsa Contracting Ltd. - Jamie Borsa - Sup 1 Fuel Surcharge</t>
  </si>
  <si>
    <t>824127-1</t>
  </si>
  <si>
    <t>1170524 BC Ltd. - Brent Lubeck - Sup 1 Fuel Surcharge</t>
  </si>
  <si>
    <t>824716-1</t>
  </si>
  <si>
    <t>Over The Top Energy Services Limited - Justin Kruse - Sup 1 Fuel Surcharge</t>
  </si>
  <si>
    <t>820269-4-1</t>
  </si>
  <si>
    <t>Trial - Centrifuge Lynx 35 Rental - Wolf Lake</t>
  </si>
  <si>
    <t>823204-1</t>
  </si>
  <si>
    <t>Global Integrity &amp; Specialty Services</t>
  </si>
  <si>
    <t>Wolf Lake - Pipeline Integrity - ECHO3D</t>
  </si>
  <si>
    <t>806130-3-0</t>
  </si>
  <si>
    <t>806130-3</t>
  </si>
  <si>
    <t>Mac's Oilfield Service Ltd.</t>
  </si>
  <si>
    <t>Wolf Lake and Kirby - Schedules - Industrial Cleaning &amp; Trucking</t>
  </si>
  <si>
    <t>808588-2-0</t>
  </si>
  <si>
    <t>808588-2</t>
  </si>
  <si>
    <t>Manatokan Oilfield Services Inc</t>
  </si>
  <si>
    <t>CONTRACTS EXECUTED Jan 2018 to YTD (Spend for SFCAs not Available on this spreadsheet)</t>
  </si>
  <si>
    <t>Po</t>
  </si>
  <si>
    <t>SNC Lavalin</t>
  </si>
  <si>
    <t xml:space="preserve">SNC Lavalin
Golder Assoc
Klohn Crippen Berger
Stantec </t>
  </si>
  <si>
    <t>Loring Tarcore 
AGAT Lab
Maxxam Analytics
Terracon (declined)</t>
  </si>
  <si>
    <t>Not Available</t>
  </si>
  <si>
    <t>Conetec Investigations
Gregg Drilling</t>
  </si>
  <si>
    <t>Q2, Baker Hughes, NOV, Weatherford</t>
  </si>
  <si>
    <t xml:space="preserve">Turbine Compression </t>
  </si>
  <si>
    <t>Solar Turbines was deliverying the exchange unit DDP with a 200% mark-up on $11,000. SM negotiated delivery FCA through CNQ's logistics group totaling $4722.22. Savings $6,277.78.</t>
  </si>
  <si>
    <t>Fluid Haul Services in Estevan Area</t>
  </si>
  <si>
    <t>Matt Stobart</t>
  </si>
  <si>
    <t>Hadco Services
Phair Oilfield 
Forsyth Hauling
Cliff Nankivell Trucking
Dempsey Laird Truck
R. French Transport
Spearing Services
Three Star Trucking
Prairie Sky Tank</t>
  </si>
  <si>
    <t>SHAWCOR</t>
  </si>
  <si>
    <t>None</t>
  </si>
  <si>
    <t xml:space="preserve">An urgent RFQ was issued on Nov. 21  to six linepipe vendors (ATP,  Gateway, MRC, PM Piping, Edgen Murray and Bri-Steel). ATP was the lowest prices. Tenaris had declined to supply this requriment. Tenaris pricing as per MGSA #815585 is $23.07 per meter, and ATP final PO price is $20.90 per meter </t>
  </si>
  <si>
    <t>Stack Testing - Albian and Horizon</t>
  </si>
  <si>
    <t>AGAT, Maxxam, ETG, Lehdar, Barr</t>
  </si>
  <si>
    <t>Halo Ventures</t>
  </si>
  <si>
    <t xml:space="preserve">o Worked with Western Field Operations to negotiate with Halo Ventures (Fluid Hauling vendor) a 10% discount off each invoice for the remaining of the contract, which expires March 31, 2020.  2018 spend is currently $1,577,776. Estimated spend for the balance of the contract is $2,294,946.91 for total savings of $229,494.69
 [$1,577,776/11 months x 16 months remaining x 10%] = $229,494.69
</t>
  </si>
  <si>
    <t>Western Field Operations</t>
  </si>
  <si>
    <t>Eastern Field Operations</t>
  </si>
  <si>
    <t>Fluid Hauling (Bonnyville and Lloydminster)</t>
  </si>
  <si>
    <t>Astrid Abramyan/ Matt Stobart</t>
  </si>
  <si>
    <t>915245 Alberta Ltd o/a Prairie Tech Oilfield Services
Affinity Oilfield Services
AHRD (Aboriginal Human Resource)
Crude Master
DLM Oilfield Enterprises Ltd
E-Can Oilfield 
Elk Point Oilfield
Excel Oil and Water Hauling Ltd
Fishing Lake Metis Settlement (FLMS)
Fusion Oilfield Solutions Ltd.
Gibson Energy Partnership
Heavy Crude Hauling
Hollow River Transportation
Jacknife Oilfield Services
Kinosoo Trucking
Oculus Transport
Paradise Oilfield
Predator Energy Services Ltd
Quest Logistics Ltd. 
Rick Sim Trucking
Shamrock Valley Enterprises Ltd
Stanchuk trucking
Thrive Industries
Torq Energy Logistics/Larson
Zoller Trucking Limited</t>
  </si>
  <si>
    <t>Horizon Operations</t>
  </si>
  <si>
    <t>2019 Horizon Line Pipe</t>
  </si>
  <si>
    <t>Edgen Murray</t>
  </si>
  <si>
    <t xml:space="preserve">Gateway
Mertex Canada
MITC
MRC
PM Piping
Tenaris
Fedmet
Edgen Murray
</t>
  </si>
  <si>
    <t xml:space="preserve">AGAT </t>
  </si>
  <si>
    <t>Due to incorrect charging from Jan. through Nov. 2018, Contractor had submitted credit at $7,468.9 and revised invoices for Oct. &amp; Nov. 2018</t>
  </si>
  <si>
    <t>Line pipe Storage Fees</t>
  </si>
  <si>
    <t>Dec 21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</si>
</sst>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quot;$&quot;#,##0.00"/>
    <numFmt numFmtId="166" formatCode="[$-409]mmm\-yy;@"/>
    <numFmt numFmtId="167" formatCode="_-&quot;$&quot;* #,##0.00_-;\-&quot;$&quot;* #,##0.00_-;_-&quot;$&quot;* &quot;-&quot;??_-;_-@_-"/>
    <numFmt numFmtId="168" formatCode="_-* #,##0.00_-;\-* #,##0.00_-;_-* &quot;-&quot;??_-;_-@_-"/>
    <numFmt numFmtId="169" formatCode="[$-C0C]General"/>
    <numFmt numFmtId="170" formatCode="0.0000"/>
    <numFmt numFmtId="171" formatCode="_ * #,##0.00_)\ &quot;$&quot;_ ;_ * \(#,##0.00\)\ &quot;$&quot;_ ;_ * &quot;-&quot;??_)\ &quot;$&quot;_ ;_ @_ "/>
    <numFmt numFmtId="172" formatCode="General_)"/>
    <numFmt numFmtId="173" formatCode="&quot;$&quot;#,##0"/>
    <numFmt numFmtId="174" formatCode="[$-409]d\-mmm\-yy;@"/>
    <numFmt numFmtId="175" formatCode="mm/dd/yyyy"/>
  </numFmts>
  <fonts count="9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FF0000"/>
      <name val="Calibri"/>
      <family val="2"/>
      <scheme val="minor"/>
    </font>
    <font>
      <b/>
      <sz val="11"/>
      <name val="Calibri"/>
      <family val="2"/>
      <scheme val="minor"/>
    </font>
    <font>
      <sz val="11"/>
      <name val="Calibri"/>
      <family val="2"/>
      <scheme val="minor"/>
    </font>
    <font>
      <sz val="11"/>
      <color theme="0"/>
      <name val="Calibri"/>
      <family val="2"/>
      <scheme val="minor"/>
    </font>
    <font>
      <sz val="10"/>
      <name val="Arial"/>
      <family val="2"/>
    </font>
    <font>
      <sz val="1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20"/>
      <color theme="1"/>
      <name val="Calibri"/>
      <family val="2"/>
      <scheme val="minor"/>
    </font>
    <font>
      <sz val="11"/>
      <name val="Calibri"/>
      <family val="2"/>
      <scheme val="minor"/>
    </font>
    <font>
      <b/>
      <sz val="10"/>
      <color rgb="FFFF0000"/>
      <name val="Calibri"/>
      <family val="2"/>
      <scheme val="minor"/>
    </font>
    <font>
      <b/>
      <sz val="8"/>
      <color theme="0"/>
      <name val="Calibri"/>
      <family val="2"/>
      <scheme val="minor"/>
    </font>
    <font>
      <sz val="8"/>
      <color theme="1"/>
      <name val="Calibri"/>
      <family val="2"/>
      <scheme val="minor"/>
    </font>
    <font>
      <sz val="8"/>
      <color theme="0"/>
      <name val="Calibri"/>
      <family val="2"/>
      <scheme val="minor"/>
    </font>
    <font>
      <sz val="8"/>
      <name val="Calibri"/>
      <family val="2"/>
      <scheme val="minor"/>
    </font>
    <font>
      <i/>
      <sz val="8"/>
      <name val="Calibri"/>
      <family val="2"/>
      <scheme val="minor"/>
    </font>
    <font>
      <b/>
      <sz val="8"/>
      <name val="Calibri"/>
      <family val="2"/>
      <scheme val="minor"/>
    </font>
    <font>
      <b/>
      <sz val="11"/>
      <color rgb="FF0000FF"/>
      <name val="Calibri"/>
      <family val="2"/>
      <scheme val="minor"/>
    </font>
    <font>
      <sz val="8"/>
      <color rgb="FFFF0000"/>
      <name val="Calibri"/>
      <family val="2"/>
      <scheme val="minor"/>
    </font>
    <font>
      <b/>
      <sz val="8"/>
      <color rgb="FFFF0000"/>
      <name val="Calibri"/>
      <family val="2"/>
      <scheme val="minor"/>
    </font>
    <font>
      <b/>
      <sz val="11"/>
      <color theme="7" tint="-0.249977111117893"/>
      <name val="Calibri"/>
      <family val="2"/>
      <scheme val="minor"/>
    </font>
    <font>
      <sz val="11"/>
      <color theme="7" tint="-0.249977111117893"/>
      <name val="Calibri"/>
      <family val="2"/>
      <scheme val="minor"/>
    </font>
    <font>
      <b/>
      <sz val="11"/>
      <color theme="9" tint="-0.249977111117893"/>
      <name val="Calibri"/>
      <family val="2"/>
      <scheme val="minor"/>
    </font>
    <font>
      <b/>
      <sz val="20"/>
      <color rgb="FFFF0000"/>
      <name val="Calibri"/>
      <family val="2"/>
      <scheme val="minor"/>
    </font>
    <font>
      <i/>
      <sz val="9"/>
      <color indexed="81"/>
      <name val="Tahoma"/>
      <family val="2"/>
    </font>
    <font>
      <b/>
      <sz val="9"/>
      <color indexed="81"/>
      <name val="Tahoma"/>
      <family val="2"/>
    </font>
    <font>
      <sz val="9"/>
      <color indexed="81"/>
      <name val="Tahoma"/>
      <family val="2"/>
    </font>
    <font>
      <sz val="10"/>
      <name val="Arial"/>
      <family val="2"/>
    </font>
    <font>
      <b/>
      <sz val="16"/>
      <color rgb="FFFF0000"/>
      <name val="Calibri"/>
      <family val="2"/>
      <scheme val="minor"/>
    </font>
    <font>
      <b/>
      <sz val="12"/>
      <color rgb="FFFF0000"/>
      <name val="Calibri"/>
      <family val="2"/>
      <scheme val="minor"/>
    </font>
    <font>
      <sz val="10"/>
      <name val="Arial"/>
      <family val="2"/>
    </font>
    <font>
      <sz val="10"/>
      <name val="Arial"/>
      <family val="2"/>
    </font>
    <font>
      <sz val="10"/>
      <color theme="1"/>
      <name val="Times New Roman"/>
      <family val="2"/>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indexed="12"/>
      <name val="Arial"/>
      <family val="2"/>
    </font>
    <font>
      <sz val="10"/>
      <color indexed="14"/>
      <name val="Arial"/>
      <family val="2"/>
    </font>
    <font>
      <sz val="10"/>
      <color rgb="FF000000"/>
      <name val="Times New Roman"/>
      <family val="1"/>
    </font>
    <font>
      <sz val="10"/>
      <color theme="1"/>
      <name val="Arial1"/>
    </font>
    <font>
      <sz val="12"/>
      <color rgb="FF9C6500"/>
      <name val="Bookman Old Style"/>
      <family val="2"/>
    </font>
    <font>
      <sz val="12"/>
      <color theme="1"/>
      <name val="Bookman Old Style"/>
      <family val="2"/>
    </font>
    <font>
      <u/>
      <sz val="11"/>
      <color theme="10"/>
      <name val="Calibri"/>
      <family val="2"/>
      <scheme val="minor"/>
    </font>
    <font>
      <sz val="11"/>
      <color indexed="8"/>
      <name val="Calibri"/>
      <family val="2"/>
    </font>
    <font>
      <sz val="10"/>
      <name val="Arial Narrow"/>
      <family val="2"/>
    </font>
    <font>
      <u/>
      <sz val="10"/>
      <color indexed="12"/>
      <name val="Arial"/>
      <family val="2"/>
    </font>
    <font>
      <sz val="10"/>
      <color indexed="8"/>
      <name val="Arial"/>
      <family val="2"/>
    </font>
    <font>
      <sz val="12"/>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22"/>
      <color rgb="FFFF0000"/>
      <name val="Calibri"/>
      <family val="2"/>
      <scheme val="minor"/>
    </font>
    <font>
      <sz val="11"/>
      <name val="Calibri"/>
      <family val="2"/>
    </font>
    <font>
      <b/>
      <sz val="12"/>
      <color indexed="12"/>
      <name val="Arial"/>
      <family val="2"/>
    </font>
    <font>
      <sz val="18"/>
      <color theme="3"/>
      <name val="Cambria"/>
      <family val="2"/>
      <scheme val="major"/>
    </font>
    <font>
      <sz val="10"/>
      <name val="MS Sans Serif"/>
      <family val="2"/>
    </font>
    <font>
      <u/>
      <sz val="12"/>
      <color indexed="12"/>
      <name val="Arial Narrow"/>
      <family val="2"/>
    </font>
    <font>
      <u/>
      <sz val="10"/>
      <color indexed="12"/>
      <name val="MS Sans Serif"/>
      <family val="2"/>
    </font>
    <font>
      <sz val="12"/>
      <name val="Arial Narrow"/>
      <family val="2"/>
    </font>
    <font>
      <sz val="10"/>
      <name val="Courier"/>
      <family val="3"/>
    </font>
    <font>
      <sz val="10"/>
      <color rgb="FFFF0000"/>
      <name val="Calibri"/>
      <family val="2"/>
      <scheme val="minor"/>
    </font>
    <font>
      <sz val="9"/>
      <color theme="1"/>
      <name val="Calibri"/>
      <family val="2"/>
      <scheme val="minor"/>
    </font>
    <font>
      <sz val="10"/>
      <name val="Calibri"/>
      <family val="2"/>
      <scheme val="minor"/>
    </font>
    <font>
      <sz val="11"/>
      <color rgb="FFFF0000"/>
      <name val="Garamond"/>
      <family val="1"/>
    </font>
    <font>
      <sz val="11"/>
      <name val="Calibri"/>
      <family val="2"/>
      <scheme val="minor"/>
    </font>
    <font>
      <b/>
      <sz val="11"/>
      <color rgb="FFFF0000"/>
      <name val="Calibri"/>
      <family val="2"/>
      <scheme val="minor"/>
    </font>
    <font>
      <sz val="11"/>
      <color theme="1"/>
      <name val="Symbol"/>
      <family val="1"/>
      <charset val="2"/>
    </font>
    <font>
      <sz val="8"/>
      <color rgb="FF000000"/>
      <name val="Calibri"/>
      <family val="2"/>
    </font>
  </fonts>
  <fills count="71">
    <fill>
      <patternFill patternType="none"/>
    </fill>
    <fill>
      <patternFill patternType="gray125"/>
    </fill>
    <fill>
      <patternFill patternType="solid">
        <fgColor theme="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249977111117893"/>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63"/>
        <bgColor indexed="64"/>
      </patternFill>
    </fill>
    <fill>
      <patternFill patternType="solid">
        <fgColor theme="0"/>
        <bgColor indexed="64"/>
      </patternFill>
    </fill>
    <fill>
      <patternFill patternType="solid">
        <fgColor rgb="FFFFC000"/>
        <bgColor indexed="64"/>
      </patternFill>
    </fill>
    <fill>
      <patternFill patternType="solid">
        <fgColor theme="8" tint="0.59999389629810485"/>
        <bgColor indexed="64"/>
      </patternFill>
    </fill>
    <fill>
      <patternFill patternType="solid">
        <fgColor rgb="FFFF000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auto="1"/>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auto="1"/>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4"/>
      </left>
      <right style="thick">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right style="thick">
        <color indexed="64"/>
      </right>
      <top/>
      <bottom/>
      <diagonal/>
    </border>
    <border>
      <left style="medium">
        <color indexed="64"/>
      </left>
      <right style="medium">
        <color indexed="64"/>
      </right>
      <top/>
      <bottom style="thin">
        <color indexed="64"/>
      </bottom>
      <diagonal/>
    </border>
    <border>
      <left/>
      <right style="thick">
        <color indexed="64"/>
      </right>
      <top/>
      <bottom style="thin">
        <color indexed="64"/>
      </bottom>
      <diagonal/>
    </border>
    <border>
      <left style="thin">
        <color indexed="64"/>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top style="medium">
        <color indexed="64"/>
      </top>
      <bottom style="medium">
        <color indexed="64"/>
      </bottom>
      <diagonal/>
    </border>
    <border>
      <left style="thin">
        <color indexed="64"/>
      </left>
      <right style="thin">
        <color indexed="64"/>
      </right>
      <top/>
      <bottom/>
      <diagonal/>
    </border>
  </borders>
  <cellStyleXfs count="55140">
    <xf numFmtId="0" fontId="0" fillId="0" borderId="0"/>
    <xf numFmtId="44" fontId="1" fillId="0" borderId="0" applyFont="0" applyFill="0" applyBorder="0" applyAlignment="0" applyProtection="0"/>
    <xf numFmtId="0" fontId="10" fillId="0" borderId="0"/>
    <xf numFmtId="44" fontId="1" fillId="0" borderId="0" applyFont="0" applyFill="0" applyBorder="0" applyAlignment="0" applyProtection="0"/>
    <xf numFmtId="0" fontId="1" fillId="0" borderId="0"/>
    <xf numFmtId="9" fontId="10" fillId="0" borderId="0" applyFont="0" applyFill="0" applyBorder="0" applyAlignment="0" applyProtection="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2" fillId="0" borderId="0" applyNumberFormat="0" applyFill="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7" applyNumberFormat="0" applyAlignment="0" applyProtection="0"/>
    <xf numFmtId="0" fontId="20" fillId="8" borderId="8" applyNumberFormat="0" applyAlignment="0" applyProtection="0"/>
    <xf numFmtId="0" fontId="21" fillId="8" borderId="7" applyNumberFormat="0" applyAlignment="0" applyProtection="0"/>
    <xf numFmtId="0" fontId="22" fillId="0" borderId="9" applyNumberFormat="0" applyFill="0" applyAlignment="0" applyProtection="0"/>
    <xf numFmtId="0" fontId="2" fillId="9" borderId="10" applyNumberFormat="0" applyAlignment="0" applyProtection="0"/>
    <xf numFmtId="0" fontId="4" fillId="0" borderId="0" applyNumberFormat="0" applyFill="0" applyBorder="0" applyAlignment="0" applyProtection="0"/>
    <xf numFmtId="0" fontId="1" fillId="10" borderId="11" applyNumberFormat="0" applyFont="0" applyAlignment="0" applyProtection="0"/>
    <xf numFmtId="0" fontId="23" fillId="0" borderId="0" applyNumberFormat="0" applyFill="0" applyBorder="0" applyAlignment="0" applyProtection="0"/>
    <xf numFmtId="0" fontId="3" fillId="0" borderId="12" applyNumberFormat="0" applyFill="0" applyAlignment="0" applyProtection="0"/>
    <xf numFmtId="0" fontId="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9" fillId="34" borderId="0" applyNumberFormat="0" applyBorder="0" applyAlignment="0" applyProtection="0"/>
    <xf numFmtId="0" fontId="43" fillId="0" borderId="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43" fontId="1" fillId="0" borderId="0" applyFont="0" applyFill="0" applyBorder="0" applyAlignment="0" applyProtection="0"/>
    <xf numFmtId="0" fontId="10" fillId="0" borderId="0"/>
    <xf numFmtId="167" fontId="1" fillId="0" borderId="0" applyFont="0" applyFill="0" applyBorder="0" applyAlignment="0" applyProtection="0"/>
    <xf numFmtId="168" fontId="1"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47" fillId="0" borderId="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0" fillId="0" borderId="0"/>
    <xf numFmtId="44" fontId="1" fillId="0" borderId="0" applyFont="0" applyFill="0" applyBorder="0" applyAlignment="0" applyProtection="0"/>
    <xf numFmtId="0" fontId="1" fillId="10" borderId="11" applyNumberFormat="0" applyFont="0" applyAlignment="0" applyProtection="0"/>
    <xf numFmtId="0" fontId="48" fillId="0" borderId="0"/>
    <xf numFmtId="44" fontId="48" fillId="0" borderId="0" applyFont="0" applyFill="0" applyBorder="0" applyAlignment="0" applyProtection="0"/>
    <xf numFmtId="0" fontId="48" fillId="0" borderId="0"/>
    <xf numFmtId="0" fontId="49" fillId="0" borderId="4" applyNumberFormat="0" applyFill="0" applyAlignment="0" applyProtection="0"/>
    <xf numFmtId="0" fontId="50" fillId="0" borderId="5" applyNumberFormat="0" applyFill="0" applyAlignment="0" applyProtection="0"/>
    <xf numFmtId="0" fontId="51" fillId="0" borderId="6" applyNumberFormat="0" applyFill="0" applyAlignment="0" applyProtection="0"/>
    <xf numFmtId="0" fontId="51" fillId="0" borderId="0" applyNumberFormat="0" applyFill="0" applyBorder="0" applyAlignment="0" applyProtection="0"/>
    <xf numFmtId="0" fontId="52" fillId="4" borderId="0" applyNumberFormat="0" applyBorder="0" applyAlignment="0" applyProtection="0"/>
    <xf numFmtId="0" fontId="53" fillId="5" borderId="0" applyNumberFormat="0" applyBorder="0" applyAlignment="0" applyProtection="0"/>
    <xf numFmtId="0" fontId="54" fillId="6" borderId="0" applyNumberFormat="0" applyBorder="0" applyAlignment="0" applyProtection="0"/>
    <xf numFmtId="0" fontId="55" fillId="7" borderId="7" applyNumberFormat="0" applyAlignment="0" applyProtection="0"/>
    <xf numFmtId="0" fontId="56" fillId="8" borderId="8" applyNumberFormat="0" applyAlignment="0" applyProtection="0"/>
    <xf numFmtId="0" fontId="57" fillId="8" borderId="7" applyNumberFormat="0" applyAlignment="0" applyProtection="0"/>
    <xf numFmtId="0" fontId="58" fillId="0" borderId="9" applyNumberFormat="0" applyFill="0" applyAlignment="0" applyProtection="0"/>
    <xf numFmtId="0" fontId="59" fillId="9" borderId="10" applyNumberFormat="0" applyAlignment="0" applyProtection="0"/>
    <xf numFmtId="0" fontId="60" fillId="0" borderId="0" applyNumberFormat="0" applyFill="0" applyBorder="0" applyAlignment="0" applyProtection="0"/>
    <xf numFmtId="0" fontId="48" fillId="10" borderId="11" applyNumberFormat="0" applyFont="0" applyAlignment="0" applyProtection="0"/>
    <xf numFmtId="0" fontId="61" fillId="0" borderId="0" applyNumberFormat="0" applyFill="0" applyBorder="0" applyAlignment="0" applyProtection="0"/>
    <xf numFmtId="0" fontId="62" fillId="0" borderId="12" applyNumberFormat="0" applyFill="0" applyAlignment="0" applyProtection="0"/>
    <xf numFmtId="0" fontId="63"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63" fillId="18" borderId="0" applyNumberFormat="0" applyBorder="0" applyAlignment="0" applyProtection="0"/>
    <xf numFmtId="0" fontId="63"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63" fillId="22" borderId="0" applyNumberFormat="0" applyBorder="0" applyAlignment="0" applyProtection="0"/>
    <xf numFmtId="0" fontId="63"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63" fillId="26" borderId="0" applyNumberFormat="0" applyBorder="0" applyAlignment="0" applyProtection="0"/>
    <xf numFmtId="0" fontId="63"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63" fillId="30" borderId="0" applyNumberFormat="0" applyBorder="0" applyAlignment="0" applyProtection="0"/>
    <xf numFmtId="0" fontId="63" fillId="31"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63" fillId="34" borderId="0" applyNumberFormat="0" applyBorder="0" applyAlignment="0" applyProtection="0"/>
    <xf numFmtId="0" fontId="1" fillId="0" borderId="0"/>
    <xf numFmtId="0" fontId="1" fillId="0" borderId="0"/>
    <xf numFmtId="0" fontId="10" fillId="0" borderId="0"/>
    <xf numFmtId="0" fontId="48" fillId="0" borderId="0"/>
    <xf numFmtId="9" fontId="10" fillId="0" borderId="0" applyFont="0" applyFill="0" applyBorder="0" applyAlignment="0" applyProtection="0"/>
    <xf numFmtId="0" fontId="10" fillId="0" borderId="0"/>
    <xf numFmtId="0" fontId="64" fillId="0" borderId="0"/>
    <xf numFmtId="0" fontId="64" fillId="0" borderId="0"/>
    <xf numFmtId="0" fontId="64" fillId="0" borderId="0"/>
    <xf numFmtId="43" fontId="10" fillId="0" borderId="0" applyFont="0" applyFill="0" applyBorder="0" applyAlignment="0" applyProtection="0"/>
    <xf numFmtId="0" fontId="10" fillId="0" borderId="1"/>
    <xf numFmtId="0" fontId="1" fillId="0" borderId="0"/>
    <xf numFmtId="0" fontId="10" fillId="0" borderId="1"/>
    <xf numFmtId="0" fontId="10" fillId="0" borderId="1"/>
    <xf numFmtId="0" fontId="10" fillId="0" borderId="1"/>
    <xf numFmtId="0" fontId="10" fillId="0" borderId="1"/>
    <xf numFmtId="0" fontId="65" fillId="0" borderId="0"/>
    <xf numFmtId="0" fontId="1" fillId="10" borderId="11" applyNumberFormat="0" applyFont="0" applyAlignment="0" applyProtection="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44"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67" fontId="1" fillId="0" borderId="0" applyFont="0" applyFill="0" applyBorder="0" applyAlignment="0" applyProtection="0"/>
    <xf numFmtId="0" fontId="65" fillId="0" borderId="0"/>
    <xf numFmtId="0" fontId="10" fillId="0" borderId="0"/>
    <xf numFmtId="0" fontId="10" fillId="0" borderId="0"/>
    <xf numFmtId="0" fontId="64" fillId="0" borderId="0"/>
    <xf numFmtId="0" fontId="64" fillId="0" borderId="0"/>
    <xf numFmtId="43" fontId="10" fillId="0" borderId="0" applyFont="0" applyFill="0" applyBorder="0" applyAlignment="0" applyProtection="0"/>
    <xf numFmtId="43"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0"/>
    <xf numFmtId="0" fontId="10" fillId="0" borderId="0"/>
    <xf numFmtId="0" fontId="10" fillId="0" borderId="0"/>
    <xf numFmtId="0" fontId="65" fillId="0" borderId="0"/>
    <xf numFmtId="0" fontId="1" fillId="0" borderId="0"/>
    <xf numFmtId="0" fontId="10" fillId="0" borderId="1"/>
    <xf numFmtId="0" fontId="10" fillId="0" borderId="1"/>
    <xf numFmtId="0" fontId="10" fillId="0" borderId="1"/>
    <xf numFmtId="0" fontId="10" fillId="0" borderId="1"/>
    <xf numFmtId="43" fontId="10" fillId="0" borderId="0" applyFont="0" applyFill="0" applyBorder="0" applyAlignment="0" applyProtection="0"/>
    <xf numFmtId="0" fontId="10" fillId="0" borderId="1"/>
    <xf numFmtId="0" fontId="10" fillId="0" borderId="1"/>
    <xf numFmtId="0" fontId="10" fillId="0" borderId="1"/>
    <xf numFmtId="0" fontId="65" fillId="0" borderId="0"/>
    <xf numFmtId="0" fontId="66" fillId="0" borderId="0"/>
    <xf numFmtId="0" fontId="10" fillId="0" borderId="0"/>
    <xf numFmtId="0" fontId="10" fillId="0" borderId="0"/>
    <xf numFmtId="0" fontId="65" fillId="0" borderId="0"/>
    <xf numFmtId="0" fontId="65" fillId="0" borderId="0"/>
    <xf numFmtId="0" fontId="10" fillId="0" borderId="0"/>
    <xf numFmtId="169" fontId="67" fillId="0" borderId="0"/>
    <xf numFmtId="0" fontId="10" fillId="0" borderId="0"/>
    <xf numFmtId="0" fontId="10" fillId="0" borderId="0"/>
    <xf numFmtId="0" fontId="10" fillId="0" borderId="0"/>
    <xf numFmtId="167" fontId="10" fillId="0" borderId="0" applyFont="0" applyFill="0" applyBorder="0" applyAlignment="0" applyProtection="0"/>
    <xf numFmtId="167" fontId="10" fillId="0" borderId="0" applyFont="0" applyFill="0" applyBorder="0" applyAlignment="0" applyProtection="0"/>
    <xf numFmtId="0" fontId="68" fillId="6"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1"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64" fillId="0" borderId="0"/>
    <xf numFmtId="0" fontId="64" fillId="0" borderId="0"/>
    <xf numFmtId="0" fontId="65" fillId="0" borderId="0"/>
    <xf numFmtId="0" fontId="65" fillId="0" borderId="0"/>
    <xf numFmtId="0" fontId="65" fillId="0" borderId="0"/>
    <xf numFmtId="0" fontId="65" fillId="0" borderId="0"/>
    <xf numFmtId="0" fontId="64" fillId="0" borderId="0"/>
    <xf numFmtId="0" fontId="10" fillId="0" borderId="0"/>
    <xf numFmtId="0" fontId="10" fillId="0" borderId="0"/>
    <xf numFmtId="0" fontId="65" fillId="0" borderId="0"/>
    <xf numFmtId="0" fontId="65" fillId="0" borderId="0"/>
    <xf numFmtId="0" fontId="65" fillId="0" borderId="0"/>
    <xf numFmtId="0" fontId="65" fillId="0" borderId="0"/>
    <xf numFmtId="0" fontId="10" fillId="0" borderId="0"/>
    <xf numFmtId="0" fontId="64" fillId="0" borderId="0"/>
    <xf numFmtId="0" fontId="64" fillId="0" borderId="0"/>
    <xf numFmtId="0" fontId="10" fillId="0" borderId="0"/>
    <xf numFmtId="0" fontId="10" fillId="0" borderId="0"/>
    <xf numFmtId="0" fontId="64" fillId="0" borderId="0"/>
    <xf numFmtId="0" fontId="64" fillId="0" borderId="0"/>
    <xf numFmtId="0" fontId="64" fillId="0" borderId="0"/>
    <xf numFmtId="0" fontId="65" fillId="0" borderId="0"/>
    <xf numFmtId="0" fontId="65" fillId="0" borderId="0"/>
    <xf numFmtId="0" fontId="65" fillId="0" borderId="0"/>
    <xf numFmtId="0" fontId="10" fillId="0" borderId="0"/>
    <xf numFmtId="0" fontId="65" fillId="0" borderId="0"/>
    <xf numFmtId="0" fontId="65" fillId="0" borderId="0"/>
    <xf numFmtId="0" fontId="65" fillId="0" borderId="0"/>
    <xf numFmtId="0" fontId="65" fillId="0" borderId="0"/>
    <xf numFmtId="0" fontId="1" fillId="0" borderId="0"/>
    <xf numFmtId="0" fontId="69"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1"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65" fillId="0" borderId="0"/>
    <xf numFmtId="0" fontId="10" fillId="0" borderId="0"/>
    <xf numFmtId="0" fontId="10" fillId="0" borderId="0"/>
    <xf numFmtId="0" fontId="1" fillId="0" borderId="0"/>
    <xf numFmtId="0" fontId="65"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65" fillId="0" borderId="0"/>
    <xf numFmtId="0" fontId="1" fillId="0" borderId="0"/>
    <xf numFmtId="0" fontId="65" fillId="0" borderId="0"/>
    <xf numFmtId="0" fontId="1" fillId="0" borderId="0"/>
    <xf numFmtId="0" fontId="1" fillId="0" borderId="0"/>
    <xf numFmtId="0" fontId="65" fillId="0" borderId="0"/>
    <xf numFmtId="0" fontId="65" fillId="0" borderId="0"/>
    <xf numFmtId="0" fontId="65" fillId="0" borderId="0"/>
    <xf numFmtId="0" fontId="10" fillId="0" borderId="0"/>
    <xf numFmtId="0" fontId="65" fillId="0" borderId="0"/>
    <xf numFmtId="0" fontId="10" fillId="0" borderId="0"/>
    <xf numFmtId="0" fontId="10" fillId="0" borderId="0"/>
    <xf numFmtId="0" fontId="1" fillId="0" borderId="0"/>
    <xf numFmtId="0" fontId="1" fillId="0" borderId="0"/>
    <xf numFmtId="0" fontId="10" fillId="0" borderId="0"/>
    <xf numFmtId="0" fontId="1" fillId="0" borderId="0"/>
    <xf numFmtId="0" fontId="65" fillId="0" borderId="0"/>
    <xf numFmtId="0" fontId="10" fillId="0" borderId="0"/>
    <xf numFmtId="0" fontId="1" fillId="0" borderId="0"/>
    <xf numFmtId="0" fontId="1" fillId="0" borderId="0"/>
    <xf numFmtId="0" fontId="65" fillId="0" borderId="0"/>
    <xf numFmtId="0" fontId="10" fillId="0" borderId="0"/>
    <xf numFmtId="0" fontId="65" fillId="0" borderId="0"/>
    <xf numFmtId="0" fontId="1" fillId="0" borderId="0"/>
    <xf numFmtId="0" fontId="1" fillId="0" borderId="0"/>
    <xf numFmtId="0" fontId="65" fillId="0" borderId="0"/>
    <xf numFmtId="44" fontId="10" fillId="0" borderId="0" applyFont="0" applyFill="0" applyBorder="0" applyAlignment="0" applyProtection="0"/>
    <xf numFmtId="44" fontId="10" fillId="0" borderId="0" applyFont="0" applyFill="0" applyBorder="0" applyAlignment="0" applyProtection="0"/>
    <xf numFmtId="0" fontId="65" fillId="0" borderId="0"/>
    <xf numFmtId="0" fontId="10" fillId="0" borderId="0"/>
    <xf numFmtId="0" fontId="1" fillId="0" borderId="0"/>
    <xf numFmtId="0" fontId="1" fillId="0" borderId="0"/>
    <xf numFmtId="0" fontId="1" fillId="0" borderId="0"/>
    <xf numFmtId="0" fontId="1" fillId="0" borderId="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44" fontId="10" fillId="0" borderId="0" applyFont="0" applyFill="0" applyBorder="0" applyAlignment="0" applyProtection="0"/>
    <xf numFmtId="0" fontId="65" fillId="0" borderId="0"/>
    <xf numFmtId="0" fontId="65" fillId="0" borderId="0"/>
    <xf numFmtId="0" fontId="10" fillId="0" borderId="0"/>
    <xf numFmtId="0" fontId="65" fillId="0" borderId="0"/>
    <xf numFmtId="0" fontId="10" fillId="0" borderId="0"/>
    <xf numFmtId="0" fontId="10"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65" fillId="0" borderId="0"/>
    <xf numFmtId="0" fontId="10" fillId="0" borderId="0"/>
    <xf numFmtId="0" fontId="10" fillId="0" borderId="0"/>
    <xf numFmtId="0" fontId="65" fillId="0" borderId="0"/>
    <xf numFmtId="0" fontId="65" fillId="0" borderId="0"/>
    <xf numFmtId="0" fontId="65" fillId="0" borderId="0"/>
    <xf numFmtId="0" fontId="65" fillId="0" borderId="0"/>
    <xf numFmtId="0" fontId="10" fillId="0" borderId="0"/>
    <xf numFmtId="0" fontId="65" fillId="0" borderId="0"/>
    <xf numFmtId="0" fontId="65" fillId="0" borderId="0"/>
    <xf numFmtId="0" fontId="65" fillId="0" borderId="0"/>
    <xf numFmtId="0" fontId="65" fillId="0" borderId="0"/>
    <xf numFmtId="167" fontId="10" fillId="0" borderId="0" applyFont="0" applyFill="0" applyBorder="0" applyAlignment="0" applyProtection="0"/>
    <xf numFmtId="0" fontId="10" fillId="0" borderId="0"/>
    <xf numFmtId="0" fontId="10" fillId="0" borderId="0"/>
    <xf numFmtId="0" fontId="65" fillId="0" borderId="0"/>
    <xf numFmtId="0" fontId="1" fillId="0" borderId="0"/>
    <xf numFmtId="0" fontId="10" fillId="0" borderId="0"/>
    <xf numFmtId="0" fontId="65" fillId="0" borderId="0"/>
    <xf numFmtId="0" fontId="65" fillId="0" borderId="0"/>
    <xf numFmtId="0" fontId="65" fillId="0" borderId="0"/>
    <xf numFmtId="0" fontId="10" fillId="0" borderId="0"/>
    <xf numFmtId="0" fontId="10"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1" fillId="0" borderId="0"/>
    <xf numFmtId="0" fontId="1" fillId="0" borderId="0"/>
    <xf numFmtId="0" fontId="64" fillId="0" borderId="0"/>
    <xf numFmtId="0" fontId="10" fillId="0" borderId="0"/>
    <xf numFmtId="0" fontId="65" fillId="0" borderId="0"/>
    <xf numFmtId="0" fontId="10" fillId="0" borderId="0"/>
    <xf numFmtId="0" fontId="65" fillId="0" borderId="0"/>
    <xf numFmtId="0" fontId="65" fillId="0" borderId="0"/>
    <xf numFmtId="0" fontId="64" fillId="0" borderId="0"/>
    <xf numFmtId="0" fontId="10" fillId="0" borderId="0"/>
    <xf numFmtId="0" fontId="1" fillId="0" borderId="0"/>
    <xf numFmtId="0" fontId="65" fillId="0" borderId="0"/>
    <xf numFmtId="0" fontId="10" fillId="0" borderId="0"/>
    <xf numFmtId="0" fontId="1" fillId="0" borderId="0"/>
    <xf numFmtId="0" fontId="64" fillId="0" borderId="0"/>
    <xf numFmtId="0" fontId="65" fillId="0" borderId="0"/>
    <xf numFmtId="0" fontId="65" fillId="0" borderId="0"/>
    <xf numFmtId="0" fontId="1" fillId="0" borderId="0"/>
    <xf numFmtId="0" fontId="1" fillId="0" borderId="0"/>
    <xf numFmtId="0" fontId="65" fillId="0" borderId="0"/>
    <xf numFmtId="0" fontId="64"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9"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48" fillId="0" borderId="0"/>
    <xf numFmtId="0" fontId="48" fillId="0" borderId="0"/>
    <xf numFmtId="44" fontId="48" fillId="0" borderId="0" applyFont="0" applyFill="0" applyBorder="0" applyAlignment="0" applyProtection="0"/>
    <xf numFmtId="0" fontId="54" fillId="6" borderId="0" applyNumberFormat="0" applyBorder="0" applyAlignment="0" applyProtection="0"/>
    <xf numFmtId="0" fontId="48" fillId="10" borderId="11" applyNumberFormat="0" applyFont="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70"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 fillId="10" borderId="1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0"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 fillId="0" borderId="0"/>
    <xf numFmtId="9" fontId="1" fillId="0" borderId="0" applyFont="0" applyFill="0" applyBorder="0" applyAlignment="0" applyProtection="0"/>
    <xf numFmtId="0" fontId="1" fillId="10" borderId="11" applyNumberFormat="0" applyFont="0" applyAlignment="0" applyProtection="0"/>
    <xf numFmtId="0" fontId="1" fillId="0" borderId="0"/>
    <xf numFmtId="0" fontId="1" fillId="0" borderId="0"/>
    <xf numFmtId="0" fontId="1" fillId="0" borderId="0"/>
    <xf numFmtId="0" fontId="1" fillId="10" borderId="11" applyNumberFormat="0" applyFont="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71"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72" fillId="0" borderId="0"/>
    <xf numFmtId="44" fontId="72" fillId="0" borderId="0"/>
    <xf numFmtId="44" fontId="72" fillId="0" borderId="0"/>
    <xf numFmtId="44" fontId="72" fillId="0" borderId="0"/>
    <xf numFmtId="44" fontId="1" fillId="0" borderId="0"/>
    <xf numFmtId="44" fontId="10" fillId="0" borderId="0"/>
    <xf numFmtId="44" fontId="10" fillId="0" borderId="0"/>
    <xf numFmtId="44" fontId="1" fillId="0" borderId="0"/>
    <xf numFmtId="44" fontId="1" fillId="0" borderId="0"/>
    <xf numFmtId="44" fontId="10" fillId="0" borderId="0"/>
    <xf numFmtId="44" fontId="72" fillId="0" borderId="0"/>
    <xf numFmtId="44" fontId="72" fillId="0" borderId="0"/>
    <xf numFmtId="44" fontId="10" fillId="0" borderId="0"/>
    <xf numFmtId="170" fontId="10" fillId="0" borderId="0"/>
    <xf numFmtId="170" fontId="10" fillId="0" borderId="0"/>
    <xf numFmtId="44" fontId="10" fillId="0" borderId="0"/>
    <xf numFmtId="44" fontId="10" fillId="0" borderId="0"/>
    <xf numFmtId="44" fontId="10" fillId="0" borderId="0"/>
    <xf numFmtId="44" fontId="10" fillId="0" borderId="0"/>
    <xf numFmtId="44" fontId="1" fillId="0" borderId="0"/>
    <xf numFmtId="44" fontId="1" fillId="0" borderId="0"/>
    <xf numFmtId="44" fontId="10" fillId="0" borderId="0"/>
    <xf numFmtId="44" fontId="1" fillId="0" borderId="0"/>
    <xf numFmtId="44" fontId="1" fillId="0" borderId="0"/>
    <xf numFmtId="0" fontId="73" fillId="0" borderId="0">
      <alignment vertical="top"/>
      <protection locked="0"/>
    </xf>
    <xf numFmtId="0" fontId="73" fillId="0" borderId="0">
      <alignment vertical="top"/>
      <protection locked="0"/>
    </xf>
    <xf numFmtId="0" fontId="73" fillId="0" borderId="0">
      <alignment vertical="top"/>
      <protection locked="0"/>
    </xf>
    <xf numFmtId="0" fontId="73" fillId="0" borderId="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7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72"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72" fillId="0" borderId="0"/>
    <xf numFmtId="9" fontId="72" fillId="0" borderId="0"/>
    <xf numFmtId="9" fontId="10"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75" fillId="0" borderId="0"/>
    <xf numFmtId="9" fontId="1" fillId="0" borderId="0"/>
    <xf numFmtId="9" fontId="1" fillId="0" borderId="0"/>
    <xf numFmtId="9" fontId="10" fillId="0" borderId="0"/>
    <xf numFmtId="9" fontId="1" fillId="0" borderId="0"/>
    <xf numFmtId="9" fontId="1" fillId="0" borderId="0"/>
    <xf numFmtId="9" fontId="1" fillId="0" borderId="0"/>
    <xf numFmtId="4" fontId="74" fillId="40" borderId="24">
      <alignment vertical="center"/>
    </xf>
    <xf numFmtId="4" fontId="74" fillId="40" borderId="24">
      <alignment vertical="center"/>
    </xf>
    <xf numFmtId="4" fontId="74" fillId="40" borderId="24">
      <alignment vertical="center"/>
    </xf>
    <xf numFmtId="4" fontId="76" fillId="40" borderId="24">
      <alignment vertical="center"/>
    </xf>
    <xf numFmtId="4" fontId="76" fillId="40" borderId="24">
      <alignment vertical="center"/>
    </xf>
    <xf numFmtId="4" fontId="76" fillId="40" borderId="24">
      <alignment vertical="center"/>
    </xf>
    <xf numFmtId="4" fontId="74" fillId="40" borderId="24">
      <alignment horizontal="left" vertical="center" indent="1"/>
    </xf>
    <xf numFmtId="4" fontId="74" fillId="40" borderId="24">
      <alignment horizontal="left" vertical="center" indent="1"/>
    </xf>
    <xf numFmtId="4" fontId="74" fillId="40" borderId="24">
      <alignment horizontal="left" vertical="center" indent="1"/>
    </xf>
    <xf numFmtId="4" fontId="74" fillId="40" borderId="24">
      <alignment horizontal="left" vertical="center" indent="1"/>
    </xf>
    <xf numFmtId="4" fontId="74" fillId="40" borderId="24">
      <alignment horizontal="left" vertical="center" indent="1"/>
    </xf>
    <xf numFmtId="4" fontId="74" fillId="40"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4" fillId="42" borderId="24">
      <alignment horizontal="right" vertical="center"/>
    </xf>
    <xf numFmtId="4" fontId="74" fillId="42" borderId="24">
      <alignment horizontal="right" vertical="center"/>
    </xf>
    <xf numFmtId="4" fontId="74" fillId="42" borderId="24">
      <alignment horizontal="right" vertical="center"/>
    </xf>
    <xf numFmtId="4" fontId="74" fillId="43" borderId="24">
      <alignment horizontal="right" vertical="center"/>
    </xf>
    <xf numFmtId="4" fontId="74" fillId="43" borderId="24">
      <alignment horizontal="right" vertical="center"/>
    </xf>
    <xf numFmtId="4" fontId="74" fillId="43" borderId="24">
      <alignment horizontal="right" vertical="center"/>
    </xf>
    <xf numFmtId="4" fontId="74" fillId="44" borderId="24">
      <alignment horizontal="right" vertical="center"/>
    </xf>
    <xf numFmtId="4" fontId="74" fillId="44" borderId="24">
      <alignment horizontal="right" vertical="center"/>
    </xf>
    <xf numFmtId="4" fontId="74" fillId="44" borderId="24">
      <alignment horizontal="right" vertical="center"/>
    </xf>
    <xf numFmtId="4" fontId="74" fillId="45" borderId="24">
      <alignment horizontal="right" vertical="center"/>
    </xf>
    <xf numFmtId="4" fontId="74" fillId="45" borderId="24">
      <alignment horizontal="right" vertical="center"/>
    </xf>
    <xf numFmtId="4" fontId="74" fillId="45" borderId="24">
      <alignment horizontal="right" vertical="center"/>
    </xf>
    <xf numFmtId="4" fontId="74" fillId="46" borderId="24">
      <alignment horizontal="right" vertical="center"/>
    </xf>
    <xf numFmtId="4" fontId="74" fillId="46" borderId="24">
      <alignment horizontal="right" vertical="center"/>
    </xf>
    <xf numFmtId="4" fontId="74" fillId="46" borderId="24">
      <alignment horizontal="right" vertical="center"/>
    </xf>
    <xf numFmtId="4" fontId="74" fillId="47" borderId="24">
      <alignment horizontal="right" vertical="center"/>
    </xf>
    <xf numFmtId="4" fontId="74" fillId="47" borderId="24">
      <alignment horizontal="right" vertical="center"/>
    </xf>
    <xf numFmtId="4" fontId="74" fillId="47" borderId="24">
      <alignment horizontal="right" vertical="center"/>
    </xf>
    <xf numFmtId="4" fontId="74" fillId="48" borderId="24">
      <alignment horizontal="right" vertical="center"/>
    </xf>
    <xf numFmtId="4" fontId="74" fillId="48" borderId="24">
      <alignment horizontal="right" vertical="center"/>
    </xf>
    <xf numFmtId="4" fontId="74" fillId="48" borderId="24">
      <alignment horizontal="right" vertical="center"/>
    </xf>
    <xf numFmtId="4" fontId="74" fillId="49" borderId="24">
      <alignment horizontal="right" vertical="center"/>
    </xf>
    <xf numFmtId="4" fontId="74" fillId="49" borderId="24">
      <alignment horizontal="right" vertical="center"/>
    </xf>
    <xf numFmtId="4" fontId="74" fillId="49" borderId="24">
      <alignment horizontal="right" vertical="center"/>
    </xf>
    <xf numFmtId="4" fontId="74" fillId="50" borderId="24">
      <alignment horizontal="right" vertical="center"/>
    </xf>
    <xf numFmtId="4" fontId="74" fillId="50" borderId="24">
      <alignment horizontal="right" vertical="center"/>
    </xf>
    <xf numFmtId="4" fontId="74" fillId="50" borderId="24">
      <alignment horizontal="right" vertical="center"/>
    </xf>
    <xf numFmtId="4" fontId="77" fillId="51" borderId="24">
      <alignment horizontal="left" vertical="center" indent="1"/>
    </xf>
    <xf numFmtId="4" fontId="77" fillId="51" borderId="24">
      <alignment horizontal="left" vertical="center" indent="1"/>
    </xf>
    <xf numFmtId="4" fontId="77" fillId="51" borderId="24">
      <alignment horizontal="left" vertical="center" indent="1"/>
    </xf>
    <xf numFmtId="4" fontId="74" fillId="52" borderId="25">
      <alignment horizontal="left" vertical="center" indent="1"/>
    </xf>
    <xf numFmtId="4" fontId="74" fillId="52" borderId="25">
      <alignment horizontal="left" vertical="center" indent="1"/>
    </xf>
    <xf numFmtId="4" fontId="74" fillId="52" borderId="25">
      <alignment horizontal="left" vertical="center" indent="1"/>
    </xf>
    <xf numFmtId="4" fontId="78" fillId="53" borderId="0">
      <alignment horizontal="left" vertical="center" indent="1"/>
    </xf>
    <xf numFmtId="4" fontId="78" fillId="53" borderId="0">
      <alignment horizontal="left" vertical="center" indent="1"/>
    </xf>
    <xf numFmtId="4" fontId="78" fillId="53" borderId="0">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4" fillId="52" borderId="24">
      <alignment horizontal="left" vertical="center" indent="1"/>
    </xf>
    <xf numFmtId="4" fontId="74" fillId="52" borderId="24">
      <alignment horizontal="left" vertical="center" indent="1"/>
    </xf>
    <xf numFmtId="4" fontId="74" fillId="52" borderId="24">
      <alignment horizontal="left" vertical="center" indent="1"/>
    </xf>
    <xf numFmtId="4" fontId="74" fillId="52" borderId="24">
      <alignment horizontal="left" vertical="center" indent="1"/>
    </xf>
    <xf numFmtId="4" fontId="74" fillId="54" borderId="24">
      <alignment horizontal="left" vertical="center" indent="1"/>
    </xf>
    <xf numFmtId="4" fontId="74" fillId="54" borderId="24">
      <alignment horizontal="left" vertical="center" indent="1"/>
    </xf>
    <xf numFmtId="4" fontId="74" fillId="54" borderId="24">
      <alignment horizontal="left" vertical="center" indent="1"/>
    </xf>
    <xf numFmtId="4" fontId="74"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4" fillId="57" borderId="24">
      <alignment vertical="center"/>
    </xf>
    <xf numFmtId="4" fontId="74" fillId="57" borderId="24">
      <alignment vertical="center"/>
    </xf>
    <xf numFmtId="4" fontId="74" fillId="57" borderId="24">
      <alignment vertical="center"/>
    </xf>
    <xf numFmtId="4" fontId="76" fillId="57" borderId="24">
      <alignment vertical="center"/>
    </xf>
    <xf numFmtId="4" fontId="76" fillId="57" borderId="24">
      <alignment vertical="center"/>
    </xf>
    <xf numFmtId="4" fontId="76" fillId="57" borderId="24">
      <alignment vertical="center"/>
    </xf>
    <xf numFmtId="4" fontId="74" fillId="57" borderId="24">
      <alignment horizontal="left" vertical="center" indent="1"/>
    </xf>
    <xf numFmtId="4" fontId="74" fillId="57" borderId="24">
      <alignment horizontal="left" vertical="center" indent="1"/>
    </xf>
    <xf numFmtId="4" fontId="74" fillId="57" borderId="24">
      <alignment horizontal="left" vertical="center" indent="1"/>
    </xf>
    <xf numFmtId="4" fontId="74" fillId="57" borderId="24">
      <alignment horizontal="left" vertical="center" indent="1"/>
    </xf>
    <xf numFmtId="4" fontId="74" fillId="57" borderId="24">
      <alignment horizontal="left" vertical="center" indent="1"/>
    </xf>
    <xf numFmtId="4" fontId="74" fillId="57" borderId="24">
      <alignment horizontal="left" vertical="center" indent="1"/>
    </xf>
    <xf numFmtId="4" fontId="74" fillId="52" borderId="24">
      <alignment horizontal="right" vertical="center"/>
    </xf>
    <xf numFmtId="4" fontId="74" fillId="52" borderId="24">
      <alignment horizontal="right" vertical="center"/>
    </xf>
    <xf numFmtId="4" fontId="74" fillId="52" borderId="24">
      <alignment horizontal="right" vertical="center"/>
    </xf>
    <xf numFmtId="4" fontId="76" fillId="52" borderId="24">
      <alignment horizontal="right" vertical="center"/>
    </xf>
    <xf numFmtId="4" fontId="76" fillId="52" borderId="24">
      <alignment horizontal="right" vertical="center"/>
    </xf>
    <xf numFmtId="4" fontId="76" fillId="52" borderId="24">
      <alignment horizontal="right" vertical="center"/>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79" fillId="0" borderId="0"/>
    <xf numFmtId="4" fontId="80" fillId="52" borderId="24">
      <alignment horizontal="right" vertical="center"/>
    </xf>
    <xf numFmtId="4" fontId="80" fillId="52" borderId="24">
      <alignment horizontal="right" vertical="center"/>
    </xf>
    <xf numFmtId="4" fontId="80" fillId="52" borderId="24">
      <alignment horizontal="right" vertical="center"/>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74" fillId="40" borderId="32">
      <alignment vertical="center"/>
    </xf>
    <xf numFmtId="4" fontId="74" fillId="40" borderId="32">
      <alignment vertical="center"/>
    </xf>
    <xf numFmtId="4" fontId="74" fillId="40" borderId="32">
      <alignment vertical="center"/>
    </xf>
    <xf numFmtId="4" fontId="76" fillId="40" borderId="32">
      <alignment vertical="center"/>
    </xf>
    <xf numFmtId="4" fontId="76" fillId="40" borderId="32">
      <alignment vertical="center"/>
    </xf>
    <xf numFmtId="4" fontId="76" fillId="40" borderId="32">
      <alignment vertical="center"/>
    </xf>
    <xf numFmtId="4" fontId="74" fillId="40" borderId="32">
      <alignment horizontal="left" vertical="center" indent="1"/>
    </xf>
    <xf numFmtId="4" fontId="74" fillId="40" borderId="32">
      <alignment horizontal="left" vertical="center" indent="1"/>
    </xf>
    <xf numFmtId="4" fontId="74" fillId="40" borderId="32">
      <alignment horizontal="left" vertical="center" indent="1"/>
    </xf>
    <xf numFmtId="4" fontId="74" fillId="40" borderId="32">
      <alignment horizontal="left" vertical="center" indent="1"/>
    </xf>
    <xf numFmtId="4" fontId="74" fillId="40" borderId="32">
      <alignment horizontal="left" vertical="center" indent="1"/>
    </xf>
    <xf numFmtId="4" fontId="74" fillId="40" borderId="32">
      <alignment horizontal="left" vertical="center" indent="1"/>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4" fontId="74" fillId="42" borderId="32">
      <alignment horizontal="right" vertical="center"/>
    </xf>
    <xf numFmtId="4" fontId="74" fillId="42" borderId="32">
      <alignment horizontal="right" vertical="center"/>
    </xf>
    <xf numFmtId="4" fontId="74" fillId="42" borderId="32">
      <alignment horizontal="right" vertical="center"/>
    </xf>
    <xf numFmtId="4" fontId="74" fillId="43" borderId="32">
      <alignment horizontal="right" vertical="center"/>
    </xf>
    <xf numFmtId="4" fontId="74" fillId="43" borderId="32">
      <alignment horizontal="right" vertical="center"/>
    </xf>
    <xf numFmtId="4" fontId="74" fillId="43" borderId="32">
      <alignment horizontal="right" vertical="center"/>
    </xf>
    <xf numFmtId="4" fontId="74" fillId="44" borderId="32">
      <alignment horizontal="right" vertical="center"/>
    </xf>
    <xf numFmtId="4" fontId="74" fillId="44" borderId="32">
      <alignment horizontal="right" vertical="center"/>
    </xf>
    <xf numFmtId="4" fontId="74" fillId="44" borderId="32">
      <alignment horizontal="right" vertical="center"/>
    </xf>
    <xf numFmtId="4" fontId="74" fillId="45" borderId="32">
      <alignment horizontal="right" vertical="center"/>
    </xf>
    <xf numFmtId="4" fontId="74" fillId="45" borderId="32">
      <alignment horizontal="right" vertical="center"/>
    </xf>
    <xf numFmtId="4" fontId="74" fillId="45" borderId="32">
      <alignment horizontal="right" vertical="center"/>
    </xf>
    <xf numFmtId="4" fontId="74" fillId="46" borderId="32">
      <alignment horizontal="right" vertical="center"/>
    </xf>
    <xf numFmtId="4" fontId="74" fillId="46" borderId="32">
      <alignment horizontal="right" vertical="center"/>
    </xf>
    <xf numFmtId="4" fontId="74" fillId="46" borderId="32">
      <alignment horizontal="right" vertical="center"/>
    </xf>
    <xf numFmtId="4" fontId="74" fillId="47" borderId="32">
      <alignment horizontal="right" vertical="center"/>
    </xf>
    <xf numFmtId="4" fontId="74" fillId="47" borderId="32">
      <alignment horizontal="right" vertical="center"/>
    </xf>
    <xf numFmtId="4" fontId="74" fillId="47" borderId="32">
      <alignment horizontal="right" vertical="center"/>
    </xf>
    <xf numFmtId="4" fontId="74" fillId="48" borderId="32">
      <alignment horizontal="right" vertical="center"/>
    </xf>
    <xf numFmtId="4" fontId="74" fillId="48" borderId="32">
      <alignment horizontal="right" vertical="center"/>
    </xf>
    <xf numFmtId="4" fontId="74" fillId="48" borderId="32">
      <alignment horizontal="right" vertical="center"/>
    </xf>
    <xf numFmtId="4" fontId="74" fillId="49" borderId="32">
      <alignment horizontal="right" vertical="center"/>
    </xf>
    <xf numFmtId="4" fontId="74" fillId="49" borderId="32">
      <alignment horizontal="right" vertical="center"/>
    </xf>
    <xf numFmtId="4" fontId="74" fillId="49" borderId="32">
      <alignment horizontal="right" vertical="center"/>
    </xf>
    <xf numFmtId="4" fontId="74" fillId="50" borderId="32">
      <alignment horizontal="right" vertical="center"/>
    </xf>
    <xf numFmtId="4" fontId="74" fillId="50" borderId="32">
      <alignment horizontal="right" vertical="center"/>
    </xf>
    <xf numFmtId="4" fontId="74" fillId="50" borderId="32">
      <alignment horizontal="right" vertical="center"/>
    </xf>
    <xf numFmtId="4" fontId="77" fillId="51" borderId="32">
      <alignment horizontal="left" vertical="center" indent="1"/>
    </xf>
    <xf numFmtId="4" fontId="77" fillId="51" borderId="32">
      <alignment horizontal="left" vertical="center" indent="1"/>
    </xf>
    <xf numFmtId="4" fontId="77" fillId="51" borderId="32">
      <alignment horizontal="left" vertical="center" indent="1"/>
    </xf>
    <xf numFmtId="4" fontId="74" fillId="52" borderId="33">
      <alignment horizontal="left" vertical="center" indent="1"/>
    </xf>
    <xf numFmtId="4" fontId="74" fillId="52" borderId="33">
      <alignment horizontal="left" vertical="center" indent="1"/>
    </xf>
    <xf numFmtId="4" fontId="74" fillId="52" borderId="33">
      <alignment horizontal="left" vertical="center" indent="1"/>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4" fontId="74" fillId="52" borderId="32">
      <alignment horizontal="left" vertical="center" indent="1"/>
    </xf>
    <xf numFmtId="4" fontId="74" fillId="52" borderId="32">
      <alignment horizontal="left" vertical="center" indent="1"/>
    </xf>
    <xf numFmtId="4" fontId="74" fillId="52" borderId="32">
      <alignment horizontal="left" vertical="center" indent="1"/>
    </xf>
    <xf numFmtId="4" fontId="74" fillId="52" borderId="32">
      <alignment horizontal="left" vertical="center" indent="1"/>
    </xf>
    <xf numFmtId="4" fontId="74" fillId="54" borderId="32">
      <alignment horizontal="left" vertical="center" indent="1"/>
    </xf>
    <xf numFmtId="4" fontId="74" fillId="54" borderId="32">
      <alignment horizontal="left" vertical="center" indent="1"/>
    </xf>
    <xf numFmtId="4" fontId="74" fillId="54" borderId="32">
      <alignment horizontal="left" vertical="center" indent="1"/>
    </xf>
    <xf numFmtId="4" fontId="74" fillId="54" borderId="32">
      <alignment horizontal="left" vertical="center" indent="1"/>
    </xf>
    <xf numFmtId="0" fontId="10" fillId="54" borderId="32">
      <alignment horizontal="left" vertical="center" indent="1"/>
    </xf>
    <xf numFmtId="0" fontId="10" fillId="54" borderId="32">
      <alignment horizontal="left" vertical="center" indent="1"/>
    </xf>
    <xf numFmtId="0" fontId="10" fillId="54" borderId="32">
      <alignment horizontal="left" vertical="center" indent="1"/>
    </xf>
    <xf numFmtId="0" fontId="10" fillId="54" borderId="32">
      <alignment horizontal="left" vertical="center" indent="1"/>
    </xf>
    <xf numFmtId="0" fontId="10" fillId="54" borderId="32">
      <alignment horizontal="left" vertical="center" indent="1"/>
    </xf>
    <xf numFmtId="0" fontId="10" fillId="54" borderId="32">
      <alignment horizontal="left" vertical="center" indent="1"/>
    </xf>
    <xf numFmtId="0" fontId="10" fillId="55" borderId="32">
      <alignment horizontal="left" vertical="center" indent="1"/>
    </xf>
    <xf numFmtId="0" fontId="10" fillId="55" borderId="32">
      <alignment horizontal="left" vertical="center" indent="1"/>
    </xf>
    <xf numFmtId="0" fontId="10" fillId="55" borderId="32">
      <alignment horizontal="left" vertical="center" indent="1"/>
    </xf>
    <xf numFmtId="0" fontId="10" fillId="55" borderId="32">
      <alignment horizontal="left" vertical="center" indent="1"/>
    </xf>
    <xf numFmtId="0" fontId="10" fillId="55" borderId="32">
      <alignment horizontal="left" vertical="center" indent="1"/>
    </xf>
    <xf numFmtId="0" fontId="10" fillId="55" borderId="32">
      <alignment horizontal="left" vertical="center" indent="1"/>
    </xf>
    <xf numFmtId="0" fontId="10" fillId="56" borderId="32">
      <alignment horizontal="left" vertical="center" indent="1"/>
    </xf>
    <xf numFmtId="0" fontId="10" fillId="56" borderId="32">
      <alignment horizontal="left" vertical="center" indent="1"/>
    </xf>
    <xf numFmtId="0" fontId="10" fillId="56" borderId="32">
      <alignment horizontal="left" vertical="center" indent="1"/>
    </xf>
    <xf numFmtId="0" fontId="10" fillId="56" borderId="32">
      <alignment horizontal="left" vertical="center" indent="1"/>
    </xf>
    <xf numFmtId="0" fontId="10" fillId="56" borderId="32">
      <alignment horizontal="left" vertical="center" indent="1"/>
    </xf>
    <xf numFmtId="0" fontId="10" fillId="56" borderId="32">
      <alignment horizontal="left" vertical="center" indent="1"/>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4" fontId="74" fillId="57" borderId="32">
      <alignment vertical="center"/>
    </xf>
    <xf numFmtId="4" fontId="74" fillId="57" borderId="32">
      <alignment vertical="center"/>
    </xf>
    <xf numFmtId="4" fontId="74" fillId="57" borderId="32">
      <alignment vertical="center"/>
    </xf>
    <xf numFmtId="4" fontId="76" fillId="57" borderId="32">
      <alignment vertical="center"/>
    </xf>
    <xf numFmtId="4" fontId="76" fillId="57" borderId="32">
      <alignment vertical="center"/>
    </xf>
    <xf numFmtId="4" fontId="76" fillId="57" borderId="32">
      <alignment vertical="center"/>
    </xf>
    <xf numFmtId="4" fontId="74" fillId="57" borderId="32">
      <alignment horizontal="left" vertical="center" indent="1"/>
    </xf>
    <xf numFmtId="4" fontId="74" fillId="57" borderId="32">
      <alignment horizontal="left" vertical="center" indent="1"/>
    </xf>
    <xf numFmtId="4" fontId="74" fillId="57" borderId="32">
      <alignment horizontal="left" vertical="center" indent="1"/>
    </xf>
    <xf numFmtId="4" fontId="74" fillId="57" borderId="32">
      <alignment horizontal="left" vertical="center" indent="1"/>
    </xf>
    <xf numFmtId="4" fontId="74" fillId="57" borderId="32">
      <alignment horizontal="left" vertical="center" indent="1"/>
    </xf>
    <xf numFmtId="4" fontId="74" fillId="57" borderId="32">
      <alignment horizontal="left" vertical="center" indent="1"/>
    </xf>
    <xf numFmtId="4" fontId="74" fillId="52" borderId="32">
      <alignment horizontal="right" vertical="center"/>
    </xf>
    <xf numFmtId="4" fontId="74" fillId="52" borderId="32">
      <alignment horizontal="right" vertical="center"/>
    </xf>
    <xf numFmtId="4" fontId="74" fillId="52" borderId="32">
      <alignment horizontal="right" vertical="center"/>
    </xf>
    <xf numFmtId="4" fontId="76" fillId="52" borderId="32">
      <alignment horizontal="right" vertical="center"/>
    </xf>
    <xf numFmtId="4" fontId="76" fillId="52" borderId="32">
      <alignment horizontal="right" vertical="center"/>
    </xf>
    <xf numFmtId="4" fontId="76" fillId="52" borderId="32">
      <alignment horizontal="right" vertical="center"/>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0" fontId="10" fillId="41" borderId="32">
      <alignment horizontal="left" vertical="center" indent="1"/>
    </xf>
    <xf numFmtId="4" fontId="80" fillId="52" borderId="32">
      <alignment horizontal="right" vertical="center"/>
    </xf>
    <xf numFmtId="4" fontId="80" fillId="52" borderId="32">
      <alignment horizontal="right" vertical="center"/>
    </xf>
    <xf numFmtId="4" fontId="80" fillId="52" borderId="32">
      <alignment horizontal="right" vertical="center"/>
    </xf>
    <xf numFmtId="0" fontId="82" fillId="0" borderId="0"/>
    <xf numFmtId="0" fontId="82" fillId="0" borderId="0"/>
    <xf numFmtId="0" fontId="82" fillId="0" borderId="0"/>
    <xf numFmtId="0" fontId="82" fillId="0" borderId="0"/>
    <xf numFmtId="0" fontId="82"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10" fillId="0" borderId="0"/>
    <xf numFmtId="0" fontId="1" fillId="0" borderId="0"/>
    <xf numFmtId="0" fontId="10" fillId="0" borderId="0">
      <alignment vertical="center"/>
    </xf>
    <xf numFmtId="22" fontId="10" fillId="0" borderId="0" applyFont="0" applyFill="0" applyBorder="0" applyProtection="0">
      <alignment horizontal="left" vertical="center"/>
    </xf>
    <xf numFmtId="2" fontId="10" fillId="0" borderId="0" applyFont="0" applyFill="0" applyBorder="0" applyProtection="0">
      <alignment horizontal="right" vertical="center"/>
    </xf>
    <xf numFmtId="1" fontId="10" fillId="0" borderId="0" applyFont="0" applyFill="0" applyBorder="0" applyProtection="0">
      <alignment horizontal="right" vertical="center"/>
    </xf>
    <xf numFmtId="49" fontId="10" fillId="0" borderId="0" applyFont="0" applyFill="0" applyBorder="0" applyProtection="0">
      <alignment horizontal="left" vertical="center"/>
    </xf>
    <xf numFmtId="0" fontId="83" fillId="62" borderId="0" applyNumberFormat="0" applyFont="0" applyFill="0" applyBorder="0" applyAlignment="0" applyProtection="0">
      <alignment vertical="center"/>
    </xf>
    <xf numFmtId="167" fontId="10" fillId="0" borderId="0" applyFont="0" applyFill="0" applyBorder="0" applyAlignment="0" applyProtection="0"/>
    <xf numFmtId="0" fontId="82"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7" fillId="0" borderId="0" applyNumberFormat="0" applyFill="0" applyBorder="0" applyAlignment="0" applyProtection="0"/>
    <xf numFmtId="0" fontId="85" fillId="0" borderId="0"/>
    <xf numFmtId="44" fontId="1" fillId="0" borderId="0" applyFont="0" applyFill="0" applyBorder="0" applyAlignment="0" applyProtection="0"/>
    <xf numFmtId="44" fontId="82" fillId="0" borderId="0" applyFont="0" applyFill="0" applyBorder="0" applyAlignment="0" applyProtection="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9" fontId="85" fillId="0" borderId="0" applyFont="0" applyFill="0" applyBorder="0" applyAlignment="0" applyProtection="0"/>
    <xf numFmtId="0" fontId="1" fillId="0" borderId="0"/>
    <xf numFmtId="44" fontId="85"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85"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85" fillId="0" borderId="0" applyFont="0" applyFill="0" applyBorder="0" applyAlignment="0" applyProtection="0"/>
    <xf numFmtId="0" fontId="1" fillId="0" borderId="0"/>
    <xf numFmtId="0" fontId="73" fillId="0" borderId="0" applyNumberFormat="0" applyFill="0" applyBorder="0" applyAlignment="0" applyProtection="0">
      <alignment vertical="top"/>
      <protection locked="0"/>
    </xf>
    <xf numFmtId="0" fontId="1" fillId="0" borderId="0"/>
    <xf numFmtId="171"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44" fontId="85" fillId="0" borderId="0" applyFont="0" applyFill="0" applyBorder="0" applyAlignment="0" applyProtection="0"/>
    <xf numFmtId="0" fontId="82" fillId="0" borderId="0"/>
    <xf numFmtId="0" fontId="1" fillId="0" borderId="0"/>
    <xf numFmtId="0" fontId="1" fillId="0" borderId="0"/>
    <xf numFmtId="44" fontId="85" fillId="0" borderId="0" applyFont="0" applyFill="0" applyBorder="0" applyAlignment="0" applyProtection="0"/>
    <xf numFmtId="0" fontId="1" fillId="0" borderId="0"/>
    <xf numFmtId="171" fontId="1" fillId="0" borderId="0" applyFont="0" applyFill="0" applyBorder="0" applyAlignment="0" applyProtection="0"/>
    <xf numFmtId="167"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0" fillId="0" borderId="0"/>
    <xf numFmtId="9" fontId="1" fillId="0" borderId="0" applyFont="0" applyFill="0" applyBorder="0" applyAlignment="0" applyProtection="0"/>
    <xf numFmtId="0" fontId="1" fillId="0" borderId="0"/>
    <xf numFmtId="0" fontId="1" fillId="0" borderId="0"/>
    <xf numFmtId="0" fontId="1" fillId="0" borderId="0"/>
    <xf numFmtId="0" fontId="85" fillId="0" borderId="0"/>
    <xf numFmtId="0" fontId="1" fillId="0" borderId="0"/>
    <xf numFmtId="44"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85" fillId="0" borderId="0"/>
    <xf numFmtId="0" fontId="85" fillId="0" borderId="0"/>
    <xf numFmtId="0" fontId="1" fillId="0" borderId="0"/>
    <xf numFmtId="0" fontId="10" fillId="0" borderId="0">
      <alignment wrapText="1"/>
    </xf>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82"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0" fillId="0" borderId="0"/>
    <xf numFmtId="0" fontId="1" fillId="0" borderId="0"/>
    <xf numFmtId="0" fontId="84" fillId="0" borderId="0" applyNumberFormat="0" applyFill="0" applyBorder="0" applyAlignment="0" applyProtection="0"/>
    <xf numFmtId="44" fontId="1" fillId="0" borderId="0" applyFont="0" applyFill="0" applyBorder="0" applyAlignment="0" applyProtection="0"/>
    <xf numFmtId="44" fontId="71" fillId="0" borderId="0" applyFont="0" applyFill="0" applyBorder="0" applyAlignment="0" applyProtection="0"/>
    <xf numFmtId="43" fontId="10" fillId="0" borderId="0"/>
    <xf numFmtId="43" fontId="10" fillId="0" borderId="0"/>
    <xf numFmtId="43" fontId="10" fillId="0" borderId="0"/>
    <xf numFmtId="44" fontId="1" fillId="0" borderId="0"/>
    <xf numFmtId="44" fontId="1" fillId="0" borderId="0"/>
    <xf numFmtId="0" fontId="1" fillId="0" borderId="0"/>
    <xf numFmtId="0" fontId="1" fillId="0" borderId="0"/>
    <xf numFmtId="0" fontId="1" fillId="0" borderId="0"/>
    <xf numFmtId="0" fontId="1" fillId="0" borderId="0"/>
    <xf numFmtId="0" fontId="86" fillId="0" borderId="0" applyNumberFormat="0" applyFill="0" applyBorder="0" applyAlignment="0" applyProtection="0">
      <alignment vertical="top"/>
      <protection locked="0"/>
    </xf>
    <xf numFmtId="44"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xf numFmtId="44" fontId="1" fillId="0" borderId="0"/>
    <xf numFmtId="0" fontId="10" fillId="0" borderId="0"/>
    <xf numFmtId="0" fontId="10" fillId="0" borderId="0"/>
    <xf numFmtId="44" fontId="1" fillId="0" borderId="0" applyFont="0" applyFill="0" applyBorder="0" applyAlignment="0" applyProtection="0"/>
    <xf numFmtId="44" fontId="85" fillId="0" borderId="0" applyFont="0" applyFill="0" applyBorder="0" applyAlignment="0" applyProtection="0"/>
    <xf numFmtId="0" fontId="1" fillId="0" borderId="0"/>
    <xf numFmtId="0" fontId="1" fillId="0" borderId="0"/>
    <xf numFmtId="0" fontId="10" fillId="0" borderId="0">
      <alignment wrapText="1"/>
    </xf>
    <xf numFmtId="0" fontId="1" fillId="0" borderId="0"/>
    <xf numFmtId="0" fontId="1" fillId="0" borderId="0"/>
    <xf numFmtId="44" fontId="1" fillId="0" borderId="0" applyFont="0" applyFill="0" applyBorder="0" applyAlignment="0" applyProtection="0"/>
    <xf numFmtId="44" fontId="85"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0" fillId="0" borderId="0"/>
    <xf numFmtId="0" fontId="1" fillId="0" borderId="0"/>
    <xf numFmtId="0" fontId="1" fillId="0" borderId="0"/>
    <xf numFmtId="0" fontId="1" fillId="0" borderId="0"/>
    <xf numFmtId="9" fontId="75" fillId="0" borderId="0"/>
    <xf numFmtId="9" fontId="10" fillId="0" borderId="0"/>
    <xf numFmtId="0" fontId="1" fillId="0" borderId="0"/>
    <xf numFmtId="0" fontId="10" fillId="0" borderId="0">
      <alignment wrapText="1"/>
    </xf>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88" fillId="0" borderId="0"/>
    <xf numFmtId="0" fontId="1" fillId="0" borderId="0"/>
    <xf numFmtId="0" fontId="88" fillId="0" borderId="0"/>
    <xf numFmtId="0" fontId="1" fillId="0" borderId="0"/>
    <xf numFmtId="0" fontId="85" fillId="0" borderId="0"/>
    <xf numFmtId="44" fontId="10" fillId="0" borderId="0" applyFont="0" applyFill="0" applyBorder="0" applyAlignment="0" applyProtection="0">
      <alignment wrapText="1"/>
    </xf>
    <xf numFmtId="44" fontId="1" fillId="0" borderId="0" applyFont="0" applyFill="0" applyBorder="0" applyAlignment="0" applyProtection="0"/>
    <xf numFmtId="0" fontId="1" fillId="0" borderId="0"/>
    <xf numFmtId="171"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85" fillId="0" borderId="0"/>
    <xf numFmtId="0" fontId="1" fillId="0" borderId="0"/>
    <xf numFmtId="9" fontId="1" fillId="0" borderId="0" applyFont="0" applyFill="0" applyBorder="0" applyAlignment="0" applyProtection="0"/>
    <xf numFmtId="0" fontId="85" fillId="0" borderId="0"/>
    <xf numFmtId="0" fontId="1" fillId="0" borderId="0"/>
    <xf numFmtId="0" fontId="1" fillId="0" borderId="0"/>
    <xf numFmtId="44" fontId="10" fillId="0" borderId="0" applyFont="0" applyFill="0" applyBorder="0" applyAlignment="0" applyProtection="0">
      <alignment wrapText="1"/>
    </xf>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85" fillId="0" borderId="0"/>
    <xf numFmtId="0" fontId="88" fillId="0" borderId="0"/>
    <xf numFmtId="44" fontId="1" fillId="0" borderId="0" applyFont="0" applyFill="0" applyBorder="0" applyAlignment="0" applyProtection="0"/>
    <xf numFmtId="0" fontId="10" fillId="0" borderId="0">
      <alignment vertical="center"/>
    </xf>
    <xf numFmtId="0" fontId="1" fillId="0" borderId="0"/>
    <xf numFmtId="0" fontId="1" fillId="0" borderId="0"/>
    <xf numFmtId="44" fontId="10"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85"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44" fontId="85" fillId="0" borderId="0" applyFont="0" applyFill="0" applyBorder="0" applyAlignment="0" applyProtection="0"/>
    <xf numFmtId="0" fontId="10" fillId="0" borderId="0">
      <alignment wrapText="1"/>
    </xf>
    <xf numFmtId="0" fontId="1" fillId="0" borderId="0"/>
    <xf numFmtId="0" fontId="1" fillId="0" borderId="0"/>
    <xf numFmtId="0" fontId="1" fillId="0" borderId="0"/>
    <xf numFmtId="44" fontId="85" fillId="0" borderId="0" applyFont="0" applyFill="0" applyBorder="0" applyAlignment="0" applyProtection="0"/>
    <xf numFmtId="0" fontId="10" fillId="0" borderId="0">
      <alignment wrapText="1"/>
    </xf>
    <xf numFmtId="0" fontId="1" fillId="0" borderId="0"/>
    <xf numFmtId="0" fontId="1" fillId="0" borderId="0"/>
    <xf numFmtId="0" fontId="1" fillId="0" borderId="0"/>
    <xf numFmtId="0" fontId="1" fillId="0" borderId="0"/>
    <xf numFmtId="0" fontId="10" fillId="0" borderId="0"/>
    <xf numFmtId="0" fontId="85" fillId="0" borderId="0"/>
    <xf numFmtId="0" fontId="85" fillId="0" borderId="0"/>
    <xf numFmtId="0" fontId="1" fillId="0" borderId="0"/>
    <xf numFmtId="0" fontId="1" fillId="0" borderId="0"/>
    <xf numFmtId="0" fontId="1" fillId="0" borderId="0"/>
    <xf numFmtId="44" fontId="1" fillId="0" borderId="0" applyFont="0" applyFill="0" applyBorder="0" applyAlignment="0" applyProtection="0"/>
    <xf numFmtId="0" fontId="10" fillId="0" borderId="0">
      <alignment wrapText="1"/>
    </xf>
    <xf numFmtId="0" fontId="1" fillId="0" borderId="0"/>
    <xf numFmtId="0" fontId="10"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alignment wrapText="1"/>
    </xf>
    <xf numFmtId="0" fontId="85" fillId="0" borderId="0"/>
    <xf numFmtId="44" fontId="10" fillId="0" borderId="0" applyFont="0" applyFill="0" applyBorder="0" applyAlignment="0" applyProtection="0">
      <alignment wrapText="1"/>
    </xf>
    <xf numFmtId="44" fontId="85" fillId="0" borderId="0" applyFont="0" applyFill="0" applyBorder="0" applyAlignment="0" applyProtection="0"/>
    <xf numFmtId="44" fontId="85" fillId="0" borderId="0" applyFont="0" applyFill="0" applyBorder="0" applyAlignment="0" applyProtection="0"/>
    <xf numFmtId="44" fontId="1" fillId="0" borderId="0" applyFont="0" applyFill="0" applyBorder="0" applyAlignment="0" applyProtection="0"/>
    <xf numFmtId="0" fontId="85" fillId="0" borderId="0"/>
    <xf numFmtId="0" fontId="1" fillId="0" borderId="0"/>
    <xf numFmtId="0" fontId="1" fillId="0" borderId="0"/>
    <xf numFmtId="44" fontId="85"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85" fillId="0" borderId="0" applyFont="0" applyFill="0" applyBorder="0" applyAlignment="0" applyProtection="0"/>
    <xf numFmtId="0" fontId="10" fillId="0" borderId="0"/>
    <xf numFmtId="44" fontId="85"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8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167" fontId="1" fillId="0" borderId="0" applyFont="0" applyFill="0" applyBorder="0" applyAlignment="0" applyProtection="0"/>
    <xf numFmtId="44" fontId="10" fillId="0" borderId="0" applyFont="0" applyFill="0" applyBorder="0" applyAlignment="0" applyProtection="0">
      <alignment wrapText="1"/>
    </xf>
    <xf numFmtId="0" fontId="1"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71" fillId="0" borderId="0" applyFont="0" applyFill="0" applyBorder="0" applyAlignment="0" applyProtection="0"/>
    <xf numFmtId="43" fontId="10" fillId="0" borderId="0"/>
    <xf numFmtId="43" fontId="10" fillId="0" borderId="0"/>
    <xf numFmtId="43" fontId="10" fillId="0" borderId="0"/>
    <xf numFmtId="44" fontId="1" fillId="0" borderId="0"/>
    <xf numFmtId="44" fontId="1" fillId="0" borderId="0"/>
    <xf numFmtId="44" fontId="1" fillId="0" borderId="0"/>
    <xf numFmtId="44" fontId="1" fillId="0" borderId="0"/>
    <xf numFmtId="0" fontId="10" fillId="0" borderId="0"/>
    <xf numFmtId="0" fontId="10" fillId="0" borderId="0"/>
    <xf numFmtId="0" fontId="10" fillId="0" borderId="0"/>
    <xf numFmtId="9" fontId="75" fillId="0" borderId="0"/>
    <xf numFmtId="9" fontId="10" fillId="0" borderId="0"/>
    <xf numFmtId="0" fontId="10" fillId="0" borderId="0">
      <alignment vertical="center"/>
    </xf>
    <xf numFmtId="44" fontId="71" fillId="0" borderId="0" applyFont="0" applyFill="0" applyBorder="0" applyAlignment="0" applyProtection="0"/>
    <xf numFmtId="43" fontId="10" fillId="0" borderId="0"/>
    <xf numFmtId="43" fontId="10" fillId="0" borderId="0"/>
    <xf numFmtId="43" fontId="10" fillId="0" borderId="0"/>
    <xf numFmtId="44" fontId="1" fillId="0" borderId="0"/>
    <xf numFmtId="44" fontId="1" fillId="0" borderId="0"/>
    <xf numFmtId="44" fontId="1" fillId="0" borderId="0"/>
    <xf numFmtId="44" fontId="1" fillId="0" borderId="0"/>
    <xf numFmtId="0" fontId="10" fillId="0" borderId="0"/>
    <xf numFmtId="0" fontId="10" fillId="0" borderId="0"/>
    <xf numFmtId="0" fontId="10" fillId="0" borderId="0"/>
    <xf numFmtId="9" fontId="75" fillId="0" borderId="0"/>
    <xf numFmtId="9" fontId="10" fillId="0" borderId="0"/>
    <xf numFmtId="0" fontId="10" fillId="0" borderId="0">
      <alignment vertical="center"/>
    </xf>
    <xf numFmtId="4" fontId="74" fillId="52" borderId="56">
      <alignment horizontal="left" vertical="center" indent="1"/>
    </xf>
    <xf numFmtId="4" fontId="74" fillId="52" borderId="56">
      <alignment horizontal="left" vertical="center" indent="1"/>
    </xf>
    <xf numFmtId="4" fontId="74" fillId="52" borderId="56">
      <alignment horizontal="left" vertical="center" indent="1"/>
    </xf>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0" fontId="10" fillId="0" borderId="35"/>
    <xf numFmtId="4" fontId="74" fillId="40" borderId="36">
      <alignment vertical="center"/>
    </xf>
    <xf numFmtId="4" fontId="74" fillId="40" borderId="36">
      <alignment vertical="center"/>
    </xf>
    <xf numFmtId="4" fontId="74" fillId="40" borderId="36">
      <alignment vertical="center"/>
    </xf>
    <xf numFmtId="4" fontId="76" fillId="40" borderId="36">
      <alignment vertical="center"/>
    </xf>
    <xf numFmtId="4" fontId="76" fillId="40" borderId="36">
      <alignment vertical="center"/>
    </xf>
    <xf numFmtId="4" fontId="76" fillId="40" borderId="36">
      <alignment vertical="center"/>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74" fillId="42" borderId="36">
      <alignment horizontal="right" vertical="center"/>
    </xf>
    <xf numFmtId="4" fontId="74" fillId="42" borderId="36">
      <alignment horizontal="right" vertical="center"/>
    </xf>
    <xf numFmtId="4" fontId="74" fillId="42" borderId="36">
      <alignment horizontal="right" vertical="center"/>
    </xf>
    <xf numFmtId="4" fontId="74" fillId="43" borderId="36">
      <alignment horizontal="right" vertical="center"/>
    </xf>
    <xf numFmtId="4" fontId="74" fillId="43" borderId="36">
      <alignment horizontal="right" vertical="center"/>
    </xf>
    <xf numFmtId="4" fontId="74" fillId="43" borderId="36">
      <alignment horizontal="right" vertical="center"/>
    </xf>
    <xf numFmtId="4" fontId="74" fillId="44" borderId="36">
      <alignment horizontal="right" vertical="center"/>
    </xf>
    <xf numFmtId="4" fontId="74" fillId="44" borderId="36">
      <alignment horizontal="right" vertical="center"/>
    </xf>
    <xf numFmtId="4" fontId="74" fillId="44" borderId="36">
      <alignment horizontal="right" vertical="center"/>
    </xf>
    <xf numFmtId="4" fontId="74" fillId="45" borderId="36">
      <alignment horizontal="right" vertical="center"/>
    </xf>
    <xf numFmtId="4" fontId="74" fillId="45" borderId="36">
      <alignment horizontal="right" vertical="center"/>
    </xf>
    <xf numFmtId="4" fontId="74" fillId="45" borderId="36">
      <alignment horizontal="right" vertical="center"/>
    </xf>
    <xf numFmtId="4" fontId="74" fillId="46" borderId="36">
      <alignment horizontal="right" vertical="center"/>
    </xf>
    <xf numFmtId="4" fontId="74" fillId="46" borderId="36">
      <alignment horizontal="right" vertical="center"/>
    </xf>
    <xf numFmtId="4" fontId="74" fillId="46" borderId="36">
      <alignment horizontal="right" vertical="center"/>
    </xf>
    <xf numFmtId="4" fontId="74" fillId="47" borderId="36">
      <alignment horizontal="right" vertical="center"/>
    </xf>
    <xf numFmtId="4" fontId="74" fillId="47" borderId="36">
      <alignment horizontal="right" vertical="center"/>
    </xf>
    <xf numFmtId="4" fontId="74" fillId="47" borderId="36">
      <alignment horizontal="right" vertical="center"/>
    </xf>
    <xf numFmtId="4" fontId="74" fillId="48" borderId="36">
      <alignment horizontal="right" vertical="center"/>
    </xf>
    <xf numFmtId="4" fontId="74" fillId="48" borderId="36">
      <alignment horizontal="right" vertical="center"/>
    </xf>
    <xf numFmtId="4" fontId="74" fillId="48" borderId="36">
      <alignment horizontal="right" vertical="center"/>
    </xf>
    <xf numFmtId="4" fontId="74" fillId="49" borderId="36">
      <alignment horizontal="right" vertical="center"/>
    </xf>
    <xf numFmtId="4" fontId="74" fillId="49" borderId="36">
      <alignment horizontal="right" vertical="center"/>
    </xf>
    <xf numFmtId="4" fontId="74" fillId="49" borderId="36">
      <alignment horizontal="right" vertical="center"/>
    </xf>
    <xf numFmtId="4" fontId="74" fillId="50" borderId="36">
      <alignment horizontal="right" vertical="center"/>
    </xf>
    <xf numFmtId="4" fontId="74" fillId="50" borderId="36">
      <alignment horizontal="right" vertical="center"/>
    </xf>
    <xf numFmtId="4" fontId="74" fillId="50" borderId="36">
      <alignment horizontal="right" vertical="center"/>
    </xf>
    <xf numFmtId="4" fontId="77" fillId="51" borderId="36">
      <alignment horizontal="left" vertical="center" indent="1"/>
    </xf>
    <xf numFmtId="4" fontId="77" fillId="51" borderId="36">
      <alignment horizontal="left" vertical="center" indent="1"/>
    </xf>
    <xf numFmtId="4" fontId="77" fillId="51" borderId="36">
      <alignment horizontal="left" vertical="center" indent="1"/>
    </xf>
    <xf numFmtId="4" fontId="74" fillId="52" borderId="37">
      <alignment horizontal="left" vertical="center" indent="1"/>
    </xf>
    <xf numFmtId="4" fontId="74" fillId="52" borderId="37">
      <alignment horizontal="left" vertical="center" indent="1"/>
    </xf>
    <xf numFmtId="4" fontId="74" fillId="52" borderId="37">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74" fillId="57" borderId="36">
      <alignment vertical="center"/>
    </xf>
    <xf numFmtId="4" fontId="74" fillId="57" borderId="36">
      <alignment vertical="center"/>
    </xf>
    <xf numFmtId="4" fontId="74" fillId="57" borderId="36">
      <alignment vertical="center"/>
    </xf>
    <xf numFmtId="4" fontId="76" fillId="57" borderId="36">
      <alignment vertical="center"/>
    </xf>
    <xf numFmtId="4" fontId="76" fillId="57" borderId="36">
      <alignment vertical="center"/>
    </xf>
    <xf numFmtId="4" fontId="76" fillId="57" borderId="36">
      <alignment vertical="center"/>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2" borderId="36">
      <alignment horizontal="right" vertical="center"/>
    </xf>
    <xf numFmtId="4" fontId="74" fillId="52" borderId="36">
      <alignment horizontal="right" vertical="center"/>
    </xf>
    <xf numFmtId="4" fontId="74" fillId="52" borderId="36">
      <alignment horizontal="right" vertical="center"/>
    </xf>
    <xf numFmtId="4" fontId="76" fillId="52" borderId="36">
      <alignment horizontal="right" vertical="center"/>
    </xf>
    <xf numFmtId="4" fontId="76" fillId="52" borderId="36">
      <alignment horizontal="right" vertical="center"/>
    </xf>
    <xf numFmtId="4" fontId="76" fillId="52" borderId="36">
      <alignment horizontal="right" vertical="center"/>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80" fillId="52" borderId="36">
      <alignment horizontal="right" vertical="center"/>
    </xf>
    <xf numFmtId="4" fontId="80" fillId="52" borderId="36">
      <alignment horizontal="right" vertical="center"/>
    </xf>
    <xf numFmtId="4" fontId="80" fillId="52" borderId="36">
      <alignment horizontal="right" vertical="center"/>
    </xf>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66" fillId="0" borderId="0"/>
    <xf numFmtId="0" fontId="66" fillId="0" borderId="0"/>
    <xf numFmtId="0" fontId="1" fillId="0" borderId="0"/>
    <xf numFmtId="0" fontId="1" fillId="0" borderId="0"/>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0" fontId="10" fillId="0" borderId="38"/>
    <xf numFmtId="4" fontId="74" fillId="40" borderId="36">
      <alignment vertical="center"/>
    </xf>
    <xf numFmtId="4" fontId="74" fillId="40" borderId="36">
      <alignment vertical="center"/>
    </xf>
    <xf numFmtId="4" fontId="74" fillId="40" borderId="36">
      <alignment vertical="center"/>
    </xf>
    <xf numFmtId="4" fontId="76" fillId="40" borderId="36">
      <alignment vertical="center"/>
    </xf>
    <xf numFmtId="4" fontId="76" fillId="40" borderId="36">
      <alignment vertical="center"/>
    </xf>
    <xf numFmtId="4" fontId="76" fillId="40" borderId="36">
      <alignment vertical="center"/>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74" fillId="42" borderId="36">
      <alignment horizontal="right" vertical="center"/>
    </xf>
    <xf numFmtId="4" fontId="74" fillId="42" borderId="36">
      <alignment horizontal="right" vertical="center"/>
    </xf>
    <xf numFmtId="4" fontId="74" fillId="42" borderId="36">
      <alignment horizontal="right" vertical="center"/>
    </xf>
    <xf numFmtId="4" fontId="74" fillId="43" borderId="36">
      <alignment horizontal="right" vertical="center"/>
    </xf>
    <xf numFmtId="4" fontId="74" fillId="43" borderId="36">
      <alignment horizontal="right" vertical="center"/>
    </xf>
    <xf numFmtId="4" fontId="74" fillId="43" borderId="36">
      <alignment horizontal="right" vertical="center"/>
    </xf>
    <xf numFmtId="4" fontId="74" fillId="44" borderId="36">
      <alignment horizontal="right" vertical="center"/>
    </xf>
    <xf numFmtId="4" fontId="74" fillId="44" borderId="36">
      <alignment horizontal="right" vertical="center"/>
    </xf>
    <xf numFmtId="4" fontId="74" fillId="44" borderId="36">
      <alignment horizontal="right" vertical="center"/>
    </xf>
    <xf numFmtId="4" fontId="74" fillId="45" borderId="36">
      <alignment horizontal="right" vertical="center"/>
    </xf>
    <xf numFmtId="4" fontId="74" fillId="45" borderId="36">
      <alignment horizontal="right" vertical="center"/>
    </xf>
    <xf numFmtId="4" fontId="74" fillId="45" borderId="36">
      <alignment horizontal="right" vertical="center"/>
    </xf>
    <xf numFmtId="4" fontId="74" fillId="46" borderId="36">
      <alignment horizontal="right" vertical="center"/>
    </xf>
    <xf numFmtId="4" fontId="74" fillId="46" borderId="36">
      <alignment horizontal="right" vertical="center"/>
    </xf>
    <xf numFmtId="4" fontId="74" fillId="46" borderId="36">
      <alignment horizontal="right" vertical="center"/>
    </xf>
    <xf numFmtId="4" fontId="74" fillId="47" borderId="36">
      <alignment horizontal="right" vertical="center"/>
    </xf>
    <xf numFmtId="4" fontId="74" fillId="47" borderId="36">
      <alignment horizontal="right" vertical="center"/>
    </xf>
    <xf numFmtId="4" fontId="74" fillId="47" borderId="36">
      <alignment horizontal="right" vertical="center"/>
    </xf>
    <xf numFmtId="4" fontId="74" fillId="48" borderId="36">
      <alignment horizontal="right" vertical="center"/>
    </xf>
    <xf numFmtId="4" fontId="74" fillId="48" borderId="36">
      <alignment horizontal="right" vertical="center"/>
    </xf>
    <xf numFmtId="4" fontId="74" fillId="48" borderId="36">
      <alignment horizontal="right" vertical="center"/>
    </xf>
    <xf numFmtId="4" fontId="74" fillId="49" borderId="36">
      <alignment horizontal="right" vertical="center"/>
    </xf>
    <xf numFmtId="4" fontId="74" fillId="49" borderId="36">
      <alignment horizontal="right" vertical="center"/>
    </xf>
    <xf numFmtId="4" fontId="74" fillId="49" borderId="36">
      <alignment horizontal="right" vertical="center"/>
    </xf>
    <xf numFmtId="4" fontId="74" fillId="50" borderId="36">
      <alignment horizontal="right" vertical="center"/>
    </xf>
    <xf numFmtId="4" fontId="74" fillId="50" borderId="36">
      <alignment horizontal="right" vertical="center"/>
    </xf>
    <xf numFmtId="4" fontId="74" fillId="50" borderId="36">
      <alignment horizontal="right" vertical="center"/>
    </xf>
    <xf numFmtId="4" fontId="77" fillId="51" borderId="36">
      <alignment horizontal="left" vertical="center" indent="1"/>
    </xf>
    <xf numFmtId="4" fontId="77" fillId="51" borderId="36">
      <alignment horizontal="left" vertical="center" indent="1"/>
    </xf>
    <xf numFmtId="4" fontId="77" fillId="5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74" fillId="57" borderId="36">
      <alignment vertical="center"/>
    </xf>
    <xf numFmtId="4" fontId="74" fillId="57" borderId="36">
      <alignment vertical="center"/>
    </xf>
    <xf numFmtId="4" fontId="74" fillId="57" borderId="36">
      <alignment vertical="center"/>
    </xf>
    <xf numFmtId="4" fontId="76" fillId="57" borderId="36">
      <alignment vertical="center"/>
    </xf>
    <xf numFmtId="4" fontId="76" fillId="57" borderId="36">
      <alignment vertical="center"/>
    </xf>
    <xf numFmtId="4" fontId="76" fillId="57" borderId="36">
      <alignment vertical="center"/>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2" borderId="36">
      <alignment horizontal="right" vertical="center"/>
    </xf>
    <xf numFmtId="4" fontId="74" fillId="52" borderId="36">
      <alignment horizontal="right" vertical="center"/>
    </xf>
    <xf numFmtId="4" fontId="74" fillId="52" borderId="36">
      <alignment horizontal="right" vertical="center"/>
    </xf>
    <xf numFmtId="4" fontId="76" fillId="52" borderId="36">
      <alignment horizontal="right" vertical="center"/>
    </xf>
    <xf numFmtId="4" fontId="76" fillId="52" borderId="36">
      <alignment horizontal="right" vertical="center"/>
    </xf>
    <xf numFmtId="4" fontId="76" fillId="52" borderId="36">
      <alignment horizontal="right" vertical="center"/>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80" fillId="52" borderId="36">
      <alignment horizontal="right" vertical="center"/>
    </xf>
    <xf numFmtId="4" fontId="80" fillId="52" borderId="36">
      <alignment horizontal="right" vertical="center"/>
    </xf>
    <xf numFmtId="4" fontId="80" fillId="52" borderId="36">
      <alignment horizontal="right" vertical="center"/>
    </xf>
    <xf numFmtId="9" fontId="1" fillId="0" borderId="0" applyFont="0" applyFill="0" applyBorder="0" applyAlignment="0" applyProtection="0"/>
    <xf numFmtId="172" fontId="89" fillId="0" borderId="0"/>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4" fontId="74" fillId="40" borderId="41">
      <alignment vertical="center"/>
    </xf>
    <xf numFmtId="4" fontId="74" fillId="40" borderId="41">
      <alignment vertical="center"/>
    </xf>
    <xf numFmtId="4" fontId="74" fillId="40" borderId="41">
      <alignment vertical="center"/>
    </xf>
    <xf numFmtId="4" fontId="76" fillId="40" borderId="41">
      <alignment vertical="center"/>
    </xf>
    <xf numFmtId="4" fontId="76" fillId="40" borderId="41">
      <alignment vertical="center"/>
    </xf>
    <xf numFmtId="4" fontId="76" fillId="40" borderId="41">
      <alignment vertical="center"/>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42" borderId="41">
      <alignment horizontal="right" vertical="center"/>
    </xf>
    <xf numFmtId="4" fontId="74" fillId="42" borderId="41">
      <alignment horizontal="right" vertical="center"/>
    </xf>
    <xf numFmtId="4" fontId="74" fillId="42" borderId="41">
      <alignment horizontal="right" vertical="center"/>
    </xf>
    <xf numFmtId="4" fontId="74" fillId="43" borderId="41">
      <alignment horizontal="right" vertical="center"/>
    </xf>
    <xf numFmtId="4" fontId="74" fillId="43" borderId="41">
      <alignment horizontal="right" vertical="center"/>
    </xf>
    <xf numFmtId="4" fontId="74" fillId="43" borderId="41">
      <alignment horizontal="right" vertical="center"/>
    </xf>
    <xf numFmtId="4" fontId="74" fillId="44" borderId="41">
      <alignment horizontal="right" vertical="center"/>
    </xf>
    <xf numFmtId="4" fontId="74" fillId="44" borderId="41">
      <alignment horizontal="right" vertical="center"/>
    </xf>
    <xf numFmtId="4" fontId="74" fillId="44" borderId="41">
      <alignment horizontal="right" vertical="center"/>
    </xf>
    <xf numFmtId="4" fontId="74" fillId="45" borderId="41">
      <alignment horizontal="right" vertical="center"/>
    </xf>
    <xf numFmtId="4" fontId="74" fillId="45" borderId="41">
      <alignment horizontal="right" vertical="center"/>
    </xf>
    <xf numFmtId="4" fontId="74" fillId="45" borderId="41">
      <alignment horizontal="right" vertical="center"/>
    </xf>
    <xf numFmtId="4" fontId="74" fillId="46" borderId="41">
      <alignment horizontal="right" vertical="center"/>
    </xf>
    <xf numFmtId="4" fontId="74" fillId="46" borderId="41">
      <alignment horizontal="right" vertical="center"/>
    </xf>
    <xf numFmtId="4" fontId="74" fillId="46" borderId="41">
      <alignment horizontal="right" vertical="center"/>
    </xf>
    <xf numFmtId="4" fontId="74" fillId="47" borderId="41">
      <alignment horizontal="right" vertical="center"/>
    </xf>
    <xf numFmtId="4" fontId="74" fillId="47" borderId="41">
      <alignment horizontal="right" vertical="center"/>
    </xf>
    <xf numFmtId="4" fontId="74" fillId="47" borderId="41">
      <alignment horizontal="right" vertical="center"/>
    </xf>
    <xf numFmtId="4" fontId="74" fillId="48" borderId="41">
      <alignment horizontal="right" vertical="center"/>
    </xf>
    <xf numFmtId="4" fontId="74" fillId="48" borderId="41">
      <alignment horizontal="right" vertical="center"/>
    </xf>
    <xf numFmtId="4" fontId="74" fillId="48" borderId="41">
      <alignment horizontal="right" vertical="center"/>
    </xf>
    <xf numFmtId="4" fontId="74" fillId="49" borderId="41">
      <alignment horizontal="right" vertical="center"/>
    </xf>
    <xf numFmtId="4" fontId="74" fillId="49" borderId="41">
      <alignment horizontal="right" vertical="center"/>
    </xf>
    <xf numFmtId="4" fontId="74" fillId="49" borderId="41">
      <alignment horizontal="right" vertical="center"/>
    </xf>
    <xf numFmtId="4" fontId="74" fillId="50" borderId="41">
      <alignment horizontal="right" vertical="center"/>
    </xf>
    <xf numFmtId="4" fontId="74" fillId="50" borderId="41">
      <alignment horizontal="right" vertical="center"/>
    </xf>
    <xf numFmtId="4" fontId="74" fillId="50" borderId="41">
      <alignment horizontal="right" vertical="center"/>
    </xf>
    <xf numFmtId="4" fontId="77" fillId="51" borderId="41">
      <alignment horizontal="left" vertical="center" indent="1"/>
    </xf>
    <xf numFmtId="4" fontId="77" fillId="51" borderId="41">
      <alignment horizontal="left" vertical="center" indent="1"/>
    </xf>
    <xf numFmtId="4" fontId="77" fillId="51" borderId="41">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7" borderId="41">
      <alignment vertical="center"/>
    </xf>
    <xf numFmtId="4" fontId="74" fillId="57" borderId="41">
      <alignment vertical="center"/>
    </xf>
    <xf numFmtId="4" fontId="74" fillId="57" borderId="41">
      <alignment vertical="center"/>
    </xf>
    <xf numFmtId="4" fontId="76" fillId="57" borderId="41">
      <alignment vertical="center"/>
    </xf>
    <xf numFmtId="4" fontId="76" fillId="57" borderId="41">
      <alignment vertical="center"/>
    </xf>
    <xf numFmtId="4" fontId="76" fillId="57" borderId="41">
      <alignment vertical="center"/>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2" borderId="41">
      <alignment horizontal="right" vertical="center"/>
    </xf>
    <xf numFmtId="4" fontId="74" fillId="52" borderId="41">
      <alignment horizontal="right" vertical="center"/>
    </xf>
    <xf numFmtId="4" fontId="74" fillId="52" borderId="41">
      <alignment horizontal="right" vertical="center"/>
    </xf>
    <xf numFmtId="4" fontId="76" fillId="52" borderId="41">
      <alignment horizontal="right" vertical="center"/>
    </xf>
    <xf numFmtId="4" fontId="76" fillId="52" borderId="41">
      <alignment horizontal="right" vertical="center"/>
    </xf>
    <xf numFmtId="4" fontId="76" fillId="52" borderId="41">
      <alignment horizontal="right" vertical="center"/>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80" fillId="52" borderId="41">
      <alignment horizontal="right" vertical="center"/>
    </xf>
    <xf numFmtId="4" fontId="80" fillId="52" borderId="41">
      <alignment horizontal="right" vertical="center"/>
    </xf>
    <xf numFmtId="4" fontId="80" fillId="52" borderId="41">
      <alignment horizontal="right" vertical="center"/>
    </xf>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4" fontId="74" fillId="40" borderId="41">
      <alignment vertical="center"/>
    </xf>
    <xf numFmtId="4" fontId="74" fillId="40" borderId="41">
      <alignment vertical="center"/>
    </xf>
    <xf numFmtId="4" fontId="74" fillId="40" borderId="41">
      <alignment vertical="center"/>
    </xf>
    <xf numFmtId="4" fontId="76" fillId="40" borderId="41">
      <alignment vertical="center"/>
    </xf>
    <xf numFmtId="4" fontId="76" fillId="40" borderId="41">
      <alignment vertical="center"/>
    </xf>
    <xf numFmtId="4" fontId="76" fillId="40" borderId="41">
      <alignment vertical="center"/>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42" borderId="41">
      <alignment horizontal="right" vertical="center"/>
    </xf>
    <xf numFmtId="4" fontId="74" fillId="42" borderId="41">
      <alignment horizontal="right" vertical="center"/>
    </xf>
    <xf numFmtId="4" fontId="74" fillId="42" borderId="41">
      <alignment horizontal="right" vertical="center"/>
    </xf>
    <xf numFmtId="4" fontId="74" fillId="43" borderId="41">
      <alignment horizontal="right" vertical="center"/>
    </xf>
    <xf numFmtId="4" fontId="74" fillId="43" borderId="41">
      <alignment horizontal="right" vertical="center"/>
    </xf>
    <xf numFmtId="4" fontId="74" fillId="43" borderId="41">
      <alignment horizontal="right" vertical="center"/>
    </xf>
    <xf numFmtId="4" fontId="74" fillId="44" borderId="41">
      <alignment horizontal="right" vertical="center"/>
    </xf>
    <xf numFmtId="4" fontId="74" fillId="44" borderId="41">
      <alignment horizontal="right" vertical="center"/>
    </xf>
    <xf numFmtId="4" fontId="74" fillId="44" borderId="41">
      <alignment horizontal="right" vertical="center"/>
    </xf>
    <xf numFmtId="4" fontId="74" fillId="45" borderId="41">
      <alignment horizontal="right" vertical="center"/>
    </xf>
    <xf numFmtId="4" fontId="74" fillId="45" borderId="41">
      <alignment horizontal="right" vertical="center"/>
    </xf>
    <xf numFmtId="4" fontId="74" fillId="45" borderId="41">
      <alignment horizontal="right" vertical="center"/>
    </xf>
    <xf numFmtId="4" fontId="74" fillId="46" borderId="41">
      <alignment horizontal="right" vertical="center"/>
    </xf>
    <xf numFmtId="4" fontId="74" fillId="46" borderId="41">
      <alignment horizontal="right" vertical="center"/>
    </xf>
    <xf numFmtId="4" fontId="74" fillId="46" borderId="41">
      <alignment horizontal="right" vertical="center"/>
    </xf>
    <xf numFmtId="4" fontId="74" fillId="47" borderId="41">
      <alignment horizontal="right" vertical="center"/>
    </xf>
    <xf numFmtId="4" fontId="74" fillId="47" borderId="41">
      <alignment horizontal="right" vertical="center"/>
    </xf>
    <xf numFmtId="4" fontId="74" fillId="47" borderId="41">
      <alignment horizontal="right" vertical="center"/>
    </xf>
    <xf numFmtId="4" fontId="74" fillId="48" borderId="41">
      <alignment horizontal="right" vertical="center"/>
    </xf>
    <xf numFmtId="4" fontId="74" fillId="48" borderId="41">
      <alignment horizontal="right" vertical="center"/>
    </xf>
    <xf numFmtId="4" fontId="74" fillId="48" borderId="41">
      <alignment horizontal="right" vertical="center"/>
    </xf>
    <xf numFmtId="4" fontId="74" fillId="49" borderId="41">
      <alignment horizontal="right" vertical="center"/>
    </xf>
    <xf numFmtId="4" fontId="74" fillId="49" borderId="41">
      <alignment horizontal="right" vertical="center"/>
    </xf>
    <xf numFmtId="4" fontId="74" fillId="49" borderId="41">
      <alignment horizontal="right" vertical="center"/>
    </xf>
    <xf numFmtId="4" fontId="74" fillId="50" borderId="41">
      <alignment horizontal="right" vertical="center"/>
    </xf>
    <xf numFmtId="4" fontId="74" fillId="50" borderId="41">
      <alignment horizontal="right" vertical="center"/>
    </xf>
    <xf numFmtId="4" fontId="74" fillId="50" borderId="41">
      <alignment horizontal="right" vertical="center"/>
    </xf>
    <xf numFmtId="4" fontId="77" fillId="51" borderId="41">
      <alignment horizontal="left" vertical="center" indent="1"/>
    </xf>
    <xf numFmtId="4" fontId="77" fillId="51" borderId="41">
      <alignment horizontal="left" vertical="center" indent="1"/>
    </xf>
    <xf numFmtId="4" fontId="77" fillId="51" borderId="41">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7" borderId="41">
      <alignment vertical="center"/>
    </xf>
    <xf numFmtId="4" fontId="74" fillId="57" borderId="41">
      <alignment vertical="center"/>
    </xf>
    <xf numFmtId="4" fontId="74" fillId="57" borderId="41">
      <alignment vertical="center"/>
    </xf>
    <xf numFmtId="4" fontId="76" fillId="57" borderId="41">
      <alignment vertical="center"/>
    </xf>
    <xf numFmtId="4" fontId="76" fillId="57" borderId="41">
      <alignment vertical="center"/>
    </xf>
    <xf numFmtId="4" fontId="76" fillId="57" borderId="41">
      <alignment vertical="center"/>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2" borderId="41">
      <alignment horizontal="right" vertical="center"/>
    </xf>
    <xf numFmtId="4" fontId="74" fillId="52" borderId="41">
      <alignment horizontal="right" vertical="center"/>
    </xf>
    <xf numFmtId="4" fontId="74" fillId="52" borderId="41">
      <alignment horizontal="right" vertical="center"/>
    </xf>
    <xf numFmtId="4" fontId="76" fillId="52" borderId="41">
      <alignment horizontal="right" vertical="center"/>
    </xf>
    <xf numFmtId="4" fontId="76" fillId="52" borderId="41">
      <alignment horizontal="right" vertical="center"/>
    </xf>
    <xf numFmtId="4" fontId="76" fillId="52" borderId="41">
      <alignment horizontal="right" vertical="center"/>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80" fillId="52" borderId="41">
      <alignment horizontal="right" vertical="center"/>
    </xf>
    <xf numFmtId="4" fontId="80" fillId="52" borderId="41">
      <alignment horizontal="right" vertical="center"/>
    </xf>
    <xf numFmtId="4" fontId="80" fillId="52" borderId="41">
      <alignment horizontal="right" vertical="center"/>
    </xf>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0" fontId="10" fillId="0" borderId="40"/>
    <xf numFmtId="4" fontId="74" fillId="40" borderId="36">
      <alignment vertical="center"/>
    </xf>
    <xf numFmtId="4" fontId="74" fillId="40" borderId="36">
      <alignment vertical="center"/>
    </xf>
    <xf numFmtId="4" fontId="74" fillId="40" borderId="36">
      <alignment vertical="center"/>
    </xf>
    <xf numFmtId="4" fontId="74" fillId="40" borderId="36">
      <alignment vertical="center"/>
    </xf>
    <xf numFmtId="4" fontId="74" fillId="40" borderId="36">
      <alignment vertical="center"/>
    </xf>
    <xf numFmtId="4" fontId="74" fillId="40" borderId="36">
      <alignment vertical="center"/>
    </xf>
    <xf numFmtId="4" fontId="76" fillId="40" borderId="36">
      <alignment vertical="center"/>
    </xf>
    <xf numFmtId="4" fontId="76" fillId="40" borderId="36">
      <alignment vertical="center"/>
    </xf>
    <xf numFmtId="4" fontId="76" fillId="40" borderId="36">
      <alignment vertical="center"/>
    </xf>
    <xf numFmtId="4" fontId="76" fillId="40" borderId="36">
      <alignment vertical="center"/>
    </xf>
    <xf numFmtId="4" fontId="76" fillId="40" borderId="36">
      <alignment vertical="center"/>
    </xf>
    <xf numFmtId="4" fontId="76" fillId="40" borderId="36">
      <alignment vertical="center"/>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4" fontId="74" fillId="40"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74" fillId="42" borderId="36">
      <alignment horizontal="right" vertical="center"/>
    </xf>
    <xf numFmtId="4" fontId="74" fillId="42" borderId="36">
      <alignment horizontal="right" vertical="center"/>
    </xf>
    <xf numFmtId="4" fontId="74" fillId="42" borderId="36">
      <alignment horizontal="right" vertical="center"/>
    </xf>
    <xf numFmtId="4" fontId="74" fillId="42" borderId="36">
      <alignment horizontal="right" vertical="center"/>
    </xf>
    <xf numFmtId="4" fontId="74" fillId="42" borderId="36">
      <alignment horizontal="right" vertical="center"/>
    </xf>
    <xf numFmtId="4" fontId="74" fillId="42" borderId="36">
      <alignment horizontal="right" vertical="center"/>
    </xf>
    <xf numFmtId="4" fontId="74" fillId="43" borderId="36">
      <alignment horizontal="right" vertical="center"/>
    </xf>
    <xf numFmtId="4" fontId="74" fillId="43" borderId="36">
      <alignment horizontal="right" vertical="center"/>
    </xf>
    <xf numFmtId="4" fontId="74" fillId="43" borderId="36">
      <alignment horizontal="right" vertical="center"/>
    </xf>
    <xf numFmtId="4" fontId="74" fillId="43" borderId="36">
      <alignment horizontal="right" vertical="center"/>
    </xf>
    <xf numFmtId="4" fontId="74" fillId="43" borderId="36">
      <alignment horizontal="right" vertical="center"/>
    </xf>
    <xf numFmtId="4" fontId="74" fillId="43" borderId="36">
      <alignment horizontal="right" vertical="center"/>
    </xf>
    <xf numFmtId="4" fontId="74" fillId="44" borderId="36">
      <alignment horizontal="right" vertical="center"/>
    </xf>
    <xf numFmtId="4" fontId="74" fillId="44" borderId="36">
      <alignment horizontal="right" vertical="center"/>
    </xf>
    <xf numFmtId="4" fontId="74" fillId="44" borderId="36">
      <alignment horizontal="right" vertical="center"/>
    </xf>
    <xf numFmtId="4" fontId="74" fillId="44" borderId="36">
      <alignment horizontal="right" vertical="center"/>
    </xf>
    <xf numFmtId="4" fontId="74" fillId="44" borderId="36">
      <alignment horizontal="right" vertical="center"/>
    </xf>
    <xf numFmtId="4" fontId="74" fillId="44" borderId="36">
      <alignment horizontal="right" vertical="center"/>
    </xf>
    <xf numFmtId="4" fontId="74" fillId="45" borderId="36">
      <alignment horizontal="right" vertical="center"/>
    </xf>
    <xf numFmtId="4" fontId="74" fillId="45" borderId="36">
      <alignment horizontal="right" vertical="center"/>
    </xf>
    <xf numFmtId="4" fontId="74" fillId="45" borderId="36">
      <alignment horizontal="right" vertical="center"/>
    </xf>
    <xf numFmtId="4" fontId="74" fillId="45" borderId="36">
      <alignment horizontal="right" vertical="center"/>
    </xf>
    <xf numFmtId="4" fontId="74" fillId="45" borderId="36">
      <alignment horizontal="right" vertical="center"/>
    </xf>
    <xf numFmtId="4" fontId="74" fillId="45" borderId="36">
      <alignment horizontal="right" vertical="center"/>
    </xf>
    <xf numFmtId="4" fontId="74" fillId="46" borderId="36">
      <alignment horizontal="right" vertical="center"/>
    </xf>
    <xf numFmtId="4" fontId="74" fillId="46" borderId="36">
      <alignment horizontal="right" vertical="center"/>
    </xf>
    <xf numFmtId="4" fontId="74" fillId="46" borderId="36">
      <alignment horizontal="right" vertical="center"/>
    </xf>
    <xf numFmtId="4" fontId="74" fillId="46" borderId="36">
      <alignment horizontal="right" vertical="center"/>
    </xf>
    <xf numFmtId="4" fontId="74" fillId="46" borderId="36">
      <alignment horizontal="right" vertical="center"/>
    </xf>
    <xf numFmtId="4" fontId="74" fillId="46" borderId="36">
      <alignment horizontal="right" vertical="center"/>
    </xf>
    <xf numFmtId="4" fontId="74" fillId="47" borderId="36">
      <alignment horizontal="right" vertical="center"/>
    </xf>
    <xf numFmtId="4" fontId="74" fillId="47" borderId="36">
      <alignment horizontal="right" vertical="center"/>
    </xf>
    <xf numFmtId="4" fontId="74" fillId="47" borderId="36">
      <alignment horizontal="right" vertical="center"/>
    </xf>
    <xf numFmtId="4" fontId="74" fillId="47" borderId="36">
      <alignment horizontal="right" vertical="center"/>
    </xf>
    <xf numFmtId="4" fontId="74" fillId="47" borderId="36">
      <alignment horizontal="right" vertical="center"/>
    </xf>
    <xf numFmtId="4" fontId="74" fillId="47" borderId="36">
      <alignment horizontal="right" vertical="center"/>
    </xf>
    <xf numFmtId="4" fontId="74" fillId="48" borderId="36">
      <alignment horizontal="right" vertical="center"/>
    </xf>
    <xf numFmtId="4" fontId="74" fillId="48" borderId="36">
      <alignment horizontal="right" vertical="center"/>
    </xf>
    <xf numFmtId="4" fontId="74" fillId="48" borderId="36">
      <alignment horizontal="right" vertical="center"/>
    </xf>
    <xf numFmtId="4" fontId="74" fillId="48" borderId="36">
      <alignment horizontal="right" vertical="center"/>
    </xf>
    <xf numFmtId="4" fontId="74" fillId="48" borderId="36">
      <alignment horizontal="right" vertical="center"/>
    </xf>
    <xf numFmtId="4" fontId="74" fillId="48" borderId="36">
      <alignment horizontal="right" vertical="center"/>
    </xf>
    <xf numFmtId="4" fontId="74" fillId="49" borderId="36">
      <alignment horizontal="right" vertical="center"/>
    </xf>
    <xf numFmtId="4" fontId="74" fillId="49" borderId="36">
      <alignment horizontal="right" vertical="center"/>
    </xf>
    <xf numFmtId="4" fontId="74" fillId="49" borderId="36">
      <alignment horizontal="right" vertical="center"/>
    </xf>
    <xf numFmtId="4" fontId="74" fillId="49" borderId="36">
      <alignment horizontal="right" vertical="center"/>
    </xf>
    <xf numFmtId="4" fontId="74" fillId="49" borderId="36">
      <alignment horizontal="right" vertical="center"/>
    </xf>
    <xf numFmtId="4" fontId="74" fillId="49" borderId="36">
      <alignment horizontal="right" vertical="center"/>
    </xf>
    <xf numFmtId="4" fontId="74" fillId="50" borderId="36">
      <alignment horizontal="right" vertical="center"/>
    </xf>
    <xf numFmtId="4" fontId="74" fillId="50" borderId="36">
      <alignment horizontal="right" vertical="center"/>
    </xf>
    <xf numFmtId="4" fontId="74" fillId="50" borderId="36">
      <alignment horizontal="right" vertical="center"/>
    </xf>
    <xf numFmtId="4" fontId="74" fillId="50" borderId="36">
      <alignment horizontal="right" vertical="center"/>
    </xf>
    <xf numFmtId="4" fontId="74" fillId="50" borderId="36">
      <alignment horizontal="right" vertical="center"/>
    </xf>
    <xf numFmtId="4" fontId="74" fillId="50" borderId="36">
      <alignment horizontal="right" vertical="center"/>
    </xf>
    <xf numFmtId="4" fontId="77" fillId="51" borderId="36">
      <alignment horizontal="left" vertical="center" indent="1"/>
    </xf>
    <xf numFmtId="4" fontId="77" fillId="51" borderId="36">
      <alignment horizontal="left" vertical="center" indent="1"/>
    </xf>
    <xf numFmtId="4" fontId="77" fillId="51" borderId="36">
      <alignment horizontal="left" vertical="center" indent="1"/>
    </xf>
    <xf numFmtId="4" fontId="77" fillId="51" borderId="36">
      <alignment horizontal="left" vertical="center" indent="1"/>
    </xf>
    <xf numFmtId="4" fontId="77" fillId="51" borderId="36">
      <alignment horizontal="left" vertical="center" indent="1"/>
    </xf>
    <xf numFmtId="4" fontId="77" fillId="51" borderId="36">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2"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4" fontId="74"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4"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5"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56"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74" fillId="57" borderId="36">
      <alignment vertical="center"/>
    </xf>
    <xf numFmtId="4" fontId="74" fillId="57" borderId="36">
      <alignment vertical="center"/>
    </xf>
    <xf numFmtId="4" fontId="74" fillId="57" borderId="36">
      <alignment vertical="center"/>
    </xf>
    <xf numFmtId="4" fontId="74" fillId="57" borderId="36">
      <alignment vertical="center"/>
    </xf>
    <xf numFmtId="4" fontId="74" fillId="57" borderId="36">
      <alignment vertical="center"/>
    </xf>
    <xf numFmtId="4" fontId="74" fillId="57" borderId="36">
      <alignment vertical="center"/>
    </xf>
    <xf numFmtId="4" fontId="76" fillId="57" borderId="36">
      <alignment vertical="center"/>
    </xf>
    <xf numFmtId="4" fontId="76" fillId="57" borderId="36">
      <alignment vertical="center"/>
    </xf>
    <xf numFmtId="4" fontId="76" fillId="57" borderId="36">
      <alignment vertical="center"/>
    </xf>
    <xf numFmtId="4" fontId="76" fillId="57" borderId="36">
      <alignment vertical="center"/>
    </xf>
    <xf numFmtId="4" fontId="76" fillId="57" borderId="36">
      <alignment vertical="center"/>
    </xf>
    <xf numFmtId="4" fontId="76" fillId="57" borderId="36">
      <alignment vertical="center"/>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7" borderId="36">
      <alignment horizontal="left" vertical="center" indent="1"/>
    </xf>
    <xf numFmtId="4" fontId="74" fillId="52" borderId="36">
      <alignment horizontal="right" vertical="center"/>
    </xf>
    <xf numFmtId="4" fontId="74" fillId="52" borderId="36">
      <alignment horizontal="right" vertical="center"/>
    </xf>
    <xf numFmtId="4" fontId="74" fillId="52" borderId="36">
      <alignment horizontal="right" vertical="center"/>
    </xf>
    <xf numFmtId="4" fontId="74" fillId="52" borderId="36">
      <alignment horizontal="right" vertical="center"/>
    </xf>
    <xf numFmtId="4" fontId="74" fillId="52" borderId="36">
      <alignment horizontal="right" vertical="center"/>
    </xf>
    <xf numFmtId="4" fontId="74" fillId="52" borderId="36">
      <alignment horizontal="right" vertical="center"/>
    </xf>
    <xf numFmtId="4" fontId="76" fillId="52" borderId="36">
      <alignment horizontal="right" vertical="center"/>
    </xf>
    <xf numFmtId="4" fontId="76" fillId="52" borderId="36">
      <alignment horizontal="right" vertical="center"/>
    </xf>
    <xf numFmtId="4" fontId="76" fillId="52" borderId="36">
      <alignment horizontal="right" vertical="center"/>
    </xf>
    <xf numFmtId="4" fontId="76" fillId="52" borderId="36">
      <alignment horizontal="right" vertical="center"/>
    </xf>
    <xf numFmtId="4" fontId="76" fillId="52" borderId="36">
      <alignment horizontal="right" vertical="center"/>
    </xf>
    <xf numFmtId="4" fontId="76" fillId="52" borderId="36">
      <alignment horizontal="right" vertical="center"/>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0" fontId="10" fillId="41" borderId="36">
      <alignment horizontal="left" vertical="center" indent="1"/>
    </xf>
    <xf numFmtId="4" fontId="80" fillId="52" borderId="36">
      <alignment horizontal="right" vertical="center"/>
    </xf>
    <xf numFmtId="4" fontId="80" fillId="52" borderId="36">
      <alignment horizontal="right" vertical="center"/>
    </xf>
    <xf numFmtId="4" fontId="80" fillId="52" borderId="36">
      <alignment horizontal="right" vertical="center"/>
    </xf>
    <xf numFmtId="4" fontId="80" fillId="52" borderId="36">
      <alignment horizontal="right" vertical="center"/>
    </xf>
    <xf numFmtId="4" fontId="80" fillId="52" borderId="36">
      <alignment horizontal="right" vertical="center"/>
    </xf>
    <xf numFmtId="4" fontId="80" fillId="52" borderId="36">
      <alignment horizontal="right" vertical="center"/>
    </xf>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4" fontId="74" fillId="40" borderId="41">
      <alignment vertical="center"/>
    </xf>
    <xf numFmtId="4" fontId="74" fillId="40" borderId="41">
      <alignment vertical="center"/>
    </xf>
    <xf numFmtId="4" fontId="74" fillId="40" borderId="41">
      <alignment vertical="center"/>
    </xf>
    <xf numFmtId="4" fontId="76" fillId="40" borderId="41">
      <alignment vertical="center"/>
    </xf>
    <xf numFmtId="4" fontId="76" fillId="40" borderId="41">
      <alignment vertical="center"/>
    </xf>
    <xf numFmtId="4" fontId="76" fillId="40" borderId="41">
      <alignment vertical="center"/>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42" borderId="41">
      <alignment horizontal="right" vertical="center"/>
    </xf>
    <xf numFmtId="4" fontId="74" fillId="42" borderId="41">
      <alignment horizontal="right" vertical="center"/>
    </xf>
    <xf numFmtId="4" fontId="74" fillId="42" borderId="41">
      <alignment horizontal="right" vertical="center"/>
    </xf>
    <xf numFmtId="4" fontId="74" fillId="43" borderId="41">
      <alignment horizontal="right" vertical="center"/>
    </xf>
    <xf numFmtId="4" fontId="74" fillId="43" borderId="41">
      <alignment horizontal="right" vertical="center"/>
    </xf>
    <xf numFmtId="4" fontId="74" fillId="43" borderId="41">
      <alignment horizontal="right" vertical="center"/>
    </xf>
    <xf numFmtId="4" fontId="74" fillId="44" borderId="41">
      <alignment horizontal="right" vertical="center"/>
    </xf>
    <xf numFmtId="4" fontId="74" fillId="44" borderId="41">
      <alignment horizontal="right" vertical="center"/>
    </xf>
    <xf numFmtId="4" fontId="74" fillId="44" borderId="41">
      <alignment horizontal="right" vertical="center"/>
    </xf>
    <xf numFmtId="4" fontId="74" fillId="45" borderId="41">
      <alignment horizontal="right" vertical="center"/>
    </xf>
    <xf numFmtId="4" fontId="74" fillId="45" borderId="41">
      <alignment horizontal="right" vertical="center"/>
    </xf>
    <xf numFmtId="4" fontId="74" fillId="45" borderId="41">
      <alignment horizontal="right" vertical="center"/>
    </xf>
    <xf numFmtId="4" fontId="74" fillId="46" borderId="41">
      <alignment horizontal="right" vertical="center"/>
    </xf>
    <xf numFmtId="4" fontId="74" fillId="46" borderId="41">
      <alignment horizontal="right" vertical="center"/>
    </xf>
    <xf numFmtId="4" fontId="74" fillId="46" borderId="41">
      <alignment horizontal="right" vertical="center"/>
    </xf>
    <xf numFmtId="4" fontId="74" fillId="47" borderId="41">
      <alignment horizontal="right" vertical="center"/>
    </xf>
    <xf numFmtId="4" fontId="74" fillId="47" borderId="41">
      <alignment horizontal="right" vertical="center"/>
    </xf>
    <xf numFmtId="4" fontId="74" fillId="47" borderId="41">
      <alignment horizontal="right" vertical="center"/>
    </xf>
    <xf numFmtId="4" fontId="74" fillId="48" borderId="41">
      <alignment horizontal="right" vertical="center"/>
    </xf>
    <xf numFmtId="4" fontId="74" fillId="48" borderId="41">
      <alignment horizontal="right" vertical="center"/>
    </xf>
    <xf numFmtId="4" fontId="74" fillId="48" borderId="41">
      <alignment horizontal="right" vertical="center"/>
    </xf>
    <xf numFmtId="4" fontId="74" fillId="49" borderId="41">
      <alignment horizontal="right" vertical="center"/>
    </xf>
    <xf numFmtId="4" fontId="74" fillId="49" borderId="41">
      <alignment horizontal="right" vertical="center"/>
    </xf>
    <xf numFmtId="4" fontId="74" fillId="49" borderId="41">
      <alignment horizontal="right" vertical="center"/>
    </xf>
    <xf numFmtId="4" fontId="74" fillId="50" borderId="41">
      <alignment horizontal="right" vertical="center"/>
    </xf>
    <xf numFmtId="4" fontId="74" fillId="50" borderId="41">
      <alignment horizontal="right" vertical="center"/>
    </xf>
    <xf numFmtId="4" fontId="74" fillId="50" borderId="41">
      <alignment horizontal="right" vertical="center"/>
    </xf>
    <xf numFmtId="4" fontId="77" fillId="51" borderId="41">
      <alignment horizontal="left" vertical="center" indent="1"/>
    </xf>
    <xf numFmtId="4" fontId="77" fillId="51" borderId="41">
      <alignment horizontal="left" vertical="center" indent="1"/>
    </xf>
    <xf numFmtId="4" fontId="77" fillId="51" borderId="41">
      <alignment horizontal="left" vertical="center" indent="1"/>
    </xf>
    <xf numFmtId="4" fontId="74" fillId="52" borderId="39">
      <alignment horizontal="left" vertical="center" indent="1"/>
    </xf>
    <xf numFmtId="4" fontId="74" fillId="52" borderId="39">
      <alignment horizontal="left" vertical="center" indent="1"/>
    </xf>
    <xf numFmtId="4" fontId="74" fillId="52" borderId="39">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7" borderId="41">
      <alignment vertical="center"/>
    </xf>
    <xf numFmtId="4" fontId="74" fillId="57" borderId="41">
      <alignment vertical="center"/>
    </xf>
    <xf numFmtId="4" fontId="74" fillId="57" borderId="41">
      <alignment vertical="center"/>
    </xf>
    <xf numFmtId="4" fontId="76" fillId="57" borderId="41">
      <alignment vertical="center"/>
    </xf>
    <xf numFmtId="4" fontId="76" fillId="57" borderId="41">
      <alignment vertical="center"/>
    </xf>
    <xf numFmtId="4" fontId="76" fillId="57" borderId="41">
      <alignment vertical="center"/>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2" borderId="41">
      <alignment horizontal="right" vertical="center"/>
    </xf>
    <xf numFmtId="4" fontId="74" fillId="52" borderId="41">
      <alignment horizontal="right" vertical="center"/>
    </xf>
    <xf numFmtId="4" fontId="74" fillId="52" borderId="41">
      <alignment horizontal="right" vertical="center"/>
    </xf>
    <xf numFmtId="4" fontId="76" fillId="52" borderId="41">
      <alignment horizontal="right" vertical="center"/>
    </xf>
    <xf numFmtId="4" fontId="76" fillId="52" borderId="41">
      <alignment horizontal="right" vertical="center"/>
    </xf>
    <xf numFmtId="4" fontId="76" fillId="52" borderId="41">
      <alignment horizontal="right" vertical="center"/>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80" fillId="52" borderId="41">
      <alignment horizontal="right" vertical="center"/>
    </xf>
    <xf numFmtId="4" fontId="80" fillId="52" borderId="41">
      <alignment horizontal="right" vertical="center"/>
    </xf>
    <xf numFmtId="4" fontId="80" fillId="52" borderId="41">
      <alignment horizontal="right" vertical="center"/>
    </xf>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4" fontId="74" fillId="40" borderId="45">
      <alignment vertical="center"/>
    </xf>
    <xf numFmtId="4" fontId="74" fillId="40" borderId="45">
      <alignment vertical="center"/>
    </xf>
    <xf numFmtId="4" fontId="74" fillId="40" borderId="45">
      <alignment vertical="center"/>
    </xf>
    <xf numFmtId="4" fontId="76" fillId="40" borderId="45">
      <alignment vertical="center"/>
    </xf>
    <xf numFmtId="4" fontId="76" fillId="40" borderId="45">
      <alignment vertical="center"/>
    </xf>
    <xf numFmtId="4" fontId="76" fillId="40" borderId="45">
      <alignment vertical="center"/>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42" borderId="45">
      <alignment horizontal="right" vertical="center"/>
    </xf>
    <xf numFmtId="4" fontId="74" fillId="42" borderId="45">
      <alignment horizontal="right" vertical="center"/>
    </xf>
    <xf numFmtId="4" fontId="74" fillId="42" borderId="45">
      <alignment horizontal="right" vertical="center"/>
    </xf>
    <xf numFmtId="4" fontId="74" fillId="43" borderId="45">
      <alignment horizontal="right" vertical="center"/>
    </xf>
    <xf numFmtId="4" fontId="74" fillId="43" borderId="45">
      <alignment horizontal="right" vertical="center"/>
    </xf>
    <xf numFmtId="4" fontId="74" fillId="43" borderId="45">
      <alignment horizontal="right" vertical="center"/>
    </xf>
    <xf numFmtId="4" fontId="74" fillId="44" borderId="45">
      <alignment horizontal="right" vertical="center"/>
    </xf>
    <xf numFmtId="4" fontId="74" fillId="44" borderId="45">
      <alignment horizontal="right" vertical="center"/>
    </xf>
    <xf numFmtId="4" fontId="74" fillId="44" borderId="45">
      <alignment horizontal="right" vertical="center"/>
    </xf>
    <xf numFmtId="4" fontId="74" fillId="45" borderId="45">
      <alignment horizontal="right" vertical="center"/>
    </xf>
    <xf numFmtId="4" fontId="74" fillId="45" borderId="45">
      <alignment horizontal="right" vertical="center"/>
    </xf>
    <xf numFmtId="4" fontId="74" fillId="45" borderId="45">
      <alignment horizontal="right" vertical="center"/>
    </xf>
    <xf numFmtId="4" fontId="74" fillId="46" borderId="45">
      <alignment horizontal="right" vertical="center"/>
    </xf>
    <xf numFmtId="4" fontId="74" fillId="46" borderId="45">
      <alignment horizontal="right" vertical="center"/>
    </xf>
    <xf numFmtId="4" fontId="74" fillId="46" borderId="45">
      <alignment horizontal="right" vertical="center"/>
    </xf>
    <xf numFmtId="4" fontId="74" fillId="47" borderId="45">
      <alignment horizontal="right" vertical="center"/>
    </xf>
    <xf numFmtId="4" fontId="74" fillId="47" borderId="45">
      <alignment horizontal="right" vertical="center"/>
    </xf>
    <xf numFmtId="4" fontId="74" fillId="47" borderId="45">
      <alignment horizontal="right" vertical="center"/>
    </xf>
    <xf numFmtId="4" fontId="74" fillId="48" borderId="45">
      <alignment horizontal="right" vertical="center"/>
    </xf>
    <xf numFmtId="4" fontId="74" fillId="48" borderId="45">
      <alignment horizontal="right" vertical="center"/>
    </xf>
    <xf numFmtId="4" fontId="74" fillId="48" borderId="45">
      <alignment horizontal="right" vertical="center"/>
    </xf>
    <xf numFmtId="4" fontId="74" fillId="49" borderId="45">
      <alignment horizontal="right" vertical="center"/>
    </xf>
    <xf numFmtId="4" fontId="74" fillId="49" borderId="45">
      <alignment horizontal="right" vertical="center"/>
    </xf>
    <xf numFmtId="4" fontId="74" fillId="49" borderId="45">
      <alignment horizontal="right" vertical="center"/>
    </xf>
    <xf numFmtId="4" fontId="74" fillId="50" borderId="45">
      <alignment horizontal="right" vertical="center"/>
    </xf>
    <xf numFmtId="4" fontId="74" fillId="50" borderId="45">
      <alignment horizontal="right" vertical="center"/>
    </xf>
    <xf numFmtId="4" fontId="74" fillId="50" borderId="45">
      <alignment horizontal="right" vertical="center"/>
    </xf>
    <xf numFmtId="4" fontId="77" fillId="51" borderId="45">
      <alignment horizontal="left" vertical="center" indent="1"/>
    </xf>
    <xf numFmtId="4" fontId="77" fillId="51" borderId="45">
      <alignment horizontal="left" vertical="center" indent="1"/>
    </xf>
    <xf numFmtId="4" fontId="77" fillId="51" borderId="45">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7" borderId="45">
      <alignment vertical="center"/>
    </xf>
    <xf numFmtId="4" fontId="74" fillId="57" borderId="45">
      <alignment vertical="center"/>
    </xf>
    <xf numFmtId="4" fontId="74" fillId="57" borderId="45">
      <alignment vertical="center"/>
    </xf>
    <xf numFmtId="4" fontId="76" fillId="57" borderId="45">
      <alignment vertical="center"/>
    </xf>
    <xf numFmtId="4" fontId="76" fillId="57" borderId="45">
      <alignment vertical="center"/>
    </xf>
    <xf numFmtId="4" fontId="76" fillId="57" borderId="45">
      <alignment vertical="center"/>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2" borderId="45">
      <alignment horizontal="right" vertical="center"/>
    </xf>
    <xf numFmtId="4" fontId="74" fillId="52" borderId="45">
      <alignment horizontal="right" vertical="center"/>
    </xf>
    <xf numFmtId="4" fontId="74" fillId="52" borderId="45">
      <alignment horizontal="right" vertical="center"/>
    </xf>
    <xf numFmtId="4" fontId="76" fillId="52" borderId="45">
      <alignment horizontal="right" vertical="center"/>
    </xf>
    <xf numFmtId="4" fontId="76" fillId="52" borderId="45">
      <alignment horizontal="right" vertical="center"/>
    </xf>
    <xf numFmtId="4" fontId="76" fillId="52" borderId="45">
      <alignment horizontal="right" vertical="center"/>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80" fillId="52" borderId="45">
      <alignment horizontal="right" vertical="center"/>
    </xf>
    <xf numFmtId="4" fontId="80" fillId="52" borderId="45">
      <alignment horizontal="right" vertical="center"/>
    </xf>
    <xf numFmtId="4" fontId="80" fillId="52" borderId="45">
      <alignment horizontal="right" vertical="center"/>
    </xf>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4" fontId="74" fillId="40" borderId="45">
      <alignment vertical="center"/>
    </xf>
    <xf numFmtId="4" fontId="74" fillId="40" borderId="45">
      <alignment vertical="center"/>
    </xf>
    <xf numFmtId="4" fontId="74" fillId="40" borderId="45">
      <alignment vertical="center"/>
    </xf>
    <xf numFmtId="4" fontId="76" fillId="40" borderId="45">
      <alignment vertical="center"/>
    </xf>
    <xf numFmtId="4" fontId="76" fillId="40" borderId="45">
      <alignment vertical="center"/>
    </xf>
    <xf numFmtId="4" fontId="76" fillId="40" borderId="45">
      <alignment vertical="center"/>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42" borderId="45">
      <alignment horizontal="right" vertical="center"/>
    </xf>
    <xf numFmtId="4" fontId="74" fillId="42" borderId="45">
      <alignment horizontal="right" vertical="center"/>
    </xf>
    <xf numFmtId="4" fontId="74" fillId="42" borderId="45">
      <alignment horizontal="right" vertical="center"/>
    </xf>
    <xf numFmtId="4" fontId="74" fillId="43" borderId="45">
      <alignment horizontal="right" vertical="center"/>
    </xf>
    <xf numFmtId="4" fontId="74" fillId="43" borderId="45">
      <alignment horizontal="right" vertical="center"/>
    </xf>
    <xf numFmtId="4" fontId="74" fillId="43" borderId="45">
      <alignment horizontal="right" vertical="center"/>
    </xf>
    <xf numFmtId="4" fontId="74" fillId="44" borderId="45">
      <alignment horizontal="right" vertical="center"/>
    </xf>
    <xf numFmtId="4" fontId="74" fillId="44" borderId="45">
      <alignment horizontal="right" vertical="center"/>
    </xf>
    <xf numFmtId="4" fontId="74" fillId="44" borderId="45">
      <alignment horizontal="right" vertical="center"/>
    </xf>
    <xf numFmtId="4" fontId="74" fillId="45" borderId="45">
      <alignment horizontal="right" vertical="center"/>
    </xf>
    <xf numFmtId="4" fontId="74" fillId="45" borderId="45">
      <alignment horizontal="right" vertical="center"/>
    </xf>
    <xf numFmtId="4" fontId="74" fillId="45" borderId="45">
      <alignment horizontal="right" vertical="center"/>
    </xf>
    <xf numFmtId="4" fontId="74" fillId="46" borderId="45">
      <alignment horizontal="right" vertical="center"/>
    </xf>
    <xf numFmtId="4" fontId="74" fillId="46" borderId="45">
      <alignment horizontal="right" vertical="center"/>
    </xf>
    <xf numFmtId="4" fontId="74" fillId="46" borderId="45">
      <alignment horizontal="right" vertical="center"/>
    </xf>
    <xf numFmtId="4" fontId="74" fillId="47" borderId="45">
      <alignment horizontal="right" vertical="center"/>
    </xf>
    <xf numFmtId="4" fontId="74" fillId="47" borderId="45">
      <alignment horizontal="right" vertical="center"/>
    </xf>
    <xf numFmtId="4" fontId="74" fillId="47" borderId="45">
      <alignment horizontal="right" vertical="center"/>
    </xf>
    <xf numFmtId="4" fontId="74" fillId="48" borderId="45">
      <alignment horizontal="right" vertical="center"/>
    </xf>
    <xf numFmtId="4" fontId="74" fillId="48" borderId="45">
      <alignment horizontal="right" vertical="center"/>
    </xf>
    <xf numFmtId="4" fontId="74" fillId="48" borderId="45">
      <alignment horizontal="right" vertical="center"/>
    </xf>
    <xf numFmtId="4" fontId="74" fillId="49" borderId="45">
      <alignment horizontal="right" vertical="center"/>
    </xf>
    <xf numFmtId="4" fontId="74" fillId="49" borderId="45">
      <alignment horizontal="right" vertical="center"/>
    </xf>
    <xf numFmtId="4" fontId="74" fillId="49" borderId="45">
      <alignment horizontal="right" vertical="center"/>
    </xf>
    <xf numFmtId="4" fontId="74" fillId="50" borderId="45">
      <alignment horizontal="right" vertical="center"/>
    </xf>
    <xf numFmtId="4" fontId="74" fillId="50" borderId="45">
      <alignment horizontal="right" vertical="center"/>
    </xf>
    <xf numFmtId="4" fontId="74" fillId="50" borderId="45">
      <alignment horizontal="right" vertical="center"/>
    </xf>
    <xf numFmtId="4" fontId="77" fillId="51" borderId="45">
      <alignment horizontal="left" vertical="center" indent="1"/>
    </xf>
    <xf numFmtId="4" fontId="77" fillId="51" borderId="45">
      <alignment horizontal="left" vertical="center" indent="1"/>
    </xf>
    <xf numFmtId="4" fontId="77" fillId="51" borderId="45">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7" borderId="45">
      <alignment vertical="center"/>
    </xf>
    <xf numFmtId="4" fontId="74" fillId="57" borderId="45">
      <alignment vertical="center"/>
    </xf>
    <xf numFmtId="4" fontId="74" fillId="57" borderId="45">
      <alignment vertical="center"/>
    </xf>
    <xf numFmtId="4" fontId="76" fillId="57" borderId="45">
      <alignment vertical="center"/>
    </xf>
    <xf numFmtId="4" fontId="76" fillId="57" borderId="45">
      <alignment vertical="center"/>
    </xf>
    <xf numFmtId="4" fontId="76" fillId="57" borderId="45">
      <alignment vertical="center"/>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2" borderId="45">
      <alignment horizontal="right" vertical="center"/>
    </xf>
    <xf numFmtId="4" fontId="74" fillId="52" borderId="45">
      <alignment horizontal="right" vertical="center"/>
    </xf>
    <xf numFmtId="4" fontId="74" fillId="52" borderId="45">
      <alignment horizontal="right" vertical="center"/>
    </xf>
    <xf numFmtId="4" fontId="76" fillId="52" borderId="45">
      <alignment horizontal="right" vertical="center"/>
    </xf>
    <xf numFmtId="4" fontId="76" fillId="52" borderId="45">
      <alignment horizontal="right" vertical="center"/>
    </xf>
    <xf numFmtId="4" fontId="76" fillId="52" borderId="45">
      <alignment horizontal="right" vertical="center"/>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80" fillId="52" borderId="45">
      <alignment horizontal="right" vertical="center"/>
    </xf>
    <xf numFmtId="4" fontId="80" fillId="52" borderId="45">
      <alignment horizontal="right" vertical="center"/>
    </xf>
    <xf numFmtId="4" fontId="80" fillId="52" borderId="45">
      <alignment horizontal="right" vertical="center"/>
    </xf>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0" fontId="10" fillId="0" borderId="44"/>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40" borderId="45">
      <alignment vertical="center"/>
    </xf>
    <xf numFmtId="4" fontId="74" fillId="40" borderId="45">
      <alignment vertical="center"/>
    </xf>
    <xf numFmtId="4" fontId="74" fillId="40" borderId="45">
      <alignment vertical="center"/>
    </xf>
    <xf numFmtId="4" fontId="76" fillId="40" borderId="45">
      <alignment vertical="center"/>
    </xf>
    <xf numFmtId="4" fontId="76" fillId="40" borderId="45">
      <alignment vertical="center"/>
    </xf>
    <xf numFmtId="4" fontId="76" fillId="40" borderId="45">
      <alignment vertical="center"/>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42" borderId="45">
      <alignment horizontal="right" vertical="center"/>
    </xf>
    <xf numFmtId="4" fontId="74" fillId="42" borderId="45">
      <alignment horizontal="right" vertical="center"/>
    </xf>
    <xf numFmtId="4" fontId="74" fillId="42" borderId="45">
      <alignment horizontal="right" vertical="center"/>
    </xf>
    <xf numFmtId="4" fontId="74" fillId="43" borderId="45">
      <alignment horizontal="right" vertical="center"/>
    </xf>
    <xf numFmtId="4" fontId="74" fillId="43" borderId="45">
      <alignment horizontal="right" vertical="center"/>
    </xf>
    <xf numFmtId="4" fontId="74" fillId="43" borderId="45">
      <alignment horizontal="right" vertical="center"/>
    </xf>
    <xf numFmtId="4" fontId="74" fillId="44" borderId="45">
      <alignment horizontal="right" vertical="center"/>
    </xf>
    <xf numFmtId="4" fontId="74" fillId="44" borderId="45">
      <alignment horizontal="right" vertical="center"/>
    </xf>
    <xf numFmtId="4" fontId="74" fillId="44" borderId="45">
      <alignment horizontal="right" vertical="center"/>
    </xf>
    <xf numFmtId="4" fontId="74" fillId="45" borderId="45">
      <alignment horizontal="right" vertical="center"/>
    </xf>
    <xf numFmtId="4" fontId="74" fillId="45" borderId="45">
      <alignment horizontal="right" vertical="center"/>
    </xf>
    <xf numFmtId="4" fontId="74" fillId="45" borderId="45">
      <alignment horizontal="right" vertical="center"/>
    </xf>
    <xf numFmtId="4" fontId="74" fillId="46" borderId="45">
      <alignment horizontal="right" vertical="center"/>
    </xf>
    <xf numFmtId="4" fontId="74" fillId="46" borderId="45">
      <alignment horizontal="right" vertical="center"/>
    </xf>
    <xf numFmtId="4" fontId="74" fillId="46" borderId="45">
      <alignment horizontal="right" vertical="center"/>
    </xf>
    <xf numFmtId="4" fontId="74" fillId="47" borderId="45">
      <alignment horizontal="right" vertical="center"/>
    </xf>
    <xf numFmtId="4" fontId="74" fillId="47" borderId="45">
      <alignment horizontal="right" vertical="center"/>
    </xf>
    <xf numFmtId="4" fontId="74" fillId="47" borderId="45">
      <alignment horizontal="right" vertical="center"/>
    </xf>
    <xf numFmtId="4" fontId="74" fillId="48" borderId="45">
      <alignment horizontal="right" vertical="center"/>
    </xf>
    <xf numFmtId="4" fontId="74" fillId="48" borderId="45">
      <alignment horizontal="right" vertical="center"/>
    </xf>
    <xf numFmtId="4" fontId="74" fillId="48" borderId="45">
      <alignment horizontal="right" vertical="center"/>
    </xf>
    <xf numFmtId="4" fontId="74" fillId="49" borderId="45">
      <alignment horizontal="right" vertical="center"/>
    </xf>
    <xf numFmtId="4" fontId="74" fillId="49" borderId="45">
      <alignment horizontal="right" vertical="center"/>
    </xf>
    <xf numFmtId="4" fontId="74" fillId="49" borderId="45">
      <alignment horizontal="right" vertical="center"/>
    </xf>
    <xf numFmtId="4" fontId="74" fillId="50" borderId="45">
      <alignment horizontal="right" vertical="center"/>
    </xf>
    <xf numFmtId="4" fontId="74" fillId="50" borderId="45">
      <alignment horizontal="right" vertical="center"/>
    </xf>
    <xf numFmtId="4" fontId="74" fillId="50" borderId="45">
      <alignment horizontal="right" vertical="center"/>
    </xf>
    <xf numFmtId="4" fontId="77" fillId="51" borderId="45">
      <alignment horizontal="left" vertical="center" indent="1"/>
    </xf>
    <xf numFmtId="4" fontId="77" fillId="51" borderId="45">
      <alignment horizontal="left" vertical="center" indent="1"/>
    </xf>
    <xf numFmtId="4" fontId="77" fillId="51" borderId="45">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7" borderId="45">
      <alignment vertical="center"/>
    </xf>
    <xf numFmtId="4" fontId="74" fillId="57" borderId="45">
      <alignment vertical="center"/>
    </xf>
    <xf numFmtId="4" fontId="74" fillId="57" borderId="45">
      <alignment vertical="center"/>
    </xf>
    <xf numFmtId="4" fontId="76" fillId="57" borderId="45">
      <alignment vertical="center"/>
    </xf>
    <xf numFmtId="4" fontId="76" fillId="57" borderId="45">
      <alignment vertical="center"/>
    </xf>
    <xf numFmtId="4" fontId="76" fillId="57" borderId="45">
      <alignment vertical="center"/>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2" borderId="45">
      <alignment horizontal="right" vertical="center"/>
    </xf>
    <xf numFmtId="4" fontId="74" fillId="52" borderId="45">
      <alignment horizontal="right" vertical="center"/>
    </xf>
    <xf numFmtId="4" fontId="74" fillId="52" borderId="45">
      <alignment horizontal="right" vertical="center"/>
    </xf>
    <xf numFmtId="4" fontId="76" fillId="52" borderId="45">
      <alignment horizontal="right" vertical="center"/>
    </xf>
    <xf numFmtId="4" fontId="76" fillId="52" borderId="45">
      <alignment horizontal="right" vertical="center"/>
    </xf>
    <xf numFmtId="4" fontId="76" fillId="52" borderId="45">
      <alignment horizontal="right" vertical="center"/>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80" fillId="52" borderId="45">
      <alignment horizontal="right" vertical="center"/>
    </xf>
    <xf numFmtId="4" fontId="80" fillId="52" borderId="45">
      <alignment horizontal="right" vertical="center"/>
    </xf>
    <xf numFmtId="4" fontId="80" fillId="52" borderId="45">
      <alignment horizontal="right" vertical="center"/>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40" borderId="41">
      <alignment vertical="center"/>
    </xf>
    <xf numFmtId="4" fontId="74" fillId="40" borderId="41">
      <alignment vertical="center"/>
    </xf>
    <xf numFmtId="4" fontId="74" fillId="40" borderId="41">
      <alignment vertical="center"/>
    </xf>
    <xf numFmtId="4" fontId="76" fillId="40" borderId="41">
      <alignment vertical="center"/>
    </xf>
    <xf numFmtId="4" fontId="76" fillId="40" borderId="41">
      <alignment vertical="center"/>
    </xf>
    <xf numFmtId="4" fontId="76" fillId="40" borderId="41">
      <alignment vertical="center"/>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42" borderId="41">
      <alignment horizontal="right" vertical="center"/>
    </xf>
    <xf numFmtId="4" fontId="74" fillId="42" borderId="41">
      <alignment horizontal="right" vertical="center"/>
    </xf>
    <xf numFmtId="4" fontId="74" fillId="42" borderId="41">
      <alignment horizontal="right" vertical="center"/>
    </xf>
    <xf numFmtId="4" fontId="74" fillId="43" borderId="41">
      <alignment horizontal="right" vertical="center"/>
    </xf>
    <xf numFmtId="4" fontId="74" fillId="43" borderId="41">
      <alignment horizontal="right" vertical="center"/>
    </xf>
    <xf numFmtId="4" fontId="74" fillId="43" borderId="41">
      <alignment horizontal="right" vertical="center"/>
    </xf>
    <xf numFmtId="4" fontId="74" fillId="44" borderId="41">
      <alignment horizontal="right" vertical="center"/>
    </xf>
    <xf numFmtId="4" fontId="74" fillId="44" borderId="41">
      <alignment horizontal="right" vertical="center"/>
    </xf>
    <xf numFmtId="4" fontId="74" fillId="44" borderId="41">
      <alignment horizontal="right" vertical="center"/>
    </xf>
    <xf numFmtId="4" fontId="74" fillId="45" borderId="41">
      <alignment horizontal="right" vertical="center"/>
    </xf>
    <xf numFmtId="4" fontId="74" fillId="45" borderId="41">
      <alignment horizontal="right" vertical="center"/>
    </xf>
    <xf numFmtId="4" fontId="74" fillId="45" borderId="41">
      <alignment horizontal="right" vertical="center"/>
    </xf>
    <xf numFmtId="4" fontId="74" fillId="46" borderId="41">
      <alignment horizontal="right" vertical="center"/>
    </xf>
    <xf numFmtId="4" fontId="74" fillId="46" borderId="41">
      <alignment horizontal="right" vertical="center"/>
    </xf>
    <xf numFmtId="4" fontId="74" fillId="46" borderId="41">
      <alignment horizontal="right" vertical="center"/>
    </xf>
    <xf numFmtId="4" fontId="74" fillId="47" borderId="41">
      <alignment horizontal="right" vertical="center"/>
    </xf>
    <xf numFmtId="4" fontId="74" fillId="47" borderId="41">
      <alignment horizontal="right" vertical="center"/>
    </xf>
    <xf numFmtId="4" fontId="74" fillId="47" borderId="41">
      <alignment horizontal="right" vertical="center"/>
    </xf>
    <xf numFmtId="4" fontId="74" fillId="48" borderId="41">
      <alignment horizontal="right" vertical="center"/>
    </xf>
    <xf numFmtId="4" fontId="74" fillId="48" borderId="41">
      <alignment horizontal="right" vertical="center"/>
    </xf>
    <xf numFmtId="4" fontId="74" fillId="48" borderId="41">
      <alignment horizontal="right" vertical="center"/>
    </xf>
    <xf numFmtId="4" fontId="74" fillId="49" borderId="41">
      <alignment horizontal="right" vertical="center"/>
    </xf>
    <xf numFmtId="4" fontId="74" fillId="49" borderId="41">
      <alignment horizontal="right" vertical="center"/>
    </xf>
    <xf numFmtId="4" fontId="74" fillId="49" borderId="41">
      <alignment horizontal="right" vertical="center"/>
    </xf>
    <xf numFmtId="4" fontId="74" fillId="50" borderId="41">
      <alignment horizontal="right" vertical="center"/>
    </xf>
    <xf numFmtId="4" fontId="74" fillId="50" borderId="41">
      <alignment horizontal="right" vertical="center"/>
    </xf>
    <xf numFmtId="4" fontId="74" fillId="50" borderId="41">
      <alignment horizontal="right" vertical="center"/>
    </xf>
    <xf numFmtId="4" fontId="77" fillId="51" borderId="41">
      <alignment horizontal="left" vertical="center" indent="1"/>
    </xf>
    <xf numFmtId="4" fontId="77" fillId="51" borderId="41">
      <alignment horizontal="left" vertical="center" indent="1"/>
    </xf>
    <xf numFmtId="4" fontId="77" fillId="5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7" borderId="41">
      <alignment vertical="center"/>
    </xf>
    <xf numFmtId="4" fontId="74" fillId="57" borderId="41">
      <alignment vertical="center"/>
    </xf>
    <xf numFmtId="4" fontId="74" fillId="57" borderId="41">
      <alignment vertical="center"/>
    </xf>
    <xf numFmtId="4" fontId="76" fillId="57" borderId="41">
      <alignment vertical="center"/>
    </xf>
    <xf numFmtId="4" fontId="76" fillId="57" borderId="41">
      <alignment vertical="center"/>
    </xf>
    <xf numFmtId="4" fontId="76" fillId="57" borderId="41">
      <alignment vertical="center"/>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2" borderId="41">
      <alignment horizontal="right" vertical="center"/>
    </xf>
    <xf numFmtId="4" fontId="74" fillId="52" borderId="41">
      <alignment horizontal="right" vertical="center"/>
    </xf>
    <xf numFmtId="4" fontId="74" fillId="52" borderId="41">
      <alignment horizontal="right" vertical="center"/>
    </xf>
    <xf numFmtId="4" fontId="76" fillId="52" borderId="41">
      <alignment horizontal="right" vertical="center"/>
    </xf>
    <xf numFmtId="4" fontId="76" fillId="52" borderId="41">
      <alignment horizontal="right" vertical="center"/>
    </xf>
    <xf numFmtId="4" fontId="76" fillId="52" borderId="41">
      <alignment horizontal="right" vertical="center"/>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80" fillId="52" borderId="41">
      <alignment horizontal="right" vertical="center"/>
    </xf>
    <xf numFmtId="4" fontId="80" fillId="52" borderId="41">
      <alignment horizontal="right" vertical="center"/>
    </xf>
    <xf numFmtId="4" fontId="80" fillId="52" borderId="41">
      <alignment horizontal="right" vertical="center"/>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40" borderId="45">
      <alignment vertical="center"/>
    </xf>
    <xf numFmtId="4" fontId="74" fillId="40" borderId="45">
      <alignment vertical="center"/>
    </xf>
    <xf numFmtId="4" fontId="74" fillId="40" borderId="45">
      <alignment vertical="center"/>
    </xf>
    <xf numFmtId="4" fontId="76" fillId="40" borderId="45">
      <alignment vertical="center"/>
    </xf>
    <xf numFmtId="4" fontId="76" fillId="40" borderId="45">
      <alignment vertical="center"/>
    </xf>
    <xf numFmtId="4" fontId="76" fillId="40" borderId="45">
      <alignment vertical="center"/>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42" borderId="45">
      <alignment horizontal="right" vertical="center"/>
    </xf>
    <xf numFmtId="4" fontId="74" fillId="42" borderId="45">
      <alignment horizontal="right" vertical="center"/>
    </xf>
    <xf numFmtId="4" fontId="74" fillId="42" borderId="45">
      <alignment horizontal="right" vertical="center"/>
    </xf>
    <xf numFmtId="4" fontId="74" fillId="43" borderId="45">
      <alignment horizontal="right" vertical="center"/>
    </xf>
    <xf numFmtId="4" fontId="74" fillId="43" borderId="45">
      <alignment horizontal="right" vertical="center"/>
    </xf>
    <xf numFmtId="4" fontId="74" fillId="43" borderId="45">
      <alignment horizontal="right" vertical="center"/>
    </xf>
    <xf numFmtId="4" fontId="74" fillId="44" borderId="45">
      <alignment horizontal="right" vertical="center"/>
    </xf>
    <xf numFmtId="4" fontId="74" fillId="44" borderId="45">
      <alignment horizontal="right" vertical="center"/>
    </xf>
    <xf numFmtId="4" fontId="74" fillId="44" borderId="45">
      <alignment horizontal="right" vertical="center"/>
    </xf>
    <xf numFmtId="4" fontId="74" fillId="45" borderId="45">
      <alignment horizontal="right" vertical="center"/>
    </xf>
    <xf numFmtId="4" fontId="74" fillId="45" borderId="45">
      <alignment horizontal="right" vertical="center"/>
    </xf>
    <xf numFmtId="4" fontId="74" fillId="45" borderId="45">
      <alignment horizontal="right" vertical="center"/>
    </xf>
    <xf numFmtId="4" fontId="74" fillId="46" borderId="45">
      <alignment horizontal="right" vertical="center"/>
    </xf>
    <xf numFmtId="4" fontId="74" fillId="46" borderId="45">
      <alignment horizontal="right" vertical="center"/>
    </xf>
    <xf numFmtId="4" fontId="74" fillId="46" borderId="45">
      <alignment horizontal="right" vertical="center"/>
    </xf>
    <xf numFmtId="4" fontId="74" fillId="47" borderId="45">
      <alignment horizontal="right" vertical="center"/>
    </xf>
    <xf numFmtId="4" fontId="74" fillId="47" borderId="45">
      <alignment horizontal="right" vertical="center"/>
    </xf>
    <xf numFmtId="4" fontId="74" fillId="47" borderId="45">
      <alignment horizontal="right" vertical="center"/>
    </xf>
    <xf numFmtId="4" fontId="74" fillId="48" borderId="45">
      <alignment horizontal="right" vertical="center"/>
    </xf>
    <xf numFmtId="4" fontId="74" fillId="48" borderId="45">
      <alignment horizontal="right" vertical="center"/>
    </xf>
    <xf numFmtId="4" fontId="74" fillId="48" borderId="45">
      <alignment horizontal="right" vertical="center"/>
    </xf>
    <xf numFmtId="4" fontId="74" fillId="49" borderId="45">
      <alignment horizontal="right" vertical="center"/>
    </xf>
    <xf numFmtId="4" fontId="74" fillId="49" borderId="45">
      <alignment horizontal="right" vertical="center"/>
    </xf>
    <xf numFmtId="4" fontId="74" fillId="49" borderId="45">
      <alignment horizontal="right" vertical="center"/>
    </xf>
    <xf numFmtId="4" fontId="74" fillId="50" borderId="45">
      <alignment horizontal="right" vertical="center"/>
    </xf>
    <xf numFmtId="4" fontId="74" fillId="50" borderId="45">
      <alignment horizontal="right" vertical="center"/>
    </xf>
    <xf numFmtId="4" fontId="74" fillId="50" borderId="45">
      <alignment horizontal="right" vertical="center"/>
    </xf>
    <xf numFmtId="4" fontId="77" fillId="51" borderId="45">
      <alignment horizontal="left" vertical="center" indent="1"/>
    </xf>
    <xf numFmtId="4" fontId="77" fillId="51" borderId="45">
      <alignment horizontal="left" vertical="center" indent="1"/>
    </xf>
    <xf numFmtId="4" fontId="77" fillId="51" borderId="45">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7" borderId="45">
      <alignment vertical="center"/>
    </xf>
    <xf numFmtId="4" fontId="74" fillId="57" borderId="45">
      <alignment vertical="center"/>
    </xf>
    <xf numFmtId="4" fontId="74" fillId="57" borderId="45">
      <alignment vertical="center"/>
    </xf>
    <xf numFmtId="4" fontId="76" fillId="57" borderId="45">
      <alignment vertical="center"/>
    </xf>
    <xf numFmtId="4" fontId="76" fillId="57" borderId="45">
      <alignment vertical="center"/>
    </xf>
    <xf numFmtId="4" fontId="76" fillId="57" borderId="45">
      <alignment vertical="center"/>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2" borderId="45">
      <alignment horizontal="right" vertical="center"/>
    </xf>
    <xf numFmtId="4" fontId="74" fillId="52" borderId="45">
      <alignment horizontal="right" vertical="center"/>
    </xf>
    <xf numFmtId="4" fontId="74" fillId="52" borderId="45">
      <alignment horizontal="right" vertical="center"/>
    </xf>
    <xf numFmtId="4" fontId="76" fillId="52" borderId="45">
      <alignment horizontal="right" vertical="center"/>
    </xf>
    <xf numFmtId="4" fontId="76" fillId="52" borderId="45">
      <alignment horizontal="right" vertical="center"/>
    </xf>
    <xf numFmtId="4" fontId="76" fillId="52" borderId="45">
      <alignment horizontal="right" vertical="center"/>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80" fillId="52" borderId="45">
      <alignment horizontal="right" vertical="center"/>
    </xf>
    <xf numFmtId="4" fontId="80" fillId="52" borderId="45">
      <alignment horizontal="right" vertical="center"/>
    </xf>
    <xf numFmtId="4" fontId="80" fillId="52" borderId="45">
      <alignment horizontal="right" vertical="center"/>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40" borderId="45">
      <alignment vertical="center"/>
    </xf>
    <xf numFmtId="4" fontId="74" fillId="40" borderId="45">
      <alignment vertical="center"/>
    </xf>
    <xf numFmtId="4" fontId="74" fillId="40" borderId="45">
      <alignment vertical="center"/>
    </xf>
    <xf numFmtId="4" fontId="76" fillId="40" borderId="45">
      <alignment vertical="center"/>
    </xf>
    <xf numFmtId="4" fontId="76" fillId="40" borderId="45">
      <alignment vertical="center"/>
    </xf>
    <xf numFmtId="4" fontId="76" fillId="40" borderId="45">
      <alignment vertical="center"/>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42" borderId="45">
      <alignment horizontal="right" vertical="center"/>
    </xf>
    <xf numFmtId="4" fontId="74" fillId="42" borderId="45">
      <alignment horizontal="right" vertical="center"/>
    </xf>
    <xf numFmtId="4" fontId="74" fillId="42" borderId="45">
      <alignment horizontal="right" vertical="center"/>
    </xf>
    <xf numFmtId="4" fontId="74" fillId="43" borderId="45">
      <alignment horizontal="right" vertical="center"/>
    </xf>
    <xf numFmtId="4" fontId="74" fillId="43" borderId="45">
      <alignment horizontal="right" vertical="center"/>
    </xf>
    <xf numFmtId="4" fontId="74" fillId="43" borderId="45">
      <alignment horizontal="right" vertical="center"/>
    </xf>
    <xf numFmtId="4" fontId="74" fillId="44" borderId="45">
      <alignment horizontal="right" vertical="center"/>
    </xf>
    <xf numFmtId="4" fontId="74" fillId="44" borderId="45">
      <alignment horizontal="right" vertical="center"/>
    </xf>
    <xf numFmtId="4" fontId="74" fillId="44" borderId="45">
      <alignment horizontal="right" vertical="center"/>
    </xf>
    <xf numFmtId="4" fontId="74" fillId="45" borderId="45">
      <alignment horizontal="right" vertical="center"/>
    </xf>
    <xf numFmtId="4" fontId="74" fillId="45" borderId="45">
      <alignment horizontal="right" vertical="center"/>
    </xf>
    <xf numFmtId="4" fontId="74" fillId="45" borderId="45">
      <alignment horizontal="right" vertical="center"/>
    </xf>
    <xf numFmtId="4" fontId="74" fillId="46" borderId="45">
      <alignment horizontal="right" vertical="center"/>
    </xf>
    <xf numFmtId="4" fontId="74" fillId="46" borderId="45">
      <alignment horizontal="right" vertical="center"/>
    </xf>
    <xf numFmtId="4" fontId="74" fillId="46" borderId="45">
      <alignment horizontal="right" vertical="center"/>
    </xf>
    <xf numFmtId="4" fontId="74" fillId="47" borderId="45">
      <alignment horizontal="right" vertical="center"/>
    </xf>
    <xf numFmtId="4" fontId="74" fillId="47" borderId="45">
      <alignment horizontal="right" vertical="center"/>
    </xf>
    <xf numFmtId="4" fontId="74" fillId="47" borderId="45">
      <alignment horizontal="right" vertical="center"/>
    </xf>
    <xf numFmtId="4" fontId="74" fillId="48" borderId="45">
      <alignment horizontal="right" vertical="center"/>
    </xf>
    <xf numFmtId="4" fontId="74" fillId="48" borderId="45">
      <alignment horizontal="right" vertical="center"/>
    </xf>
    <xf numFmtId="4" fontId="74" fillId="48" borderId="45">
      <alignment horizontal="right" vertical="center"/>
    </xf>
    <xf numFmtId="4" fontId="74" fillId="49" borderId="45">
      <alignment horizontal="right" vertical="center"/>
    </xf>
    <xf numFmtId="4" fontId="74" fillId="49" borderId="45">
      <alignment horizontal="right" vertical="center"/>
    </xf>
    <xf numFmtId="4" fontId="74" fillId="49" borderId="45">
      <alignment horizontal="right" vertical="center"/>
    </xf>
    <xf numFmtId="4" fontId="74" fillId="50" borderId="45">
      <alignment horizontal="right" vertical="center"/>
    </xf>
    <xf numFmtId="4" fontId="74" fillId="50" borderId="45">
      <alignment horizontal="right" vertical="center"/>
    </xf>
    <xf numFmtId="4" fontId="74" fillId="50" borderId="45">
      <alignment horizontal="right" vertical="center"/>
    </xf>
    <xf numFmtId="4" fontId="77" fillId="51" borderId="45">
      <alignment horizontal="left" vertical="center" indent="1"/>
    </xf>
    <xf numFmtId="4" fontId="77" fillId="51" borderId="45">
      <alignment horizontal="left" vertical="center" indent="1"/>
    </xf>
    <xf numFmtId="4" fontId="77" fillId="51" borderId="45">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7" borderId="45">
      <alignment vertical="center"/>
    </xf>
    <xf numFmtId="4" fontId="74" fillId="57" borderId="45">
      <alignment vertical="center"/>
    </xf>
    <xf numFmtId="4" fontId="74" fillId="57" borderId="45">
      <alignment vertical="center"/>
    </xf>
    <xf numFmtId="4" fontId="76" fillId="57" borderId="45">
      <alignment vertical="center"/>
    </xf>
    <xf numFmtId="4" fontId="76" fillId="57" borderId="45">
      <alignment vertical="center"/>
    </xf>
    <xf numFmtId="4" fontId="76" fillId="57" borderId="45">
      <alignment vertical="center"/>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2" borderId="45">
      <alignment horizontal="right" vertical="center"/>
    </xf>
    <xf numFmtId="4" fontId="74" fillId="52" borderId="45">
      <alignment horizontal="right" vertical="center"/>
    </xf>
    <xf numFmtId="4" fontId="74" fillId="52" borderId="45">
      <alignment horizontal="right" vertical="center"/>
    </xf>
    <xf numFmtId="4" fontId="76" fillId="52" borderId="45">
      <alignment horizontal="right" vertical="center"/>
    </xf>
    <xf numFmtId="4" fontId="76" fillId="52" borderId="45">
      <alignment horizontal="right" vertical="center"/>
    </xf>
    <xf numFmtId="4" fontId="76" fillId="52" borderId="45">
      <alignment horizontal="right" vertical="center"/>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80" fillId="52" borderId="45">
      <alignment horizontal="right" vertical="center"/>
    </xf>
    <xf numFmtId="4" fontId="80" fillId="52" borderId="45">
      <alignment horizontal="right" vertical="center"/>
    </xf>
    <xf numFmtId="4" fontId="80" fillId="52" borderId="45">
      <alignment horizontal="right" vertical="center"/>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40" borderId="41">
      <alignment vertical="center"/>
    </xf>
    <xf numFmtId="4" fontId="74" fillId="40" borderId="41">
      <alignment vertical="center"/>
    </xf>
    <xf numFmtId="4" fontId="74" fillId="40" borderId="41">
      <alignment vertical="center"/>
    </xf>
    <xf numFmtId="4" fontId="74" fillId="40" borderId="41">
      <alignment vertical="center"/>
    </xf>
    <xf numFmtId="4" fontId="74" fillId="40" borderId="41">
      <alignment vertical="center"/>
    </xf>
    <xf numFmtId="4" fontId="74" fillId="40" borderId="41">
      <alignment vertical="center"/>
    </xf>
    <xf numFmtId="4" fontId="76" fillId="40" borderId="41">
      <alignment vertical="center"/>
    </xf>
    <xf numFmtId="4" fontId="76" fillId="40" borderId="41">
      <alignment vertical="center"/>
    </xf>
    <xf numFmtId="4" fontId="76" fillId="40" borderId="41">
      <alignment vertical="center"/>
    </xf>
    <xf numFmtId="4" fontId="76" fillId="40" borderId="41">
      <alignment vertical="center"/>
    </xf>
    <xf numFmtId="4" fontId="76" fillId="40" borderId="41">
      <alignment vertical="center"/>
    </xf>
    <xf numFmtId="4" fontId="76" fillId="40" borderId="41">
      <alignment vertical="center"/>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4" fontId="74" fillId="40"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42" borderId="41">
      <alignment horizontal="right" vertical="center"/>
    </xf>
    <xf numFmtId="4" fontId="74" fillId="42" borderId="41">
      <alignment horizontal="right" vertical="center"/>
    </xf>
    <xf numFmtId="4" fontId="74" fillId="42" borderId="41">
      <alignment horizontal="right" vertical="center"/>
    </xf>
    <xf numFmtId="4" fontId="74" fillId="42" borderId="41">
      <alignment horizontal="right" vertical="center"/>
    </xf>
    <xf numFmtId="4" fontId="74" fillId="42" borderId="41">
      <alignment horizontal="right" vertical="center"/>
    </xf>
    <xf numFmtId="4" fontId="74" fillId="42" borderId="41">
      <alignment horizontal="right" vertical="center"/>
    </xf>
    <xf numFmtId="4" fontId="74" fillId="43" borderId="41">
      <alignment horizontal="right" vertical="center"/>
    </xf>
    <xf numFmtId="4" fontId="74" fillId="43" borderId="41">
      <alignment horizontal="right" vertical="center"/>
    </xf>
    <xf numFmtId="4" fontId="74" fillId="43" borderId="41">
      <alignment horizontal="right" vertical="center"/>
    </xf>
    <xf numFmtId="4" fontId="74" fillId="43" borderId="41">
      <alignment horizontal="right" vertical="center"/>
    </xf>
    <xf numFmtId="4" fontId="74" fillId="43" borderId="41">
      <alignment horizontal="right" vertical="center"/>
    </xf>
    <xf numFmtId="4" fontId="74" fillId="43" borderId="41">
      <alignment horizontal="right" vertical="center"/>
    </xf>
    <xf numFmtId="4" fontId="74" fillId="44" borderId="41">
      <alignment horizontal="right" vertical="center"/>
    </xf>
    <xf numFmtId="4" fontId="74" fillId="44" borderId="41">
      <alignment horizontal="right" vertical="center"/>
    </xf>
    <xf numFmtId="4" fontId="74" fillId="44" borderId="41">
      <alignment horizontal="right" vertical="center"/>
    </xf>
    <xf numFmtId="4" fontId="74" fillId="44" borderId="41">
      <alignment horizontal="right" vertical="center"/>
    </xf>
    <xf numFmtId="4" fontId="74" fillId="44" borderId="41">
      <alignment horizontal="right" vertical="center"/>
    </xf>
    <xf numFmtId="4" fontId="74" fillId="44" borderId="41">
      <alignment horizontal="right" vertical="center"/>
    </xf>
    <xf numFmtId="4" fontId="74" fillId="45" borderId="41">
      <alignment horizontal="right" vertical="center"/>
    </xf>
    <xf numFmtId="4" fontId="74" fillId="45" borderId="41">
      <alignment horizontal="right" vertical="center"/>
    </xf>
    <xf numFmtId="4" fontId="74" fillId="45" borderId="41">
      <alignment horizontal="right" vertical="center"/>
    </xf>
    <xf numFmtId="4" fontId="74" fillId="45" borderId="41">
      <alignment horizontal="right" vertical="center"/>
    </xf>
    <xf numFmtId="4" fontId="74" fillId="45" borderId="41">
      <alignment horizontal="right" vertical="center"/>
    </xf>
    <xf numFmtId="4" fontId="74" fillId="45" borderId="41">
      <alignment horizontal="right" vertical="center"/>
    </xf>
    <xf numFmtId="4" fontId="74" fillId="46" borderId="41">
      <alignment horizontal="right" vertical="center"/>
    </xf>
    <xf numFmtId="4" fontId="74" fillId="46" borderId="41">
      <alignment horizontal="right" vertical="center"/>
    </xf>
    <xf numFmtId="4" fontId="74" fillId="46" borderId="41">
      <alignment horizontal="right" vertical="center"/>
    </xf>
    <xf numFmtId="4" fontId="74" fillId="46" borderId="41">
      <alignment horizontal="right" vertical="center"/>
    </xf>
    <xf numFmtId="4" fontId="74" fillId="46" borderId="41">
      <alignment horizontal="right" vertical="center"/>
    </xf>
    <xf numFmtId="4" fontId="74" fillId="46" borderId="41">
      <alignment horizontal="right" vertical="center"/>
    </xf>
    <xf numFmtId="4" fontId="74" fillId="47" borderId="41">
      <alignment horizontal="right" vertical="center"/>
    </xf>
    <xf numFmtId="4" fontId="74" fillId="47" borderId="41">
      <alignment horizontal="right" vertical="center"/>
    </xf>
    <xf numFmtId="4" fontId="74" fillId="47" borderId="41">
      <alignment horizontal="right" vertical="center"/>
    </xf>
    <xf numFmtId="4" fontId="74" fillId="47" borderId="41">
      <alignment horizontal="right" vertical="center"/>
    </xf>
    <xf numFmtId="4" fontId="74" fillId="47" borderId="41">
      <alignment horizontal="right" vertical="center"/>
    </xf>
    <xf numFmtId="4" fontId="74" fillId="47" borderId="41">
      <alignment horizontal="right" vertical="center"/>
    </xf>
    <xf numFmtId="4" fontId="74" fillId="48" borderId="41">
      <alignment horizontal="right" vertical="center"/>
    </xf>
    <xf numFmtId="4" fontId="74" fillId="48" borderId="41">
      <alignment horizontal="right" vertical="center"/>
    </xf>
    <xf numFmtId="4" fontId="74" fillId="48" borderId="41">
      <alignment horizontal="right" vertical="center"/>
    </xf>
    <xf numFmtId="4" fontId="74" fillId="48" borderId="41">
      <alignment horizontal="right" vertical="center"/>
    </xf>
    <xf numFmtId="4" fontId="74" fillId="48" borderId="41">
      <alignment horizontal="right" vertical="center"/>
    </xf>
    <xf numFmtId="4" fontId="74" fillId="48" borderId="41">
      <alignment horizontal="right" vertical="center"/>
    </xf>
    <xf numFmtId="4" fontId="74" fillId="49" borderId="41">
      <alignment horizontal="right" vertical="center"/>
    </xf>
    <xf numFmtId="4" fontId="74" fillId="49" borderId="41">
      <alignment horizontal="right" vertical="center"/>
    </xf>
    <xf numFmtId="4" fontId="74" fillId="49" borderId="41">
      <alignment horizontal="right" vertical="center"/>
    </xf>
    <xf numFmtId="4" fontId="74" fillId="49" borderId="41">
      <alignment horizontal="right" vertical="center"/>
    </xf>
    <xf numFmtId="4" fontId="74" fillId="49" borderId="41">
      <alignment horizontal="right" vertical="center"/>
    </xf>
    <xf numFmtId="4" fontId="74" fillId="49" borderId="41">
      <alignment horizontal="right" vertical="center"/>
    </xf>
    <xf numFmtId="4" fontId="74" fillId="50" borderId="41">
      <alignment horizontal="right" vertical="center"/>
    </xf>
    <xf numFmtId="4" fontId="74" fillId="50" borderId="41">
      <alignment horizontal="right" vertical="center"/>
    </xf>
    <xf numFmtId="4" fontId="74" fillId="50" borderId="41">
      <alignment horizontal="right" vertical="center"/>
    </xf>
    <xf numFmtId="4" fontId="74" fillId="50" borderId="41">
      <alignment horizontal="right" vertical="center"/>
    </xf>
    <xf numFmtId="4" fontId="74" fillId="50" borderId="41">
      <alignment horizontal="right" vertical="center"/>
    </xf>
    <xf numFmtId="4" fontId="74" fillId="50" borderId="41">
      <alignment horizontal="right" vertical="center"/>
    </xf>
    <xf numFmtId="4" fontId="77" fillId="51" borderId="41">
      <alignment horizontal="left" vertical="center" indent="1"/>
    </xf>
    <xf numFmtId="4" fontId="77" fillId="51" borderId="41">
      <alignment horizontal="left" vertical="center" indent="1"/>
    </xf>
    <xf numFmtId="4" fontId="77" fillId="51" borderId="41">
      <alignment horizontal="left" vertical="center" indent="1"/>
    </xf>
    <xf numFmtId="4" fontId="77" fillId="51" borderId="41">
      <alignment horizontal="left" vertical="center" indent="1"/>
    </xf>
    <xf numFmtId="4" fontId="77" fillId="51" borderId="41">
      <alignment horizontal="left" vertical="center" indent="1"/>
    </xf>
    <xf numFmtId="4" fontId="77" fillId="51" borderId="41">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2"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4" fontId="74"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4"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5"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56"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74" fillId="57" borderId="41">
      <alignment vertical="center"/>
    </xf>
    <xf numFmtId="4" fontId="74" fillId="57" borderId="41">
      <alignment vertical="center"/>
    </xf>
    <xf numFmtId="4" fontId="74" fillId="57" borderId="41">
      <alignment vertical="center"/>
    </xf>
    <xf numFmtId="4" fontId="74" fillId="57" borderId="41">
      <alignment vertical="center"/>
    </xf>
    <xf numFmtId="4" fontId="74" fillId="57" borderId="41">
      <alignment vertical="center"/>
    </xf>
    <xf numFmtId="4" fontId="74" fillId="57" borderId="41">
      <alignment vertical="center"/>
    </xf>
    <xf numFmtId="4" fontId="76" fillId="57" borderId="41">
      <alignment vertical="center"/>
    </xf>
    <xf numFmtId="4" fontId="76" fillId="57" borderId="41">
      <alignment vertical="center"/>
    </xf>
    <xf numFmtId="4" fontId="76" fillId="57" borderId="41">
      <alignment vertical="center"/>
    </xf>
    <xf numFmtId="4" fontId="76" fillId="57" borderId="41">
      <alignment vertical="center"/>
    </xf>
    <xf numFmtId="4" fontId="76" fillId="57" borderId="41">
      <alignment vertical="center"/>
    </xf>
    <xf numFmtId="4" fontId="76" fillId="57" borderId="41">
      <alignment vertical="center"/>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7" borderId="41">
      <alignment horizontal="left" vertical="center" indent="1"/>
    </xf>
    <xf numFmtId="4" fontId="74" fillId="52" borderId="41">
      <alignment horizontal="right" vertical="center"/>
    </xf>
    <xf numFmtId="4" fontId="74" fillId="52" borderId="41">
      <alignment horizontal="right" vertical="center"/>
    </xf>
    <xf numFmtId="4" fontId="74" fillId="52" borderId="41">
      <alignment horizontal="right" vertical="center"/>
    </xf>
    <xf numFmtId="4" fontId="74" fillId="52" borderId="41">
      <alignment horizontal="right" vertical="center"/>
    </xf>
    <xf numFmtId="4" fontId="74" fillId="52" borderId="41">
      <alignment horizontal="right" vertical="center"/>
    </xf>
    <xf numFmtId="4" fontId="74" fillId="52" borderId="41">
      <alignment horizontal="right" vertical="center"/>
    </xf>
    <xf numFmtId="4" fontId="76" fillId="52" borderId="41">
      <alignment horizontal="right" vertical="center"/>
    </xf>
    <xf numFmtId="4" fontId="76" fillId="52" borderId="41">
      <alignment horizontal="right" vertical="center"/>
    </xf>
    <xf numFmtId="4" fontId="76" fillId="52" borderId="41">
      <alignment horizontal="right" vertical="center"/>
    </xf>
    <xf numFmtId="4" fontId="76" fillId="52" borderId="41">
      <alignment horizontal="right" vertical="center"/>
    </xf>
    <xf numFmtId="4" fontId="76" fillId="52" borderId="41">
      <alignment horizontal="right" vertical="center"/>
    </xf>
    <xf numFmtId="4" fontId="76" fillId="52" borderId="41">
      <alignment horizontal="right" vertical="center"/>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0" fontId="10" fillId="41" borderId="41">
      <alignment horizontal="left" vertical="center" indent="1"/>
    </xf>
    <xf numFmtId="4" fontId="80" fillId="52" borderId="41">
      <alignment horizontal="right" vertical="center"/>
    </xf>
    <xf numFmtId="4" fontId="80" fillId="52" borderId="41">
      <alignment horizontal="right" vertical="center"/>
    </xf>
    <xf numFmtId="4" fontId="80" fillId="52" borderId="41">
      <alignment horizontal="right" vertical="center"/>
    </xf>
    <xf numFmtId="4" fontId="80" fillId="52" borderId="41">
      <alignment horizontal="right" vertical="center"/>
    </xf>
    <xf numFmtId="4" fontId="80" fillId="52" borderId="41">
      <alignment horizontal="right" vertical="center"/>
    </xf>
    <xf numFmtId="4" fontId="80" fillId="52" borderId="41">
      <alignment horizontal="right" vertical="center"/>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40" borderId="45">
      <alignment vertical="center"/>
    </xf>
    <xf numFmtId="4" fontId="74" fillId="40" borderId="45">
      <alignment vertical="center"/>
    </xf>
    <xf numFmtId="4" fontId="74" fillId="40" borderId="45">
      <alignment vertical="center"/>
    </xf>
    <xf numFmtId="4" fontId="76" fillId="40" borderId="45">
      <alignment vertical="center"/>
    </xf>
    <xf numFmtId="4" fontId="76" fillId="40" borderId="45">
      <alignment vertical="center"/>
    </xf>
    <xf numFmtId="4" fontId="76" fillId="40" borderId="45">
      <alignment vertical="center"/>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42" borderId="45">
      <alignment horizontal="right" vertical="center"/>
    </xf>
    <xf numFmtId="4" fontId="74" fillId="42" borderId="45">
      <alignment horizontal="right" vertical="center"/>
    </xf>
    <xf numFmtId="4" fontId="74" fillId="42" borderId="45">
      <alignment horizontal="right" vertical="center"/>
    </xf>
    <xf numFmtId="4" fontId="74" fillId="43" borderId="45">
      <alignment horizontal="right" vertical="center"/>
    </xf>
    <xf numFmtId="4" fontId="74" fillId="43" borderId="45">
      <alignment horizontal="right" vertical="center"/>
    </xf>
    <xf numFmtId="4" fontId="74" fillId="43" borderId="45">
      <alignment horizontal="right" vertical="center"/>
    </xf>
    <xf numFmtId="4" fontId="74" fillId="44" borderId="45">
      <alignment horizontal="right" vertical="center"/>
    </xf>
    <xf numFmtId="4" fontId="74" fillId="44" borderId="45">
      <alignment horizontal="right" vertical="center"/>
    </xf>
    <xf numFmtId="4" fontId="74" fillId="44" borderId="45">
      <alignment horizontal="right" vertical="center"/>
    </xf>
    <xf numFmtId="4" fontId="74" fillId="45" borderId="45">
      <alignment horizontal="right" vertical="center"/>
    </xf>
    <xf numFmtId="4" fontId="74" fillId="45" borderId="45">
      <alignment horizontal="right" vertical="center"/>
    </xf>
    <xf numFmtId="4" fontId="74" fillId="45" borderId="45">
      <alignment horizontal="right" vertical="center"/>
    </xf>
    <xf numFmtId="4" fontId="74" fillId="46" borderId="45">
      <alignment horizontal="right" vertical="center"/>
    </xf>
    <xf numFmtId="4" fontId="74" fillId="46" borderId="45">
      <alignment horizontal="right" vertical="center"/>
    </xf>
    <xf numFmtId="4" fontId="74" fillId="46" borderId="45">
      <alignment horizontal="right" vertical="center"/>
    </xf>
    <xf numFmtId="4" fontId="74" fillId="47" borderId="45">
      <alignment horizontal="right" vertical="center"/>
    </xf>
    <xf numFmtId="4" fontId="74" fillId="47" borderId="45">
      <alignment horizontal="right" vertical="center"/>
    </xf>
    <xf numFmtId="4" fontId="74" fillId="47" borderId="45">
      <alignment horizontal="right" vertical="center"/>
    </xf>
    <xf numFmtId="4" fontId="74" fillId="48" borderId="45">
      <alignment horizontal="right" vertical="center"/>
    </xf>
    <xf numFmtId="4" fontId="74" fillId="48" borderId="45">
      <alignment horizontal="right" vertical="center"/>
    </xf>
    <xf numFmtId="4" fontId="74" fillId="48" borderId="45">
      <alignment horizontal="right" vertical="center"/>
    </xf>
    <xf numFmtId="4" fontId="74" fillId="49" borderId="45">
      <alignment horizontal="right" vertical="center"/>
    </xf>
    <xf numFmtId="4" fontId="74" fillId="49" borderId="45">
      <alignment horizontal="right" vertical="center"/>
    </xf>
    <xf numFmtId="4" fontId="74" fillId="49" borderId="45">
      <alignment horizontal="right" vertical="center"/>
    </xf>
    <xf numFmtId="4" fontId="74" fillId="50" borderId="45">
      <alignment horizontal="right" vertical="center"/>
    </xf>
    <xf numFmtId="4" fontId="74" fillId="50" borderId="45">
      <alignment horizontal="right" vertical="center"/>
    </xf>
    <xf numFmtId="4" fontId="74" fillId="50" borderId="45">
      <alignment horizontal="right" vertical="center"/>
    </xf>
    <xf numFmtId="4" fontId="77" fillId="51" borderId="45">
      <alignment horizontal="left" vertical="center" indent="1"/>
    </xf>
    <xf numFmtId="4" fontId="77" fillId="51" borderId="45">
      <alignment horizontal="left" vertical="center" indent="1"/>
    </xf>
    <xf numFmtId="4" fontId="77" fillId="51" borderId="45">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7" borderId="45">
      <alignment vertical="center"/>
    </xf>
    <xf numFmtId="4" fontId="74" fillId="57" borderId="45">
      <alignment vertical="center"/>
    </xf>
    <xf numFmtId="4" fontId="74" fillId="57" borderId="45">
      <alignment vertical="center"/>
    </xf>
    <xf numFmtId="4" fontId="76" fillId="57" borderId="45">
      <alignment vertical="center"/>
    </xf>
    <xf numFmtId="4" fontId="76" fillId="57" borderId="45">
      <alignment vertical="center"/>
    </xf>
    <xf numFmtId="4" fontId="76" fillId="57" borderId="45">
      <alignment vertical="center"/>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2" borderId="45">
      <alignment horizontal="right" vertical="center"/>
    </xf>
    <xf numFmtId="4" fontId="74" fillId="52" borderId="45">
      <alignment horizontal="right" vertical="center"/>
    </xf>
    <xf numFmtId="4" fontId="74" fillId="52" borderId="45">
      <alignment horizontal="right" vertical="center"/>
    </xf>
    <xf numFmtId="4" fontId="76" fillId="52" borderId="45">
      <alignment horizontal="right" vertical="center"/>
    </xf>
    <xf numFmtId="4" fontId="76" fillId="52" borderId="45">
      <alignment horizontal="right" vertical="center"/>
    </xf>
    <xf numFmtId="4" fontId="76" fillId="52" borderId="45">
      <alignment horizontal="right" vertical="center"/>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80" fillId="52" borderId="45">
      <alignment horizontal="right" vertical="center"/>
    </xf>
    <xf numFmtId="4" fontId="80" fillId="52" borderId="45">
      <alignment horizontal="right" vertical="center"/>
    </xf>
    <xf numFmtId="4" fontId="80" fillId="52" borderId="45">
      <alignment horizontal="right" vertical="center"/>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40" borderId="45">
      <alignment vertical="center"/>
    </xf>
    <xf numFmtId="4" fontId="74" fillId="40" borderId="45">
      <alignment vertical="center"/>
    </xf>
    <xf numFmtId="4" fontId="74" fillId="40" borderId="45">
      <alignment vertical="center"/>
    </xf>
    <xf numFmtId="4" fontId="76" fillId="40" borderId="45">
      <alignment vertical="center"/>
    </xf>
    <xf numFmtId="4" fontId="76" fillId="40" borderId="45">
      <alignment vertical="center"/>
    </xf>
    <xf numFmtId="4" fontId="76" fillId="40" borderId="45">
      <alignment vertical="center"/>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42" borderId="45">
      <alignment horizontal="right" vertical="center"/>
    </xf>
    <xf numFmtId="4" fontId="74" fillId="42" borderId="45">
      <alignment horizontal="right" vertical="center"/>
    </xf>
    <xf numFmtId="4" fontId="74" fillId="42" borderId="45">
      <alignment horizontal="right" vertical="center"/>
    </xf>
    <xf numFmtId="4" fontId="74" fillId="43" borderId="45">
      <alignment horizontal="right" vertical="center"/>
    </xf>
    <xf numFmtId="4" fontId="74" fillId="43" borderId="45">
      <alignment horizontal="right" vertical="center"/>
    </xf>
    <xf numFmtId="4" fontId="74" fillId="43" borderId="45">
      <alignment horizontal="right" vertical="center"/>
    </xf>
    <xf numFmtId="4" fontId="74" fillId="44" borderId="45">
      <alignment horizontal="right" vertical="center"/>
    </xf>
    <xf numFmtId="4" fontId="74" fillId="44" borderId="45">
      <alignment horizontal="right" vertical="center"/>
    </xf>
    <xf numFmtId="4" fontId="74" fillId="44" borderId="45">
      <alignment horizontal="right" vertical="center"/>
    </xf>
    <xf numFmtId="4" fontId="74" fillId="45" borderId="45">
      <alignment horizontal="right" vertical="center"/>
    </xf>
    <xf numFmtId="4" fontId="74" fillId="45" borderId="45">
      <alignment horizontal="right" vertical="center"/>
    </xf>
    <xf numFmtId="4" fontId="74" fillId="45" borderId="45">
      <alignment horizontal="right" vertical="center"/>
    </xf>
    <xf numFmtId="4" fontId="74" fillId="46" borderId="45">
      <alignment horizontal="right" vertical="center"/>
    </xf>
    <xf numFmtId="4" fontId="74" fillId="46" borderId="45">
      <alignment horizontal="right" vertical="center"/>
    </xf>
    <xf numFmtId="4" fontId="74" fillId="46" borderId="45">
      <alignment horizontal="right" vertical="center"/>
    </xf>
    <xf numFmtId="4" fontId="74" fillId="47" borderId="45">
      <alignment horizontal="right" vertical="center"/>
    </xf>
    <xf numFmtId="4" fontId="74" fillId="47" borderId="45">
      <alignment horizontal="right" vertical="center"/>
    </xf>
    <xf numFmtId="4" fontId="74" fillId="47" borderId="45">
      <alignment horizontal="right" vertical="center"/>
    </xf>
    <xf numFmtId="4" fontId="74" fillId="48" borderId="45">
      <alignment horizontal="right" vertical="center"/>
    </xf>
    <xf numFmtId="4" fontId="74" fillId="48" borderId="45">
      <alignment horizontal="right" vertical="center"/>
    </xf>
    <xf numFmtId="4" fontId="74" fillId="48" borderId="45">
      <alignment horizontal="right" vertical="center"/>
    </xf>
    <xf numFmtId="4" fontId="74" fillId="49" borderId="45">
      <alignment horizontal="right" vertical="center"/>
    </xf>
    <xf numFmtId="4" fontId="74" fillId="49" borderId="45">
      <alignment horizontal="right" vertical="center"/>
    </xf>
    <xf numFmtId="4" fontId="74" fillId="49" borderId="45">
      <alignment horizontal="right" vertical="center"/>
    </xf>
    <xf numFmtId="4" fontId="74" fillId="50" borderId="45">
      <alignment horizontal="right" vertical="center"/>
    </xf>
    <xf numFmtId="4" fontId="74" fillId="50" borderId="45">
      <alignment horizontal="right" vertical="center"/>
    </xf>
    <xf numFmtId="4" fontId="74" fillId="50" borderId="45">
      <alignment horizontal="right" vertical="center"/>
    </xf>
    <xf numFmtId="4" fontId="77" fillId="51" borderId="45">
      <alignment horizontal="left" vertical="center" indent="1"/>
    </xf>
    <xf numFmtId="4" fontId="77" fillId="51" borderId="45">
      <alignment horizontal="left" vertical="center" indent="1"/>
    </xf>
    <xf numFmtId="4" fontId="77" fillId="51" borderId="45">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7" borderId="45">
      <alignment vertical="center"/>
    </xf>
    <xf numFmtId="4" fontId="74" fillId="57" borderId="45">
      <alignment vertical="center"/>
    </xf>
    <xf numFmtId="4" fontId="74" fillId="57" borderId="45">
      <alignment vertical="center"/>
    </xf>
    <xf numFmtId="4" fontId="76" fillId="57" borderId="45">
      <alignment vertical="center"/>
    </xf>
    <xf numFmtId="4" fontId="76" fillId="57" borderId="45">
      <alignment vertical="center"/>
    </xf>
    <xf numFmtId="4" fontId="76" fillId="57" borderId="45">
      <alignment vertical="center"/>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2" borderId="45">
      <alignment horizontal="right" vertical="center"/>
    </xf>
    <xf numFmtId="4" fontId="74" fillId="52" borderId="45">
      <alignment horizontal="right" vertical="center"/>
    </xf>
    <xf numFmtId="4" fontId="74" fillId="52" borderId="45">
      <alignment horizontal="right" vertical="center"/>
    </xf>
    <xf numFmtId="4" fontId="76" fillId="52" borderId="45">
      <alignment horizontal="right" vertical="center"/>
    </xf>
    <xf numFmtId="4" fontId="76" fillId="52" borderId="45">
      <alignment horizontal="right" vertical="center"/>
    </xf>
    <xf numFmtId="4" fontId="76" fillId="52" borderId="45">
      <alignment horizontal="right" vertical="center"/>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80" fillId="52" borderId="45">
      <alignment horizontal="right" vertical="center"/>
    </xf>
    <xf numFmtId="4" fontId="80" fillId="52" borderId="45">
      <alignment horizontal="right" vertical="center"/>
    </xf>
    <xf numFmtId="4" fontId="80" fillId="52" borderId="45">
      <alignment horizontal="right" vertical="center"/>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40" borderId="45">
      <alignment vertical="center"/>
    </xf>
    <xf numFmtId="4" fontId="74" fillId="40" borderId="45">
      <alignment vertical="center"/>
    </xf>
    <xf numFmtId="4" fontId="74" fillId="40" borderId="45">
      <alignment vertical="center"/>
    </xf>
    <xf numFmtId="4" fontId="76" fillId="40" borderId="45">
      <alignment vertical="center"/>
    </xf>
    <xf numFmtId="4" fontId="76" fillId="40" borderId="45">
      <alignment vertical="center"/>
    </xf>
    <xf numFmtId="4" fontId="76" fillId="40" borderId="45">
      <alignment vertical="center"/>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4" fontId="74" fillId="40"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42" borderId="45">
      <alignment horizontal="right" vertical="center"/>
    </xf>
    <xf numFmtId="4" fontId="74" fillId="42" borderId="45">
      <alignment horizontal="right" vertical="center"/>
    </xf>
    <xf numFmtId="4" fontId="74" fillId="42" borderId="45">
      <alignment horizontal="right" vertical="center"/>
    </xf>
    <xf numFmtId="4" fontId="74" fillId="43" borderId="45">
      <alignment horizontal="right" vertical="center"/>
    </xf>
    <xf numFmtId="4" fontId="74" fillId="43" borderId="45">
      <alignment horizontal="right" vertical="center"/>
    </xf>
    <xf numFmtId="4" fontId="74" fillId="43" borderId="45">
      <alignment horizontal="right" vertical="center"/>
    </xf>
    <xf numFmtId="4" fontId="74" fillId="44" borderId="45">
      <alignment horizontal="right" vertical="center"/>
    </xf>
    <xf numFmtId="4" fontId="74" fillId="44" borderId="45">
      <alignment horizontal="right" vertical="center"/>
    </xf>
    <xf numFmtId="4" fontId="74" fillId="44" borderId="45">
      <alignment horizontal="right" vertical="center"/>
    </xf>
    <xf numFmtId="4" fontId="74" fillId="45" borderId="45">
      <alignment horizontal="right" vertical="center"/>
    </xf>
    <xf numFmtId="4" fontId="74" fillId="45" borderId="45">
      <alignment horizontal="right" vertical="center"/>
    </xf>
    <xf numFmtId="4" fontId="74" fillId="45" borderId="45">
      <alignment horizontal="right" vertical="center"/>
    </xf>
    <xf numFmtId="4" fontId="74" fillId="46" borderId="45">
      <alignment horizontal="right" vertical="center"/>
    </xf>
    <xf numFmtId="4" fontId="74" fillId="46" borderId="45">
      <alignment horizontal="right" vertical="center"/>
    </xf>
    <xf numFmtId="4" fontId="74" fillId="46" borderId="45">
      <alignment horizontal="right" vertical="center"/>
    </xf>
    <xf numFmtId="4" fontId="74" fillId="47" borderId="45">
      <alignment horizontal="right" vertical="center"/>
    </xf>
    <xf numFmtId="4" fontId="74" fillId="47" borderId="45">
      <alignment horizontal="right" vertical="center"/>
    </xf>
    <xf numFmtId="4" fontId="74" fillId="47" borderId="45">
      <alignment horizontal="right" vertical="center"/>
    </xf>
    <xf numFmtId="4" fontId="74" fillId="48" borderId="45">
      <alignment horizontal="right" vertical="center"/>
    </xf>
    <xf numFmtId="4" fontId="74" fillId="48" borderId="45">
      <alignment horizontal="right" vertical="center"/>
    </xf>
    <xf numFmtId="4" fontId="74" fillId="48" borderId="45">
      <alignment horizontal="right" vertical="center"/>
    </xf>
    <xf numFmtId="4" fontId="74" fillId="49" borderId="45">
      <alignment horizontal="right" vertical="center"/>
    </xf>
    <xf numFmtId="4" fontId="74" fillId="49" borderId="45">
      <alignment horizontal="right" vertical="center"/>
    </xf>
    <xf numFmtId="4" fontId="74" fillId="49" borderId="45">
      <alignment horizontal="right" vertical="center"/>
    </xf>
    <xf numFmtId="4" fontId="74" fillId="50" borderId="45">
      <alignment horizontal="right" vertical="center"/>
    </xf>
    <xf numFmtId="4" fontId="74" fillId="50" borderId="45">
      <alignment horizontal="right" vertical="center"/>
    </xf>
    <xf numFmtId="4" fontId="74" fillId="50" borderId="45">
      <alignment horizontal="right" vertical="center"/>
    </xf>
    <xf numFmtId="4" fontId="77" fillId="51" borderId="45">
      <alignment horizontal="left" vertical="center" indent="1"/>
    </xf>
    <xf numFmtId="4" fontId="77" fillId="51" borderId="45">
      <alignment horizontal="left" vertical="center" indent="1"/>
    </xf>
    <xf numFmtId="4" fontId="77" fillId="51" borderId="45">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2"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4" fontId="74"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4"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5"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56"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74" fillId="57" borderId="45">
      <alignment vertical="center"/>
    </xf>
    <xf numFmtId="4" fontId="74" fillId="57" borderId="45">
      <alignment vertical="center"/>
    </xf>
    <xf numFmtId="4" fontId="74" fillId="57" borderId="45">
      <alignment vertical="center"/>
    </xf>
    <xf numFmtId="4" fontId="76" fillId="57" borderId="45">
      <alignment vertical="center"/>
    </xf>
    <xf numFmtId="4" fontId="76" fillId="57" borderId="45">
      <alignment vertical="center"/>
    </xf>
    <xf numFmtId="4" fontId="76" fillId="57" borderId="45">
      <alignment vertical="center"/>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7" borderId="45">
      <alignment horizontal="left" vertical="center" indent="1"/>
    </xf>
    <xf numFmtId="4" fontId="74" fillId="52" borderId="45">
      <alignment horizontal="right" vertical="center"/>
    </xf>
    <xf numFmtId="4" fontId="74" fillId="52" borderId="45">
      <alignment horizontal="right" vertical="center"/>
    </xf>
    <xf numFmtId="4" fontId="74" fillId="52" borderId="45">
      <alignment horizontal="right" vertical="center"/>
    </xf>
    <xf numFmtId="4" fontId="76" fillId="52" borderId="45">
      <alignment horizontal="right" vertical="center"/>
    </xf>
    <xf numFmtId="4" fontId="76" fillId="52" borderId="45">
      <alignment horizontal="right" vertical="center"/>
    </xf>
    <xf numFmtId="4" fontId="76" fillId="52" borderId="45">
      <alignment horizontal="right" vertical="center"/>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0" fontId="10" fillId="41" borderId="45">
      <alignment horizontal="left" vertical="center" indent="1"/>
    </xf>
    <xf numFmtId="4" fontId="80" fillId="52" borderId="45">
      <alignment horizontal="right" vertical="center"/>
    </xf>
    <xf numFmtId="4" fontId="80" fillId="52" borderId="45">
      <alignment horizontal="right" vertical="center"/>
    </xf>
    <xf numFmtId="4" fontId="80" fillId="52" borderId="45">
      <alignment horizontal="right" vertical="center"/>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0" fontId="10" fillId="0" borderId="46"/>
    <xf numFmtId="4" fontId="74" fillId="52" borderId="43">
      <alignment horizontal="left" vertical="center" indent="1"/>
    </xf>
    <xf numFmtId="4" fontId="74" fillId="52" borderId="43">
      <alignment horizontal="left" vertical="center" indent="1"/>
    </xf>
    <xf numFmtId="4" fontId="74" fillId="52" borderId="43">
      <alignment horizontal="left" vertical="center" indent="1"/>
    </xf>
    <xf numFmtId="44" fontId="10" fillId="0" borderId="0" applyFont="0" applyFill="0" applyBorder="0" applyAlignment="0" applyProtection="0"/>
    <xf numFmtId="4" fontId="74" fillId="52" borderId="47">
      <alignment horizontal="left" vertical="center" indent="1"/>
    </xf>
    <xf numFmtId="4" fontId="74" fillId="52" borderId="47">
      <alignment horizontal="left" vertical="center" indent="1"/>
    </xf>
    <xf numFmtId="4" fontId="74" fillId="52" borderId="47">
      <alignment horizontal="left" vertical="center" indent="1"/>
    </xf>
    <xf numFmtId="4" fontId="74" fillId="40" borderId="48">
      <alignment vertical="center"/>
    </xf>
    <xf numFmtId="4" fontId="74" fillId="40" borderId="48">
      <alignment vertical="center"/>
    </xf>
    <xf numFmtId="4" fontId="74" fillId="40" borderId="48">
      <alignment vertical="center"/>
    </xf>
    <xf numFmtId="4" fontId="76" fillId="40" borderId="48">
      <alignment vertical="center"/>
    </xf>
    <xf numFmtId="4" fontId="76" fillId="40" borderId="48">
      <alignment vertical="center"/>
    </xf>
    <xf numFmtId="4" fontId="76" fillId="40" borderId="48">
      <alignment vertical="center"/>
    </xf>
    <xf numFmtId="4" fontId="74" fillId="40" borderId="48">
      <alignment horizontal="left" vertical="center" indent="1"/>
    </xf>
    <xf numFmtId="4" fontId="74" fillId="40" borderId="48">
      <alignment horizontal="left" vertical="center" indent="1"/>
    </xf>
    <xf numFmtId="4" fontId="74" fillId="40" borderId="48">
      <alignment horizontal="left" vertical="center" indent="1"/>
    </xf>
    <xf numFmtId="4" fontId="74" fillId="40" borderId="48">
      <alignment horizontal="left" vertical="center" indent="1"/>
    </xf>
    <xf numFmtId="4" fontId="74" fillId="40" borderId="48">
      <alignment horizontal="left" vertical="center" indent="1"/>
    </xf>
    <xf numFmtId="4" fontId="74" fillId="40"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4" fillId="42" borderId="48">
      <alignment horizontal="right" vertical="center"/>
    </xf>
    <xf numFmtId="4" fontId="74" fillId="42" borderId="48">
      <alignment horizontal="right" vertical="center"/>
    </xf>
    <xf numFmtId="4" fontId="74" fillId="42" borderId="48">
      <alignment horizontal="right" vertical="center"/>
    </xf>
    <xf numFmtId="4" fontId="74" fillId="43" borderId="48">
      <alignment horizontal="right" vertical="center"/>
    </xf>
    <xf numFmtId="4" fontId="74" fillId="43" borderId="48">
      <alignment horizontal="right" vertical="center"/>
    </xf>
    <xf numFmtId="4" fontId="74" fillId="43" borderId="48">
      <alignment horizontal="right" vertical="center"/>
    </xf>
    <xf numFmtId="4" fontId="74" fillId="44" borderId="48">
      <alignment horizontal="right" vertical="center"/>
    </xf>
    <xf numFmtId="4" fontId="74" fillId="44" borderId="48">
      <alignment horizontal="right" vertical="center"/>
    </xf>
    <xf numFmtId="4" fontId="74" fillId="44" borderId="48">
      <alignment horizontal="right" vertical="center"/>
    </xf>
    <xf numFmtId="4" fontId="74" fillId="45" borderId="48">
      <alignment horizontal="right" vertical="center"/>
    </xf>
    <xf numFmtId="4" fontId="74" fillId="45" borderId="48">
      <alignment horizontal="right" vertical="center"/>
    </xf>
    <xf numFmtId="4" fontId="74" fillId="45" borderId="48">
      <alignment horizontal="right" vertical="center"/>
    </xf>
    <xf numFmtId="4" fontId="74" fillId="46" borderId="48">
      <alignment horizontal="right" vertical="center"/>
    </xf>
    <xf numFmtId="4" fontId="74" fillId="46" borderId="48">
      <alignment horizontal="right" vertical="center"/>
    </xf>
    <xf numFmtId="4" fontId="74" fillId="46" borderId="48">
      <alignment horizontal="right" vertical="center"/>
    </xf>
    <xf numFmtId="4" fontId="74" fillId="47" borderId="48">
      <alignment horizontal="right" vertical="center"/>
    </xf>
    <xf numFmtId="4" fontId="74" fillId="47" borderId="48">
      <alignment horizontal="right" vertical="center"/>
    </xf>
    <xf numFmtId="4" fontId="74" fillId="47" borderId="48">
      <alignment horizontal="right" vertical="center"/>
    </xf>
    <xf numFmtId="4" fontId="74" fillId="48" borderId="48">
      <alignment horizontal="right" vertical="center"/>
    </xf>
    <xf numFmtId="4" fontId="74" fillId="48" borderId="48">
      <alignment horizontal="right" vertical="center"/>
    </xf>
    <xf numFmtId="4" fontId="74" fillId="48" borderId="48">
      <alignment horizontal="right" vertical="center"/>
    </xf>
    <xf numFmtId="4" fontId="74" fillId="49" borderId="48">
      <alignment horizontal="right" vertical="center"/>
    </xf>
    <xf numFmtId="4" fontId="74" fillId="49" borderId="48">
      <alignment horizontal="right" vertical="center"/>
    </xf>
    <xf numFmtId="4" fontId="74" fillId="49" borderId="48">
      <alignment horizontal="right" vertical="center"/>
    </xf>
    <xf numFmtId="4" fontId="74" fillId="50" borderId="48">
      <alignment horizontal="right" vertical="center"/>
    </xf>
    <xf numFmtId="4" fontId="74" fillId="50" borderId="48">
      <alignment horizontal="right" vertical="center"/>
    </xf>
    <xf numFmtId="4" fontId="74" fillId="50" borderId="48">
      <alignment horizontal="right" vertical="center"/>
    </xf>
    <xf numFmtId="4" fontId="77" fillId="51" borderId="48">
      <alignment horizontal="left" vertical="center" indent="1"/>
    </xf>
    <xf numFmtId="4" fontId="77" fillId="51" borderId="48">
      <alignment horizontal="left" vertical="center" indent="1"/>
    </xf>
    <xf numFmtId="4" fontId="77" fillId="51" borderId="48">
      <alignment horizontal="left" vertical="center" indent="1"/>
    </xf>
    <xf numFmtId="4" fontId="74" fillId="52" borderId="49">
      <alignment horizontal="left" vertical="center" indent="1"/>
    </xf>
    <xf numFmtId="4" fontId="74" fillId="52" borderId="49">
      <alignment horizontal="left" vertical="center" indent="1"/>
    </xf>
    <xf numFmtId="4" fontId="74" fillId="52" borderId="49">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4" fillId="52" borderId="48">
      <alignment horizontal="left" vertical="center" indent="1"/>
    </xf>
    <xf numFmtId="4" fontId="74" fillId="52" borderId="48">
      <alignment horizontal="left" vertical="center" indent="1"/>
    </xf>
    <xf numFmtId="4" fontId="74" fillId="52" borderId="48">
      <alignment horizontal="left" vertical="center" indent="1"/>
    </xf>
    <xf numFmtId="4" fontId="74" fillId="52" borderId="48">
      <alignment horizontal="left" vertical="center" indent="1"/>
    </xf>
    <xf numFmtId="4" fontId="74" fillId="54" borderId="48">
      <alignment horizontal="left" vertical="center" indent="1"/>
    </xf>
    <xf numFmtId="4" fontId="74" fillId="54" borderId="48">
      <alignment horizontal="left" vertical="center" indent="1"/>
    </xf>
    <xf numFmtId="4" fontId="74" fillId="54" borderId="48">
      <alignment horizontal="left" vertical="center" indent="1"/>
    </xf>
    <xf numFmtId="4" fontId="74"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4" fillId="57" borderId="48">
      <alignment vertical="center"/>
    </xf>
    <xf numFmtId="4" fontId="74" fillId="57" borderId="48">
      <alignment vertical="center"/>
    </xf>
    <xf numFmtId="4" fontId="74" fillId="57" borderId="48">
      <alignment vertical="center"/>
    </xf>
    <xf numFmtId="4" fontId="76" fillId="57" borderId="48">
      <alignment vertical="center"/>
    </xf>
    <xf numFmtId="4" fontId="76" fillId="57" borderId="48">
      <alignment vertical="center"/>
    </xf>
    <xf numFmtId="4" fontId="76" fillId="57" borderId="48">
      <alignment vertical="center"/>
    </xf>
    <xf numFmtId="4" fontId="74" fillId="57" borderId="48">
      <alignment horizontal="left" vertical="center" indent="1"/>
    </xf>
    <xf numFmtId="4" fontId="74" fillId="57" borderId="48">
      <alignment horizontal="left" vertical="center" indent="1"/>
    </xf>
    <xf numFmtId="4" fontId="74" fillId="57" borderId="48">
      <alignment horizontal="left" vertical="center" indent="1"/>
    </xf>
    <xf numFmtId="4" fontId="74" fillId="57" borderId="48">
      <alignment horizontal="left" vertical="center" indent="1"/>
    </xf>
    <xf numFmtId="4" fontId="74" fillId="57" borderId="48">
      <alignment horizontal="left" vertical="center" indent="1"/>
    </xf>
    <xf numFmtId="4" fontId="74" fillId="57" borderId="48">
      <alignment horizontal="left" vertical="center" indent="1"/>
    </xf>
    <xf numFmtId="4" fontId="74" fillId="52" borderId="48">
      <alignment horizontal="right" vertical="center"/>
    </xf>
    <xf numFmtId="4" fontId="74" fillId="52" borderId="48">
      <alignment horizontal="right" vertical="center"/>
    </xf>
    <xf numFmtId="4" fontId="74" fillId="52" borderId="48">
      <alignment horizontal="right" vertical="center"/>
    </xf>
    <xf numFmtId="4" fontId="76" fillId="52" borderId="48">
      <alignment horizontal="right" vertical="center"/>
    </xf>
    <xf numFmtId="4" fontId="76" fillId="52" borderId="48">
      <alignment horizontal="right" vertical="center"/>
    </xf>
    <xf numFmtId="4" fontId="76" fillId="52" borderId="48">
      <alignment horizontal="right" vertical="center"/>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80" fillId="52" borderId="48">
      <alignment horizontal="right" vertical="center"/>
    </xf>
    <xf numFmtId="4" fontId="80" fillId="52" borderId="48">
      <alignment horizontal="right" vertical="center"/>
    </xf>
    <xf numFmtId="4" fontId="80" fillId="52" borderId="48">
      <alignment horizontal="right" vertical="center"/>
    </xf>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4" fontId="74" fillId="40" borderId="48">
      <alignment vertical="center"/>
    </xf>
    <xf numFmtId="4" fontId="74" fillId="40" borderId="48">
      <alignment vertical="center"/>
    </xf>
    <xf numFmtId="4" fontId="74" fillId="40" borderId="48">
      <alignment vertical="center"/>
    </xf>
    <xf numFmtId="4" fontId="76" fillId="40" borderId="48">
      <alignment vertical="center"/>
    </xf>
    <xf numFmtId="4" fontId="76" fillId="40" borderId="48">
      <alignment vertical="center"/>
    </xf>
    <xf numFmtId="4" fontId="76" fillId="40" borderId="48">
      <alignment vertical="center"/>
    </xf>
    <xf numFmtId="4" fontId="74" fillId="40" borderId="48">
      <alignment horizontal="left" vertical="center" indent="1"/>
    </xf>
    <xf numFmtId="4" fontId="74" fillId="40" borderId="48">
      <alignment horizontal="left" vertical="center" indent="1"/>
    </xf>
    <xf numFmtId="4" fontId="74" fillId="40" borderId="48">
      <alignment horizontal="left" vertical="center" indent="1"/>
    </xf>
    <xf numFmtId="4" fontId="74" fillId="40" borderId="48">
      <alignment horizontal="left" vertical="center" indent="1"/>
    </xf>
    <xf numFmtId="4" fontId="74" fillId="40" borderId="48">
      <alignment horizontal="left" vertical="center" indent="1"/>
    </xf>
    <xf numFmtId="4" fontId="74" fillId="40"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4" fillId="42" borderId="48">
      <alignment horizontal="right" vertical="center"/>
    </xf>
    <xf numFmtId="4" fontId="74" fillId="42" borderId="48">
      <alignment horizontal="right" vertical="center"/>
    </xf>
    <xf numFmtId="4" fontId="74" fillId="42" borderId="48">
      <alignment horizontal="right" vertical="center"/>
    </xf>
    <xf numFmtId="4" fontId="74" fillId="43" borderId="48">
      <alignment horizontal="right" vertical="center"/>
    </xf>
    <xf numFmtId="4" fontId="74" fillId="43" borderId="48">
      <alignment horizontal="right" vertical="center"/>
    </xf>
    <xf numFmtId="4" fontId="74" fillId="43" borderId="48">
      <alignment horizontal="right" vertical="center"/>
    </xf>
    <xf numFmtId="4" fontId="74" fillId="44" borderId="48">
      <alignment horizontal="right" vertical="center"/>
    </xf>
    <xf numFmtId="4" fontId="74" fillId="44" borderId="48">
      <alignment horizontal="right" vertical="center"/>
    </xf>
    <xf numFmtId="4" fontId="74" fillId="44" borderId="48">
      <alignment horizontal="right" vertical="center"/>
    </xf>
    <xf numFmtId="4" fontId="74" fillId="45" borderId="48">
      <alignment horizontal="right" vertical="center"/>
    </xf>
    <xf numFmtId="4" fontId="74" fillId="45" borderId="48">
      <alignment horizontal="right" vertical="center"/>
    </xf>
    <xf numFmtId="4" fontId="74" fillId="45" borderId="48">
      <alignment horizontal="right" vertical="center"/>
    </xf>
    <xf numFmtId="4" fontId="74" fillId="46" borderId="48">
      <alignment horizontal="right" vertical="center"/>
    </xf>
    <xf numFmtId="4" fontId="74" fillId="46" borderId="48">
      <alignment horizontal="right" vertical="center"/>
    </xf>
    <xf numFmtId="4" fontId="74" fillId="46" borderId="48">
      <alignment horizontal="right" vertical="center"/>
    </xf>
    <xf numFmtId="4" fontId="74" fillId="47" borderId="48">
      <alignment horizontal="right" vertical="center"/>
    </xf>
    <xf numFmtId="4" fontId="74" fillId="47" borderId="48">
      <alignment horizontal="right" vertical="center"/>
    </xf>
    <xf numFmtId="4" fontId="74" fillId="47" borderId="48">
      <alignment horizontal="right" vertical="center"/>
    </xf>
    <xf numFmtId="4" fontId="74" fillId="48" borderId="48">
      <alignment horizontal="right" vertical="center"/>
    </xf>
    <xf numFmtId="4" fontId="74" fillId="48" borderId="48">
      <alignment horizontal="right" vertical="center"/>
    </xf>
    <xf numFmtId="4" fontId="74" fillId="48" borderId="48">
      <alignment horizontal="right" vertical="center"/>
    </xf>
    <xf numFmtId="4" fontId="74" fillId="49" borderId="48">
      <alignment horizontal="right" vertical="center"/>
    </xf>
    <xf numFmtId="4" fontId="74" fillId="49" borderId="48">
      <alignment horizontal="right" vertical="center"/>
    </xf>
    <xf numFmtId="4" fontId="74" fillId="49" borderId="48">
      <alignment horizontal="right" vertical="center"/>
    </xf>
    <xf numFmtId="4" fontId="74" fillId="50" borderId="48">
      <alignment horizontal="right" vertical="center"/>
    </xf>
    <xf numFmtId="4" fontId="74" fillId="50" borderId="48">
      <alignment horizontal="right" vertical="center"/>
    </xf>
    <xf numFmtId="4" fontId="74" fillId="50" borderId="48">
      <alignment horizontal="right" vertical="center"/>
    </xf>
    <xf numFmtId="4" fontId="77" fillId="51" borderId="48">
      <alignment horizontal="left" vertical="center" indent="1"/>
    </xf>
    <xf numFmtId="4" fontId="77" fillId="51" borderId="48">
      <alignment horizontal="left" vertical="center" indent="1"/>
    </xf>
    <xf numFmtId="4" fontId="77" fillId="51" borderId="48">
      <alignment horizontal="left" vertical="center" indent="1"/>
    </xf>
    <xf numFmtId="4" fontId="74" fillId="52" borderId="49">
      <alignment horizontal="left" vertical="center" indent="1"/>
    </xf>
    <xf numFmtId="4" fontId="74" fillId="52" borderId="49">
      <alignment horizontal="left" vertical="center" indent="1"/>
    </xf>
    <xf numFmtId="4" fontId="74" fillId="52" borderId="49">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4" fillId="52" borderId="48">
      <alignment horizontal="left" vertical="center" indent="1"/>
    </xf>
    <xf numFmtId="4" fontId="74" fillId="52" borderId="48">
      <alignment horizontal="left" vertical="center" indent="1"/>
    </xf>
    <xf numFmtId="4" fontId="74" fillId="52" borderId="48">
      <alignment horizontal="left" vertical="center" indent="1"/>
    </xf>
    <xf numFmtId="4" fontId="74" fillId="52" borderId="48">
      <alignment horizontal="left" vertical="center" indent="1"/>
    </xf>
    <xf numFmtId="4" fontId="74" fillId="54" borderId="48">
      <alignment horizontal="left" vertical="center" indent="1"/>
    </xf>
    <xf numFmtId="4" fontId="74" fillId="54" borderId="48">
      <alignment horizontal="left" vertical="center" indent="1"/>
    </xf>
    <xf numFmtId="4" fontId="74" fillId="54" borderId="48">
      <alignment horizontal="left" vertical="center" indent="1"/>
    </xf>
    <xf numFmtId="4" fontId="74"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4" fillId="57" borderId="48">
      <alignment vertical="center"/>
    </xf>
    <xf numFmtId="4" fontId="74" fillId="57" borderId="48">
      <alignment vertical="center"/>
    </xf>
    <xf numFmtId="4" fontId="74" fillId="57" borderId="48">
      <alignment vertical="center"/>
    </xf>
    <xf numFmtId="4" fontId="76" fillId="57" borderId="48">
      <alignment vertical="center"/>
    </xf>
    <xf numFmtId="4" fontId="76" fillId="57" borderId="48">
      <alignment vertical="center"/>
    </xf>
    <xf numFmtId="4" fontId="76" fillId="57" borderId="48">
      <alignment vertical="center"/>
    </xf>
    <xf numFmtId="4" fontId="74" fillId="57" borderId="48">
      <alignment horizontal="left" vertical="center" indent="1"/>
    </xf>
    <xf numFmtId="4" fontId="74" fillId="57" borderId="48">
      <alignment horizontal="left" vertical="center" indent="1"/>
    </xf>
    <xf numFmtId="4" fontId="74" fillId="57" borderId="48">
      <alignment horizontal="left" vertical="center" indent="1"/>
    </xf>
    <xf numFmtId="4" fontId="74" fillId="57" borderId="48">
      <alignment horizontal="left" vertical="center" indent="1"/>
    </xf>
    <xf numFmtId="4" fontId="74" fillId="57" borderId="48">
      <alignment horizontal="left" vertical="center" indent="1"/>
    </xf>
    <xf numFmtId="4" fontId="74" fillId="57" borderId="48">
      <alignment horizontal="left" vertical="center" indent="1"/>
    </xf>
    <xf numFmtId="4" fontId="74" fillId="52" borderId="48">
      <alignment horizontal="right" vertical="center"/>
    </xf>
    <xf numFmtId="4" fontId="74" fillId="52" borderId="48">
      <alignment horizontal="right" vertical="center"/>
    </xf>
    <xf numFmtId="4" fontId="74" fillId="52" borderId="48">
      <alignment horizontal="right" vertical="center"/>
    </xf>
    <xf numFmtId="4" fontId="76" fillId="52" borderId="48">
      <alignment horizontal="right" vertical="center"/>
    </xf>
    <xf numFmtId="4" fontId="76" fillId="52" borderId="48">
      <alignment horizontal="right" vertical="center"/>
    </xf>
    <xf numFmtId="4" fontId="76" fillId="52" borderId="48">
      <alignment horizontal="right" vertical="center"/>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80" fillId="52" borderId="48">
      <alignment horizontal="right" vertical="center"/>
    </xf>
    <xf numFmtId="4" fontId="80" fillId="52" borderId="48">
      <alignment horizontal="right" vertical="center"/>
    </xf>
    <xf numFmtId="4" fontId="80" fillId="52" borderId="48">
      <alignment horizontal="right" vertical="center"/>
    </xf>
    <xf numFmtId="43" fontId="10" fillId="0" borderId="0" applyFont="0" applyFill="0" applyBorder="0" applyAlignment="0" applyProtection="0"/>
    <xf numFmtId="43" fontId="1" fillId="0" borderId="0" applyFont="0" applyFill="0" applyBorder="0" applyAlignment="0" applyProtection="0"/>
    <xf numFmtId="0" fontId="10" fillId="0" borderId="50"/>
    <xf numFmtId="0" fontId="10" fillId="0" borderId="50"/>
    <xf numFmtId="0" fontId="10" fillId="0" borderId="50"/>
    <xf numFmtId="0" fontId="10" fillId="0" borderId="50"/>
    <xf numFmtId="4" fontId="74" fillId="52" borderId="51">
      <alignment horizontal="left" vertical="center" indent="1"/>
    </xf>
    <xf numFmtId="4" fontId="74" fillId="52" borderId="51">
      <alignment horizontal="left" vertical="center" indent="1"/>
    </xf>
    <xf numFmtId="4" fontId="74" fillId="52" borderId="51">
      <alignment horizontal="left" vertical="center" indent="1"/>
    </xf>
    <xf numFmtId="0" fontId="10" fillId="0" borderId="50"/>
    <xf numFmtId="4" fontId="74" fillId="52" borderId="51">
      <alignment horizontal="left" vertical="center" indent="1"/>
    </xf>
    <xf numFmtId="4" fontId="74" fillId="52" borderId="51">
      <alignment horizontal="left" vertical="center" indent="1"/>
    </xf>
    <xf numFmtId="4" fontId="74" fillId="52" borderId="51">
      <alignment horizontal="left" vertical="center" indent="1"/>
    </xf>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0"/>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0" fontId="10" fillId="0" borderId="52"/>
    <xf numFmtId="4" fontId="74" fillId="40" borderId="53">
      <alignment vertical="center"/>
    </xf>
    <xf numFmtId="4" fontId="74" fillId="40" borderId="53">
      <alignment vertical="center"/>
    </xf>
    <xf numFmtId="4" fontId="74" fillId="40" borderId="53">
      <alignment vertical="center"/>
    </xf>
    <xf numFmtId="4" fontId="76" fillId="40" borderId="53">
      <alignment vertical="center"/>
    </xf>
    <xf numFmtId="4" fontId="76" fillId="40" borderId="53">
      <alignment vertical="center"/>
    </xf>
    <xf numFmtId="4" fontId="76" fillId="40" borderId="53">
      <alignment vertical="center"/>
    </xf>
    <xf numFmtId="4" fontId="74" fillId="40" borderId="53">
      <alignment horizontal="left" vertical="center" indent="1"/>
    </xf>
    <xf numFmtId="4" fontId="74" fillId="40" borderId="53">
      <alignment horizontal="left" vertical="center" indent="1"/>
    </xf>
    <xf numFmtId="4" fontId="74" fillId="40" borderId="53">
      <alignment horizontal="left" vertical="center" indent="1"/>
    </xf>
    <xf numFmtId="4" fontId="74" fillId="40" borderId="53">
      <alignment horizontal="left" vertical="center" indent="1"/>
    </xf>
    <xf numFmtId="4" fontId="74" fillId="40" borderId="53">
      <alignment horizontal="left" vertical="center" indent="1"/>
    </xf>
    <xf numFmtId="4" fontId="74" fillId="40"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4" fontId="74" fillId="42" borderId="53">
      <alignment horizontal="right" vertical="center"/>
    </xf>
    <xf numFmtId="4" fontId="74" fillId="42" borderId="53">
      <alignment horizontal="right" vertical="center"/>
    </xf>
    <xf numFmtId="4" fontId="74" fillId="42" borderId="53">
      <alignment horizontal="right" vertical="center"/>
    </xf>
    <xf numFmtId="4" fontId="74" fillId="43" borderId="53">
      <alignment horizontal="right" vertical="center"/>
    </xf>
    <xf numFmtId="4" fontId="74" fillId="43" borderId="53">
      <alignment horizontal="right" vertical="center"/>
    </xf>
    <xf numFmtId="4" fontId="74" fillId="43" borderId="53">
      <alignment horizontal="right" vertical="center"/>
    </xf>
    <xf numFmtId="4" fontId="74" fillId="44" borderId="53">
      <alignment horizontal="right" vertical="center"/>
    </xf>
    <xf numFmtId="4" fontId="74" fillId="44" borderId="53">
      <alignment horizontal="right" vertical="center"/>
    </xf>
    <xf numFmtId="4" fontId="74" fillId="44" borderId="53">
      <alignment horizontal="right" vertical="center"/>
    </xf>
    <xf numFmtId="4" fontId="74" fillId="45" borderId="53">
      <alignment horizontal="right" vertical="center"/>
    </xf>
    <xf numFmtId="4" fontId="74" fillId="45" borderId="53">
      <alignment horizontal="right" vertical="center"/>
    </xf>
    <xf numFmtId="4" fontId="74" fillId="45" borderId="53">
      <alignment horizontal="right" vertical="center"/>
    </xf>
    <xf numFmtId="4" fontId="74" fillId="46" borderId="53">
      <alignment horizontal="right" vertical="center"/>
    </xf>
    <xf numFmtId="4" fontId="74" fillId="46" borderId="53">
      <alignment horizontal="right" vertical="center"/>
    </xf>
    <xf numFmtId="4" fontId="74" fillId="46" borderId="53">
      <alignment horizontal="right" vertical="center"/>
    </xf>
    <xf numFmtId="4" fontId="74" fillId="47" borderId="53">
      <alignment horizontal="right" vertical="center"/>
    </xf>
    <xf numFmtId="4" fontId="74" fillId="47" borderId="53">
      <alignment horizontal="right" vertical="center"/>
    </xf>
    <xf numFmtId="4" fontId="74" fillId="47" borderId="53">
      <alignment horizontal="right" vertical="center"/>
    </xf>
    <xf numFmtId="4" fontId="74" fillId="48" borderId="53">
      <alignment horizontal="right" vertical="center"/>
    </xf>
    <xf numFmtId="4" fontId="74" fillId="48" borderId="53">
      <alignment horizontal="right" vertical="center"/>
    </xf>
    <xf numFmtId="4" fontId="74" fillId="48" borderId="53">
      <alignment horizontal="right" vertical="center"/>
    </xf>
    <xf numFmtId="4" fontId="74" fillId="49" borderId="53">
      <alignment horizontal="right" vertical="center"/>
    </xf>
    <xf numFmtId="4" fontId="74" fillId="49" borderId="53">
      <alignment horizontal="right" vertical="center"/>
    </xf>
    <xf numFmtId="4" fontId="74" fillId="49" borderId="53">
      <alignment horizontal="right" vertical="center"/>
    </xf>
    <xf numFmtId="4" fontId="74" fillId="50" borderId="53">
      <alignment horizontal="right" vertical="center"/>
    </xf>
    <xf numFmtId="4" fontId="74" fillId="50" borderId="53">
      <alignment horizontal="right" vertical="center"/>
    </xf>
    <xf numFmtId="4" fontId="74" fillId="50" borderId="53">
      <alignment horizontal="right" vertical="center"/>
    </xf>
    <xf numFmtId="4" fontId="77" fillId="51" borderId="53">
      <alignment horizontal="left" vertical="center" indent="1"/>
    </xf>
    <xf numFmtId="4" fontId="77" fillId="51" borderId="53">
      <alignment horizontal="left" vertical="center" indent="1"/>
    </xf>
    <xf numFmtId="4" fontId="77" fillId="51" borderId="53">
      <alignment horizontal="left" vertical="center" indent="1"/>
    </xf>
    <xf numFmtId="4" fontId="74" fillId="52" borderId="54">
      <alignment horizontal="left" vertical="center" indent="1"/>
    </xf>
    <xf numFmtId="4" fontId="74" fillId="52" borderId="54">
      <alignment horizontal="left" vertical="center" indent="1"/>
    </xf>
    <xf numFmtId="4" fontId="74" fillId="52" borderId="54">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4" fontId="74" fillId="52" borderId="53">
      <alignment horizontal="left" vertical="center" indent="1"/>
    </xf>
    <xf numFmtId="4" fontId="74" fillId="52" borderId="53">
      <alignment horizontal="left" vertical="center" indent="1"/>
    </xf>
    <xf numFmtId="4" fontId="74" fillId="52" borderId="53">
      <alignment horizontal="left" vertical="center" indent="1"/>
    </xf>
    <xf numFmtId="4" fontId="74" fillId="52" borderId="53">
      <alignment horizontal="left" vertical="center" indent="1"/>
    </xf>
    <xf numFmtId="4" fontId="74" fillId="54" borderId="53">
      <alignment horizontal="left" vertical="center" indent="1"/>
    </xf>
    <xf numFmtId="4" fontId="74" fillId="54" borderId="53">
      <alignment horizontal="left" vertical="center" indent="1"/>
    </xf>
    <xf numFmtId="4" fontId="74" fillId="54" borderId="53">
      <alignment horizontal="left" vertical="center" indent="1"/>
    </xf>
    <xf numFmtId="4" fontId="74"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5" borderId="53">
      <alignment horizontal="left" vertical="center" indent="1"/>
    </xf>
    <xf numFmtId="0" fontId="10" fillId="55" borderId="53">
      <alignment horizontal="left" vertical="center" indent="1"/>
    </xf>
    <xf numFmtId="0" fontId="10" fillId="55" borderId="53">
      <alignment horizontal="left" vertical="center" indent="1"/>
    </xf>
    <xf numFmtId="0" fontId="10" fillId="55" borderId="53">
      <alignment horizontal="left" vertical="center" indent="1"/>
    </xf>
    <xf numFmtId="0" fontId="10" fillId="55" borderId="53">
      <alignment horizontal="left" vertical="center" indent="1"/>
    </xf>
    <xf numFmtId="0" fontId="10" fillId="55" borderId="53">
      <alignment horizontal="left" vertical="center" indent="1"/>
    </xf>
    <xf numFmtId="0" fontId="10" fillId="56" borderId="53">
      <alignment horizontal="left" vertical="center" indent="1"/>
    </xf>
    <xf numFmtId="0" fontId="10" fillId="56" borderId="53">
      <alignment horizontal="left" vertical="center" indent="1"/>
    </xf>
    <xf numFmtId="0" fontId="10" fillId="56" borderId="53">
      <alignment horizontal="left" vertical="center" indent="1"/>
    </xf>
    <xf numFmtId="0" fontId="10" fillId="56" borderId="53">
      <alignment horizontal="left" vertical="center" indent="1"/>
    </xf>
    <xf numFmtId="0" fontId="10" fillId="56" borderId="53">
      <alignment horizontal="left" vertical="center" indent="1"/>
    </xf>
    <xf numFmtId="0" fontId="10" fillId="56"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4" fontId="74" fillId="57" borderId="53">
      <alignment vertical="center"/>
    </xf>
    <xf numFmtId="4" fontId="74" fillId="57" borderId="53">
      <alignment vertical="center"/>
    </xf>
    <xf numFmtId="4" fontId="74" fillId="57" borderId="53">
      <alignment vertical="center"/>
    </xf>
    <xf numFmtId="4" fontId="76" fillId="57" borderId="53">
      <alignment vertical="center"/>
    </xf>
    <xf numFmtId="4" fontId="76" fillId="57" borderId="53">
      <alignment vertical="center"/>
    </xf>
    <xf numFmtId="4" fontId="76" fillId="57" borderId="53">
      <alignment vertical="center"/>
    </xf>
    <xf numFmtId="4" fontId="74" fillId="57" borderId="53">
      <alignment horizontal="left" vertical="center" indent="1"/>
    </xf>
    <xf numFmtId="4" fontId="74" fillId="57" borderId="53">
      <alignment horizontal="left" vertical="center" indent="1"/>
    </xf>
    <xf numFmtId="4" fontId="74" fillId="57" borderId="53">
      <alignment horizontal="left" vertical="center" indent="1"/>
    </xf>
    <xf numFmtId="4" fontId="74" fillId="57" borderId="53">
      <alignment horizontal="left" vertical="center" indent="1"/>
    </xf>
    <xf numFmtId="4" fontId="74" fillId="57" borderId="53">
      <alignment horizontal="left" vertical="center" indent="1"/>
    </xf>
    <xf numFmtId="4" fontId="74" fillId="57" borderId="53">
      <alignment horizontal="left" vertical="center" indent="1"/>
    </xf>
    <xf numFmtId="4" fontId="74" fillId="52" borderId="53">
      <alignment horizontal="right" vertical="center"/>
    </xf>
    <xf numFmtId="4" fontId="74" fillId="52" borderId="53">
      <alignment horizontal="right" vertical="center"/>
    </xf>
    <xf numFmtId="4" fontId="74" fillId="52" borderId="53">
      <alignment horizontal="right" vertical="center"/>
    </xf>
    <xf numFmtId="4" fontId="76" fillId="52" borderId="53">
      <alignment horizontal="right" vertical="center"/>
    </xf>
    <xf numFmtId="4" fontId="76" fillId="52" borderId="53">
      <alignment horizontal="right" vertical="center"/>
    </xf>
    <xf numFmtId="4" fontId="76" fillId="52" borderId="53">
      <alignment horizontal="right" vertical="center"/>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4" fontId="80" fillId="52" borderId="53">
      <alignment horizontal="right" vertical="center"/>
    </xf>
    <xf numFmtId="4" fontId="80" fillId="52" borderId="53">
      <alignment horizontal="right" vertical="center"/>
    </xf>
    <xf numFmtId="4" fontId="80" fillId="52" borderId="53">
      <alignment horizontal="right" vertical="center"/>
    </xf>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0" fontId="10" fillId="0" borderId="55"/>
    <xf numFmtId="4" fontId="74" fillId="40" borderId="53">
      <alignment vertical="center"/>
    </xf>
    <xf numFmtId="4" fontId="74" fillId="40" borderId="53">
      <alignment vertical="center"/>
    </xf>
    <xf numFmtId="4" fontId="74" fillId="40" borderId="53">
      <alignment vertical="center"/>
    </xf>
    <xf numFmtId="4" fontId="76" fillId="40" borderId="53">
      <alignment vertical="center"/>
    </xf>
    <xf numFmtId="4" fontId="76" fillId="40" borderId="53">
      <alignment vertical="center"/>
    </xf>
    <xf numFmtId="4" fontId="76" fillId="40" borderId="53">
      <alignment vertical="center"/>
    </xf>
    <xf numFmtId="4" fontId="74" fillId="40" borderId="53">
      <alignment horizontal="left" vertical="center" indent="1"/>
    </xf>
    <xf numFmtId="4" fontId="74" fillId="40" borderId="53">
      <alignment horizontal="left" vertical="center" indent="1"/>
    </xf>
    <xf numFmtId="4" fontId="74" fillId="40" borderId="53">
      <alignment horizontal="left" vertical="center" indent="1"/>
    </xf>
    <xf numFmtId="4" fontId="74" fillId="40" borderId="53">
      <alignment horizontal="left" vertical="center" indent="1"/>
    </xf>
    <xf numFmtId="4" fontId="74" fillId="40" borderId="53">
      <alignment horizontal="left" vertical="center" indent="1"/>
    </xf>
    <xf numFmtId="4" fontId="74" fillId="40"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4" fontId="74" fillId="42" borderId="53">
      <alignment horizontal="right" vertical="center"/>
    </xf>
    <xf numFmtId="4" fontId="74" fillId="42" borderId="53">
      <alignment horizontal="right" vertical="center"/>
    </xf>
    <xf numFmtId="4" fontId="74" fillId="42" borderId="53">
      <alignment horizontal="right" vertical="center"/>
    </xf>
    <xf numFmtId="4" fontId="74" fillId="43" borderId="53">
      <alignment horizontal="right" vertical="center"/>
    </xf>
    <xf numFmtId="4" fontId="74" fillId="43" borderId="53">
      <alignment horizontal="right" vertical="center"/>
    </xf>
    <xf numFmtId="4" fontId="74" fillId="43" borderId="53">
      <alignment horizontal="right" vertical="center"/>
    </xf>
    <xf numFmtId="4" fontId="74" fillId="44" borderId="53">
      <alignment horizontal="right" vertical="center"/>
    </xf>
    <xf numFmtId="4" fontId="74" fillId="44" borderId="53">
      <alignment horizontal="right" vertical="center"/>
    </xf>
    <xf numFmtId="4" fontId="74" fillId="44" borderId="53">
      <alignment horizontal="right" vertical="center"/>
    </xf>
    <xf numFmtId="4" fontId="74" fillId="45" borderId="53">
      <alignment horizontal="right" vertical="center"/>
    </xf>
    <xf numFmtId="4" fontId="74" fillId="45" borderId="53">
      <alignment horizontal="right" vertical="center"/>
    </xf>
    <xf numFmtId="4" fontId="74" fillId="45" borderId="53">
      <alignment horizontal="right" vertical="center"/>
    </xf>
    <xf numFmtId="4" fontId="74" fillId="46" borderId="53">
      <alignment horizontal="right" vertical="center"/>
    </xf>
    <xf numFmtId="4" fontId="74" fillId="46" borderId="53">
      <alignment horizontal="right" vertical="center"/>
    </xf>
    <xf numFmtId="4" fontId="74" fillId="46" borderId="53">
      <alignment horizontal="right" vertical="center"/>
    </xf>
    <xf numFmtId="4" fontId="74" fillId="47" borderId="53">
      <alignment horizontal="right" vertical="center"/>
    </xf>
    <xf numFmtId="4" fontId="74" fillId="47" borderId="53">
      <alignment horizontal="right" vertical="center"/>
    </xf>
    <xf numFmtId="4" fontId="74" fillId="47" borderId="53">
      <alignment horizontal="right" vertical="center"/>
    </xf>
    <xf numFmtId="4" fontId="74" fillId="48" borderId="53">
      <alignment horizontal="right" vertical="center"/>
    </xf>
    <xf numFmtId="4" fontId="74" fillId="48" borderId="53">
      <alignment horizontal="right" vertical="center"/>
    </xf>
    <xf numFmtId="4" fontId="74" fillId="48" borderId="53">
      <alignment horizontal="right" vertical="center"/>
    </xf>
    <xf numFmtId="4" fontId="74" fillId="49" borderId="53">
      <alignment horizontal="right" vertical="center"/>
    </xf>
    <xf numFmtId="4" fontId="74" fillId="49" borderId="53">
      <alignment horizontal="right" vertical="center"/>
    </xf>
    <xf numFmtId="4" fontId="74" fillId="49" borderId="53">
      <alignment horizontal="right" vertical="center"/>
    </xf>
    <xf numFmtId="4" fontId="74" fillId="50" borderId="53">
      <alignment horizontal="right" vertical="center"/>
    </xf>
    <xf numFmtId="4" fontId="74" fillId="50" borderId="53">
      <alignment horizontal="right" vertical="center"/>
    </xf>
    <xf numFmtId="4" fontId="74" fillId="50" borderId="53">
      <alignment horizontal="right" vertical="center"/>
    </xf>
    <xf numFmtId="4" fontId="77" fillId="51" borderId="53">
      <alignment horizontal="left" vertical="center" indent="1"/>
    </xf>
    <xf numFmtId="4" fontId="77" fillId="51" borderId="53">
      <alignment horizontal="left" vertical="center" indent="1"/>
    </xf>
    <xf numFmtId="4" fontId="77" fillId="51" borderId="53">
      <alignment horizontal="left" vertical="center" indent="1"/>
    </xf>
    <xf numFmtId="4" fontId="74" fillId="52" borderId="54">
      <alignment horizontal="left" vertical="center" indent="1"/>
    </xf>
    <xf numFmtId="4" fontId="74" fillId="52" borderId="54">
      <alignment horizontal="left" vertical="center" indent="1"/>
    </xf>
    <xf numFmtId="4" fontId="74" fillId="52" borderId="54">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4" fontId="74" fillId="52" borderId="53">
      <alignment horizontal="left" vertical="center" indent="1"/>
    </xf>
    <xf numFmtId="4" fontId="74" fillId="52" borderId="53">
      <alignment horizontal="left" vertical="center" indent="1"/>
    </xf>
    <xf numFmtId="4" fontId="74" fillId="52" borderId="53">
      <alignment horizontal="left" vertical="center" indent="1"/>
    </xf>
    <xf numFmtId="4" fontId="74" fillId="52" borderId="53">
      <alignment horizontal="left" vertical="center" indent="1"/>
    </xf>
    <xf numFmtId="4" fontId="74" fillId="54" borderId="53">
      <alignment horizontal="left" vertical="center" indent="1"/>
    </xf>
    <xf numFmtId="4" fontId="74" fillId="54" borderId="53">
      <alignment horizontal="left" vertical="center" indent="1"/>
    </xf>
    <xf numFmtId="4" fontId="74" fillId="54" borderId="53">
      <alignment horizontal="left" vertical="center" indent="1"/>
    </xf>
    <xf numFmtId="4" fontId="74"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4" borderId="53">
      <alignment horizontal="left" vertical="center" indent="1"/>
    </xf>
    <xf numFmtId="0" fontId="10" fillId="55" borderId="53">
      <alignment horizontal="left" vertical="center" indent="1"/>
    </xf>
    <xf numFmtId="0" fontId="10" fillId="55" borderId="53">
      <alignment horizontal="left" vertical="center" indent="1"/>
    </xf>
    <xf numFmtId="0" fontId="10" fillId="55" borderId="53">
      <alignment horizontal="left" vertical="center" indent="1"/>
    </xf>
    <xf numFmtId="0" fontId="10" fillId="55" borderId="53">
      <alignment horizontal="left" vertical="center" indent="1"/>
    </xf>
    <xf numFmtId="0" fontId="10" fillId="55" borderId="53">
      <alignment horizontal="left" vertical="center" indent="1"/>
    </xf>
    <xf numFmtId="0" fontId="10" fillId="55" borderId="53">
      <alignment horizontal="left" vertical="center" indent="1"/>
    </xf>
    <xf numFmtId="0" fontId="10" fillId="56" borderId="53">
      <alignment horizontal="left" vertical="center" indent="1"/>
    </xf>
    <xf numFmtId="0" fontId="10" fillId="56" borderId="53">
      <alignment horizontal="left" vertical="center" indent="1"/>
    </xf>
    <xf numFmtId="0" fontId="10" fillId="56" borderId="53">
      <alignment horizontal="left" vertical="center" indent="1"/>
    </xf>
    <xf numFmtId="0" fontId="10" fillId="56" borderId="53">
      <alignment horizontal="left" vertical="center" indent="1"/>
    </xf>
    <xf numFmtId="0" fontId="10" fillId="56" borderId="53">
      <alignment horizontal="left" vertical="center" indent="1"/>
    </xf>
    <xf numFmtId="0" fontId="10" fillId="56"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4" fontId="74" fillId="57" borderId="53">
      <alignment vertical="center"/>
    </xf>
    <xf numFmtId="4" fontId="74" fillId="57" borderId="53">
      <alignment vertical="center"/>
    </xf>
    <xf numFmtId="4" fontId="74" fillId="57" borderId="53">
      <alignment vertical="center"/>
    </xf>
    <xf numFmtId="4" fontId="76" fillId="57" borderId="53">
      <alignment vertical="center"/>
    </xf>
    <xf numFmtId="4" fontId="76" fillId="57" borderId="53">
      <alignment vertical="center"/>
    </xf>
    <xf numFmtId="4" fontId="76" fillId="57" borderId="53">
      <alignment vertical="center"/>
    </xf>
    <xf numFmtId="4" fontId="74" fillId="57" borderId="53">
      <alignment horizontal="left" vertical="center" indent="1"/>
    </xf>
    <xf numFmtId="4" fontId="74" fillId="57" borderId="53">
      <alignment horizontal="left" vertical="center" indent="1"/>
    </xf>
    <xf numFmtId="4" fontId="74" fillId="57" borderId="53">
      <alignment horizontal="left" vertical="center" indent="1"/>
    </xf>
    <xf numFmtId="4" fontId="74" fillId="57" borderId="53">
      <alignment horizontal="left" vertical="center" indent="1"/>
    </xf>
    <xf numFmtId="4" fontId="74" fillId="57" borderId="53">
      <alignment horizontal="left" vertical="center" indent="1"/>
    </xf>
    <xf numFmtId="4" fontId="74" fillId="57" borderId="53">
      <alignment horizontal="left" vertical="center" indent="1"/>
    </xf>
    <xf numFmtId="4" fontId="74" fillId="52" borderId="53">
      <alignment horizontal="right" vertical="center"/>
    </xf>
    <xf numFmtId="4" fontId="74" fillId="52" borderId="53">
      <alignment horizontal="right" vertical="center"/>
    </xf>
    <xf numFmtId="4" fontId="74" fillId="52" borderId="53">
      <alignment horizontal="right" vertical="center"/>
    </xf>
    <xf numFmtId="4" fontId="76" fillId="52" borderId="53">
      <alignment horizontal="right" vertical="center"/>
    </xf>
    <xf numFmtId="4" fontId="76" fillId="52" borderId="53">
      <alignment horizontal="right" vertical="center"/>
    </xf>
    <xf numFmtId="4" fontId="76" fillId="52" borderId="53">
      <alignment horizontal="right" vertical="center"/>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0" fontId="10" fillId="41" borderId="53">
      <alignment horizontal="left" vertical="center" indent="1"/>
    </xf>
    <xf numFmtId="4" fontId="80" fillId="52" borderId="53">
      <alignment horizontal="right" vertical="center"/>
    </xf>
    <xf numFmtId="4" fontId="80" fillId="52" borderId="53">
      <alignment horizontal="right" vertical="center"/>
    </xf>
    <xf numFmtId="4" fontId="80" fillId="52" borderId="53">
      <alignment horizontal="right" vertical="center"/>
    </xf>
    <xf numFmtId="4" fontId="74" fillId="52" borderId="56">
      <alignment horizontal="left" vertical="center" indent="1"/>
    </xf>
    <xf numFmtId="4" fontId="74" fillId="52" borderId="56">
      <alignment horizontal="left" vertical="center" indent="1"/>
    </xf>
    <xf numFmtId="4" fontId="74" fillId="52" borderId="56">
      <alignment horizontal="left" vertical="center" indent="1"/>
    </xf>
    <xf numFmtId="4" fontId="74" fillId="40" borderId="57">
      <alignment vertical="center"/>
    </xf>
    <xf numFmtId="4" fontId="74" fillId="40" borderId="57">
      <alignment vertical="center"/>
    </xf>
    <xf numFmtId="4" fontId="74" fillId="40" borderId="57">
      <alignment vertical="center"/>
    </xf>
    <xf numFmtId="4" fontId="76" fillId="40" borderId="57">
      <alignment vertical="center"/>
    </xf>
    <xf numFmtId="4" fontId="76" fillId="40" borderId="57">
      <alignment vertical="center"/>
    </xf>
    <xf numFmtId="4" fontId="76" fillId="40" borderId="57">
      <alignment vertical="center"/>
    </xf>
    <xf numFmtId="4" fontId="74" fillId="40" borderId="57">
      <alignment horizontal="left" vertical="center" indent="1"/>
    </xf>
    <xf numFmtId="4" fontId="74" fillId="40" borderId="57">
      <alignment horizontal="left" vertical="center" indent="1"/>
    </xf>
    <xf numFmtId="4" fontId="74" fillId="40" borderId="57">
      <alignment horizontal="left" vertical="center" indent="1"/>
    </xf>
    <xf numFmtId="4" fontId="74" fillId="40" borderId="57">
      <alignment horizontal="left" vertical="center" indent="1"/>
    </xf>
    <xf numFmtId="4" fontId="74" fillId="40" borderId="57">
      <alignment horizontal="left" vertical="center" indent="1"/>
    </xf>
    <xf numFmtId="4" fontId="74" fillId="40"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4" fontId="74" fillId="42" borderId="57">
      <alignment horizontal="right" vertical="center"/>
    </xf>
    <xf numFmtId="4" fontId="74" fillId="42" borderId="57">
      <alignment horizontal="right" vertical="center"/>
    </xf>
    <xf numFmtId="4" fontId="74" fillId="42" borderId="57">
      <alignment horizontal="right" vertical="center"/>
    </xf>
    <xf numFmtId="4" fontId="74" fillId="43" borderId="57">
      <alignment horizontal="right" vertical="center"/>
    </xf>
    <xf numFmtId="4" fontId="74" fillId="43" borderId="57">
      <alignment horizontal="right" vertical="center"/>
    </xf>
    <xf numFmtId="4" fontId="74" fillId="43" borderId="57">
      <alignment horizontal="right" vertical="center"/>
    </xf>
    <xf numFmtId="4" fontId="74" fillId="44" borderId="57">
      <alignment horizontal="right" vertical="center"/>
    </xf>
    <xf numFmtId="4" fontId="74" fillId="44" borderId="57">
      <alignment horizontal="right" vertical="center"/>
    </xf>
    <xf numFmtId="4" fontId="74" fillId="44" borderId="57">
      <alignment horizontal="right" vertical="center"/>
    </xf>
    <xf numFmtId="4" fontId="74" fillId="45" borderId="57">
      <alignment horizontal="right" vertical="center"/>
    </xf>
    <xf numFmtId="4" fontId="74" fillId="45" borderId="57">
      <alignment horizontal="right" vertical="center"/>
    </xf>
    <xf numFmtId="4" fontId="74" fillId="45" borderId="57">
      <alignment horizontal="right" vertical="center"/>
    </xf>
    <xf numFmtId="4" fontId="74" fillId="46" borderId="57">
      <alignment horizontal="right" vertical="center"/>
    </xf>
    <xf numFmtId="4" fontId="74" fillId="46" borderId="57">
      <alignment horizontal="right" vertical="center"/>
    </xf>
    <xf numFmtId="4" fontId="74" fillId="46" borderId="57">
      <alignment horizontal="right" vertical="center"/>
    </xf>
    <xf numFmtId="4" fontId="74" fillId="47" borderId="57">
      <alignment horizontal="right" vertical="center"/>
    </xf>
    <xf numFmtId="4" fontId="74" fillId="47" borderId="57">
      <alignment horizontal="right" vertical="center"/>
    </xf>
    <xf numFmtId="4" fontId="74" fillId="47" borderId="57">
      <alignment horizontal="right" vertical="center"/>
    </xf>
    <xf numFmtId="4" fontId="74" fillId="48" borderId="57">
      <alignment horizontal="right" vertical="center"/>
    </xf>
    <xf numFmtId="4" fontId="74" fillId="48" borderId="57">
      <alignment horizontal="right" vertical="center"/>
    </xf>
    <xf numFmtId="4" fontId="74" fillId="48" borderId="57">
      <alignment horizontal="right" vertical="center"/>
    </xf>
    <xf numFmtId="4" fontId="74" fillId="49" borderId="57">
      <alignment horizontal="right" vertical="center"/>
    </xf>
    <xf numFmtId="4" fontId="74" fillId="49" borderId="57">
      <alignment horizontal="right" vertical="center"/>
    </xf>
    <xf numFmtId="4" fontId="74" fillId="49" borderId="57">
      <alignment horizontal="right" vertical="center"/>
    </xf>
    <xf numFmtId="4" fontId="74" fillId="50" borderId="57">
      <alignment horizontal="right" vertical="center"/>
    </xf>
    <xf numFmtId="4" fontId="74" fillId="50" borderId="57">
      <alignment horizontal="right" vertical="center"/>
    </xf>
    <xf numFmtId="4" fontId="74" fillId="50" borderId="57">
      <alignment horizontal="right" vertical="center"/>
    </xf>
    <xf numFmtId="4" fontId="77" fillId="51" borderId="57">
      <alignment horizontal="left" vertical="center" indent="1"/>
    </xf>
    <xf numFmtId="4" fontId="77" fillId="51" borderId="57">
      <alignment horizontal="left" vertical="center" indent="1"/>
    </xf>
    <xf numFmtId="4" fontId="77" fillId="5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4" fontId="74" fillId="52" borderId="57">
      <alignment horizontal="left" vertical="center" indent="1"/>
    </xf>
    <xf numFmtId="4" fontId="74" fillId="52" borderId="57">
      <alignment horizontal="left" vertical="center" indent="1"/>
    </xf>
    <xf numFmtId="4" fontId="74" fillId="52" borderId="57">
      <alignment horizontal="left" vertical="center" indent="1"/>
    </xf>
    <xf numFmtId="4" fontId="74" fillId="52" borderId="57">
      <alignment horizontal="left" vertical="center" indent="1"/>
    </xf>
    <xf numFmtId="4" fontId="74" fillId="54" borderId="57">
      <alignment horizontal="left" vertical="center" indent="1"/>
    </xf>
    <xf numFmtId="4" fontId="74" fillId="54" borderId="57">
      <alignment horizontal="left" vertical="center" indent="1"/>
    </xf>
    <xf numFmtId="4" fontId="74" fillId="54" borderId="57">
      <alignment horizontal="left" vertical="center" indent="1"/>
    </xf>
    <xf numFmtId="4" fontId="74"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5" borderId="57">
      <alignment horizontal="left" vertical="center" indent="1"/>
    </xf>
    <xf numFmtId="0" fontId="10" fillId="55" borderId="57">
      <alignment horizontal="left" vertical="center" indent="1"/>
    </xf>
    <xf numFmtId="0" fontId="10" fillId="55" borderId="57">
      <alignment horizontal="left" vertical="center" indent="1"/>
    </xf>
    <xf numFmtId="0" fontId="10" fillId="55" borderId="57">
      <alignment horizontal="left" vertical="center" indent="1"/>
    </xf>
    <xf numFmtId="0" fontId="10" fillId="55" borderId="57">
      <alignment horizontal="left" vertical="center" indent="1"/>
    </xf>
    <xf numFmtId="0" fontId="10" fillId="55" borderId="57">
      <alignment horizontal="left" vertical="center" indent="1"/>
    </xf>
    <xf numFmtId="0" fontId="10" fillId="56" borderId="57">
      <alignment horizontal="left" vertical="center" indent="1"/>
    </xf>
    <xf numFmtId="0" fontId="10" fillId="56" borderId="57">
      <alignment horizontal="left" vertical="center" indent="1"/>
    </xf>
    <xf numFmtId="0" fontId="10" fillId="56" borderId="57">
      <alignment horizontal="left" vertical="center" indent="1"/>
    </xf>
    <xf numFmtId="0" fontId="10" fillId="56" borderId="57">
      <alignment horizontal="left" vertical="center" indent="1"/>
    </xf>
    <xf numFmtId="0" fontId="10" fillId="56" borderId="57">
      <alignment horizontal="left" vertical="center" indent="1"/>
    </xf>
    <xf numFmtId="0" fontId="10" fillId="56"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4" fontId="74" fillId="57" borderId="57">
      <alignment vertical="center"/>
    </xf>
    <xf numFmtId="4" fontId="74" fillId="57" borderId="57">
      <alignment vertical="center"/>
    </xf>
    <xf numFmtId="4" fontId="74" fillId="57" borderId="57">
      <alignment vertical="center"/>
    </xf>
    <xf numFmtId="4" fontId="76" fillId="57" borderId="57">
      <alignment vertical="center"/>
    </xf>
    <xf numFmtId="4" fontId="76" fillId="57" borderId="57">
      <alignment vertical="center"/>
    </xf>
    <xf numFmtId="4" fontId="76" fillId="57" borderId="57">
      <alignment vertical="center"/>
    </xf>
    <xf numFmtId="4" fontId="74" fillId="57" borderId="57">
      <alignment horizontal="left" vertical="center" indent="1"/>
    </xf>
    <xf numFmtId="4" fontId="74" fillId="57" borderId="57">
      <alignment horizontal="left" vertical="center" indent="1"/>
    </xf>
    <xf numFmtId="4" fontId="74" fillId="57" borderId="57">
      <alignment horizontal="left" vertical="center" indent="1"/>
    </xf>
    <xf numFmtId="4" fontId="74" fillId="57" borderId="57">
      <alignment horizontal="left" vertical="center" indent="1"/>
    </xf>
    <xf numFmtId="4" fontId="74" fillId="57" borderId="57">
      <alignment horizontal="left" vertical="center" indent="1"/>
    </xf>
    <xf numFmtId="4" fontId="74" fillId="57" borderId="57">
      <alignment horizontal="left" vertical="center" indent="1"/>
    </xf>
    <xf numFmtId="4" fontId="74" fillId="52" borderId="57">
      <alignment horizontal="right" vertical="center"/>
    </xf>
    <xf numFmtId="4" fontId="74" fillId="52" borderId="57">
      <alignment horizontal="right" vertical="center"/>
    </xf>
    <xf numFmtId="4" fontId="74" fillId="52" borderId="57">
      <alignment horizontal="right" vertical="center"/>
    </xf>
    <xf numFmtId="4" fontId="76" fillId="52" borderId="57">
      <alignment horizontal="right" vertical="center"/>
    </xf>
    <xf numFmtId="4" fontId="76" fillId="52" borderId="57">
      <alignment horizontal="right" vertical="center"/>
    </xf>
    <xf numFmtId="4" fontId="76" fillId="52" borderId="57">
      <alignment horizontal="right" vertical="center"/>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4" fontId="80" fillId="52" borderId="57">
      <alignment horizontal="right" vertical="center"/>
    </xf>
    <xf numFmtId="4" fontId="80" fillId="52" borderId="57">
      <alignment horizontal="right" vertical="center"/>
    </xf>
    <xf numFmtId="4" fontId="80" fillId="52" borderId="57">
      <alignment horizontal="right" vertical="center"/>
    </xf>
    <xf numFmtId="4" fontId="74" fillId="40" borderId="57">
      <alignment vertical="center"/>
    </xf>
    <xf numFmtId="4" fontId="74" fillId="40" borderId="57">
      <alignment vertical="center"/>
    </xf>
    <xf numFmtId="4" fontId="74" fillId="40" borderId="57">
      <alignment vertical="center"/>
    </xf>
    <xf numFmtId="4" fontId="76" fillId="40" borderId="57">
      <alignment vertical="center"/>
    </xf>
    <xf numFmtId="4" fontId="76" fillId="40" borderId="57">
      <alignment vertical="center"/>
    </xf>
    <xf numFmtId="4" fontId="76" fillId="40" borderId="57">
      <alignment vertical="center"/>
    </xf>
    <xf numFmtId="4" fontId="74" fillId="40" borderId="57">
      <alignment horizontal="left" vertical="center" indent="1"/>
    </xf>
    <xf numFmtId="4" fontId="74" fillId="40" borderId="57">
      <alignment horizontal="left" vertical="center" indent="1"/>
    </xf>
    <xf numFmtId="4" fontId="74" fillId="40" borderId="57">
      <alignment horizontal="left" vertical="center" indent="1"/>
    </xf>
    <xf numFmtId="4" fontId="74" fillId="40" borderId="57">
      <alignment horizontal="left" vertical="center" indent="1"/>
    </xf>
    <xf numFmtId="4" fontId="74" fillId="40" borderId="57">
      <alignment horizontal="left" vertical="center" indent="1"/>
    </xf>
    <xf numFmtId="4" fontId="74" fillId="40"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4" fontId="74" fillId="42" borderId="57">
      <alignment horizontal="right" vertical="center"/>
    </xf>
    <xf numFmtId="4" fontId="74" fillId="42" borderId="57">
      <alignment horizontal="right" vertical="center"/>
    </xf>
    <xf numFmtId="4" fontId="74" fillId="42" borderId="57">
      <alignment horizontal="right" vertical="center"/>
    </xf>
    <xf numFmtId="4" fontId="74" fillId="43" borderId="57">
      <alignment horizontal="right" vertical="center"/>
    </xf>
    <xf numFmtId="4" fontId="74" fillId="43" borderId="57">
      <alignment horizontal="right" vertical="center"/>
    </xf>
    <xf numFmtId="4" fontId="74" fillId="43" borderId="57">
      <alignment horizontal="right" vertical="center"/>
    </xf>
    <xf numFmtId="4" fontId="74" fillId="44" borderId="57">
      <alignment horizontal="right" vertical="center"/>
    </xf>
    <xf numFmtId="4" fontId="74" fillId="44" borderId="57">
      <alignment horizontal="right" vertical="center"/>
    </xf>
    <xf numFmtId="4" fontId="74" fillId="44" borderId="57">
      <alignment horizontal="right" vertical="center"/>
    </xf>
    <xf numFmtId="4" fontId="74" fillId="45" borderId="57">
      <alignment horizontal="right" vertical="center"/>
    </xf>
    <xf numFmtId="4" fontId="74" fillId="45" borderId="57">
      <alignment horizontal="right" vertical="center"/>
    </xf>
    <xf numFmtId="4" fontId="74" fillId="45" borderId="57">
      <alignment horizontal="right" vertical="center"/>
    </xf>
    <xf numFmtId="4" fontId="74" fillId="46" borderId="57">
      <alignment horizontal="right" vertical="center"/>
    </xf>
    <xf numFmtId="4" fontId="74" fillId="46" borderId="57">
      <alignment horizontal="right" vertical="center"/>
    </xf>
    <xf numFmtId="4" fontId="74" fillId="46" borderId="57">
      <alignment horizontal="right" vertical="center"/>
    </xf>
    <xf numFmtId="4" fontId="74" fillId="47" borderId="57">
      <alignment horizontal="right" vertical="center"/>
    </xf>
    <xf numFmtId="4" fontId="74" fillId="47" borderId="57">
      <alignment horizontal="right" vertical="center"/>
    </xf>
    <xf numFmtId="4" fontId="74" fillId="47" borderId="57">
      <alignment horizontal="right" vertical="center"/>
    </xf>
    <xf numFmtId="4" fontId="74" fillId="48" borderId="57">
      <alignment horizontal="right" vertical="center"/>
    </xf>
    <xf numFmtId="4" fontId="74" fillId="48" borderId="57">
      <alignment horizontal="right" vertical="center"/>
    </xf>
    <xf numFmtId="4" fontId="74" fillId="48" borderId="57">
      <alignment horizontal="right" vertical="center"/>
    </xf>
    <xf numFmtId="4" fontId="74" fillId="49" borderId="57">
      <alignment horizontal="right" vertical="center"/>
    </xf>
    <xf numFmtId="4" fontId="74" fillId="49" borderId="57">
      <alignment horizontal="right" vertical="center"/>
    </xf>
    <xf numFmtId="4" fontId="74" fillId="49" borderId="57">
      <alignment horizontal="right" vertical="center"/>
    </xf>
    <xf numFmtId="4" fontId="74" fillId="50" borderId="57">
      <alignment horizontal="right" vertical="center"/>
    </xf>
    <xf numFmtId="4" fontId="74" fillId="50" borderId="57">
      <alignment horizontal="right" vertical="center"/>
    </xf>
    <xf numFmtId="4" fontId="74" fillId="50" borderId="57">
      <alignment horizontal="right" vertical="center"/>
    </xf>
    <xf numFmtId="4" fontId="77" fillId="51" borderId="57">
      <alignment horizontal="left" vertical="center" indent="1"/>
    </xf>
    <xf numFmtId="4" fontId="77" fillId="51" borderId="57">
      <alignment horizontal="left" vertical="center" indent="1"/>
    </xf>
    <xf numFmtId="4" fontId="77" fillId="5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4" fontId="74" fillId="52" borderId="57">
      <alignment horizontal="left" vertical="center" indent="1"/>
    </xf>
    <xf numFmtId="4" fontId="74" fillId="52" borderId="57">
      <alignment horizontal="left" vertical="center" indent="1"/>
    </xf>
    <xf numFmtId="4" fontId="74" fillId="52" borderId="57">
      <alignment horizontal="left" vertical="center" indent="1"/>
    </xf>
    <xf numFmtId="4" fontId="74" fillId="52" borderId="57">
      <alignment horizontal="left" vertical="center" indent="1"/>
    </xf>
    <xf numFmtId="4" fontId="74" fillId="54" borderId="57">
      <alignment horizontal="left" vertical="center" indent="1"/>
    </xf>
    <xf numFmtId="4" fontId="74" fillId="54" borderId="57">
      <alignment horizontal="left" vertical="center" indent="1"/>
    </xf>
    <xf numFmtId="4" fontId="74" fillId="54" borderId="57">
      <alignment horizontal="left" vertical="center" indent="1"/>
    </xf>
    <xf numFmtId="4" fontId="74"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4" borderId="57">
      <alignment horizontal="left" vertical="center" indent="1"/>
    </xf>
    <xf numFmtId="0" fontId="10" fillId="55" borderId="57">
      <alignment horizontal="left" vertical="center" indent="1"/>
    </xf>
    <xf numFmtId="0" fontId="10" fillId="55" borderId="57">
      <alignment horizontal="left" vertical="center" indent="1"/>
    </xf>
    <xf numFmtId="0" fontId="10" fillId="55" borderId="57">
      <alignment horizontal="left" vertical="center" indent="1"/>
    </xf>
    <xf numFmtId="0" fontId="10" fillId="55" borderId="57">
      <alignment horizontal="left" vertical="center" indent="1"/>
    </xf>
    <xf numFmtId="0" fontId="10" fillId="55" borderId="57">
      <alignment horizontal="left" vertical="center" indent="1"/>
    </xf>
    <xf numFmtId="0" fontId="10" fillId="55" borderId="57">
      <alignment horizontal="left" vertical="center" indent="1"/>
    </xf>
    <xf numFmtId="0" fontId="10" fillId="56" borderId="57">
      <alignment horizontal="left" vertical="center" indent="1"/>
    </xf>
    <xf numFmtId="0" fontId="10" fillId="56" borderId="57">
      <alignment horizontal="left" vertical="center" indent="1"/>
    </xf>
    <xf numFmtId="0" fontId="10" fillId="56" borderId="57">
      <alignment horizontal="left" vertical="center" indent="1"/>
    </xf>
    <xf numFmtId="0" fontId="10" fillId="56" borderId="57">
      <alignment horizontal="left" vertical="center" indent="1"/>
    </xf>
    <xf numFmtId="0" fontId="10" fillId="56" borderId="57">
      <alignment horizontal="left" vertical="center" indent="1"/>
    </xf>
    <xf numFmtId="0" fontId="10" fillId="56"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4" fontId="74" fillId="57" borderId="57">
      <alignment vertical="center"/>
    </xf>
    <xf numFmtId="4" fontId="74" fillId="57" borderId="57">
      <alignment vertical="center"/>
    </xf>
    <xf numFmtId="4" fontId="74" fillId="57" borderId="57">
      <alignment vertical="center"/>
    </xf>
    <xf numFmtId="4" fontId="76" fillId="57" borderId="57">
      <alignment vertical="center"/>
    </xf>
    <xf numFmtId="4" fontId="76" fillId="57" borderId="57">
      <alignment vertical="center"/>
    </xf>
    <xf numFmtId="4" fontId="76" fillId="57" borderId="57">
      <alignment vertical="center"/>
    </xf>
    <xf numFmtId="4" fontId="74" fillId="57" borderId="57">
      <alignment horizontal="left" vertical="center" indent="1"/>
    </xf>
    <xf numFmtId="4" fontId="74" fillId="57" borderId="57">
      <alignment horizontal="left" vertical="center" indent="1"/>
    </xf>
    <xf numFmtId="4" fontId="74" fillId="57" borderId="57">
      <alignment horizontal="left" vertical="center" indent="1"/>
    </xf>
    <xf numFmtId="4" fontId="74" fillId="57" borderId="57">
      <alignment horizontal="left" vertical="center" indent="1"/>
    </xf>
    <xf numFmtId="4" fontId="74" fillId="57" borderId="57">
      <alignment horizontal="left" vertical="center" indent="1"/>
    </xf>
    <xf numFmtId="4" fontId="74" fillId="57" borderId="57">
      <alignment horizontal="left" vertical="center" indent="1"/>
    </xf>
    <xf numFmtId="4" fontId="74" fillId="52" borderId="57">
      <alignment horizontal="right" vertical="center"/>
    </xf>
    <xf numFmtId="4" fontId="74" fillId="52" borderId="57">
      <alignment horizontal="right" vertical="center"/>
    </xf>
    <xf numFmtId="4" fontId="74" fillId="52" borderId="57">
      <alignment horizontal="right" vertical="center"/>
    </xf>
    <xf numFmtId="4" fontId="76" fillId="52" borderId="57">
      <alignment horizontal="right" vertical="center"/>
    </xf>
    <xf numFmtId="4" fontId="76" fillId="52" borderId="57">
      <alignment horizontal="right" vertical="center"/>
    </xf>
    <xf numFmtId="4" fontId="76" fillId="52" borderId="57">
      <alignment horizontal="right" vertical="center"/>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0" fontId="10" fillId="41" borderId="57">
      <alignment horizontal="left" vertical="center" indent="1"/>
    </xf>
    <xf numFmtId="4" fontId="80" fillId="52" borderId="57">
      <alignment horizontal="right" vertical="center"/>
    </xf>
    <xf numFmtId="4" fontId="80" fillId="52" borderId="57">
      <alignment horizontal="right" vertical="center"/>
    </xf>
    <xf numFmtId="4" fontId="80" fillId="52" borderId="57">
      <alignment horizontal="right" vertical="center"/>
    </xf>
    <xf numFmtId="4" fontId="74" fillId="40" borderId="58">
      <alignment vertical="center"/>
    </xf>
    <xf numFmtId="4" fontId="74" fillId="40" borderId="58">
      <alignment vertical="center"/>
    </xf>
    <xf numFmtId="4" fontId="74" fillId="40" borderId="58">
      <alignment vertical="center"/>
    </xf>
    <xf numFmtId="4" fontId="76" fillId="40" borderId="58">
      <alignment vertical="center"/>
    </xf>
    <xf numFmtId="4" fontId="76" fillId="40" borderId="58">
      <alignment vertical="center"/>
    </xf>
    <xf numFmtId="4" fontId="76" fillId="40" borderId="58">
      <alignment vertical="center"/>
    </xf>
    <xf numFmtId="4" fontId="74" fillId="40" borderId="58">
      <alignment horizontal="left" vertical="center" indent="1"/>
    </xf>
    <xf numFmtId="4" fontId="74" fillId="40" borderId="58">
      <alignment horizontal="left" vertical="center" indent="1"/>
    </xf>
    <xf numFmtId="4" fontId="74" fillId="40" borderId="58">
      <alignment horizontal="left" vertical="center" indent="1"/>
    </xf>
    <xf numFmtId="4" fontId="74" fillId="40" borderId="58">
      <alignment horizontal="left" vertical="center" indent="1"/>
    </xf>
    <xf numFmtId="4" fontId="74" fillId="40" borderId="58">
      <alignment horizontal="left" vertical="center" indent="1"/>
    </xf>
    <xf numFmtId="4" fontId="74" fillId="40"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4" fontId="74" fillId="42" borderId="58">
      <alignment horizontal="right" vertical="center"/>
    </xf>
    <xf numFmtId="4" fontId="74" fillId="42" borderId="58">
      <alignment horizontal="right" vertical="center"/>
    </xf>
    <xf numFmtId="4" fontId="74" fillId="42" borderId="58">
      <alignment horizontal="right" vertical="center"/>
    </xf>
    <xf numFmtId="4" fontId="74" fillId="43" borderId="58">
      <alignment horizontal="right" vertical="center"/>
    </xf>
    <xf numFmtId="4" fontId="74" fillId="43" borderId="58">
      <alignment horizontal="right" vertical="center"/>
    </xf>
    <xf numFmtId="4" fontId="74" fillId="43" borderId="58">
      <alignment horizontal="right" vertical="center"/>
    </xf>
    <xf numFmtId="4" fontId="74" fillId="44" borderId="58">
      <alignment horizontal="right" vertical="center"/>
    </xf>
    <xf numFmtId="4" fontId="74" fillId="44" borderId="58">
      <alignment horizontal="right" vertical="center"/>
    </xf>
    <xf numFmtId="4" fontId="74" fillId="44" borderId="58">
      <alignment horizontal="right" vertical="center"/>
    </xf>
    <xf numFmtId="4" fontId="74" fillId="45" borderId="58">
      <alignment horizontal="right" vertical="center"/>
    </xf>
    <xf numFmtId="4" fontId="74" fillId="45" borderId="58">
      <alignment horizontal="right" vertical="center"/>
    </xf>
    <xf numFmtId="4" fontId="74" fillId="45" borderId="58">
      <alignment horizontal="right" vertical="center"/>
    </xf>
    <xf numFmtId="4" fontId="74" fillId="46" borderId="58">
      <alignment horizontal="right" vertical="center"/>
    </xf>
    <xf numFmtId="4" fontId="74" fillId="46" borderId="58">
      <alignment horizontal="right" vertical="center"/>
    </xf>
    <xf numFmtId="4" fontId="74" fillId="46" borderId="58">
      <alignment horizontal="right" vertical="center"/>
    </xf>
    <xf numFmtId="4" fontId="74" fillId="47" borderId="58">
      <alignment horizontal="right" vertical="center"/>
    </xf>
    <xf numFmtId="4" fontId="74" fillId="47" borderId="58">
      <alignment horizontal="right" vertical="center"/>
    </xf>
    <xf numFmtId="4" fontId="74" fillId="47" borderId="58">
      <alignment horizontal="right" vertical="center"/>
    </xf>
    <xf numFmtId="4" fontId="74" fillId="48" borderId="58">
      <alignment horizontal="right" vertical="center"/>
    </xf>
    <xf numFmtId="4" fontId="74" fillId="48" borderId="58">
      <alignment horizontal="right" vertical="center"/>
    </xf>
    <xf numFmtId="4" fontId="74" fillId="48" borderId="58">
      <alignment horizontal="right" vertical="center"/>
    </xf>
    <xf numFmtId="4" fontId="74" fillId="49" borderId="58">
      <alignment horizontal="right" vertical="center"/>
    </xf>
    <xf numFmtId="4" fontId="74" fillId="49" borderId="58">
      <alignment horizontal="right" vertical="center"/>
    </xf>
    <xf numFmtId="4" fontId="74" fillId="49" borderId="58">
      <alignment horizontal="right" vertical="center"/>
    </xf>
    <xf numFmtId="4" fontId="74" fillId="50" borderId="58">
      <alignment horizontal="right" vertical="center"/>
    </xf>
    <xf numFmtId="4" fontId="74" fillId="50" borderId="58">
      <alignment horizontal="right" vertical="center"/>
    </xf>
    <xf numFmtId="4" fontId="74" fillId="50" borderId="58">
      <alignment horizontal="right" vertical="center"/>
    </xf>
    <xf numFmtId="4" fontId="77" fillId="51" borderId="58">
      <alignment horizontal="left" vertical="center" indent="1"/>
    </xf>
    <xf numFmtId="4" fontId="77" fillId="51" borderId="58">
      <alignment horizontal="left" vertical="center" indent="1"/>
    </xf>
    <xf numFmtId="4" fontId="77" fillId="5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4" fontId="74" fillId="52" borderId="58">
      <alignment horizontal="left" vertical="center" indent="1"/>
    </xf>
    <xf numFmtId="4" fontId="74" fillId="52" borderId="58">
      <alignment horizontal="left" vertical="center" indent="1"/>
    </xf>
    <xf numFmtId="4" fontId="74" fillId="52" borderId="58">
      <alignment horizontal="left" vertical="center" indent="1"/>
    </xf>
    <xf numFmtId="4" fontId="74" fillId="52" borderId="58">
      <alignment horizontal="left" vertical="center" indent="1"/>
    </xf>
    <xf numFmtId="4" fontId="74" fillId="54" borderId="58">
      <alignment horizontal="left" vertical="center" indent="1"/>
    </xf>
    <xf numFmtId="4" fontId="74" fillId="54" borderId="58">
      <alignment horizontal="left" vertical="center" indent="1"/>
    </xf>
    <xf numFmtId="4" fontId="74" fillId="54" borderId="58">
      <alignment horizontal="left" vertical="center" indent="1"/>
    </xf>
    <xf numFmtId="4" fontId="74"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5" borderId="58">
      <alignment horizontal="left" vertical="center" indent="1"/>
    </xf>
    <xf numFmtId="0" fontId="10" fillId="55" borderId="58">
      <alignment horizontal="left" vertical="center" indent="1"/>
    </xf>
    <xf numFmtId="0" fontId="10" fillId="55" borderId="58">
      <alignment horizontal="left" vertical="center" indent="1"/>
    </xf>
    <xf numFmtId="0" fontId="10" fillId="55" borderId="58">
      <alignment horizontal="left" vertical="center" indent="1"/>
    </xf>
    <xf numFmtId="0" fontId="10" fillId="55" borderId="58">
      <alignment horizontal="left" vertical="center" indent="1"/>
    </xf>
    <xf numFmtId="0" fontId="10" fillId="55" borderId="58">
      <alignment horizontal="left" vertical="center" indent="1"/>
    </xf>
    <xf numFmtId="0" fontId="10" fillId="56" borderId="58">
      <alignment horizontal="left" vertical="center" indent="1"/>
    </xf>
    <xf numFmtId="0" fontId="10" fillId="56" borderId="58">
      <alignment horizontal="left" vertical="center" indent="1"/>
    </xf>
    <xf numFmtId="0" fontId="10" fillId="56" borderId="58">
      <alignment horizontal="left" vertical="center" indent="1"/>
    </xf>
    <xf numFmtId="0" fontId="10" fillId="56" borderId="58">
      <alignment horizontal="left" vertical="center" indent="1"/>
    </xf>
    <xf numFmtId="0" fontId="10" fillId="56" borderId="58">
      <alignment horizontal="left" vertical="center" indent="1"/>
    </xf>
    <xf numFmtId="0" fontId="10" fillId="56"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4" fontId="74" fillId="57" borderId="58">
      <alignment vertical="center"/>
    </xf>
    <xf numFmtId="4" fontId="74" fillId="57" borderId="58">
      <alignment vertical="center"/>
    </xf>
    <xf numFmtId="4" fontId="74" fillId="57" borderId="58">
      <alignment vertical="center"/>
    </xf>
    <xf numFmtId="4" fontId="76" fillId="57" borderId="58">
      <alignment vertical="center"/>
    </xf>
    <xf numFmtId="4" fontId="76" fillId="57" borderId="58">
      <alignment vertical="center"/>
    </xf>
    <xf numFmtId="4" fontId="76" fillId="57" borderId="58">
      <alignment vertical="center"/>
    </xf>
    <xf numFmtId="4" fontId="74" fillId="57" borderId="58">
      <alignment horizontal="left" vertical="center" indent="1"/>
    </xf>
    <xf numFmtId="4" fontId="74" fillId="57" borderId="58">
      <alignment horizontal="left" vertical="center" indent="1"/>
    </xf>
    <xf numFmtId="4" fontId="74" fillId="57" borderId="58">
      <alignment horizontal="left" vertical="center" indent="1"/>
    </xf>
    <xf numFmtId="4" fontId="74" fillId="57" borderId="58">
      <alignment horizontal="left" vertical="center" indent="1"/>
    </xf>
    <xf numFmtId="4" fontId="74" fillId="57" borderId="58">
      <alignment horizontal="left" vertical="center" indent="1"/>
    </xf>
    <xf numFmtId="4" fontId="74" fillId="57" borderId="58">
      <alignment horizontal="left" vertical="center" indent="1"/>
    </xf>
    <xf numFmtId="4" fontId="74" fillId="52" borderId="58">
      <alignment horizontal="right" vertical="center"/>
    </xf>
    <xf numFmtId="4" fontId="74" fillId="52" borderId="58">
      <alignment horizontal="right" vertical="center"/>
    </xf>
    <xf numFmtId="4" fontId="74" fillId="52" borderId="58">
      <alignment horizontal="right" vertical="center"/>
    </xf>
    <xf numFmtId="4" fontId="76" fillId="52" borderId="58">
      <alignment horizontal="right" vertical="center"/>
    </xf>
    <xf numFmtId="4" fontId="76" fillId="52" borderId="58">
      <alignment horizontal="right" vertical="center"/>
    </xf>
    <xf numFmtId="4" fontId="76" fillId="52" borderId="58">
      <alignment horizontal="right" vertical="center"/>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4" fontId="80" fillId="52" borderId="58">
      <alignment horizontal="right" vertical="center"/>
    </xf>
    <xf numFmtId="4" fontId="80" fillId="52" borderId="58">
      <alignment horizontal="right" vertical="center"/>
    </xf>
    <xf numFmtId="4" fontId="80" fillId="52" borderId="58">
      <alignment horizontal="right" vertical="center"/>
    </xf>
    <xf numFmtId="4" fontId="74" fillId="40" borderId="58">
      <alignment vertical="center"/>
    </xf>
    <xf numFmtId="4" fontId="74" fillId="40" borderId="58">
      <alignment vertical="center"/>
    </xf>
    <xf numFmtId="4" fontId="74" fillId="40" borderId="58">
      <alignment vertical="center"/>
    </xf>
    <xf numFmtId="4" fontId="76" fillId="40" borderId="58">
      <alignment vertical="center"/>
    </xf>
    <xf numFmtId="4" fontId="76" fillId="40" borderId="58">
      <alignment vertical="center"/>
    </xf>
    <xf numFmtId="4" fontId="76" fillId="40" borderId="58">
      <alignment vertical="center"/>
    </xf>
    <xf numFmtId="4" fontId="74" fillId="40" borderId="58">
      <alignment horizontal="left" vertical="center" indent="1"/>
    </xf>
    <xf numFmtId="4" fontId="74" fillId="40" borderId="58">
      <alignment horizontal="left" vertical="center" indent="1"/>
    </xf>
    <xf numFmtId="4" fontId="74" fillId="40" borderId="58">
      <alignment horizontal="left" vertical="center" indent="1"/>
    </xf>
    <xf numFmtId="4" fontId="74" fillId="40" borderId="58">
      <alignment horizontal="left" vertical="center" indent="1"/>
    </xf>
    <xf numFmtId="4" fontId="74" fillId="40" borderId="58">
      <alignment horizontal="left" vertical="center" indent="1"/>
    </xf>
    <xf numFmtId="4" fontId="74" fillId="40"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4" fontId="74" fillId="42" borderId="58">
      <alignment horizontal="right" vertical="center"/>
    </xf>
    <xf numFmtId="4" fontId="74" fillId="42" borderId="58">
      <alignment horizontal="right" vertical="center"/>
    </xf>
    <xf numFmtId="4" fontId="74" fillId="42" borderId="58">
      <alignment horizontal="right" vertical="center"/>
    </xf>
    <xf numFmtId="4" fontId="74" fillId="43" borderId="58">
      <alignment horizontal="right" vertical="center"/>
    </xf>
    <xf numFmtId="4" fontId="74" fillId="43" borderId="58">
      <alignment horizontal="right" vertical="center"/>
    </xf>
    <xf numFmtId="4" fontId="74" fillId="43" borderId="58">
      <alignment horizontal="right" vertical="center"/>
    </xf>
    <xf numFmtId="4" fontId="74" fillId="44" borderId="58">
      <alignment horizontal="right" vertical="center"/>
    </xf>
    <xf numFmtId="4" fontId="74" fillId="44" borderId="58">
      <alignment horizontal="right" vertical="center"/>
    </xf>
    <xf numFmtId="4" fontId="74" fillId="44" borderId="58">
      <alignment horizontal="right" vertical="center"/>
    </xf>
    <xf numFmtId="4" fontId="74" fillId="45" borderId="58">
      <alignment horizontal="right" vertical="center"/>
    </xf>
    <xf numFmtId="4" fontId="74" fillId="45" borderId="58">
      <alignment horizontal="right" vertical="center"/>
    </xf>
    <xf numFmtId="4" fontId="74" fillId="45" borderId="58">
      <alignment horizontal="right" vertical="center"/>
    </xf>
    <xf numFmtId="4" fontId="74" fillId="46" borderId="58">
      <alignment horizontal="right" vertical="center"/>
    </xf>
    <xf numFmtId="4" fontId="74" fillId="46" borderId="58">
      <alignment horizontal="right" vertical="center"/>
    </xf>
    <xf numFmtId="4" fontId="74" fillId="46" borderId="58">
      <alignment horizontal="right" vertical="center"/>
    </xf>
    <xf numFmtId="4" fontId="74" fillId="47" borderId="58">
      <alignment horizontal="right" vertical="center"/>
    </xf>
    <xf numFmtId="4" fontId="74" fillId="47" borderId="58">
      <alignment horizontal="right" vertical="center"/>
    </xf>
    <xf numFmtId="4" fontId="74" fillId="47" borderId="58">
      <alignment horizontal="right" vertical="center"/>
    </xf>
    <xf numFmtId="4" fontId="74" fillId="48" borderId="58">
      <alignment horizontal="right" vertical="center"/>
    </xf>
    <xf numFmtId="4" fontId="74" fillId="48" borderId="58">
      <alignment horizontal="right" vertical="center"/>
    </xf>
    <xf numFmtId="4" fontId="74" fillId="48" borderId="58">
      <alignment horizontal="right" vertical="center"/>
    </xf>
    <xf numFmtId="4" fontId="74" fillId="49" borderId="58">
      <alignment horizontal="right" vertical="center"/>
    </xf>
    <xf numFmtId="4" fontId="74" fillId="49" borderId="58">
      <alignment horizontal="right" vertical="center"/>
    </xf>
    <xf numFmtId="4" fontId="74" fillId="49" borderId="58">
      <alignment horizontal="right" vertical="center"/>
    </xf>
    <xf numFmtId="4" fontId="74" fillId="50" borderId="58">
      <alignment horizontal="right" vertical="center"/>
    </xf>
    <xf numFmtId="4" fontId="74" fillId="50" borderId="58">
      <alignment horizontal="right" vertical="center"/>
    </xf>
    <xf numFmtId="4" fontId="74" fillId="50" borderId="58">
      <alignment horizontal="right" vertical="center"/>
    </xf>
    <xf numFmtId="4" fontId="77" fillId="51" borderId="58">
      <alignment horizontal="left" vertical="center" indent="1"/>
    </xf>
    <xf numFmtId="4" fontId="77" fillId="51" borderId="58">
      <alignment horizontal="left" vertical="center" indent="1"/>
    </xf>
    <xf numFmtId="4" fontId="77" fillId="5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4" fontId="74" fillId="52" borderId="58">
      <alignment horizontal="left" vertical="center" indent="1"/>
    </xf>
    <xf numFmtId="4" fontId="74" fillId="52" borderId="58">
      <alignment horizontal="left" vertical="center" indent="1"/>
    </xf>
    <xf numFmtId="4" fontId="74" fillId="52" borderId="58">
      <alignment horizontal="left" vertical="center" indent="1"/>
    </xf>
    <xf numFmtId="4" fontId="74" fillId="52" borderId="58">
      <alignment horizontal="left" vertical="center" indent="1"/>
    </xf>
    <xf numFmtId="4" fontId="74" fillId="54" borderId="58">
      <alignment horizontal="left" vertical="center" indent="1"/>
    </xf>
    <xf numFmtId="4" fontId="74" fillId="54" borderId="58">
      <alignment horizontal="left" vertical="center" indent="1"/>
    </xf>
    <xf numFmtId="4" fontId="74" fillId="54" borderId="58">
      <alignment horizontal="left" vertical="center" indent="1"/>
    </xf>
    <xf numFmtId="4" fontId="74"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4" borderId="58">
      <alignment horizontal="left" vertical="center" indent="1"/>
    </xf>
    <xf numFmtId="0" fontId="10" fillId="55" borderId="58">
      <alignment horizontal="left" vertical="center" indent="1"/>
    </xf>
    <xf numFmtId="0" fontId="10" fillId="55" borderId="58">
      <alignment horizontal="left" vertical="center" indent="1"/>
    </xf>
    <xf numFmtId="0" fontId="10" fillId="55" borderId="58">
      <alignment horizontal="left" vertical="center" indent="1"/>
    </xf>
    <xf numFmtId="0" fontId="10" fillId="55" borderId="58">
      <alignment horizontal="left" vertical="center" indent="1"/>
    </xf>
    <xf numFmtId="0" fontId="10" fillId="55" borderId="58">
      <alignment horizontal="left" vertical="center" indent="1"/>
    </xf>
    <xf numFmtId="0" fontId="10" fillId="55" borderId="58">
      <alignment horizontal="left" vertical="center" indent="1"/>
    </xf>
    <xf numFmtId="0" fontId="10" fillId="56" borderId="58">
      <alignment horizontal="left" vertical="center" indent="1"/>
    </xf>
    <xf numFmtId="0" fontId="10" fillId="56" borderId="58">
      <alignment horizontal="left" vertical="center" indent="1"/>
    </xf>
    <xf numFmtId="0" fontId="10" fillId="56" borderId="58">
      <alignment horizontal="left" vertical="center" indent="1"/>
    </xf>
    <xf numFmtId="0" fontId="10" fillId="56" borderId="58">
      <alignment horizontal="left" vertical="center" indent="1"/>
    </xf>
    <xf numFmtId="0" fontId="10" fillId="56" borderId="58">
      <alignment horizontal="left" vertical="center" indent="1"/>
    </xf>
    <xf numFmtId="0" fontId="10" fillId="56"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4" fontId="74" fillId="57" borderId="58">
      <alignment vertical="center"/>
    </xf>
    <xf numFmtId="4" fontId="74" fillId="57" borderId="58">
      <alignment vertical="center"/>
    </xf>
    <xf numFmtId="4" fontId="74" fillId="57" borderId="58">
      <alignment vertical="center"/>
    </xf>
    <xf numFmtId="4" fontId="76" fillId="57" borderId="58">
      <alignment vertical="center"/>
    </xf>
    <xf numFmtId="4" fontId="76" fillId="57" borderId="58">
      <alignment vertical="center"/>
    </xf>
    <xf numFmtId="4" fontId="76" fillId="57" borderId="58">
      <alignment vertical="center"/>
    </xf>
    <xf numFmtId="4" fontId="74" fillId="57" borderId="58">
      <alignment horizontal="left" vertical="center" indent="1"/>
    </xf>
    <xf numFmtId="4" fontId="74" fillId="57" borderId="58">
      <alignment horizontal="left" vertical="center" indent="1"/>
    </xf>
    <xf numFmtId="4" fontId="74" fillId="57" borderId="58">
      <alignment horizontal="left" vertical="center" indent="1"/>
    </xf>
    <xf numFmtId="4" fontId="74" fillId="57" borderId="58">
      <alignment horizontal="left" vertical="center" indent="1"/>
    </xf>
    <xf numFmtId="4" fontId="74" fillId="57" borderId="58">
      <alignment horizontal="left" vertical="center" indent="1"/>
    </xf>
    <xf numFmtId="4" fontId="74" fillId="57" borderId="58">
      <alignment horizontal="left" vertical="center" indent="1"/>
    </xf>
    <xf numFmtId="4" fontId="74" fillId="52" borderId="58">
      <alignment horizontal="right" vertical="center"/>
    </xf>
    <xf numFmtId="4" fontId="74" fillId="52" borderId="58">
      <alignment horizontal="right" vertical="center"/>
    </xf>
    <xf numFmtId="4" fontId="74" fillId="52" borderId="58">
      <alignment horizontal="right" vertical="center"/>
    </xf>
    <xf numFmtId="4" fontId="76" fillId="52" borderId="58">
      <alignment horizontal="right" vertical="center"/>
    </xf>
    <xf numFmtId="4" fontId="76" fillId="52" borderId="58">
      <alignment horizontal="right" vertical="center"/>
    </xf>
    <xf numFmtId="4" fontId="76" fillId="52" borderId="58">
      <alignment horizontal="right" vertical="center"/>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0" fontId="10" fillId="41" borderId="58">
      <alignment horizontal="left" vertical="center" indent="1"/>
    </xf>
    <xf numFmtId="4" fontId="80" fillId="52" borderId="58">
      <alignment horizontal="right" vertical="center"/>
    </xf>
    <xf numFmtId="4" fontId="80" fillId="52" borderId="58">
      <alignment horizontal="right" vertical="center"/>
    </xf>
    <xf numFmtId="4" fontId="80" fillId="52" borderId="58">
      <alignment horizontal="right" vertical="center"/>
    </xf>
    <xf numFmtId="4" fontId="74" fillId="40" borderId="59">
      <alignment vertical="center"/>
    </xf>
    <xf numFmtId="4" fontId="74" fillId="40" borderId="59">
      <alignment vertical="center"/>
    </xf>
    <xf numFmtId="4" fontId="74" fillId="40" borderId="59">
      <alignment vertical="center"/>
    </xf>
    <xf numFmtId="4" fontId="76" fillId="40" borderId="59">
      <alignment vertical="center"/>
    </xf>
    <xf numFmtId="4" fontId="76" fillId="40" borderId="59">
      <alignment vertical="center"/>
    </xf>
    <xf numFmtId="4" fontId="76" fillId="40" borderId="59">
      <alignment vertical="center"/>
    </xf>
    <xf numFmtId="4" fontId="74" fillId="40" borderId="59">
      <alignment horizontal="left" vertical="center" indent="1"/>
    </xf>
    <xf numFmtId="4" fontId="74" fillId="40" borderId="59">
      <alignment horizontal="left" vertical="center" indent="1"/>
    </xf>
    <xf numFmtId="4" fontId="74" fillId="40" borderId="59">
      <alignment horizontal="left" vertical="center" indent="1"/>
    </xf>
    <xf numFmtId="4" fontId="74" fillId="40" borderId="59">
      <alignment horizontal="left" vertical="center" indent="1"/>
    </xf>
    <xf numFmtId="4" fontId="74" fillId="40" borderId="59">
      <alignment horizontal="left" vertical="center" indent="1"/>
    </xf>
    <xf numFmtId="4" fontId="74" fillId="40"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4" fontId="74" fillId="42" borderId="59">
      <alignment horizontal="right" vertical="center"/>
    </xf>
    <xf numFmtId="4" fontId="74" fillId="42" borderId="59">
      <alignment horizontal="right" vertical="center"/>
    </xf>
    <xf numFmtId="4" fontId="74" fillId="42" borderId="59">
      <alignment horizontal="right" vertical="center"/>
    </xf>
    <xf numFmtId="4" fontId="74" fillId="43" borderId="59">
      <alignment horizontal="right" vertical="center"/>
    </xf>
    <xf numFmtId="4" fontId="74" fillId="43" borderId="59">
      <alignment horizontal="right" vertical="center"/>
    </xf>
    <xf numFmtId="4" fontId="74" fillId="43" borderId="59">
      <alignment horizontal="right" vertical="center"/>
    </xf>
    <xf numFmtId="4" fontId="74" fillId="44" borderId="59">
      <alignment horizontal="right" vertical="center"/>
    </xf>
    <xf numFmtId="4" fontId="74" fillId="44" borderId="59">
      <alignment horizontal="right" vertical="center"/>
    </xf>
    <xf numFmtId="4" fontId="74" fillId="44" borderId="59">
      <alignment horizontal="right" vertical="center"/>
    </xf>
    <xf numFmtId="4" fontId="74" fillId="45" borderId="59">
      <alignment horizontal="right" vertical="center"/>
    </xf>
    <xf numFmtId="4" fontId="74" fillId="45" borderId="59">
      <alignment horizontal="right" vertical="center"/>
    </xf>
    <xf numFmtId="4" fontId="74" fillId="45" borderId="59">
      <alignment horizontal="right" vertical="center"/>
    </xf>
    <xf numFmtId="4" fontId="74" fillId="46" borderId="59">
      <alignment horizontal="right" vertical="center"/>
    </xf>
    <xf numFmtId="4" fontId="74" fillId="46" borderId="59">
      <alignment horizontal="right" vertical="center"/>
    </xf>
    <xf numFmtId="4" fontId="74" fillId="46" borderId="59">
      <alignment horizontal="right" vertical="center"/>
    </xf>
    <xf numFmtId="4" fontId="74" fillId="47" borderId="59">
      <alignment horizontal="right" vertical="center"/>
    </xf>
    <xf numFmtId="4" fontId="74" fillId="47" borderId="59">
      <alignment horizontal="right" vertical="center"/>
    </xf>
    <xf numFmtId="4" fontId="74" fillId="47" borderId="59">
      <alignment horizontal="right" vertical="center"/>
    </xf>
    <xf numFmtId="4" fontId="74" fillId="48" borderId="59">
      <alignment horizontal="right" vertical="center"/>
    </xf>
    <xf numFmtId="4" fontId="74" fillId="48" borderId="59">
      <alignment horizontal="right" vertical="center"/>
    </xf>
    <xf numFmtId="4" fontId="74" fillId="48" borderId="59">
      <alignment horizontal="right" vertical="center"/>
    </xf>
    <xf numFmtId="4" fontId="74" fillId="49" borderId="59">
      <alignment horizontal="right" vertical="center"/>
    </xf>
    <xf numFmtId="4" fontId="74" fillId="49" borderId="59">
      <alignment horizontal="right" vertical="center"/>
    </xf>
    <xf numFmtId="4" fontId="74" fillId="49" borderId="59">
      <alignment horizontal="right" vertical="center"/>
    </xf>
    <xf numFmtId="4" fontId="74" fillId="50" borderId="59">
      <alignment horizontal="right" vertical="center"/>
    </xf>
    <xf numFmtId="4" fontId="74" fillId="50" borderId="59">
      <alignment horizontal="right" vertical="center"/>
    </xf>
    <xf numFmtId="4" fontId="74" fillId="50" borderId="59">
      <alignment horizontal="right" vertical="center"/>
    </xf>
    <xf numFmtId="4" fontId="77" fillId="51" borderId="59">
      <alignment horizontal="left" vertical="center" indent="1"/>
    </xf>
    <xf numFmtId="4" fontId="77" fillId="51" borderId="59">
      <alignment horizontal="left" vertical="center" indent="1"/>
    </xf>
    <xf numFmtId="4" fontId="77" fillId="5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4" fontId="74" fillId="52" borderId="59">
      <alignment horizontal="left" vertical="center" indent="1"/>
    </xf>
    <xf numFmtId="4" fontId="74" fillId="52" borderId="59">
      <alignment horizontal="left" vertical="center" indent="1"/>
    </xf>
    <xf numFmtId="4" fontId="74" fillId="52" borderId="59">
      <alignment horizontal="left" vertical="center" indent="1"/>
    </xf>
    <xf numFmtId="4" fontId="74" fillId="52" borderId="59">
      <alignment horizontal="left" vertical="center" indent="1"/>
    </xf>
    <xf numFmtId="4" fontId="74" fillId="54" borderId="59">
      <alignment horizontal="left" vertical="center" indent="1"/>
    </xf>
    <xf numFmtId="4" fontId="74" fillId="54" borderId="59">
      <alignment horizontal="left" vertical="center" indent="1"/>
    </xf>
    <xf numFmtId="4" fontId="74" fillId="54" borderId="59">
      <alignment horizontal="left" vertical="center" indent="1"/>
    </xf>
    <xf numFmtId="4" fontId="74"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5" borderId="59">
      <alignment horizontal="left" vertical="center" indent="1"/>
    </xf>
    <xf numFmtId="0" fontId="10" fillId="55" borderId="59">
      <alignment horizontal="left" vertical="center" indent="1"/>
    </xf>
    <xf numFmtId="0" fontId="10" fillId="55" borderId="59">
      <alignment horizontal="left" vertical="center" indent="1"/>
    </xf>
    <xf numFmtId="0" fontId="10" fillId="55" borderId="59">
      <alignment horizontal="left" vertical="center" indent="1"/>
    </xf>
    <xf numFmtId="0" fontId="10" fillId="55" borderId="59">
      <alignment horizontal="left" vertical="center" indent="1"/>
    </xf>
    <xf numFmtId="0" fontId="10" fillId="55" borderId="59">
      <alignment horizontal="left" vertical="center" indent="1"/>
    </xf>
    <xf numFmtId="0" fontId="10" fillId="56" borderId="59">
      <alignment horizontal="left" vertical="center" indent="1"/>
    </xf>
    <xf numFmtId="0" fontId="10" fillId="56" borderId="59">
      <alignment horizontal="left" vertical="center" indent="1"/>
    </xf>
    <xf numFmtId="0" fontId="10" fillId="56" borderId="59">
      <alignment horizontal="left" vertical="center" indent="1"/>
    </xf>
    <xf numFmtId="0" fontId="10" fillId="56" borderId="59">
      <alignment horizontal="left" vertical="center" indent="1"/>
    </xf>
    <xf numFmtId="0" fontId="10" fillId="56" borderId="59">
      <alignment horizontal="left" vertical="center" indent="1"/>
    </xf>
    <xf numFmtId="0" fontId="10" fillId="56"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4" fontId="74" fillId="57" borderId="59">
      <alignment vertical="center"/>
    </xf>
    <xf numFmtId="4" fontId="74" fillId="57" borderId="59">
      <alignment vertical="center"/>
    </xf>
    <xf numFmtId="4" fontId="74" fillId="57" borderId="59">
      <alignment vertical="center"/>
    </xf>
    <xf numFmtId="4" fontId="76" fillId="57" borderId="59">
      <alignment vertical="center"/>
    </xf>
    <xf numFmtId="4" fontId="76" fillId="57" borderId="59">
      <alignment vertical="center"/>
    </xf>
    <xf numFmtId="4" fontId="76" fillId="57" borderId="59">
      <alignment vertical="center"/>
    </xf>
    <xf numFmtId="4" fontId="74" fillId="57" borderId="59">
      <alignment horizontal="left" vertical="center" indent="1"/>
    </xf>
    <xf numFmtId="4" fontId="74" fillId="57" borderId="59">
      <alignment horizontal="left" vertical="center" indent="1"/>
    </xf>
    <xf numFmtId="4" fontId="74" fillId="57" borderId="59">
      <alignment horizontal="left" vertical="center" indent="1"/>
    </xf>
    <xf numFmtId="4" fontId="74" fillId="57" borderId="59">
      <alignment horizontal="left" vertical="center" indent="1"/>
    </xf>
    <xf numFmtId="4" fontId="74" fillId="57" borderId="59">
      <alignment horizontal="left" vertical="center" indent="1"/>
    </xf>
    <xf numFmtId="4" fontId="74" fillId="57" borderId="59">
      <alignment horizontal="left" vertical="center" indent="1"/>
    </xf>
    <xf numFmtId="4" fontId="74" fillId="52" borderId="59">
      <alignment horizontal="right" vertical="center"/>
    </xf>
    <xf numFmtId="4" fontId="74" fillId="52" borderId="59">
      <alignment horizontal="right" vertical="center"/>
    </xf>
    <xf numFmtId="4" fontId="74" fillId="52" borderId="59">
      <alignment horizontal="right" vertical="center"/>
    </xf>
    <xf numFmtId="4" fontId="76" fillId="52" borderId="59">
      <alignment horizontal="right" vertical="center"/>
    </xf>
    <xf numFmtId="4" fontId="76" fillId="52" borderId="59">
      <alignment horizontal="right" vertical="center"/>
    </xf>
    <xf numFmtId="4" fontId="76" fillId="52" borderId="59">
      <alignment horizontal="right" vertical="center"/>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4" fontId="80" fillId="52" borderId="59">
      <alignment horizontal="right" vertical="center"/>
    </xf>
    <xf numFmtId="4" fontId="80" fillId="52" borderId="59">
      <alignment horizontal="right" vertical="center"/>
    </xf>
    <xf numFmtId="4" fontId="80" fillId="52" borderId="59">
      <alignment horizontal="right" vertical="center"/>
    </xf>
    <xf numFmtId="4" fontId="74" fillId="40" borderId="59">
      <alignment vertical="center"/>
    </xf>
    <xf numFmtId="4" fontId="74" fillId="40" borderId="59">
      <alignment vertical="center"/>
    </xf>
    <xf numFmtId="4" fontId="74" fillId="40" borderId="59">
      <alignment vertical="center"/>
    </xf>
    <xf numFmtId="4" fontId="76" fillId="40" borderId="59">
      <alignment vertical="center"/>
    </xf>
    <xf numFmtId="4" fontId="76" fillId="40" borderId="59">
      <alignment vertical="center"/>
    </xf>
    <xf numFmtId="4" fontId="76" fillId="40" borderId="59">
      <alignment vertical="center"/>
    </xf>
    <xf numFmtId="4" fontId="74" fillId="40" borderId="59">
      <alignment horizontal="left" vertical="center" indent="1"/>
    </xf>
    <xf numFmtId="4" fontId="74" fillId="40" borderId="59">
      <alignment horizontal="left" vertical="center" indent="1"/>
    </xf>
    <xf numFmtId="4" fontId="74" fillId="40" borderId="59">
      <alignment horizontal="left" vertical="center" indent="1"/>
    </xf>
    <xf numFmtId="4" fontId="74" fillId="40" borderId="59">
      <alignment horizontal="left" vertical="center" indent="1"/>
    </xf>
    <xf numFmtId="4" fontId="74" fillId="40" borderId="59">
      <alignment horizontal="left" vertical="center" indent="1"/>
    </xf>
    <xf numFmtId="4" fontId="74" fillId="40"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4" fontId="74" fillId="42" borderId="59">
      <alignment horizontal="right" vertical="center"/>
    </xf>
    <xf numFmtId="4" fontId="74" fillId="42" borderId="59">
      <alignment horizontal="right" vertical="center"/>
    </xf>
    <xf numFmtId="4" fontId="74" fillId="42" borderId="59">
      <alignment horizontal="right" vertical="center"/>
    </xf>
    <xf numFmtId="4" fontId="74" fillId="43" borderId="59">
      <alignment horizontal="right" vertical="center"/>
    </xf>
    <xf numFmtId="4" fontId="74" fillId="43" borderId="59">
      <alignment horizontal="right" vertical="center"/>
    </xf>
    <xf numFmtId="4" fontId="74" fillId="43" borderId="59">
      <alignment horizontal="right" vertical="center"/>
    </xf>
    <xf numFmtId="4" fontId="74" fillId="44" borderId="59">
      <alignment horizontal="right" vertical="center"/>
    </xf>
    <xf numFmtId="4" fontId="74" fillId="44" borderId="59">
      <alignment horizontal="right" vertical="center"/>
    </xf>
    <xf numFmtId="4" fontId="74" fillId="44" borderId="59">
      <alignment horizontal="right" vertical="center"/>
    </xf>
    <xf numFmtId="4" fontId="74" fillId="45" borderId="59">
      <alignment horizontal="right" vertical="center"/>
    </xf>
    <xf numFmtId="4" fontId="74" fillId="45" borderId="59">
      <alignment horizontal="right" vertical="center"/>
    </xf>
    <xf numFmtId="4" fontId="74" fillId="45" borderId="59">
      <alignment horizontal="right" vertical="center"/>
    </xf>
    <xf numFmtId="4" fontId="74" fillId="46" borderId="59">
      <alignment horizontal="right" vertical="center"/>
    </xf>
    <xf numFmtId="4" fontId="74" fillId="46" borderId="59">
      <alignment horizontal="right" vertical="center"/>
    </xf>
    <xf numFmtId="4" fontId="74" fillId="46" borderId="59">
      <alignment horizontal="right" vertical="center"/>
    </xf>
    <xf numFmtId="4" fontId="74" fillId="47" borderId="59">
      <alignment horizontal="right" vertical="center"/>
    </xf>
    <xf numFmtId="4" fontId="74" fillId="47" borderId="59">
      <alignment horizontal="right" vertical="center"/>
    </xf>
    <xf numFmtId="4" fontId="74" fillId="47" borderId="59">
      <alignment horizontal="right" vertical="center"/>
    </xf>
    <xf numFmtId="4" fontId="74" fillId="48" borderId="59">
      <alignment horizontal="right" vertical="center"/>
    </xf>
    <xf numFmtId="4" fontId="74" fillId="48" borderId="59">
      <alignment horizontal="right" vertical="center"/>
    </xf>
    <xf numFmtId="4" fontId="74" fillId="48" borderId="59">
      <alignment horizontal="right" vertical="center"/>
    </xf>
    <xf numFmtId="4" fontId="74" fillId="49" borderId="59">
      <alignment horizontal="right" vertical="center"/>
    </xf>
    <xf numFmtId="4" fontId="74" fillId="49" borderId="59">
      <alignment horizontal="right" vertical="center"/>
    </xf>
    <xf numFmtId="4" fontId="74" fillId="49" borderId="59">
      <alignment horizontal="right" vertical="center"/>
    </xf>
    <xf numFmtId="4" fontId="74" fillId="50" borderId="59">
      <alignment horizontal="right" vertical="center"/>
    </xf>
    <xf numFmtId="4" fontId="74" fillId="50" borderId="59">
      <alignment horizontal="right" vertical="center"/>
    </xf>
    <xf numFmtId="4" fontId="74" fillId="50" borderId="59">
      <alignment horizontal="right" vertical="center"/>
    </xf>
    <xf numFmtId="4" fontId="77" fillId="51" borderId="59">
      <alignment horizontal="left" vertical="center" indent="1"/>
    </xf>
    <xf numFmtId="4" fontId="77" fillId="51" borderId="59">
      <alignment horizontal="left" vertical="center" indent="1"/>
    </xf>
    <xf numFmtId="4" fontId="77" fillId="5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4" fontId="74" fillId="52" borderId="59">
      <alignment horizontal="left" vertical="center" indent="1"/>
    </xf>
    <xf numFmtId="4" fontId="74" fillId="52" borderId="59">
      <alignment horizontal="left" vertical="center" indent="1"/>
    </xf>
    <xf numFmtId="4" fontId="74" fillId="52" borderId="59">
      <alignment horizontal="left" vertical="center" indent="1"/>
    </xf>
    <xf numFmtId="4" fontId="74" fillId="52" borderId="59">
      <alignment horizontal="left" vertical="center" indent="1"/>
    </xf>
    <xf numFmtId="4" fontId="74" fillId="54" borderId="59">
      <alignment horizontal="left" vertical="center" indent="1"/>
    </xf>
    <xf numFmtId="4" fontId="74" fillId="54" borderId="59">
      <alignment horizontal="left" vertical="center" indent="1"/>
    </xf>
    <xf numFmtId="4" fontId="74" fillId="54" borderId="59">
      <alignment horizontal="left" vertical="center" indent="1"/>
    </xf>
    <xf numFmtId="4" fontId="74"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4" borderId="59">
      <alignment horizontal="left" vertical="center" indent="1"/>
    </xf>
    <xf numFmtId="0" fontId="10" fillId="55" borderId="59">
      <alignment horizontal="left" vertical="center" indent="1"/>
    </xf>
    <xf numFmtId="0" fontId="10" fillId="55" borderId="59">
      <alignment horizontal="left" vertical="center" indent="1"/>
    </xf>
    <xf numFmtId="0" fontId="10" fillId="55" borderId="59">
      <alignment horizontal="left" vertical="center" indent="1"/>
    </xf>
    <xf numFmtId="0" fontId="10" fillId="55" borderId="59">
      <alignment horizontal="left" vertical="center" indent="1"/>
    </xf>
    <xf numFmtId="0" fontId="10" fillId="55" borderId="59">
      <alignment horizontal="left" vertical="center" indent="1"/>
    </xf>
    <xf numFmtId="0" fontId="10" fillId="55" borderId="59">
      <alignment horizontal="left" vertical="center" indent="1"/>
    </xf>
    <xf numFmtId="0" fontId="10" fillId="56" borderId="59">
      <alignment horizontal="left" vertical="center" indent="1"/>
    </xf>
    <xf numFmtId="0" fontId="10" fillId="56" borderId="59">
      <alignment horizontal="left" vertical="center" indent="1"/>
    </xf>
    <xf numFmtId="0" fontId="10" fillId="56" borderId="59">
      <alignment horizontal="left" vertical="center" indent="1"/>
    </xf>
    <xf numFmtId="0" fontId="10" fillId="56" borderId="59">
      <alignment horizontal="left" vertical="center" indent="1"/>
    </xf>
    <xf numFmtId="0" fontId="10" fillId="56" borderId="59">
      <alignment horizontal="left" vertical="center" indent="1"/>
    </xf>
    <xf numFmtId="0" fontId="10" fillId="56"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4" fontId="74" fillId="57" borderId="59">
      <alignment vertical="center"/>
    </xf>
    <xf numFmtId="4" fontId="74" fillId="57" borderId="59">
      <alignment vertical="center"/>
    </xf>
    <xf numFmtId="4" fontId="74" fillId="57" borderId="59">
      <alignment vertical="center"/>
    </xf>
    <xf numFmtId="4" fontId="76" fillId="57" borderId="59">
      <alignment vertical="center"/>
    </xf>
    <xf numFmtId="4" fontId="76" fillId="57" borderId="59">
      <alignment vertical="center"/>
    </xf>
    <xf numFmtId="4" fontId="76" fillId="57" borderId="59">
      <alignment vertical="center"/>
    </xf>
    <xf numFmtId="4" fontId="74" fillId="57" borderId="59">
      <alignment horizontal="left" vertical="center" indent="1"/>
    </xf>
    <xf numFmtId="4" fontId="74" fillId="57" borderId="59">
      <alignment horizontal="left" vertical="center" indent="1"/>
    </xf>
    <xf numFmtId="4" fontId="74" fillId="57" borderId="59">
      <alignment horizontal="left" vertical="center" indent="1"/>
    </xf>
    <xf numFmtId="4" fontId="74" fillId="57" borderId="59">
      <alignment horizontal="left" vertical="center" indent="1"/>
    </xf>
    <xf numFmtId="4" fontId="74" fillId="57" borderId="59">
      <alignment horizontal="left" vertical="center" indent="1"/>
    </xf>
    <xf numFmtId="4" fontId="74" fillId="57" borderId="59">
      <alignment horizontal="left" vertical="center" indent="1"/>
    </xf>
    <xf numFmtId="4" fontId="74" fillId="52" borderId="59">
      <alignment horizontal="right" vertical="center"/>
    </xf>
    <xf numFmtId="4" fontId="74" fillId="52" borderId="59">
      <alignment horizontal="right" vertical="center"/>
    </xf>
    <xf numFmtId="4" fontId="74" fillId="52" borderId="59">
      <alignment horizontal="right" vertical="center"/>
    </xf>
    <xf numFmtId="4" fontId="76" fillId="52" borderId="59">
      <alignment horizontal="right" vertical="center"/>
    </xf>
    <xf numFmtId="4" fontId="76" fillId="52" borderId="59">
      <alignment horizontal="right" vertical="center"/>
    </xf>
    <xf numFmtId="4" fontId="76" fillId="52" borderId="59">
      <alignment horizontal="right" vertical="center"/>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0" fontId="10" fillId="41" borderId="59">
      <alignment horizontal="left" vertical="center" indent="1"/>
    </xf>
    <xf numFmtId="4" fontId="80" fillId="52" borderId="59">
      <alignment horizontal="right" vertical="center"/>
    </xf>
    <xf numFmtId="4" fontId="80" fillId="52" borderId="59">
      <alignment horizontal="right" vertical="center"/>
    </xf>
    <xf numFmtId="4" fontId="80" fillId="52" borderId="59">
      <alignment horizontal="right" vertical="center"/>
    </xf>
    <xf numFmtId="4" fontId="74" fillId="40" borderId="60">
      <alignment vertical="center"/>
    </xf>
    <xf numFmtId="4" fontId="74" fillId="40" borderId="60">
      <alignment vertical="center"/>
    </xf>
    <xf numFmtId="4" fontId="74" fillId="40" borderId="60">
      <alignment vertical="center"/>
    </xf>
    <xf numFmtId="4" fontId="76" fillId="40" borderId="60">
      <alignment vertical="center"/>
    </xf>
    <xf numFmtId="4" fontId="76" fillId="40" borderId="60">
      <alignment vertical="center"/>
    </xf>
    <xf numFmtId="4" fontId="76" fillId="40" borderId="60">
      <alignment vertical="center"/>
    </xf>
    <xf numFmtId="4" fontId="74" fillId="40" borderId="60">
      <alignment horizontal="left" vertical="center" indent="1"/>
    </xf>
    <xf numFmtId="4" fontId="74" fillId="40" borderId="60">
      <alignment horizontal="left" vertical="center" indent="1"/>
    </xf>
    <xf numFmtId="4" fontId="74" fillId="40" borderId="60">
      <alignment horizontal="left" vertical="center" indent="1"/>
    </xf>
    <xf numFmtId="4" fontId="74" fillId="40" borderId="60">
      <alignment horizontal="left" vertical="center" indent="1"/>
    </xf>
    <xf numFmtId="4" fontId="74" fillId="40" borderId="60">
      <alignment horizontal="left" vertical="center" indent="1"/>
    </xf>
    <xf numFmtId="4" fontId="74" fillId="40"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4" fillId="42" borderId="60">
      <alignment horizontal="right" vertical="center"/>
    </xf>
    <xf numFmtId="4" fontId="74" fillId="42" borderId="60">
      <alignment horizontal="right" vertical="center"/>
    </xf>
    <xf numFmtId="4" fontId="74" fillId="42" borderId="60">
      <alignment horizontal="right" vertical="center"/>
    </xf>
    <xf numFmtId="4" fontId="74" fillId="43" borderId="60">
      <alignment horizontal="right" vertical="center"/>
    </xf>
    <xf numFmtId="4" fontId="74" fillId="43" borderId="60">
      <alignment horizontal="right" vertical="center"/>
    </xf>
    <xf numFmtId="4" fontId="74" fillId="43" borderId="60">
      <alignment horizontal="right" vertical="center"/>
    </xf>
    <xf numFmtId="4" fontId="74" fillId="44" borderId="60">
      <alignment horizontal="right" vertical="center"/>
    </xf>
    <xf numFmtId="4" fontId="74" fillId="44" borderId="60">
      <alignment horizontal="right" vertical="center"/>
    </xf>
    <xf numFmtId="4" fontId="74" fillId="44" borderId="60">
      <alignment horizontal="right" vertical="center"/>
    </xf>
    <xf numFmtId="4" fontId="74" fillId="45" borderId="60">
      <alignment horizontal="right" vertical="center"/>
    </xf>
    <xf numFmtId="4" fontId="74" fillId="45" borderId="60">
      <alignment horizontal="right" vertical="center"/>
    </xf>
    <xf numFmtId="4" fontId="74" fillId="45" borderId="60">
      <alignment horizontal="right" vertical="center"/>
    </xf>
    <xf numFmtId="4" fontId="74" fillId="46" borderId="60">
      <alignment horizontal="right" vertical="center"/>
    </xf>
    <xf numFmtId="4" fontId="74" fillId="46" borderId="60">
      <alignment horizontal="right" vertical="center"/>
    </xf>
    <xf numFmtId="4" fontId="74" fillId="46" borderId="60">
      <alignment horizontal="right" vertical="center"/>
    </xf>
    <xf numFmtId="4" fontId="74" fillId="47" borderId="60">
      <alignment horizontal="right" vertical="center"/>
    </xf>
    <xf numFmtId="4" fontId="74" fillId="47" borderId="60">
      <alignment horizontal="right" vertical="center"/>
    </xf>
    <xf numFmtId="4" fontId="74" fillId="47" borderId="60">
      <alignment horizontal="right" vertical="center"/>
    </xf>
    <xf numFmtId="4" fontId="74" fillId="48" borderId="60">
      <alignment horizontal="right" vertical="center"/>
    </xf>
    <xf numFmtId="4" fontId="74" fillId="48" borderId="60">
      <alignment horizontal="right" vertical="center"/>
    </xf>
    <xf numFmtId="4" fontId="74" fillId="48" borderId="60">
      <alignment horizontal="right" vertical="center"/>
    </xf>
    <xf numFmtId="4" fontId="74" fillId="49" borderId="60">
      <alignment horizontal="right" vertical="center"/>
    </xf>
    <xf numFmtId="4" fontId="74" fillId="49" borderId="60">
      <alignment horizontal="right" vertical="center"/>
    </xf>
    <xf numFmtId="4" fontId="74" fillId="49" borderId="60">
      <alignment horizontal="right" vertical="center"/>
    </xf>
    <xf numFmtId="4" fontId="74" fillId="50" borderId="60">
      <alignment horizontal="right" vertical="center"/>
    </xf>
    <xf numFmtId="4" fontId="74" fillId="50" borderId="60">
      <alignment horizontal="right" vertical="center"/>
    </xf>
    <xf numFmtId="4" fontId="74" fillId="50" borderId="60">
      <alignment horizontal="right" vertical="center"/>
    </xf>
    <xf numFmtId="4" fontId="77" fillId="51" borderId="60">
      <alignment horizontal="left" vertical="center" indent="1"/>
    </xf>
    <xf numFmtId="4" fontId="77" fillId="51" borderId="60">
      <alignment horizontal="left" vertical="center" indent="1"/>
    </xf>
    <xf numFmtId="4" fontId="77" fillId="5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4" fillId="52" borderId="60">
      <alignment horizontal="left" vertical="center" indent="1"/>
    </xf>
    <xf numFmtId="4" fontId="74" fillId="52" borderId="60">
      <alignment horizontal="left" vertical="center" indent="1"/>
    </xf>
    <xf numFmtId="4" fontId="74" fillId="52" borderId="60">
      <alignment horizontal="left" vertical="center" indent="1"/>
    </xf>
    <xf numFmtId="4" fontId="74" fillId="52" borderId="60">
      <alignment horizontal="left" vertical="center" indent="1"/>
    </xf>
    <xf numFmtId="4" fontId="74" fillId="54" borderId="60">
      <alignment horizontal="left" vertical="center" indent="1"/>
    </xf>
    <xf numFmtId="4" fontId="74" fillId="54" borderId="60">
      <alignment horizontal="left" vertical="center" indent="1"/>
    </xf>
    <xf numFmtId="4" fontId="74" fillId="54" borderId="60">
      <alignment horizontal="left" vertical="center" indent="1"/>
    </xf>
    <xf numFmtId="4" fontId="74"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4" fillId="57" borderId="60">
      <alignment vertical="center"/>
    </xf>
    <xf numFmtId="4" fontId="74" fillId="57" borderId="60">
      <alignment vertical="center"/>
    </xf>
    <xf numFmtId="4" fontId="74" fillId="57" borderId="60">
      <alignment vertical="center"/>
    </xf>
    <xf numFmtId="4" fontId="76" fillId="57" borderId="60">
      <alignment vertical="center"/>
    </xf>
    <xf numFmtId="4" fontId="76" fillId="57" borderId="60">
      <alignment vertical="center"/>
    </xf>
    <xf numFmtId="4" fontId="76" fillId="57" borderId="60">
      <alignment vertical="center"/>
    </xf>
    <xf numFmtId="4" fontId="74" fillId="57" borderId="60">
      <alignment horizontal="left" vertical="center" indent="1"/>
    </xf>
    <xf numFmtId="4" fontId="74" fillId="57" borderId="60">
      <alignment horizontal="left" vertical="center" indent="1"/>
    </xf>
    <xf numFmtId="4" fontId="74" fillId="57" borderId="60">
      <alignment horizontal="left" vertical="center" indent="1"/>
    </xf>
    <xf numFmtId="4" fontId="74" fillId="57" borderId="60">
      <alignment horizontal="left" vertical="center" indent="1"/>
    </xf>
    <xf numFmtId="4" fontId="74" fillId="57" borderId="60">
      <alignment horizontal="left" vertical="center" indent="1"/>
    </xf>
    <xf numFmtId="4" fontId="74" fillId="57" borderId="60">
      <alignment horizontal="left" vertical="center" indent="1"/>
    </xf>
    <xf numFmtId="4" fontId="74" fillId="52" borderId="60">
      <alignment horizontal="right" vertical="center"/>
    </xf>
    <xf numFmtId="4" fontId="74" fillId="52" borderId="60">
      <alignment horizontal="right" vertical="center"/>
    </xf>
    <xf numFmtId="4" fontId="74" fillId="52" borderId="60">
      <alignment horizontal="right" vertical="center"/>
    </xf>
    <xf numFmtId="4" fontId="76" fillId="52" borderId="60">
      <alignment horizontal="right" vertical="center"/>
    </xf>
    <xf numFmtId="4" fontId="76" fillId="52" borderId="60">
      <alignment horizontal="right" vertical="center"/>
    </xf>
    <xf numFmtId="4" fontId="76" fillId="52" borderId="60">
      <alignment horizontal="right" vertical="center"/>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80" fillId="52" borderId="60">
      <alignment horizontal="right" vertical="center"/>
    </xf>
    <xf numFmtId="4" fontId="80" fillId="52" borderId="60">
      <alignment horizontal="right" vertical="center"/>
    </xf>
    <xf numFmtId="4" fontId="80" fillId="52" borderId="60">
      <alignment horizontal="right" vertical="center"/>
    </xf>
    <xf numFmtId="4" fontId="74" fillId="40" borderId="60">
      <alignment vertical="center"/>
    </xf>
    <xf numFmtId="4" fontId="74" fillId="40" borderId="60">
      <alignment vertical="center"/>
    </xf>
    <xf numFmtId="4" fontId="74" fillId="40" borderId="60">
      <alignment vertical="center"/>
    </xf>
    <xf numFmtId="4" fontId="76" fillId="40" borderId="60">
      <alignment vertical="center"/>
    </xf>
    <xf numFmtId="4" fontId="76" fillId="40" borderId="60">
      <alignment vertical="center"/>
    </xf>
    <xf numFmtId="4" fontId="76" fillId="40" borderId="60">
      <alignment vertical="center"/>
    </xf>
    <xf numFmtId="4" fontId="74" fillId="40" borderId="60">
      <alignment horizontal="left" vertical="center" indent="1"/>
    </xf>
    <xf numFmtId="4" fontId="74" fillId="40" borderId="60">
      <alignment horizontal="left" vertical="center" indent="1"/>
    </xf>
    <xf numFmtId="4" fontId="74" fillId="40" borderId="60">
      <alignment horizontal="left" vertical="center" indent="1"/>
    </xf>
    <xf numFmtId="4" fontId="74" fillId="40" borderId="60">
      <alignment horizontal="left" vertical="center" indent="1"/>
    </xf>
    <xf numFmtId="4" fontId="74" fillId="40" borderId="60">
      <alignment horizontal="left" vertical="center" indent="1"/>
    </xf>
    <xf numFmtId="4" fontId="74" fillId="40"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4" fillId="42" borderId="60">
      <alignment horizontal="right" vertical="center"/>
    </xf>
    <xf numFmtId="4" fontId="74" fillId="42" borderId="60">
      <alignment horizontal="right" vertical="center"/>
    </xf>
    <xf numFmtId="4" fontId="74" fillId="42" borderId="60">
      <alignment horizontal="right" vertical="center"/>
    </xf>
    <xf numFmtId="4" fontId="74" fillId="43" borderId="60">
      <alignment horizontal="right" vertical="center"/>
    </xf>
    <xf numFmtId="4" fontId="74" fillId="43" borderId="60">
      <alignment horizontal="right" vertical="center"/>
    </xf>
    <xf numFmtId="4" fontId="74" fillId="43" borderId="60">
      <alignment horizontal="right" vertical="center"/>
    </xf>
    <xf numFmtId="4" fontId="74" fillId="44" borderId="60">
      <alignment horizontal="right" vertical="center"/>
    </xf>
    <xf numFmtId="4" fontId="74" fillId="44" borderId="60">
      <alignment horizontal="right" vertical="center"/>
    </xf>
    <xf numFmtId="4" fontId="74" fillId="44" borderId="60">
      <alignment horizontal="right" vertical="center"/>
    </xf>
    <xf numFmtId="4" fontId="74" fillId="45" borderId="60">
      <alignment horizontal="right" vertical="center"/>
    </xf>
    <xf numFmtId="4" fontId="74" fillId="45" borderId="60">
      <alignment horizontal="right" vertical="center"/>
    </xf>
    <xf numFmtId="4" fontId="74" fillId="45" borderId="60">
      <alignment horizontal="right" vertical="center"/>
    </xf>
    <xf numFmtId="4" fontId="74" fillId="46" borderId="60">
      <alignment horizontal="right" vertical="center"/>
    </xf>
    <xf numFmtId="4" fontId="74" fillId="46" borderId="60">
      <alignment horizontal="right" vertical="center"/>
    </xf>
    <xf numFmtId="4" fontId="74" fillId="46" borderId="60">
      <alignment horizontal="right" vertical="center"/>
    </xf>
    <xf numFmtId="4" fontId="74" fillId="47" borderId="60">
      <alignment horizontal="right" vertical="center"/>
    </xf>
    <xf numFmtId="4" fontId="74" fillId="47" borderId="60">
      <alignment horizontal="right" vertical="center"/>
    </xf>
    <xf numFmtId="4" fontId="74" fillId="47" borderId="60">
      <alignment horizontal="right" vertical="center"/>
    </xf>
    <xf numFmtId="4" fontId="74" fillId="48" borderId="60">
      <alignment horizontal="right" vertical="center"/>
    </xf>
    <xf numFmtId="4" fontId="74" fillId="48" borderId="60">
      <alignment horizontal="right" vertical="center"/>
    </xf>
    <xf numFmtId="4" fontId="74" fillId="48" borderId="60">
      <alignment horizontal="right" vertical="center"/>
    </xf>
    <xf numFmtId="4" fontId="74" fillId="49" borderId="60">
      <alignment horizontal="right" vertical="center"/>
    </xf>
    <xf numFmtId="4" fontId="74" fillId="49" borderId="60">
      <alignment horizontal="right" vertical="center"/>
    </xf>
    <xf numFmtId="4" fontId="74" fillId="49" borderId="60">
      <alignment horizontal="right" vertical="center"/>
    </xf>
    <xf numFmtId="4" fontId="74" fillId="50" borderId="60">
      <alignment horizontal="right" vertical="center"/>
    </xf>
    <xf numFmtId="4" fontId="74" fillId="50" borderId="60">
      <alignment horizontal="right" vertical="center"/>
    </xf>
    <xf numFmtId="4" fontId="74" fillId="50" borderId="60">
      <alignment horizontal="right" vertical="center"/>
    </xf>
    <xf numFmtId="4" fontId="77" fillId="51" borderId="60">
      <alignment horizontal="left" vertical="center" indent="1"/>
    </xf>
    <xf numFmtId="4" fontId="77" fillId="51" borderId="60">
      <alignment horizontal="left" vertical="center" indent="1"/>
    </xf>
    <xf numFmtId="4" fontId="77" fillId="5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4" fillId="52" borderId="60">
      <alignment horizontal="left" vertical="center" indent="1"/>
    </xf>
    <xf numFmtId="4" fontId="74" fillId="52" borderId="60">
      <alignment horizontal="left" vertical="center" indent="1"/>
    </xf>
    <xf numFmtId="4" fontId="74" fillId="52" borderId="60">
      <alignment horizontal="left" vertical="center" indent="1"/>
    </xf>
    <xf numFmtId="4" fontId="74" fillId="52" borderId="60">
      <alignment horizontal="left" vertical="center" indent="1"/>
    </xf>
    <xf numFmtId="4" fontId="74" fillId="54" borderId="60">
      <alignment horizontal="left" vertical="center" indent="1"/>
    </xf>
    <xf numFmtId="4" fontId="74" fillId="54" borderId="60">
      <alignment horizontal="left" vertical="center" indent="1"/>
    </xf>
    <xf numFmtId="4" fontId="74" fillId="54" borderId="60">
      <alignment horizontal="left" vertical="center" indent="1"/>
    </xf>
    <xf numFmtId="4" fontId="74"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4" fillId="57" borderId="60">
      <alignment vertical="center"/>
    </xf>
    <xf numFmtId="4" fontId="74" fillId="57" borderId="60">
      <alignment vertical="center"/>
    </xf>
    <xf numFmtId="4" fontId="74" fillId="57" borderId="60">
      <alignment vertical="center"/>
    </xf>
    <xf numFmtId="4" fontId="76" fillId="57" borderId="60">
      <alignment vertical="center"/>
    </xf>
    <xf numFmtId="4" fontId="76" fillId="57" borderId="60">
      <alignment vertical="center"/>
    </xf>
    <xf numFmtId="4" fontId="76" fillId="57" borderId="60">
      <alignment vertical="center"/>
    </xf>
    <xf numFmtId="4" fontId="74" fillId="57" borderId="60">
      <alignment horizontal="left" vertical="center" indent="1"/>
    </xf>
    <xf numFmtId="4" fontId="74" fillId="57" borderId="60">
      <alignment horizontal="left" vertical="center" indent="1"/>
    </xf>
    <xf numFmtId="4" fontId="74" fillId="57" borderId="60">
      <alignment horizontal="left" vertical="center" indent="1"/>
    </xf>
    <xf numFmtId="4" fontId="74" fillId="57" borderId="60">
      <alignment horizontal="left" vertical="center" indent="1"/>
    </xf>
    <xf numFmtId="4" fontId="74" fillId="57" borderId="60">
      <alignment horizontal="left" vertical="center" indent="1"/>
    </xf>
    <xf numFmtId="4" fontId="74" fillId="57" borderId="60">
      <alignment horizontal="left" vertical="center" indent="1"/>
    </xf>
    <xf numFmtId="4" fontId="74" fillId="52" borderId="60">
      <alignment horizontal="right" vertical="center"/>
    </xf>
    <xf numFmtId="4" fontId="74" fillId="52" borderId="60">
      <alignment horizontal="right" vertical="center"/>
    </xf>
    <xf numFmtId="4" fontId="74" fillId="52" borderId="60">
      <alignment horizontal="right" vertical="center"/>
    </xf>
    <xf numFmtId="4" fontId="76" fillId="52" borderId="60">
      <alignment horizontal="right" vertical="center"/>
    </xf>
    <xf numFmtId="4" fontId="76" fillId="52" borderId="60">
      <alignment horizontal="right" vertical="center"/>
    </xf>
    <xf numFmtId="4" fontId="76" fillId="52" borderId="60">
      <alignment horizontal="right" vertical="center"/>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80" fillId="52" borderId="60">
      <alignment horizontal="right" vertical="center"/>
    </xf>
    <xf numFmtId="4" fontId="80" fillId="52" borderId="60">
      <alignment horizontal="right" vertical="center"/>
    </xf>
    <xf numFmtId="4" fontId="80" fillId="52" borderId="60">
      <alignment horizontal="right" vertical="center"/>
    </xf>
    <xf numFmtId="4" fontId="74" fillId="40" borderId="61">
      <alignment vertical="center"/>
    </xf>
    <xf numFmtId="4" fontId="74" fillId="40" borderId="61">
      <alignment vertical="center"/>
    </xf>
    <xf numFmtId="4" fontId="74" fillId="40" borderId="61">
      <alignment vertical="center"/>
    </xf>
    <xf numFmtId="4" fontId="76" fillId="40" borderId="61">
      <alignment vertical="center"/>
    </xf>
    <xf numFmtId="4" fontId="76" fillId="40" borderId="61">
      <alignment vertical="center"/>
    </xf>
    <xf numFmtId="4" fontId="76" fillId="40" borderId="61">
      <alignment vertical="center"/>
    </xf>
    <xf numFmtId="4" fontId="74" fillId="40" borderId="61">
      <alignment horizontal="left" vertical="center" indent="1"/>
    </xf>
    <xf numFmtId="4" fontId="74" fillId="40" borderId="61">
      <alignment horizontal="left" vertical="center" indent="1"/>
    </xf>
    <xf numFmtId="4" fontId="74" fillId="40" borderId="61">
      <alignment horizontal="left" vertical="center" indent="1"/>
    </xf>
    <xf numFmtId="4" fontId="74" fillId="40" borderId="61">
      <alignment horizontal="left" vertical="center" indent="1"/>
    </xf>
    <xf numFmtId="4" fontId="74" fillId="40" borderId="61">
      <alignment horizontal="left" vertical="center" indent="1"/>
    </xf>
    <xf numFmtId="4" fontId="74" fillId="40"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4" fontId="74" fillId="42" borderId="61">
      <alignment horizontal="right" vertical="center"/>
    </xf>
    <xf numFmtId="4" fontId="74" fillId="42" borderId="61">
      <alignment horizontal="right" vertical="center"/>
    </xf>
    <xf numFmtId="4" fontId="74" fillId="42" borderId="61">
      <alignment horizontal="right" vertical="center"/>
    </xf>
    <xf numFmtId="4" fontId="74" fillId="43" borderId="61">
      <alignment horizontal="right" vertical="center"/>
    </xf>
    <xf numFmtId="4" fontId="74" fillId="43" borderId="61">
      <alignment horizontal="right" vertical="center"/>
    </xf>
    <xf numFmtId="4" fontId="74" fillId="43" borderId="61">
      <alignment horizontal="right" vertical="center"/>
    </xf>
    <xf numFmtId="4" fontId="74" fillId="44" borderId="61">
      <alignment horizontal="right" vertical="center"/>
    </xf>
    <xf numFmtId="4" fontId="74" fillId="44" borderId="61">
      <alignment horizontal="right" vertical="center"/>
    </xf>
    <xf numFmtId="4" fontId="74" fillId="44" borderId="61">
      <alignment horizontal="right" vertical="center"/>
    </xf>
    <xf numFmtId="4" fontId="74" fillId="45" borderId="61">
      <alignment horizontal="right" vertical="center"/>
    </xf>
    <xf numFmtId="4" fontId="74" fillId="45" borderId="61">
      <alignment horizontal="right" vertical="center"/>
    </xf>
    <xf numFmtId="4" fontId="74" fillId="45" borderId="61">
      <alignment horizontal="right" vertical="center"/>
    </xf>
    <xf numFmtId="4" fontId="74" fillId="46" borderId="61">
      <alignment horizontal="right" vertical="center"/>
    </xf>
    <xf numFmtId="4" fontId="74" fillId="46" borderId="61">
      <alignment horizontal="right" vertical="center"/>
    </xf>
    <xf numFmtId="4" fontId="74" fillId="46" borderId="61">
      <alignment horizontal="right" vertical="center"/>
    </xf>
    <xf numFmtId="4" fontId="74" fillId="47" borderId="61">
      <alignment horizontal="right" vertical="center"/>
    </xf>
    <xf numFmtId="4" fontId="74" fillId="47" borderId="61">
      <alignment horizontal="right" vertical="center"/>
    </xf>
    <xf numFmtId="4" fontId="74" fillId="47" borderId="61">
      <alignment horizontal="right" vertical="center"/>
    </xf>
    <xf numFmtId="4" fontId="74" fillId="48" borderId="61">
      <alignment horizontal="right" vertical="center"/>
    </xf>
    <xf numFmtId="4" fontId="74" fillId="48" borderId="61">
      <alignment horizontal="right" vertical="center"/>
    </xf>
    <xf numFmtId="4" fontId="74" fillId="48" borderId="61">
      <alignment horizontal="right" vertical="center"/>
    </xf>
    <xf numFmtId="4" fontId="74" fillId="49" borderId="61">
      <alignment horizontal="right" vertical="center"/>
    </xf>
    <xf numFmtId="4" fontId="74" fillId="49" borderId="61">
      <alignment horizontal="right" vertical="center"/>
    </xf>
    <xf numFmtId="4" fontId="74" fillId="49" borderId="61">
      <alignment horizontal="right" vertical="center"/>
    </xf>
    <xf numFmtId="4" fontId="74" fillId="50" borderId="61">
      <alignment horizontal="right" vertical="center"/>
    </xf>
    <xf numFmtId="4" fontId="74" fillId="50" borderId="61">
      <alignment horizontal="right" vertical="center"/>
    </xf>
    <xf numFmtId="4" fontId="74" fillId="50" borderId="61">
      <alignment horizontal="right" vertical="center"/>
    </xf>
    <xf numFmtId="4" fontId="77" fillId="51" borderId="61">
      <alignment horizontal="left" vertical="center" indent="1"/>
    </xf>
    <xf numFmtId="4" fontId="77" fillId="51" borderId="61">
      <alignment horizontal="left" vertical="center" indent="1"/>
    </xf>
    <xf numFmtId="4" fontId="77" fillId="5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4" fontId="74" fillId="52" borderId="61">
      <alignment horizontal="left" vertical="center" indent="1"/>
    </xf>
    <xf numFmtId="4" fontId="74" fillId="52" borderId="61">
      <alignment horizontal="left" vertical="center" indent="1"/>
    </xf>
    <xf numFmtId="4" fontId="74" fillId="52" borderId="61">
      <alignment horizontal="left" vertical="center" indent="1"/>
    </xf>
    <xf numFmtId="4" fontId="74" fillId="52" borderId="61">
      <alignment horizontal="left" vertical="center" indent="1"/>
    </xf>
    <xf numFmtId="4" fontId="74" fillId="54" borderId="61">
      <alignment horizontal="left" vertical="center" indent="1"/>
    </xf>
    <xf numFmtId="4" fontId="74" fillId="54" borderId="61">
      <alignment horizontal="left" vertical="center" indent="1"/>
    </xf>
    <xf numFmtId="4" fontId="74" fillId="54" borderId="61">
      <alignment horizontal="left" vertical="center" indent="1"/>
    </xf>
    <xf numFmtId="4" fontId="74"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5" borderId="61">
      <alignment horizontal="left" vertical="center" indent="1"/>
    </xf>
    <xf numFmtId="0" fontId="10" fillId="55" borderId="61">
      <alignment horizontal="left" vertical="center" indent="1"/>
    </xf>
    <xf numFmtId="0" fontId="10" fillId="55" borderId="61">
      <alignment horizontal="left" vertical="center" indent="1"/>
    </xf>
    <xf numFmtId="0" fontId="10" fillId="55" borderId="61">
      <alignment horizontal="left" vertical="center" indent="1"/>
    </xf>
    <xf numFmtId="0" fontId="10" fillId="55" borderId="61">
      <alignment horizontal="left" vertical="center" indent="1"/>
    </xf>
    <xf numFmtId="0" fontId="10" fillId="55" borderId="61">
      <alignment horizontal="left" vertical="center" indent="1"/>
    </xf>
    <xf numFmtId="0" fontId="10" fillId="56" borderId="61">
      <alignment horizontal="left" vertical="center" indent="1"/>
    </xf>
    <xf numFmtId="0" fontId="10" fillId="56" borderId="61">
      <alignment horizontal="left" vertical="center" indent="1"/>
    </xf>
    <xf numFmtId="0" fontId="10" fillId="56" borderId="61">
      <alignment horizontal="left" vertical="center" indent="1"/>
    </xf>
    <xf numFmtId="0" fontId="10" fillId="56" borderId="61">
      <alignment horizontal="left" vertical="center" indent="1"/>
    </xf>
    <xf numFmtId="0" fontId="10" fillId="56" borderId="61">
      <alignment horizontal="left" vertical="center" indent="1"/>
    </xf>
    <xf numFmtId="0" fontId="10" fillId="56"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4" fontId="74" fillId="57" borderId="61">
      <alignment vertical="center"/>
    </xf>
    <xf numFmtId="4" fontId="74" fillId="57" borderId="61">
      <alignment vertical="center"/>
    </xf>
    <xf numFmtId="4" fontId="74" fillId="57" borderId="61">
      <alignment vertical="center"/>
    </xf>
    <xf numFmtId="4" fontId="76" fillId="57" borderId="61">
      <alignment vertical="center"/>
    </xf>
    <xf numFmtId="4" fontId="76" fillId="57" borderId="61">
      <alignment vertical="center"/>
    </xf>
    <xf numFmtId="4" fontId="76" fillId="57" borderId="61">
      <alignment vertical="center"/>
    </xf>
    <xf numFmtId="4" fontId="74" fillId="57" borderId="61">
      <alignment horizontal="left" vertical="center" indent="1"/>
    </xf>
    <xf numFmtId="4" fontId="74" fillId="57" borderId="61">
      <alignment horizontal="left" vertical="center" indent="1"/>
    </xf>
    <xf numFmtId="4" fontId="74" fillId="57" borderId="61">
      <alignment horizontal="left" vertical="center" indent="1"/>
    </xf>
    <xf numFmtId="4" fontId="74" fillId="57" borderId="61">
      <alignment horizontal="left" vertical="center" indent="1"/>
    </xf>
    <xf numFmtId="4" fontId="74" fillId="57" borderId="61">
      <alignment horizontal="left" vertical="center" indent="1"/>
    </xf>
    <xf numFmtId="4" fontId="74" fillId="57" borderId="61">
      <alignment horizontal="left" vertical="center" indent="1"/>
    </xf>
    <xf numFmtId="4" fontId="74" fillId="52" borderId="61">
      <alignment horizontal="right" vertical="center"/>
    </xf>
    <xf numFmtId="4" fontId="74" fillId="52" borderId="61">
      <alignment horizontal="right" vertical="center"/>
    </xf>
    <xf numFmtId="4" fontId="74" fillId="52" borderId="61">
      <alignment horizontal="right" vertical="center"/>
    </xf>
    <xf numFmtId="4" fontId="76" fillId="52" borderId="61">
      <alignment horizontal="right" vertical="center"/>
    </xf>
    <xf numFmtId="4" fontId="76" fillId="52" borderId="61">
      <alignment horizontal="right" vertical="center"/>
    </xf>
    <xf numFmtId="4" fontId="76" fillId="52" borderId="61">
      <alignment horizontal="right" vertical="center"/>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4" fontId="80" fillId="52" borderId="61">
      <alignment horizontal="right" vertical="center"/>
    </xf>
    <xf numFmtId="4" fontId="80" fillId="52" borderId="61">
      <alignment horizontal="right" vertical="center"/>
    </xf>
    <xf numFmtId="4" fontId="80" fillId="52" borderId="61">
      <alignment horizontal="right" vertical="center"/>
    </xf>
    <xf numFmtId="4" fontId="74" fillId="40" borderId="61">
      <alignment vertical="center"/>
    </xf>
    <xf numFmtId="4" fontId="74" fillId="40" borderId="61">
      <alignment vertical="center"/>
    </xf>
    <xf numFmtId="4" fontId="74" fillId="40" borderId="61">
      <alignment vertical="center"/>
    </xf>
    <xf numFmtId="4" fontId="76" fillId="40" borderId="61">
      <alignment vertical="center"/>
    </xf>
    <xf numFmtId="4" fontId="76" fillId="40" borderId="61">
      <alignment vertical="center"/>
    </xf>
    <xf numFmtId="4" fontId="76" fillId="40" borderId="61">
      <alignment vertical="center"/>
    </xf>
    <xf numFmtId="4" fontId="74" fillId="40" borderId="61">
      <alignment horizontal="left" vertical="center" indent="1"/>
    </xf>
    <xf numFmtId="4" fontId="74" fillId="40" borderId="61">
      <alignment horizontal="left" vertical="center" indent="1"/>
    </xf>
    <xf numFmtId="4" fontId="74" fillId="40" borderId="61">
      <alignment horizontal="left" vertical="center" indent="1"/>
    </xf>
    <xf numFmtId="4" fontId="74" fillId="40" borderId="61">
      <alignment horizontal="left" vertical="center" indent="1"/>
    </xf>
    <xf numFmtId="4" fontId="74" fillId="40" borderId="61">
      <alignment horizontal="left" vertical="center" indent="1"/>
    </xf>
    <xf numFmtId="4" fontId="74" fillId="40"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4" fontId="74" fillId="42" borderId="61">
      <alignment horizontal="right" vertical="center"/>
    </xf>
    <xf numFmtId="4" fontId="74" fillId="42" borderId="61">
      <alignment horizontal="right" vertical="center"/>
    </xf>
    <xf numFmtId="4" fontId="74" fillId="42" borderId="61">
      <alignment horizontal="right" vertical="center"/>
    </xf>
    <xf numFmtId="4" fontId="74" fillId="43" borderId="61">
      <alignment horizontal="right" vertical="center"/>
    </xf>
    <xf numFmtId="4" fontId="74" fillId="43" borderId="61">
      <alignment horizontal="right" vertical="center"/>
    </xf>
    <xf numFmtId="4" fontId="74" fillId="43" borderId="61">
      <alignment horizontal="right" vertical="center"/>
    </xf>
    <xf numFmtId="4" fontId="74" fillId="44" borderId="61">
      <alignment horizontal="right" vertical="center"/>
    </xf>
    <xf numFmtId="4" fontId="74" fillId="44" borderId="61">
      <alignment horizontal="right" vertical="center"/>
    </xf>
    <xf numFmtId="4" fontId="74" fillId="44" borderId="61">
      <alignment horizontal="right" vertical="center"/>
    </xf>
    <xf numFmtId="4" fontId="74" fillId="45" borderId="61">
      <alignment horizontal="right" vertical="center"/>
    </xf>
    <xf numFmtId="4" fontId="74" fillId="45" borderId="61">
      <alignment horizontal="right" vertical="center"/>
    </xf>
    <xf numFmtId="4" fontId="74" fillId="45" borderId="61">
      <alignment horizontal="right" vertical="center"/>
    </xf>
    <xf numFmtId="4" fontId="74" fillId="46" borderId="61">
      <alignment horizontal="right" vertical="center"/>
    </xf>
    <xf numFmtId="4" fontId="74" fillId="46" borderId="61">
      <alignment horizontal="right" vertical="center"/>
    </xf>
    <xf numFmtId="4" fontId="74" fillId="46" borderId="61">
      <alignment horizontal="right" vertical="center"/>
    </xf>
    <xf numFmtId="4" fontId="74" fillId="47" borderId="61">
      <alignment horizontal="right" vertical="center"/>
    </xf>
    <xf numFmtId="4" fontId="74" fillId="47" borderId="61">
      <alignment horizontal="right" vertical="center"/>
    </xf>
    <xf numFmtId="4" fontId="74" fillId="47" borderId="61">
      <alignment horizontal="right" vertical="center"/>
    </xf>
    <xf numFmtId="4" fontId="74" fillId="48" borderId="61">
      <alignment horizontal="right" vertical="center"/>
    </xf>
    <xf numFmtId="4" fontId="74" fillId="48" borderId="61">
      <alignment horizontal="right" vertical="center"/>
    </xf>
    <xf numFmtId="4" fontId="74" fillId="48" borderId="61">
      <alignment horizontal="right" vertical="center"/>
    </xf>
    <xf numFmtId="4" fontId="74" fillId="49" borderId="61">
      <alignment horizontal="right" vertical="center"/>
    </xf>
    <xf numFmtId="4" fontId="74" fillId="49" borderId="61">
      <alignment horizontal="right" vertical="center"/>
    </xf>
    <xf numFmtId="4" fontId="74" fillId="49" borderId="61">
      <alignment horizontal="right" vertical="center"/>
    </xf>
    <xf numFmtId="4" fontId="74" fillId="50" borderId="61">
      <alignment horizontal="right" vertical="center"/>
    </xf>
    <xf numFmtId="4" fontId="74" fillId="50" borderId="61">
      <alignment horizontal="right" vertical="center"/>
    </xf>
    <xf numFmtId="4" fontId="74" fillId="50" borderId="61">
      <alignment horizontal="right" vertical="center"/>
    </xf>
    <xf numFmtId="4" fontId="77" fillId="51" borderId="61">
      <alignment horizontal="left" vertical="center" indent="1"/>
    </xf>
    <xf numFmtId="4" fontId="77" fillId="51" borderId="61">
      <alignment horizontal="left" vertical="center" indent="1"/>
    </xf>
    <xf numFmtId="4" fontId="77" fillId="5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4" fontId="74" fillId="52" borderId="61">
      <alignment horizontal="left" vertical="center" indent="1"/>
    </xf>
    <xf numFmtId="4" fontId="74" fillId="52" borderId="61">
      <alignment horizontal="left" vertical="center" indent="1"/>
    </xf>
    <xf numFmtId="4" fontId="74" fillId="52" borderId="61">
      <alignment horizontal="left" vertical="center" indent="1"/>
    </xf>
    <xf numFmtId="4" fontId="74" fillId="52" borderId="61">
      <alignment horizontal="left" vertical="center" indent="1"/>
    </xf>
    <xf numFmtId="4" fontId="74" fillId="54" borderId="61">
      <alignment horizontal="left" vertical="center" indent="1"/>
    </xf>
    <xf numFmtId="4" fontId="74" fillId="54" borderId="61">
      <alignment horizontal="left" vertical="center" indent="1"/>
    </xf>
    <xf numFmtId="4" fontId="74" fillId="54" borderId="61">
      <alignment horizontal="left" vertical="center" indent="1"/>
    </xf>
    <xf numFmtId="4" fontId="74"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4" borderId="61">
      <alignment horizontal="left" vertical="center" indent="1"/>
    </xf>
    <xf numFmtId="0" fontId="10" fillId="55" borderId="61">
      <alignment horizontal="left" vertical="center" indent="1"/>
    </xf>
    <xf numFmtId="0" fontId="10" fillId="55" borderId="61">
      <alignment horizontal="left" vertical="center" indent="1"/>
    </xf>
    <xf numFmtId="0" fontId="10" fillId="55" borderId="61">
      <alignment horizontal="left" vertical="center" indent="1"/>
    </xf>
    <xf numFmtId="0" fontId="10" fillId="55" borderId="61">
      <alignment horizontal="left" vertical="center" indent="1"/>
    </xf>
    <xf numFmtId="0" fontId="10" fillId="55" borderId="61">
      <alignment horizontal="left" vertical="center" indent="1"/>
    </xf>
    <xf numFmtId="0" fontId="10" fillId="55" borderId="61">
      <alignment horizontal="left" vertical="center" indent="1"/>
    </xf>
    <xf numFmtId="0" fontId="10" fillId="56" borderId="61">
      <alignment horizontal="left" vertical="center" indent="1"/>
    </xf>
    <xf numFmtId="0" fontId="10" fillId="56" borderId="61">
      <alignment horizontal="left" vertical="center" indent="1"/>
    </xf>
    <xf numFmtId="0" fontId="10" fillId="56" borderId="61">
      <alignment horizontal="left" vertical="center" indent="1"/>
    </xf>
    <xf numFmtId="0" fontId="10" fillId="56" borderId="61">
      <alignment horizontal="left" vertical="center" indent="1"/>
    </xf>
    <xf numFmtId="0" fontId="10" fillId="56" borderId="61">
      <alignment horizontal="left" vertical="center" indent="1"/>
    </xf>
    <xf numFmtId="0" fontId="10" fillId="56"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4" fontId="74" fillId="57" borderId="61">
      <alignment vertical="center"/>
    </xf>
    <xf numFmtId="4" fontId="74" fillId="57" borderId="61">
      <alignment vertical="center"/>
    </xf>
    <xf numFmtId="4" fontId="74" fillId="57" borderId="61">
      <alignment vertical="center"/>
    </xf>
    <xf numFmtId="4" fontId="76" fillId="57" borderId="61">
      <alignment vertical="center"/>
    </xf>
    <xf numFmtId="4" fontId="76" fillId="57" borderId="61">
      <alignment vertical="center"/>
    </xf>
    <xf numFmtId="4" fontId="76" fillId="57" borderId="61">
      <alignment vertical="center"/>
    </xf>
    <xf numFmtId="4" fontId="74" fillId="57" borderId="61">
      <alignment horizontal="left" vertical="center" indent="1"/>
    </xf>
    <xf numFmtId="4" fontId="74" fillId="57" borderId="61">
      <alignment horizontal="left" vertical="center" indent="1"/>
    </xf>
    <xf numFmtId="4" fontId="74" fillId="57" borderId="61">
      <alignment horizontal="left" vertical="center" indent="1"/>
    </xf>
    <xf numFmtId="4" fontId="74" fillId="57" borderId="61">
      <alignment horizontal="left" vertical="center" indent="1"/>
    </xf>
    <xf numFmtId="4" fontId="74" fillId="57" borderId="61">
      <alignment horizontal="left" vertical="center" indent="1"/>
    </xf>
    <xf numFmtId="4" fontId="74" fillId="57" borderId="61">
      <alignment horizontal="left" vertical="center" indent="1"/>
    </xf>
    <xf numFmtId="4" fontId="74" fillId="52" borderId="61">
      <alignment horizontal="right" vertical="center"/>
    </xf>
    <xf numFmtId="4" fontId="74" fillId="52" borderId="61">
      <alignment horizontal="right" vertical="center"/>
    </xf>
    <xf numFmtId="4" fontId="74" fillId="52" borderId="61">
      <alignment horizontal="right" vertical="center"/>
    </xf>
    <xf numFmtId="4" fontId="76" fillId="52" borderId="61">
      <alignment horizontal="right" vertical="center"/>
    </xf>
    <xf numFmtId="4" fontId="76" fillId="52" borderId="61">
      <alignment horizontal="right" vertical="center"/>
    </xf>
    <xf numFmtId="4" fontId="76" fillId="52" borderId="61">
      <alignment horizontal="right" vertical="center"/>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0" fontId="10" fillId="41" borderId="61">
      <alignment horizontal="left" vertical="center" indent="1"/>
    </xf>
    <xf numFmtId="4" fontId="80" fillId="52" borderId="61">
      <alignment horizontal="right" vertical="center"/>
    </xf>
    <xf numFmtId="4" fontId="80" fillId="52" borderId="61">
      <alignment horizontal="right" vertical="center"/>
    </xf>
    <xf numFmtId="4" fontId="80" fillId="52" borderId="61">
      <alignment horizontal="right" vertical="center"/>
    </xf>
    <xf numFmtId="4" fontId="74" fillId="40" borderId="62">
      <alignment vertical="center"/>
    </xf>
    <xf numFmtId="4" fontId="74" fillId="40" borderId="62">
      <alignment vertical="center"/>
    </xf>
    <xf numFmtId="4" fontId="74" fillId="40" borderId="62">
      <alignment vertical="center"/>
    </xf>
    <xf numFmtId="4" fontId="76" fillId="40" borderId="62">
      <alignment vertical="center"/>
    </xf>
    <xf numFmtId="4" fontId="76" fillId="40" borderId="62">
      <alignment vertical="center"/>
    </xf>
    <xf numFmtId="4" fontId="76" fillId="40" borderId="62">
      <alignment vertical="center"/>
    </xf>
    <xf numFmtId="4" fontId="74" fillId="40" borderId="62">
      <alignment horizontal="left" vertical="center" indent="1"/>
    </xf>
    <xf numFmtId="4" fontId="74" fillId="40" borderId="62">
      <alignment horizontal="left" vertical="center" indent="1"/>
    </xf>
    <xf numFmtId="4" fontId="74" fillId="40" borderId="62">
      <alignment horizontal="left" vertical="center" indent="1"/>
    </xf>
    <xf numFmtId="4" fontId="74" fillId="40" borderId="62">
      <alignment horizontal="left" vertical="center" indent="1"/>
    </xf>
    <xf numFmtId="4" fontId="74" fillId="40" borderId="62">
      <alignment horizontal="left" vertical="center" indent="1"/>
    </xf>
    <xf numFmtId="4" fontId="74" fillId="40"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4" fontId="74" fillId="42" borderId="62">
      <alignment horizontal="right" vertical="center"/>
    </xf>
    <xf numFmtId="4" fontId="74" fillId="42" borderId="62">
      <alignment horizontal="right" vertical="center"/>
    </xf>
    <xf numFmtId="4" fontId="74" fillId="42" borderId="62">
      <alignment horizontal="right" vertical="center"/>
    </xf>
    <xf numFmtId="4" fontId="74" fillId="43" borderId="62">
      <alignment horizontal="right" vertical="center"/>
    </xf>
    <xf numFmtId="4" fontId="74" fillId="43" borderId="62">
      <alignment horizontal="right" vertical="center"/>
    </xf>
    <xf numFmtId="4" fontId="74" fillId="43" borderId="62">
      <alignment horizontal="right" vertical="center"/>
    </xf>
    <xf numFmtId="4" fontId="74" fillId="44" borderId="62">
      <alignment horizontal="right" vertical="center"/>
    </xf>
    <xf numFmtId="4" fontId="74" fillId="44" borderId="62">
      <alignment horizontal="right" vertical="center"/>
    </xf>
    <xf numFmtId="4" fontId="74" fillId="44" borderId="62">
      <alignment horizontal="right" vertical="center"/>
    </xf>
    <xf numFmtId="4" fontId="74" fillId="45" borderId="62">
      <alignment horizontal="right" vertical="center"/>
    </xf>
    <xf numFmtId="4" fontId="74" fillId="45" borderId="62">
      <alignment horizontal="right" vertical="center"/>
    </xf>
    <xf numFmtId="4" fontId="74" fillId="45" borderId="62">
      <alignment horizontal="right" vertical="center"/>
    </xf>
    <xf numFmtId="4" fontId="74" fillId="46" borderId="62">
      <alignment horizontal="right" vertical="center"/>
    </xf>
    <xf numFmtId="4" fontId="74" fillId="46" borderId="62">
      <alignment horizontal="right" vertical="center"/>
    </xf>
    <xf numFmtId="4" fontId="74" fillId="46" borderId="62">
      <alignment horizontal="right" vertical="center"/>
    </xf>
    <xf numFmtId="4" fontId="74" fillId="47" borderId="62">
      <alignment horizontal="right" vertical="center"/>
    </xf>
    <xf numFmtId="4" fontId="74" fillId="47" borderId="62">
      <alignment horizontal="right" vertical="center"/>
    </xf>
    <xf numFmtId="4" fontId="74" fillId="47" borderId="62">
      <alignment horizontal="right" vertical="center"/>
    </xf>
    <xf numFmtId="4" fontId="74" fillId="48" borderId="62">
      <alignment horizontal="right" vertical="center"/>
    </xf>
    <xf numFmtId="4" fontId="74" fillId="48" borderId="62">
      <alignment horizontal="right" vertical="center"/>
    </xf>
    <xf numFmtId="4" fontId="74" fillId="48" borderId="62">
      <alignment horizontal="right" vertical="center"/>
    </xf>
    <xf numFmtId="4" fontId="74" fillId="49" borderId="62">
      <alignment horizontal="right" vertical="center"/>
    </xf>
    <xf numFmtId="4" fontId="74" fillId="49" borderId="62">
      <alignment horizontal="right" vertical="center"/>
    </xf>
    <xf numFmtId="4" fontId="74" fillId="49" borderId="62">
      <alignment horizontal="right" vertical="center"/>
    </xf>
    <xf numFmtId="4" fontId="74" fillId="50" borderId="62">
      <alignment horizontal="right" vertical="center"/>
    </xf>
    <xf numFmtId="4" fontId="74" fillId="50" borderId="62">
      <alignment horizontal="right" vertical="center"/>
    </xf>
    <xf numFmtId="4" fontId="74" fillId="50" borderId="62">
      <alignment horizontal="right" vertical="center"/>
    </xf>
    <xf numFmtId="4" fontId="77" fillId="51" borderId="62">
      <alignment horizontal="left" vertical="center" indent="1"/>
    </xf>
    <xf numFmtId="4" fontId="77" fillId="51" borderId="62">
      <alignment horizontal="left" vertical="center" indent="1"/>
    </xf>
    <xf numFmtId="4" fontId="77" fillId="5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4" fontId="74" fillId="52" borderId="62">
      <alignment horizontal="left" vertical="center" indent="1"/>
    </xf>
    <xf numFmtId="4" fontId="74" fillId="52" borderId="62">
      <alignment horizontal="left" vertical="center" indent="1"/>
    </xf>
    <xf numFmtId="4" fontId="74" fillId="52" borderId="62">
      <alignment horizontal="left" vertical="center" indent="1"/>
    </xf>
    <xf numFmtId="4" fontId="74" fillId="52" borderId="62">
      <alignment horizontal="left" vertical="center" indent="1"/>
    </xf>
    <xf numFmtId="4" fontId="74" fillId="54" borderId="62">
      <alignment horizontal="left" vertical="center" indent="1"/>
    </xf>
    <xf numFmtId="4" fontId="74" fillId="54" borderId="62">
      <alignment horizontal="left" vertical="center" indent="1"/>
    </xf>
    <xf numFmtId="4" fontId="74" fillId="54" borderId="62">
      <alignment horizontal="left" vertical="center" indent="1"/>
    </xf>
    <xf numFmtId="4" fontId="74"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5" borderId="62">
      <alignment horizontal="left" vertical="center" indent="1"/>
    </xf>
    <xf numFmtId="0" fontId="10" fillId="55" borderId="62">
      <alignment horizontal="left" vertical="center" indent="1"/>
    </xf>
    <xf numFmtId="0" fontId="10" fillId="55" borderId="62">
      <alignment horizontal="left" vertical="center" indent="1"/>
    </xf>
    <xf numFmtId="0" fontId="10" fillId="55" borderId="62">
      <alignment horizontal="left" vertical="center" indent="1"/>
    </xf>
    <xf numFmtId="0" fontId="10" fillId="55" borderId="62">
      <alignment horizontal="left" vertical="center" indent="1"/>
    </xf>
    <xf numFmtId="0" fontId="10" fillId="55" borderId="62">
      <alignment horizontal="left" vertical="center" indent="1"/>
    </xf>
    <xf numFmtId="0" fontId="10" fillId="56" borderId="62">
      <alignment horizontal="left" vertical="center" indent="1"/>
    </xf>
    <xf numFmtId="0" fontId="10" fillId="56" borderId="62">
      <alignment horizontal="left" vertical="center" indent="1"/>
    </xf>
    <xf numFmtId="0" fontId="10" fillId="56" borderId="62">
      <alignment horizontal="left" vertical="center" indent="1"/>
    </xf>
    <xf numFmtId="0" fontId="10" fillId="56" borderId="62">
      <alignment horizontal="left" vertical="center" indent="1"/>
    </xf>
    <xf numFmtId="0" fontId="10" fillId="56" borderId="62">
      <alignment horizontal="left" vertical="center" indent="1"/>
    </xf>
    <xf numFmtId="0" fontId="10" fillId="56"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4" fontId="74" fillId="57" borderId="62">
      <alignment vertical="center"/>
    </xf>
    <xf numFmtId="4" fontId="74" fillId="57" borderId="62">
      <alignment vertical="center"/>
    </xf>
    <xf numFmtId="4" fontId="74" fillId="57" borderId="62">
      <alignment vertical="center"/>
    </xf>
    <xf numFmtId="4" fontId="76" fillId="57" borderId="62">
      <alignment vertical="center"/>
    </xf>
    <xf numFmtId="4" fontId="76" fillId="57" borderId="62">
      <alignment vertical="center"/>
    </xf>
    <xf numFmtId="4" fontId="76" fillId="57" borderId="62">
      <alignment vertical="center"/>
    </xf>
    <xf numFmtId="4" fontId="74" fillId="57" borderId="62">
      <alignment horizontal="left" vertical="center" indent="1"/>
    </xf>
    <xf numFmtId="4" fontId="74" fillId="57" borderId="62">
      <alignment horizontal="left" vertical="center" indent="1"/>
    </xf>
    <xf numFmtId="4" fontId="74" fillId="57" borderId="62">
      <alignment horizontal="left" vertical="center" indent="1"/>
    </xf>
    <xf numFmtId="4" fontId="74" fillId="57" borderId="62">
      <alignment horizontal="left" vertical="center" indent="1"/>
    </xf>
    <xf numFmtId="4" fontId="74" fillId="57" borderId="62">
      <alignment horizontal="left" vertical="center" indent="1"/>
    </xf>
    <xf numFmtId="4" fontId="74" fillId="57" borderId="62">
      <alignment horizontal="left" vertical="center" indent="1"/>
    </xf>
    <xf numFmtId="4" fontId="74" fillId="52" borderId="62">
      <alignment horizontal="right" vertical="center"/>
    </xf>
    <xf numFmtId="4" fontId="74" fillId="52" borderId="62">
      <alignment horizontal="right" vertical="center"/>
    </xf>
    <xf numFmtId="4" fontId="74" fillId="52" borderId="62">
      <alignment horizontal="right" vertical="center"/>
    </xf>
    <xf numFmtId="4" fontId="76" fillId="52" borderId="62">
      <alignment horizontal="right" vertical="center"/>
    </xf>
    <xf numFmtId="4" fontId="76" fillId="52" borderId="62">
      <alignment horizontal="right" vertical="center"/>
    </xf>
    <xf numFmtId="4" fontId="76" fillId="52" borderId="62">
      <alignment horizontal="right" vertical="center"/>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4" fontId="80" fillId="52" borderId="62">
      <alignment horizontal="right" vertical="center"/>
    </xf>
    <xf numFmtId="4" fontId="80" fillId="52" borderId="62">
      <alignment horizontal="right" vertical="center"/>
    </xf>
    <xf numFmtId="4" fontId="80" fillId="52" borderId="62">
      <alignment horizontal="right" vertical="center"/>
    </xf>
    <xf numFmtId="4" fontId="74" fillId="40" borderId="62">
      <alignment vertical="center"/>
    </xf>
    <xf numFmtId="4" fontId="74" fillId="40" borderId="62">
      <alignment vertical="center"/>
    </xf>
    <xf numFmtId="4" fontId="74" fillId="40" borderId="62">
      <alignment vertical="center"/>
    </xf>
    <xf numFmtId="4" fontId="76" fillId="40" borderId="62">
      <alignment vertical="center"/>
    </xf>
    <xf numFmtId="4" fontId="76" fillId="40" borderId="62">
      <alignment vertical="center"/>
    </xf>
    <xf numFmtId="4" fontId="76" fillId="40" borderId="62">
      <alignment vertical="center"/>
    </xf>
    <xf numFmtId="4" fontId="74" fillId="40" borderId="62">
      <alignment horizontal="left" vertical="center" indent="1"/>
    </xf>
    <xf numFmtId="4" fontId="74" fillId="40" borderId="62">
      <alignment horizontal="left" vertical="center" indent="1"/>
    </xf>
    <xf numFmtId="4" fontId="74" fillId="40" borderId="62">
      <alignment horizontal="left" vertical="center" indent="1"/>
    </xf>
    <xf numFmtId="4" fontId="74" fillId="40" borderId="62">
      <alignment horizontal="left" vertical="center" indent="1"/>
    </xf>
    <xf numFmtId="4" fontId="74" fillId="40" borderId="62">
      <alignment horizontal="left" vertical="center" indent="1"/>
    </xf>
    <xf numFmtId="4" fontId="74" fillId="40"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4" fontId="74" fillId="42" borderId="62">
      <alignment horizontal="right" vertical="center"/>
    </xf>
    <xf numFmtId="4" fontId="74" fillId="42" borderId="62">
      <alignment horizontal="right" vertical="center"/>
    </xf>
    <xf numFmtId="4" fontId="74" fillId="42" borderId="62">
      <alignment horizontal="right" vertical="center"/>
    </xf>
    <xf numFmtId="4" fontId="74" fillId="43" borderId="62">
      <alignment horizontal="right" vertical="center"/>
    </xf>
    <xf numFmtId="4" fontId="74" fillId="43" borderId="62">
      <alignment horizontal="right" vertical="center"/>
    </xf>
    <xf numFmtId="4" fontId="74" fillId="43" borderId="62">
      <alignment horizontal="right" vertical="center"/>
    </xf>
    <xf numFmtId="4" fontId="74" fillId="44" borderId="62">
      <alignment horizontal="right" vertical="center"/>
    </xf>
    <xf numFmtId="4" fontId="74" fillId="44" borderId="62">
      <alignment horizontal="right" vertical="center"/>
    </xf>
    <xf numFmtId="4" fontId="74" fillId="44" borderId="62">
      <alignment horizontal="right" vertical="center"/>
    </xf>
    <xf numFmtId="4" fontId="74" fillId="45" borderId="62">
      <alignment horizontal="right" vertical="center"/>
    </xf>
    <xf numFmtId="4" fontId="74" fillId="45" borderId="62">
      <alignment horizontal="right" vertical="center"/>
    </xf>
    <xf numFmtId="4" fontId="74" fillId="45" borderId="62">
      <alignment horizontal="right" vertical="center"/>
    </xf>
    <xf numFmtId="4" fontId="74" fillId="46" borderId="62">
      <alignment horizontal="right" vertical="center"/>
    </xf>
    <xf numFmtId="4" fontId="74" fillId="46" borderId="62">
      <alignment horizontal="right" vertical="center"/>
    </xf>
    <xf numFmtId="4" fontId="74" fillId="46" borderId="62">
      <alignment horizontal="right" vertical="center"/>
    </xf>
    <xf numFmtId="4" fontId="74" fillId="47" borderId="62">
      <alignment horizontal="right" vertical="center"/>
    </xf>
    <xf numFmtId="4" fontId="74" fillId="47" borderId="62">
      <alignment horizontal="right" vertical="center"/>
    </xf>
    <xf numFmtId="4" fontId="74" fillId="47" borderId="62">
      <alignment horizontal="right" vertical="center"/>
    </xf>
    <xf numFmtId="4" fontId="74" fillId="48" borderId="62">
      <alignment horizontal="right" vertical="center"/>
    </xf>
    <xf numFmtId="4" fontId="74" fillId="48" borderId="62">
      <alignment horizontal="right" vertical="center"/>
    </xf>
    <xf numFmtId="4" fontId="74" fillId="48" borderId="62">
      <alignment horizontal="right" vertical="center"/>
    </xf>
    <xf numFmtId="4" fontId="74" fillId="49" borderId="62">
      <alignment horizontal="right" vertical="center"/>
    </xf>
    <xf numFmtId="4" fontId="74" fillId="49" borderId="62">
      <alignment horizontal="right" vertical="center"/>
    </xf>
    <xf numFmtId="4" fontId="74" fillId="49" borderId="62">
      <alignment horizontal="right" vertical="center"/>
    </xf>
    <xf numFmtId="4" fontId="74" fillId="50" borderId="62">
      <alignment horizontal="right" vertical="center"/>
    </xf>
    <xf numFmtId="4" fontId="74" fillId="50" borderId="62">
      <alignment horizontal="right" vertical="center"/>
    </xf>
    <xf numFmtId="4" fontId="74" fillId="50" borderId="62">
      <alignment horizontal="right" vertical="center"/>
    </xf>
    <xf numFmtId="4" fontId="77" fillId="51" borderId="62">
      <alignment horizontal="left" vertical="center" indent="1"/>
    </xf>
    <xf numFmtId="4" fontId="77" fillId="51" borderId="62">
      <alignment horizontal="left" vertical="center" indent="1"/>
    </xf>
    <xf numFmtId="4" fontId="77" fillId="5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4" fontId="74" fillId="52" borderId="62">
      <alignment horizontal="left" vertical="center" indent="1"/>
    </xf>
    <xf numFmtId="4" fontId="74" fillId="52" borderId="62">
      <alignment horizontal="left" vertical="center" indent="1"/>
    </xf>
    <xf numFmtId="4" fontId="74" fillId="52" borderId="62">
      <alignment horizontal="left" vertical="center" indent="1"/>
    </xf>
    <xf numFmtId="4" fontId="74" fillId="52" borderId="62">
      <alignment horizontal="left" vertical="center" indent="1"/>
    </xf>
    <xf numFmtId="4" fontId="74" fillId="54" borderId="62">
      <alignment horizontal="left" vertical="center" indent="1"/>
    </xf>
    <xf numFmtId="4" fontId="74" fillId="54" borderId="62">
      <alignment horizontal="left" vertical="center" indent="1"/>
    </xf>
    <xf numFmtId="4" fontId="74" fillId="54" borderId="62">
      <alignment horizontal="left" vertical="center" indent="1"/>
    </xf>
    <xf numFmtId="4" fontId="74"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4" borderId="62">
      <alignment horizontal="left" vertical="center" indent="1"/>
    </xf>
    <xf numFmtId="0" fontId="10" fillId="55" borderId="62">
      <alignment horizontal="left" vertical="center" indent="1"/>
    </xf>
    <xf numFmtId="0" fontId="10" fillId="55" borderId="62">
      <alignment horizontal="left" vertical="center" indent="1"/>
    </xf>
    <xf numFmtId="0" fontId="10" fillId="55" borderId="62">
      <alignment horizontal="left" vertical="center" indent="1"/>
    </xf>
    <xf numFmtId="0" fontId="10" fillId="55" borderId="62">
      <alignment horizontal="left" vertical="center" indent="1"/>
    </xf>
    <xf numFmtId="0" fontId="10" fillId="55" borderId="62">
      <alignment horizontal="left" vertical="center" indent="1"/>
    </xf>
    <xf numFmtId="0" fontId="10" fillId="55" borderId="62">
      <alignment horizontal="left" vertical="center" indent="1"/>
    </xf>
    <xf numFmtId="0" fontId="10" fillId="56" borderId="62">
      <alignment horizontal="left" vertical="center" indent="1"/>
    </xf>
    <xf numFmtId="0" fontId="10" fillId="56" borderId="62">
      <alignment horizontal="left" vertical="center" indent="1"/>
    </xf>
    <xf numFmtId="0" fontId="10" fillId="56" borderId="62">
      <alignment horizontal="left" vertical="center" indent="1"/>
    </xf>
    <xf numFmtId="0" fontId="10" fillId="56" borderId="62">
      <alignment horizontal="left" vertical="center" indent="1"/>
    </xf>
    <xf numFmtId="0" fontId="10" fillId="56" borderId="62">
      <alignment horizontal="left" vertical="center" indent="1"/>
    </xf>
    <xf numFmtId="0" fontId="10" fillId="56"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4" fontId="74" fillId="57" borderId="62">
      <alignment vertical="center"/>
    </xf>
    <xf numFmtId="4" fontId="74" fillId="57" borderId="62">
      <alignment vertical="center"/>
    </xf>
    <xf numFmtId="4" fontId="74" fillId="57" borderId="62">
      <alignment vertical="center"/>
    </xf>
    <xf numFmtId="4" fontId="76" fillId="57" borderId="62">
      <alignment vertical="center"/>
    </xf>
    <xf numFmtId="4" fontId="76" fillId="57" borderId="62">
      <alignment vertical="center"/>
    </xf>
    <xf numFmtId="4" fontId="76" fillId="57" borderId="62">
      <alignment vertical="center"/>
    </xf>
    <xf numFmtId="4" fontId="74" fillId="57" borderId="62">
      <alignment horizontal="left" vertical="center" indent="1"/>
    </xf>
    <xf numFmtId="4" fontId="74" fillId="57" borderId="62">
      <alignment horizontal="left" vertical="center" indent="1"/>
    </xf>
    <xf numFmtId="4" fontId="74" fillId="57" borderId="62">
      <alignment horizontal="left" vertical="center" indent="1"/>
    </xf>
    <xf numFmtId="4" fontId="74" fillId="57" borderId="62">
      <alignment horizontal="left" vertical="center" indent="1"/>
    </xf>
    <xf numFmtId="4" fontId="74" fillId="57" borderId="62">
      <alignment horizontal="left" vertical="center" indent="1"/>
    </xf>
    <xf numFmtId="4" fontId="74" fillId="57" borderId="62">
      <alignment horizontal="left" vertical="center" indent="1"/>
    </xf>
    <xf numFmtId="4" fontId="74" fillId="52" borderId="62">
      <alignment horizontal="right" vertical="center"/>
    </xf>
    <xf numFmtId="4" fontId="74" fillId="52" borderId="62">
      <alignment horizontal="right" vertical="center"/>
    </xf>
    <xf numFmtId="4" fontId="74" fillId="52" borderId="62">
      <alignment horizontal="right" vertical="center"/>
    </xf>
    <xf numFmtId="4" fontId="76" fillId="52" borderId="62">
      <alignment horizontal="right" vertical="center"/>
    </xf>
    <xf numFmtId="4" fontId="76" fillId="52" borderId="62">
      <alignment horizontal="right" vertical="center"/>
    </xf>
    <xf numFmtId="4" fontId="76" fillId="52" borderId="62">
      <alignment horizontal="right" vertical="center"/>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0" fontId="10" fillId="41" borderId="62">
      <alignment horizontal="left" vertical="center" indent="1"/>
    </xf>
    <xf numFmtId="4" fontId="80" fillId="52" borderId="62">
      <alignment horizontal="right" vertical="center"/>
    </xf>
    <xf numFmtId="4" fontId="80" fillId="52" borderId="62">
      <alignment horizontal="right" vertical="center"/>
    </xf>
    <xf numFmtId="4" fontId="80" fillId="52" borderId="62">
      <alignment horizontal="right" vertical="center"/>
    </xf>
    <xf numFmtId="4" fontId="74" fillId="40" borderId="63">
      <alignment vertical="center"/>
    </xf>
    <xf numFmtId="4" fontId="74" fillId="40" borderId="63">
      <alignment vertical="center"/>
    </xf>
    <xf numFmtId="4" fontId="74" fillId="40" borderId="63">
      <alignment vertical="center"/>
    </xf>
    <xf numFmtId="4" fontId="76" fillId="40" borderId="63">
      <alignment vertical="center"/>
    </xf>
    <xf numFmtId="4" fontId="76" fillId="40" borderId="63">
      <alignment vertical="center"/>
    </xf>
    <xf numFmtId="4" fontId="76" fillId="40" borderId="63">
      <alignment vertical="center"/>
    </xf>
    <xf numFmtId="4" fontId="74" fillId="40" borderId="63">
      <alignment horizontal="left" vertical="center" indent="1"/>
    </xf>
    <xf numFmtId="4" fontId="74" fillId="40" borderId="63">
      <alignment horizontal="left" vertical="center" indent="1"/>
    </xf>
    <xf numFmtId="4" fontId="74" fillId="40" borderId="63">
      <alignment horizontal="left" vertical="center" indent="1"/>
    </xf>
    <xf numFmtId="4" fontId="74" fillId="40" borderId="63">
      <alignment horizontal="left" vertical="center" indent="1"/>
    </xf>
    <xf numFmtId="4" fontId="74" fillId="40" borderId="63">
      <alignment horizontal="left" vertical="center" indent="1"/>
    </xf>
    <xf numFmtId="4" fontId="74" fillId="40"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4" fontId="74" fillId="42" borderId="63">
      <alignment horizontal="right" vertical="center"/>
    </xf>
    <xf numFmtId="4" fontId="74" fillId="42" borderId="63">
      <alignment horizontal="right" vertical="center"/>
    </xf>
    <xf numFmtId="4" fontId="74" fillId="42" borderId="63">
      <alignment horizontal="right" vertical="center"/>
    </xf>
    <xf numFmtId="4" fontId="74" fillId="43" borderId="63">
      <alignment horizontal="right" vertical="center"/>
    </xf>
    <xf numFmtId="4" fontId="74" fillId="43" borderId="63">
      <alignment horizontal="right" vertical="center"/>
    </xf>
    <xf numFmtId="4" fontId="74" fillId="43" borderId="63">
      <alignment horizontal="right" vertical="center"/>
    </xf>
    <xf numFmtId="4" fontId="74" fillId="44" borderId="63">
      <alignment horizontal="right" vertical="center"/>
    </xf>
    <xf numFmtId="4" fontId="74" fillId="44" borderId="63">
      <alignment horizontal="right" vertical="center"/>
    </xf>
    <xf numFmtId="4" fontId="74" fillId="44" borderId="63">
      <alignment horizontal="right" vertical="center"/>
    </xf>
    <xf numFmtId="4" fontId="74" fillId="45" borderId="63">
      <alignment horizontal="right" vertical="center"/>
    </xf>
    <xf numFmtId="4" fontId="74" fillId="45" borderId="63">
      <alignment horizontal="right" vertical="center"/>
    </xf>
    <xf numFmtId="4" fontId="74" fillId="45" borderId="63">
      <alignment horizontal="right" vertical="center"/>
    </xf>
    <xf numFmtId="4" fontId="74" fillId="46" borderId="63">
      <alignment horizontal="right" vertical="center"/>
    </xf>
    <xf numFmtId="4" fontId="74" fillId="46" borderId="63">
      <alignment horizontal="right" vertical="center"/>
    </xf>
    <xf numFmtId="4" fontId="74" fillId="46" borderId="63">
      <alignment horizontal="right" vertical="center"/>
    </xf>
    <xf numFmtId="4" fontId="74" fillId="47" borderId="63">
      <alignment horizontal="right" vertical="center"/>
    </xf>
    <xf numFmtId="4" fontId="74" fillId="47" borderId="63">
      <alignment horizontal="right" vertical="center"/>
    </xf>
    <xf numFmtId="4" fontId="74" fillId="47" borderId="63">
      <alignment horizontal="right" vertical="center"/>
    </xf>
    <xf numFmtId="4" fontId="74" fillId="48" borderId="63">
      <alignment horizontal="right" vertical="center"/>
    </xf>
    <xf numFmtId="4" fontId="74" fillId="48" borderId="63">
      <alignment horizontal="right" vertical="center"/>
    </xf>
    <xf numFmtId="4" fontId="74" fillId="48" borderId="63">
      <alignment horizontal="right" vertical="center"/>
    </xf>
    <xf numFmtId="4" fontId="74" fillId="49" borderId="63">
      <alignment horizontal="right" vertical="center"/>
    </xf>
    <xf numFmtId="4" fontId="74" fillId="49" borderId="63">
      <alignment horizontal="right" vertical="center"/>
    </xf>
    <xf numFmtId="4" fontId="74" fillId="49" borderId="63">
      <alignment horizontal="right" vertical="center"/>
    </xf>
    <xf numFmtId="4" fontId="74" fillId="50" borderId="63">
      <alignment horizontal="right" vertical="center"/>
    </xf>
    <xf numFmtId="4" fontId="74" fillId="50" borderId="63">
      <alignment horizontal="right" vertical="center"/>
    </xf>
    <xf numFmtId="4" fontId="74" fillId="50" borderId="63">
      <alignment horizontal="right" vertical="center"/>
    </xf>
    <xf numFmtId="4" fontId="77" fillId="51" borderId="63">
      <alignment horizontal="left" vertical="center" indent="1"/>
    </xf>
    <xf numFmtId="4" fontId="77" fillId="51" borderId="63">
      <alignment horizontal="left" vertical="center" indent="1"/>
    </xf>
    <xf numFmtId="4" fontId="77" fillId="5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4" fontId="74" fillId="52" borderId="63">
      <alignment horizontal="left" vertical="center" indent="1"/>
    </xf>
    <xf numFmtId="4" fontId="74" fillId="52" borderId="63">
      <alignment horizontal="left" vertical="center" indent="1"/>
    </xf>
    <xf numFmtId="4" fontId="74" fillId="52" borderId="63">
      <alignment horizontal="left" vertical="center" indent="1"/>
    </xf>
    <xf numFmtId="4" fontId="74" fillId="52" borderId="63">
      <alignment horizontal="left" vertical="center" indent="1"/>
    </xf>
    <xf numFmtId="4" fontId="74" fillId="54" borderId="63">
      <alignment horizontal="left" vertical="center" indent="1"/>
    </xf>
    <xf numFmtId="4" fontId="74" fillId="54" borderId="63">
      <alignment horizontal="left" vertical="center" indent="1"/>
    </xf>
    <xf numFmtId="4" fontId="74" fillId="54" borderId="63">
      <alignment horizontal="left" vertical="center" indent="1"/>
    </xf>
    <xf numFmtId="4" fontId="74"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5" borderId="63">
      <alignment horizontal="left" vertical="center" indent="1"/>
    </xf>
    <xf numFmtId="0" fontId="10" fillId="55" borderId="63">
      <alignment horizontal="left" vertical="center" indent="1"/>
    </xf>
    <xf numFmtId="0" fontId="10" fillId="55" borderId="63">
      <alignment horizontal="left" vertical="center" indent="1"/>
    </xf>
    <xf numFmtId="0" fontId="10" fillId="55" borderId="63">
      <alignment horizontal="left" vertical="center" indent="1"/>
    </xf>
    <xf numFmtId="0" fontId="10" fillId="55" borderId="63">
      <alignment horizontal="left" vertical="center" indent="1"/>
    </xf>
    <xf numFmtId="0" fontId="10" fillId="55" borderId="63">
      <alignment horizontal="left" vertical="center" indent="1"/>
    </xf>
    <xf numFmtId="0" fontId="10" fillId="56" borderId="63">
      <alignment horizontal="left" vertical="center" indent="1"/>
    </xf>
    <xf numFmtId="0" fontId="10" fillId="56" borderId="63">
      <alignment horizontal="left" vertical="center" indent="1"/>
    </xf>
    <xf numFmtId="0" fontId="10" fillId="56" borderId="63">
      <alignment horizontal="left" vertical="center" indent="1"/>
    </xf>
    <xf numFmtId="0" fontId="10" fillId="56" borderId="63">
      <alignment horizontal="left" vertical="center" indent="1"/>
    </xf>
    <xf numFmtId="0" fontId="10" fillId="56" borderId="63">
      <alignment horizontal="left" vertical="center" indent="1"/>
    </xf>
    <xf numFmtId="0" fontId="10" fillId="56"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4" fontId="74" fillId="57" borderId="63">
      <alignment vertical="center"/>
    </xf>
    <xf numFmtId="4" fontId="74" fillId="57" borderId="63">
      <alignment vertical="center"/>
    </xf>
    <xf numFmtId="4" fontId="74" fillId="57" borderId="63">
      <alignment vertical="center"/>
    </xf>
    <xf numFmtId="4" fontId="76" fillId="57" borderId="63">
      <alignment vertical="center"/>
    </xf>
    <xf numFmtId="4" fontId="76" fillId="57" borderId="63">
      <alignment vertical="center"/>
    </xf>
    <xf numFmtId="4" fontId="76" fillId="57" borderId="63">
      <alignment vertical="center"/>
    </xf>
    <xf numFmtId="4" fontId="74" fillId="57" borderId="63">
      <alignment horizontal="left" vertical="center" indent="1"/>
    </xf>
    <xf numFmtId="4" fontId="74" fillId="57" borderId="63">
      <alignment horizontal="left" vertical="center" indent="1"/>
    </xf>
    <xf numFmtId="4" fontId="74" fillId="57" borderId="63">
      <alignment horizontal="left" vertical="center" indent="1"/>
    </xf>
    <xf numFmtId="4" fontId="74" fillId="57" borderId="63">
      <alignment horizontal="left" vertical="center" indent="1"/>
    </xf>
    <xf numFmtId="4" fontId="74" fillId="57" borderId="63">
      <alignment horizontal="left" vertical="center" indent="1"/>
    </xf>
    <xf numFmtId="4" fontId="74" fillId="57" borderId="63">
      <alignment horizontal="left" vertical="center" indent="1"/>
    </xf>
    <xf numFmtId="4" fontId="74" fillId="52" borderId="63">
      <alignment horizontal="right" vertical="center"/>
    </xf>
    <xf numFmtId="4" fontId="74" fillId="52" borderId="63">
      <alignment horizontal="right" vertical="center"/>
    </xf>
    <xf numFmtId="4" fontId="74" fillId="52" borderId="63">
      <alignment horizontal="right" vertical="center"/>
    </xf>
    <xf numFmtId="4" fontId="76" fillId="52" borderId="63">
      <alignment horizontal="right" vertical="center"/>
    </xf>
    <xf numFmtId="4" fontId="76" fillId="52" borderId="63">
      <alignment horizontal="right" vertical="center"/>
    </xf>
    <xf numFmtId="4" fontId="76" fillId="52" borderId="63">
      <alignment horizontal="right" vertical="center"/>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4" fontId="80" fillId="52" borderId="63">
      <alignment horizontal="right" vertical="center"/>
    </xf>
    <xf numFmtId="4" fontId="80" fillId="52" borderId="63">
      <alignment horizontal="right" vertical="center"/>
    </xf>
    <xf numFmtId="4" fontId="80" fillId="52" borderId="63">
      <alignment horizontal="right" vertical="center"/>
    </xf>
    <xf numFmtId="4" fontId="74" fillId="40" borderId="63">
      <alignment vertical="center"/>
    </xf>
    <xf numFmtId="4" fontId="74" fillId="40" borderId="63">
      <alignment vertical="center"/>
    </xf>
    <xf numFmtId="4" fontId="74" fillId="40" borderId="63">
      <alignment vertical="center"/>
    </xf>
    <xf numFmtId="4" fontId="76" fillId="40" borderId="63">
      <alignment vertical="center"/>
    </xf>
    <xf numFmtId="4" fontId="76" fillId="40" borderId="63">
      <alignment vertical="center"/>
    </xf>
    <xf numFmtId="4" fontId="76" fillId="40" borderId="63">
      <alignment vertical="center"/>
    </xf>
    <xf numFmtId="4" fontId="74" fillId="40" borderId="63">
      <alignment horizontal="left" vertical="center" indent="1"/>
    </xf>
    <xf numFmtId="4" fontId="74" fillId="40" borderId="63">
      <alignment horizontal="left" vertical="center" indent="1"/>
    </xf>
    <xf numFmtId="4" fontId="74" fillId="40" borderId="63">
      <alignment horizontal="left" vertical="center" indent="1"/>
    </xf>
    <xf numFmtId="4" fontId="74" fillId="40" borderId="63">
      <alignment horizontal="left" vertical="center" indent="1"/>
    </xf>
    <xf numFmtId="4" fontId="74" fillId="40" borderId="63">
      <alignment horizontal="left" vertical="center" indent="1"/>
    </xf>
    <xf numFmtId="4" fontId="74" fillId="40"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4" fontId="74" fillId="42" borderId="63">
      <alignment horizontal="right" vertical="center"/>
    </xf>
    <xf numFmtId="4" fontId="74" fillId="42" borderId="63">
      <alignment horizontal="right" vertical="center"/>
    </xf>
    <xf numFmtId="4" fontId="74" fillId="42" borderId="63">
      <alignment horizontal="right" vertical="center"/>
    </xf>
    <xf numFmtId="4" fontId="74" fillId="43" borderId="63">
      <alignment horizontal="right" vertical="center"/>
    </xf>
    <xf numFmtId="4" fontId="74" fillId="43" borderId="63">
      <alignment horizontal="right" vertical="center"/>
    </xf>
    <xf numFmtId="4" fontId="74" fillId="43" borderId="63">
      <alignment horizontal="right" vertical="center"/>
    </xf>
    <xf numFmtId="4" fontId="74" fillId="44" borderId="63">
      <alignment horizontal="right" vertical="center"/>
    </xf>
    <xf numFmtId="4" fontId="74" fillId="44" borderId="63">
      <alignment horizontal="right" vertical="center"/>
    </xf>
    <xf numFmtId="4" fontId="74" fillId="44" borderId="63">
      <alignment horizontal="right" vertical="center"/>
    </xf>
    <xf numFmtId="4" fontId="74" fillId="45" borderId="63">
      <alignment horizontal="right" vertical="center"/>
    </xf>
    <xf numFmtId="4" fontId="74" fillId="45" borderId="63">
      <alignment horizontal="right" vertical="center"/>
    </xf>
    <xf numFmtId="4" fontId="74" fillId="45" borderId="63">
      <alignment horizontal="right" vertical="center"/>
    </xf>
    <xf numFmtId="4" fontId="74" fillId="46" borderId="63">
      <alignment horizontal="right" vertical="center"/>
    </xf>
    <xf numFmtId="4" fontId="74" fillId="46" borderId="63">
      <alignment horizontal="right" vertical="center"/>
    </xf>
    <xf numFmtId="4" fontId="74" fillId="46" borderId="63">
      <alignment horizontal="right" vertical="center"/>
    </xf>
    <xf numFmtId="4" fontId="74" fillId="47" borderId="63">
      <alignment horizontal="right" vertical="center"/>
    </xf>
    <xf numFmtId="4" fontId="74" fillId="47" borderId="63">
      <alignment horizontal="right" vertical="center"/>
    </xf>
    <xf numFmtId="4" fontId="74" fillId="47" borderId="63">
      <alignment horizontal="right" vertical="center"/>
    </xf>
    <xf numFmtId="4" fontId="74" fillId="48" borderId="63">
      <alignment horizontal="right" vertical="center"/>
    </xf>
    <xf numFmtId="4" fontId="74" fillId="48" borderId="63">
      <alignment horizontal="right" vertical="center"/>
    </xf>
    <xf numFmtId="4" fontId="74" fillId="48" borderId="63">
      <alignment horizontal="right" vertical="center"/>
    </xf>
    <xf numFmtId="4" fontId="74" fillId="49" borderId="63">
      <alignment horizontal="right" vertical="center"/>
    </xf>
    <xf numFmtId="4" fontId="74" fillId="49" borderId="63">
      <alignment horizontal="right" vertical="center"/>
    </xf>
    <xf numFmtId="4" fontId="74" fillId="49" borderId="63">
      <alignment horizontal="right" vertical="center"/>
    </xf>
    <xf numFmtId="4" fontId="74" fillId="50" borderId="63">
      <alignment horizontal="right" vertical="center"/>
    </xf>
    <xf numFmtId="4" fontId="74" fillId="50" borderId="63">
      <alignment horizontal="right" vertical="center"/>
    </xf>
    <xf numFmtId="4" fontId="74" fillId="50" borderId="63">
      <alignment horizontal="right" vertical="center"/>
    </xf>
    <xf numFmtId="4" fontId="77" fillId="51" borderId="63">
      <alignment horizontal="left" vertical="center" indent="1"/>
    </xf>
    <xf numFmtId="4" fontId="77" fillId="51" borderId="63">
      <alignment horizontal="left" vertical="center" indent="1"/>
    </xf>
    <xf numFmtId="4" fontId="77" fillId="5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4" fontId="74" fillId="52" borderId="63">
      <alignment horizontal="left" vertical="center" indent="1"/>
    </xf>
    <xf numFmtId="4" fontId="74" fillId="52" borderId="63">
      <alignment horizontal="left" vertical="center" indent="1"/>
    </xf>
    <xf numFmtId="4" fontId="74" fillId="52" borderId="63">
      <alignment horizontal="left" vertical="center" indent="1"/>
    </xf>
    <xf numFmtId="4" fontId="74" fillId="52" borderId="63">
      <alignment horizontal="left" vertical="center" indent="1"/>
    </xf>
    <xf numFmtId="4" fontId="74" fillId="54" borderId="63">
      <alignment horizontal="left" vertical="center" indent="1"/>
    </xf>
    <xf numFmtId="4" fontId="74" fillId="54" borderId="63">
      <alignment horizontal="left" vertical="center" indent="1"/>
    </xf>
    <xf numFmtId="4" fontId="74" fillId="54" borderId="63">
      <alignment horizontal="left" vertical="center" indent="1"/>
    </xf>
    <xf numFmtId="4" fontId="74"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4" borderId="63">
      <alignment horizontal="left" vertical="center" indent="1"/>
    </xf>
    <xf numFmtId="0" fontId="10" fillId="55" borderId="63">
      <alignment horizontal="left" vertical="center" indent="1"/>
    </xf>
    <xf numFmtId="0" fontId="10" fillId="55" borderId="63">
      <alignment horizontal="left" vertical="center" indent="1"/>
    </xf>
    <xf numFmtId="0" fontId="10" fillId="55" borderId="63">
      <alignment horizontal="left" vertical="center" indent="1"/>
    </xf>
    <xf numFmtId="0" fontId="10" fillId="55" borderId="63">
      <alignment horizontal="left" vertical="center" indent="1"/>
    </xf>
    <xf numFmtId="0" fontId="10" fillId="55" borderId="63">
      <alignment horizontal="left" vertical="center" indent="1"/>
    </xf>
    <xf numFmtId="0" fontId="10" fillId="55" borderId="63">
      <alignment horizontal="left" vertical="center" indent="1"/>
    </xf>
    <xf numFmtId="0" fontId="10" fillId="56" borderId="63">
      <alignment horizontal="left" vertical="center" indent="1"/>
    </xf>
    <xf numFmtId="0" fontId="10" fillId="56" borderId="63">
      <alignment horizontal="left" vertical="center" indent="1"/>
    </xf>
    <xf numFmtId="0" fontId="10" fillId="56" borderId="63">
      <alignment horizontal="left" vertical="center" indent="1"/>
    </xf>
    <xf numFmtId="0" fontId="10" fillId="56" borderId="63">
      <alignment horizontal="left" vertical="center" indent="1"/>
    </xf>
    <xf numFmtId="0" fontId="10" fillId="56" borderId="63">
      <alignment horizontal="left" vertical="center" indent="1"/>
    </xf>
    <xf numFmtId="0" fontId="10" fillId="56"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4" fontId="74" fillId="57" borderId="63">
      <alignment vertical="center"/>
    </xf>
    <xf numFmtId="4" fontId="74" fillId="57" borderId="63">
      <alignment vertical="center"/>
    </xf>
    <xf numFmtId="4" fontId="74" fillId="57" borderId="63">
      <alignment vertical="center"/>
    </xf>
    <xf numFmtId="4" fontId="76" fillId="57" borderId="63">
      <alignment vertical="center"/>
    </xf>
    <xf numFmtId="4" fontId="76" fillId="57" borderId="63">
      <alignment vertical="center"/>
    </xf>
    <xf numFmtId="4" fontId="76" fillId="57" borderId="63">
      <alignment vertical="center"/>
    </xf>
    <xf numFmtId="4" fontId="74" fillId="57" borderId="63">
      <alignment horizontal="left" vertical="center" indent="1"/>
    </xf>
    <xf numFmtId="4" fontId="74" fillId="57" borderId="63">
      <alignment horizontal="left" vertical="center" indent="1"/>
    </xf>
    <xf numFmtId="4" fontId="74" fillId="57" borderId="63">
      <alignment horizontal="left" vertical="center" indent="1"/>
    </xf>
    <xf numFmtId="4" fontId="74" fillId="57" borderId="63">
      <alignment horizontal="left" vertical="center" indent="1"/>
    </xf>
    <xf numFmtId="4" fontId="74" fillId="57" borderId="63">
      <alignment horizontal="left" vertical="center" indent="1"/>
    </xf>
    <xf numFmtId="4" fontId="74" fillId="57" borderId="63">
      <alignment horizontal="left" vertical="center" indent="1"/>
    </xf>
    <xf numFmtId="4" fontId="74" fillId="52" borderId="63">
      <alignment horizontal="right" vertical="center"/>
    </xf>
    <xf numFmtId="4" fontId="74" fillId="52" borderId="63">
      <alignment horizontal="right" vertical="center"/>
    </xf>
    <xf numFmtId="4" fontId="74" fillId="52" borderId="63">
      <alignment horizontal="right" vertical="center"/>
    </xf>
    <xf numFmtId="4" fontId="76" fillId="52" borderId="63">
      <alignment horizontal="right" vertical="center"/>
    </xf>
    <xf numFmtId="4" fontId="76" fillId="52" borderId="63">
      <alignment horizontal="right" vertical="center"/>
    </xf>
    <xf numFmtId="4" fontId="76" fillId="52" borderId="63">
      <alignment horizontal="right" vertical="center"/>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0" fontId="10" fillId="41" borderId="63">
      <alignment horizontal="left" vertical="center" indent="1"/>
    </xf>
    <xf numFmtId="4" fontId="80" fillId="52" borderId="63">
      <alignment horizontal="right" vertical="center"/>
    </xf>
    <xf numFmtId="4" fontId="80" fillId="52" borderId="63">
      <alignment horizontal="right" vertical="center"/>
    </xf>
    <xf numFmtId="4" fontId="80" fillId="52" borderId="63">
      <alignment horizontal="right" vertical="center"/>
    </xf>
    <xf numFmtId="4" fontId="74" fillId="40" borderId="64">
      <alignment vertical="center"/>
    </xf>
    <xf numFmtId="4" fontId="74" fillId="40" borderId="64">
      <alignment vertical="center"/>
    </xf>
    <xf numFmtId="4" fontId="74" fillId="40" borderId="64">
      <alignment vertical="center"/>
    </xf>
    <xf numFmtId="4" fontId="76" fillId="40" borderId="64">
      <alignment vertical="center"/>
    </xf>
    <xf numFmtId="4" fontId="76" fillId="40" borderId="64">
      <alignment vertical="center"/>
    </xf>
    <xf numFmtId="4" fontId="76" fillId="40" borderId="64">
      <alignment vertical="center"/>
    </xf>
    <xf numFmtId="4" fontId="74" fillId="40" borderId="64">
      <alignment horizontal="left" vertical="center" indent="1"/>
    </xf>
    <xf numFmtId="4" fontId="74" fillId="40" borderId="64">
      <alignment horizontal="left" vertical="center" indent="1"/>
    </xf>
    <xf numFmtId="4" fontId="74" fillId="40" borderId="64">
      <alignment horizontal="left" vertical="center" indent="1"/>
    </xf>
    <xf numFmtId="4" fontId="74" fillId="40" borderId="64">
      <alignment horizontal="left" vertical="center" indent="1"/>
    </xf>
    <xf numFmtId="4" fontId="74" fillId="40" borderId="64">
      <alignment horizontal="left" vertical="center" indent="1"/>
    </xf>
    <xf numFmtId="4" fontId="74" fillId="40"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4" fillId="42" borderId="64">
      <alignment horizontal="right" vertical="center"/>
    </xf>
    <xf numFmtId="4" fontId="74" fillId="42" borderId="64">
      <alignment horizontal="right" vertical="center"/>
    </xf>
    <xf numFmtId="4" fontId="74" fillId="42" borderId="64">
      <alignment horizontal="right" vertical="center"/>
    </xf>
    <xf numFmtId="4" fontId="74" fillId="43" borderId="64">
      <alignment horizontal="right" vertical="center"/>
    </xf>
    <xf numFmtId="4" fontId="74" fillId="43" borderId="64">
      <alignment horizontal="right" vertical="center"/>
    </xf>
    <xf numFmtId="4" fontId="74" fillId="43" borderId="64">
      <alignment horizontal="right" vertical="center"/>
    </xf>
    <xf numFmtId="4" fontId="74" fillId="44" borderId="64">
      <alignment horizontal="right" vertical="center"/>
    </xf>
    <xf numFmtId="4" fontId="74" fillId="44" borderId="64">
      <alignment horizontal="right" vertical="center"/>
    </xf>
    <xf numFmtId="4" fontId="74" fillId="44" borderId="64">
      <alignment horizontal="right" vertical="center"/>
    </xf>
    <xf numFmtId="4" fontId="74" fillId="45" borderId="64">
      <alignment horizontal="right" vertical="center"/>
    </xf>
    <xf numFmtId="4" fontId="74" fillId="45" borderId="64">
      <alignment horizontal="right" vertical="center"/>
    </xf>
    <xf numFmtId="4" fontId="74" fillId="45" borderId="64">
      <alignment horizontal="right" vertical="center"/>
    </xf>
    <xf numFmtId="4" fontId="74" fillId="46" borderId="64">
      <alignment horizontal="right" vertical="center"/>
    </xf>
    <xf numFmtId="4" fontId="74" fillId="46" borderId="64">
      <alignment horizontal="right" vertical="center"/>
    </xf>
    <xf numFmtId="4" fontId="74" fillId="46" borderId="64">
      <alignment horizontal="right" vertical="center"/>
    </xf>
    <xf numFmtId="4" fontId="74" fillId="47" borderId="64">
      <alignment horizontal="right" vertical="center"/>
    </xf>
    <xf numFmtId="4" fontId="74" fillId="47" borderId="64">
      <alignment horizontal="right" vertical="center"/>
    </xf>
    <xf numFmtId="4" fontId="74" fillId="47" borderId="64">
      <alignment horizontal="right" vertical="center"/>
    </xf>
    <xf numFmtId="4" fontId="74" fillId="48" borderId="64">
      <alignment horizontal="right" vertical="center"/>
    </xf>
    <xf numFmtId="4" fontId="74" fillId="48" borderId="64">
      <alignment horizontal="right" vertical="center"/>
    </xf>
    <xf numFmtId="4" fontId="74" fillId="48" borderId="64">
      <alignment horizontal="right" vertical="center"/>
    </xf>
    <xf numFmtId="4" fontId="74" fillId="49" borderId="64">
      <alignment horizontal="right" vertical="center"/>
    </xf>
    <xf numFmtId="4" fontId="74" fillId="49" borderId="64">
      <alignment horizontal="right" vertical="center"/>
    </xf>
    <xf numFmtId="4" fontId="74" fillId="49" borderId="64">
      <alignment horizontal="right" vertical="center"/>
    </xf>
    <xf numFmtId="4" fontId="74" fillId="50" borderId="64">
      <alignment horizontal="right" vertical="center"/>
    </xf>
    <xf numFmtId="4" fontId="74" fillId="50" borderId="64">
      <alignment horizontal="right" vertical="center"/>
    </xf>
    <xf numFmtId="4" fontId="74" fillId="50" borderId="64">
      <alignment horizontal="right" vertical="center"/>
    </xf>
    <xf numFmtId="4" fontId="77" fillId="51" borderId="64">
      <alignment horizontal="left" vertical="center" indent="1"/>
    </xf>
    <xf numFmtId="4" fontId="77" fillId="51" borderId="64">
      <alignment horizontal="left" vertical="center" indent="1"/>
    </xf>
    <xf numFmtId="4" fontId="77" fillId="5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4" fillId="52" borderId="64">
      <alignment horizontal="left" vertical="center" indent="1"/>
    </xf>
    <xf numFmtId="4" fontId="74" fillId="52" borderId="64">
      <alignment horizontal="left" vertical="center" indent="1"/>
    </xf>
    <xf numFmtId="4" fontId="74" fillId="52" borderId="64">
      <alignment horizontal="left" vertical="center" indent="1"/>
    </xf>
    <xf numFmtId="4" fontId="74" fillId="52" borderId="64">
      <alignment horizontal="left" vertical="center" indent="1"/>
    </xf>
    <xf numFmtId="4" fontId="74" fillId="54" borderId="64">
      <alignment horizontal="left" vertical="center" indent="1"/>
    </xf>
    <xf numFmtId="4" fontId="74" fillId="54" borderId="64">
      <alignment horizontal="left" vertical="center" indent="1"/>
    </xf>
    <xf numFmtId="4" fontId="74" fillId="54" borderId="64">
      <alignment horizontal="left" vertical="center" indent="1"/>
    </xf>
    <xf numFmtId="4" fontId="74"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4" fillId="57" borderId="64">
      <alignment vertical="center"/>
    </xf>
    <xf numFmtId="4" fontId="74" fillId="57" borderId="64">
      <alignment vertical="center"/>
    </xf>
    <xf numFmtId="4" fontId="74" fillId="57" borderId="64">
      <alignment vertical="center"/>
    </xf>
    <xf numFmtId="4" fontId="76" fillId="57" borderId="64">
      <alignment vertical="center"/>
    </xf>
    <xf numFmtId="4" fontId="76" fillId="57" borderId="64">
      <alignment vertical="center"/>
    </xf>
    <xf numFmtId="4" fontId="76" fillId="57" borderId="64">
      <alignment vertical="center"/>
    </xf>
    <xf numFmtId="4" fontId="74" fillId="57" borderId="64">
      <alignment horizontal="left" vertical="center" indent="1"/>
    </xf>
    <xf numFmtId="4" fontId="74" fillId="57" borderId="64">
      <alignment horizontal="left" vertical="center" indent="1"/>
    </xf>
    <xf numFmtId="4" fontId="74" fillId="57" borderId="64">
      <alignment horizontal="left" vertical="center" indent="1"/>
    </xf>
    <xf numFmtId="4" fontId="74" fillId="57" borderId="64">
      <alignment horizontal="left" vertical="center" indent="1"/>
    </xf>
    <xf numFmtId="4" fontId="74" fillId="57" borderId="64">
      <alignment horizontal="left" vertical="center" indent="1"/>
    </xf>
    <xf numFmtId="4" fontId="74" fillId="57" borderId="64">
      <alignment horizontal="left" vertical="center" indent="1"/>
    </xf>
    <xf numFmtId="4" fontId="74" fillId="52" borderId="64">
      <alignment horizontal="right" vertical="center"/>
    </xf>
    <xf numFmtId="4" fontId="74" fillId="52" borderId="64">
      <alignment horizontal="right" vertical="center"/>
    </xf>
    <xf numFmtId="4" fontId="74" fillId="52" borderId="64">
      <alignment horizontal="right" vertical="center"/>
    </xf>
    <xf numFmtId="4" fontId="76" fillId="52" borderId="64">
      <alignment horizontal="right" vertical="center"/>
    </xf>
    <xf numFmtId="4" fontId="76" fillId="52" borderId="64">
      <alignment horizontal="right" vertical="center"/>
    </xf>
    <xf numFmtId="4" fontId="76" fillId="52" borderId="64">
      <alignment horizontal="right" vertical="center"/>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80" fillId="52" borderId="64">
      <alignment horizontal="right" vertical="center"/>
    </xf>
    <xf numFmtId="4" fontId="80" fillId="52" borderId="64">
      <alignment horizontal="right" vertical="center"/>
    </xf>
    <xf numFmtId="4" fontId="80" fillId="52" borderId="64">
      <alignment horizontal="right" vertical="center"/>
    </xf>
    <xf numFmtId="4" fontId="74" fillId="40" borderId="64">
      <alignment vertical="center"/>
    </xf>
    <xf numFmtId="4" fontId="74" fillId="40" borderId="64">
      <alignment vertical="center"/>
    </xf>
    <xf numFmtId="4" fontId="74" fillId="40" borderId="64">
      <alignment vertical="center"/>
    </xf>
    <xf numFmtId="4" fontId="76" fillId="40" borderId="64">
      <alignment vertical="center"/>
    </xf>
    <xf numFmtId="4" fontId="76" fillId="40" borderId="64">
      <alignment vertical="center"/>
    </xf>
    <xf numFmtId="4" fontId="76" fillId="40" borderId="64">
      <alignment vertical="center"/>
    </xf>
    <xf numFmtId="4" fontId="74" fillId="40" borderId="64">
      <alignment horizontal="left" vertical="center" indent="1"/>
    </xf>
    <xf numFmtId="4" fontId="74" fillId="40" borderId="64">
      <alignment horizontal="left" vertical="center" indent="1"/>
    </xf>
    <xf numFmtId="4" fontId="74" fillId="40" borderId="64">
      <alignment horizontal="left" vertical="center" indent="1"/>
    </xf>
    <xf numFmtId="4" fontId="74" fillId="40" borderId="64">
      <alignment horizontal="left" vertical="center" indent="1"/>
    </xf>
    <xf numFmtId="4" fontId="74" fillId="40" borderId="64">
      <alignment horizontal="left" vertical="center" indent="1"/>
    </xf>
    <xf numFmtId="4" fontId="74" fillId="40"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4" fillId="42" borderId="64">
      <alignment horizontal="right" vertical="center"/>
    </xf>
    <xf numFmtId="4" fontId="74" fillId="42" borderId="64">
      <alignment horizontal="right" vertical="center"/>
    </xf>
    <xf numFmtId="4" fontId="74" fillId="42" borderId="64">
      <alignment horizontal="right" vertical="center"/>
    </xf>
    <xf numFmtId="4" fontId="74" fillId="43" borderId="64">
      <alignment horizontal="right" vertical="center"/>
    </xf>
    <xf numFmtId="4" fontId="74" fillId="43" borderId="64">
      <alignment horizontal="right" vertical="center"/>
    </xf>
    <xf numFmtId="4" fontId="74" fillId="43" borderId="64">
      <alignment horizontal="right" vertical="center"/>
    </xf>
    <xf numFmtId="4" fontId="74" fillId="44" borderId="64">
      <alignment horizontal="right" vertical="center"/>
    </xf>
    <xf numFmtId="4" fontId="74" fillId="44" borderId="64">
      <alignment horizontal="right" vertical="center"/>
    </xf>
    <xf numFmtId="4" fontId="74" fillId="44" borderId="64">
      <alignment horizontal="right" vertical="center"/>
    </xf>
    <xf numFmtId="4" fontId="74" fillId="45" borderId="64">
      <alignment horizontal="right" vertical="center"/>
    </xf>
    <xf numFmtId="4" fontId="74" fillId="45" borderId="64">
      <alignment horizontal="right" vertical="center"/>
    </xf>
    <xf numFmtId="4" fontId="74" fillId="45" borderId="64">
      <alignment horizontal="right" vertical="center"/>
    </xf>
    <xf numFmtId="4" fontId="74" fillId="46" borderId="64">
      <alignment horizontal="right" vertical="center"/>
    </xf>
    <xf numFmtId="4" fontId="74" fillId="46" borderId="64">
      <alignment horizontal="right" vertical="center"/>
    </xf>
    <xf numFmtId="4" fontId="74" fillId="46" borderId="64">
      <alignment horizontal="right" vertical="center"/>
    </xf>
    <xf numFmtId="4" fontId="74" fillId="47" borderId="64">
      <alignment horizontal="right" vertical="center"/>
    </xf>
    <xf numFmtId="4" fontId="74" fillId="47" borderId="64">
      <alignment horizontal="right" vertical="center"/>
    </xf>
    <xf numFmtId="4" fontId="74" fillId="47" borderId="64">
      <alignment horizontal="right" vertical="center"/>
    </xf>
    <xf numFmtId="4" fontId="74" fillId="48" borderId="64">
      <alignment horizontal="right" vertical="center"/>
    </xf>
    <xf numFmtId="4" fontId="74" fillId="48" borderId="64">
      <alignment horizontal="right" vertical="center"/>
    </xf>
    <xf numFmtId="4" fontId="74" fillId="48" borderId="64">
      <alignment horizontal="right" vertical="center"/>
    </xf>
    <xf numFmtId="4" fontId="74" fillId="49" borderId="64">
      <alignment horizontal="right" vertical="center"/>
    </xf>
    <xf numFmtId="4" fontId="74" fillId="49" borderId="64">
      <alignment horizontal="right" vertical="center"/>
    </xf>
    <xf numFmtId="4" fontId="74" fillId="49" borderId="64">
      <alignment horizontal="right" vertical="center"/>
    </xf>
    <xf numFmtId="4" fontId="74" fillId="50" borderId="64">
      <alignment horizontal="right" vertical="center"/>
    </xf>
    <xf numFmtId="4" fontId="74" fillId="50" borderId="64">
      <alignment horizontal="right" vertical="center"/>
    </xf>
    <xf numFmtId="4" fontId="74" fillId="50" borderId="64">
      <alignment horizontal="right" vertical="center"/>
    </xf>
    <xf numFmtId="4" fontId="77" fillId="51" borderId="64">
      <alignment horizontal="left" vertical="center" indent="1"/>
    </xf>
    <xf numFmtId="4" fontId="77" fillId="51" borderId="64">
      <alignment horizontal="left" vertical="center" indent="1"/>
    </xf>
    <xf numFmtId="4" fontId="77" fillId="5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4" fillId="52" borderId="64">
      <alignment horizontal="left" vertical="center" indent="1"/>
    </xf>
    <xf numFmtId="4" fontId="74" fillId="52" borderId="64">
      <alignment horizontal="left" vertical="center" indent="1"/>
    </xf>
    <xf numFmtId="4" fontId="74" fillId="52" borderId="64">
      <alignment horizontal="left" vertical="center" indent="1"/>
    </xf>
    <xf numFmtId="4" fontId="74" fillId="52" borderId="64">
      <alignment horizontal="left" vertical="center" indent="1"/>
    </xf>
    <xf numFmtId="4" fontId="74" fillId="54" borderId="64">
      <alignment horizontal="left" vertical="center" indent="1"/>
    </xf>
    <xf numFmtId="4" fontId="74" fillId="54" borderId="64">
      <alignment horizontal="left" vertical="center" indent="1"/>
    </xf>
    <xf numFmtId="4" fontId="74" fillId="54" borderId="64">
      <alignment horizontal="left" vertical="center" indent="1"/>
    </xf>
    <xf numFmtId="4" fontId="74"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4" fillId="57" borderId="64">
      <alignment vertical="center"/>
    </xf>
    <xf numFmtId="4" fontId="74" fillId="57" borderId="64">
      <alignment vertical="center"/>
    </xf>
    <xf numFmtId="4" fontId="74" fillId="57" borderId="64">
      <alignment vertical="center"/>
    </xf>
    <xf numFmtId="4" fontId="76" fillId="57" borderId="64">
      <alignment vertical="center"/>
    </xf>
    <xf numFmtId="4" fontId="76" fillId="57" borderId="64">
      <alignment vertical="center"/>
    </xf>
    <xf numFmtId="4" fontId="76" fillId="57" borderId="64">
      <alignment vertical="center"/>
    </xf>
    <xf numFmtId="4" fontId="74" fillId="57" borderId="64">
      <alignment horizontal="left" vertical="center" indent="1"/>
    </xf>
    <xf numFmtId="4" fontId="74" fillId="57" borderId="64">
      <alignment horizontal="left" vertical="center" indent="1"/>
    </xf>
    <xf numFmtId="4" fontId="74" fillId="57" borderId="64">
      <alignment horizontal="left" vertical="center" indent="1"/>
    </xf>
    <xf numFmtId="4" fontId="74" fillId="57" borderId="64">
      <alignment horizontal="left" vertical="center" indent="1"/>
    </xf>
    <xf numFmtId="4" fontId="74" fillId="57" borderId="64">
      <alignment horizontal="left" vertical="center" indent="1"/>
    </xf>
    <xf numFmtId="4" fontId="74" fillId="57" borderId="64">
      <alignment horizontal="left" vertical="center" indent="1"/>
    </xf>
    <xf numFmtId="4" fontId="74" fillId="52" borderId="64">
      <alignment horizontal="right" vertical="center"/>
    </xf>
    <xf numFmtId="4" fontId="74" fillId="52" borderId="64">
      <alignment horizontal="right" vertical="center"/>
    </xf>
    <xf numFmtId="4" fontId="74" fillId="52" borderId="64">
      <alignment horizontal="right" vertical="center"/>
    </xf>
    <xf numFmtId="4" fontId="76" fillId="52" borderId="64">
      <alignment horizontal="right" vertical="center"/>
    </xf>
    <xf numFmtId="4" fontId="76" fillId="52" borderId="64">
      <alignment horizontal="right" vertical="center"/>
    </xf>
    <xf numFmtId="4" fontId="76" fillId="52" borderId="64">
      <alignment horizontal="right" vertical="center"/>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80" fillId="52" borderId="64">
      <alignment horizontal="right" vertical="center"/>
    </xf>
    <xf numFmtId="4" fontId="80" fillId="52" borderId="64">
      <alignment horizontal="right" vertical="center"/>
    </xf>
    <xf numFmtId="4" fontId="80" fillId="52" borderId="64">
      <alignment horizontal="right" vertical="center"/>
    </xf>
    <xf numFmtId="4" fontId="74" fillId="40" borderId="66">
      <alignment vertical="center"/>
    </xf>
    <xf numFmtId="4" fontId="74" fillId="40" borderId="66">
      <alignment vertical="center"/>
    </xf>
    <xf numFmtId="4" fontId="74" fillId="40" borderId="66">
      <alignment vertical="center"/>
    </xf>
    <xf numFmtId="4" fontId="76" fillId="40" borderId="66">
      <alignment vertical="center"/>
    </xf>
    <xf numFmtId="4" fontId="76" fillId="40" borderId="66">
      <alignment vertical="center"/>
    </xf>
    <xf numFmtId="4" fontId="76" fillId="40" borderId="66">
      <alignment vertical="center"/>
    </xf>
    <xf numFmtId="4" fontId="74" fillId="40" borderId="66">
      <alignment horizontal="left" vertical="center" indent="1"/>
    </xf>
    <xf numFmtId="4" fontId="74" fillId="40" borderId="66">
      <alignment horizontal="left" vertical="center" indent="1"/>
    </xf>
    <xf numFmtId="4" fontId="74" fillId="40" borderId="66">
      <alignment horizontal="left" vertical="center" indent="1"/>
    </xf>
    <xf numFmtId="4" fontId="74" fillId="40" borderId="66">
      <alignment horizontal="left" vertical="center" indent="1"/>
    </xf>
    <xf numFmtId="4" fontId="74" fillId="40" borderId="66">
      <alignment horizontal="left" vertical="center" indent="1"/>
    </xf>
    <xf numFmtId="4" fontId="74" fillId="40"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4" fillId="42" borderId="66">
      <alignment horizontal="right" vertical="center"/>
    </xf>
    <xf numFmtId="4" fontId="74" fillId="42" borderId="66">
      <alignment horizontal="right" vertical="center"/>
    </xf>
    <xf numFmtId="4" fontId="74" fillId="42" borderId="66">
      <alignment horizontal="right" vertical="center"/>
    </xf>
    <xf numFmtId="4" fontId="74" fillId="43" borderId="66">
      <alignment horizontal="right" vertical="center"/>
    </xf>
    <xf numFmtId="4" fontId="74" fillId="43" borderId="66">
      <alignment horizontal="right" vertical="center"/>
    </xf>
    <xf numFmtId="4" fontId="74" fillId="43" borderId="66">
      <alignment horizontal="right" vertical="center"/>
    </xf>
    <xf numFmtId="4" fontId="74" fillId="44" borderId="66">
      <alignment horizontal="right" vertical="center"/>
    </xf>
    <xf numFmtId="4" fontId="74" fillId="44" borderId="66">
      <alignment horizontal="right" vertical="center"/>
    </xf>
    <xf numFmtId="4" fontId="74" fillId="44" borderId="66">
      <alignment horizontal="right" vertical="center"/>
    </xf>
    <xf numFmtId="4" fontId="74" fillId="45" borderId="66">
      <alignment horizontal="right" vertical="center"/>
    </xf>
    <xf numFmtId="4" fontId="74" fillId="45" borderId="66">
      <alignment horizontal="right" vertical="center"/>
    </xf>
    <xf numFmtId="4" fontId="74" fillId="45" borderId="66">
      <alignment horizontal="right" vertical="center"/>
    </xf>
    <xf numFmtId="4" fontId="74" fillId="46" borderId="66">
      <alignment horizontal="right" vertical="center"/>
    </xf>
    <xf numFmtId="4" fontId="74" fillId="46" borderId="66">
      <alignment horizontal="right" vertical="center"/>
    </xf>
    <xf numFmtId="4" fontId="74" fillId="46" borderId="66">
      <alignment horizontal="right" vertical="center"/>
    </xf>
    <xf numFmtId="4" fontId="74" fillId="47" borderId="66">
      <alignment horizontal="right" vertical="center"/>
    </xf>
    <xf numFmtId="4" fontId="74" fillId="47" borderId="66">
      <alignment horizontal="right" vertical="center"/>
    </xf>
    <xf numFmtId="4" fontId="74" fillId="47" borderId="66">
      <alignment horizontal="right" vertical="center"/>
    </xf>
    <xf numFmtId="4" fontId="74" fillId="48" borderId="66">
      <alignment horizontal="right" vertical="center"/>
    </xf>
    <xf numFmtId="4" fontId="74" fillId="48" borderId="66">
      <alignment horizontal="right" vertical="center"/>
    </xf>
    <xf numFmtId="4" fontId="74" fillId="48" borderId="66">
      <alignment horizontal="right" vertical="center"/>
    </xf>
    <xf numFmtId="4" fontId="74" fillId="49" borderId="66">
      <alignment horizontal="right" vertical="center"/>
    </xf>
    <xf numFmtId="4" fontId="74" fillId="49" borderId="66">
      <alignment horizontal="right" vertical="center"/>
    </xf>
    <xf numFmtId="4" fontId="74" fillId="49" borderId="66">
      <alignment horizontal="right" vertical="center"/>
    </xf>
    <xf numFmtId="4" fontId="74" fillId="50" borderId="66">
      <alignment horizontal="right" vertical="center"/>
    </xf>
    <xf numFmtId="4" fontId="74" fillId="50" borderId="66">
      <alignment horizontal="right" vertical="center"/>
    </xf>
    <xf numFmtId="4" fontId="74" fillId="50" borderId="66">
      <alignment horizontal="right" vertical="center"/>
    </xf>
    <xf numFmtId="4" fontId="77" fillId="51" borderId="66">
      <alignment horizontal="left" vertical="center" indent="1"/>
    </xf>
    <xf numFmtId="4" fontId="77" fillId="51" borderId="66">
      <alignment horizontal="left" vertical="center" indent="1"/>
    </xf>
    <xf numFmtId="4" fontId="77" fillId="5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4" fillId="52" borderId="66">
      <alignment horizontal="left" vertical="center" indent="1"/>
    </xf>
    <xf numFmtId="4" fontId="74" fillId="52" borderId="66">
      <alignment horizontal="left" vertical="center" indent="1"/>
    </xf>
    <xf numFmtId="4" fontId="74" fillId="52" borderId="66">
      <alignment horizontal="left" vertical="center" indent="1"/>
    </xf>
    <xf numFmtId="4" fontId="74" fillId="52" borderId="66">
      <alignment horizontal="left" vertical="center" indent="1"/>
    </xf>
    <xf numFmtId="4" fontId="74" fillId="54" borderId="66">
      <alignment horizontal="left" vertical="center" indent="1"/>
    </xf>
    <xf numFmtId="4" fontId="74" fillId="54" borderId="66">
      <alignment horizontal="left" vertical="center" indent="1"/>
    </xf>
    <xf numFmtId="4" fontId="74" fillId="54" borderId="66">
      <alignment horizontal="left" vertical="center" indent="1"/>
    </xf>
    <xf numFmtId="4" fontId="74"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4" fillId="57" borderId="66">
      <alignment vertical="center"/>
    </xf>
    <xf numFmtId="4" fontId="74" fillId="57" borderId="66">
      <alignment vertical="center"/>
    </xf>
    <xf numFmtId="4" fontId="74" fillId="57" borderId="66">
      <alignment vertical="center"/>
    </xf>
    <xf numFmtId="4" fontId="76" fillId="57" borderId="66">
      <alignment vertical="center"/>
    </xf>
    <xf numFmtId="4" fontId="76" fillId="57" borderId="66">
      <alignment vertical="center"/>
    </xf>
    <xf numFmtId="4" fontId="76" fillId="57" borderId="66">
      <alignment vertical="center"/>
    </xf>
    <xf numFmtId="4" fontId="74" fillId="57" borderId="66">
      <alignment horizontal="left" vertical="center" indent="1"/>
    </xf>
    <xf numFmtId="4" fontId="74" fillId="57" borderId="66">
      <alignment horizontal="left" vertical="center" indent="1"/>
    </xf>
    <xf numFmtId="4" fontId="74" fillId="57" borderId="66">
      <alignment horizontal="left" vertical="center" indent="1"/>
    </xf>
    <xf numFmtId="4" fontId="74" fillId="57" borderId="66">
      <alignment horizontal="left" vertical="center" indent="1"/>
    </xf>
    <xf numFmtId="4" fontId="74" fillId="57" borderId="66">
      <alignment horizontal="left" vertical="center" indent="1"/>
    </xf>
    <xf numFmtId="4" fontId="74" fillId="57" borderId="66">
      <alignment horizontal="left" vertical="center" indent="1"/>
    </xf>
    <xf numFmtId="4" fontId="74" fillId="52" borderId="66">
      <alignment horizontal="right" vertical="center"/>
    </xf>
    <xf numFmtId="4" fontId="74" fillId="52" borderId="66">
      <alignment horizontal="right" vertical="center"/>
    </xf>
    <xf numFmtId="4" fontId="74" fillId="52" borderId="66">
      <alignment horizontal="right" vertical="center"/>
    </xf>
    <xf numFmtId="4" fontId="76" fillId="52" borderId="66">
      <alignment horizontal="right" vertical="center"/>
    </xf>
    <xf numFmtId="4" fontId="76" fillId="52" borderId="66">
      <alignment horizontal="right" vertical="center"/>
    </xf>
    <xf numFmtId="4" fontId="76" fillId="52" borderId="66">
      <alignment horizontal="right" vertical="center"/>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80" fillId="52" borderId="66">
      <alignment horizontal="right" vertical="center"/>
    </xf>
    <xf numFmtId="4" fontId="80" fillId="52" borderId="66">
      <alignment horizontal="right" vertical="center"/>
    </xf>
    <xf numFmtId="4" fontId="80" fillId="52" borderId="66">
      <alignment horizontal="right" vertical="center"/>
    </xf>
    <xf numFmtId="4" fontId="74" fillId="40" borderId="66">
      <alignment vertical="center"/>
    </xf>
    <xf numFmtId="4" fontId="74" fillId="40" borderId="66">
      <alignment vertical="center"/>
    </xf>
    <xf numFmtId="4" fontId="74" fillId="40" borderId="66">
      <alignment vertical="center"/>
    </xf>
    <xf numFmtId="4" fontId="76" fillId="40" borderId="66">
      <alignment vertical="center"/>
    </xf>
    <xf numFmtId="4" fontId="76" fillId="40" borderId="66">
      <alignment vertical="center"/>
    </xf>
    <xf numFmtId="4" fontId="76" fillId="40" borderId="66">
      <alignment vertical="center"/>
    </xf>
    <xf numFmtId="4" fontId="74" fillId="40" borderId="66">
      <alignment horizontal="left" vertical="center" indent="1"/>
    </xf>
    <xf numFmtId="4" fontId="74" fillId="40" borderId="66">
      <alignment horizontal="left" vertical="center" indent="1"/>
    </xf>
    <xf numFmtId="4" fontId="74" fillId="40" borderId="66">
      <alignment horizontal="left" vertical="center" indent="1"/>
    </xf>
    <xf numFmtId="4" fontId="74" fillId="40" borderId="66">
      <alignment horizontal="left" vertical="center" indent="1"/>
    </xf>
    <xf numFmtId="4" fontId="74" fillId="40" borderId="66">
      <alignment horizontal="left" vertical="center" indent="1"/>
    </xf>
    <xf numFmtId="4" fontId="74" fillId="40"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4" fillId="42" borderId="66">
      <alignment horizontal="right" vertical="center"/>
    </xf>
    <xf numFmtId="4" fontId="74" fillId="42" borderId="66">
      <alignment horizontal="right" vertical="center"/>
    </xf>
    <xf numFmtId="4" fontId="74" fillId="42" borderId="66">
      <alignment horizontal="right" vertical="center"/>
    </xf>
    <xf numFmtId="4" fontId="74" fillId="43" borderId="66">
      <alignment horizontal="right" vertical="center"/>
    </xf>
    <xf numFmtId="4" fontId="74" fillId="43" borderId="66">
      <alignment horizontal="right" vertical="center"/>
    </xf>
    <xf numFmtId="4" fontId="74" fillId="43" borderId="66">
      <alignment horizontal="right" vertical="center"/>
    </xf>
    <xf numFmtId="4" fontId="74" fillId="44" borderId="66">
      <alignment horizontal="right" vertical="center"/>
    </xf>
    <xf numFmtId="4" fontId="74" fillId="44" borderId="66">
      <alignment horizontal="right" vertical="center"/>
    </xf>
    <xf numFmtId="4" fontId="74" fillId="44" borderId="66">
      <alignment horizontal="right" vertical="center"/>
    </xf>
    <xf numFmtId="4" fontId="74" fillId="45" borderId="66">
      <alignment horizontal="right" vertical="center"/>
    </xf>
    <xf numFmtId="4" fontId="74" fillId="45" borderId="66">
      <alignment horizontal="right" vertical="center"/>
    </xf>
    <xf numFmtId="4" fontId="74" fillId="45" borderId="66">
      <alignment horizontal="right" vertical="center"/>
    </xf>
    <xf numFmtId="4" fontId="74" fillId="46" borderId="66">
      <alignment horizontal="right" vertical="center"/>
    </xf>
    <xf numFmtId="4" fontId="74" fillId="46" borderId="66">
      <alignment horizontal="right" vertical="center"/>
    </xf>
    <xf numFmtId="4" fontId="74" fillId="46" borderId="66">
      <alignment horizontal="right" vertical="center"/>
    </xf>
    <xf numFmtId="4" fontId="74" fillId="47" borderId="66">
      <alignment horizontal="right" vertical="center"/>
    </xf>
    <xf numFmtId="4" fontId="74" fillId="47" borderId="66">
      <alignment horizontal="right" vertical="center"/>
    </xf>
    <xf numFmtId="4" fontId="74" fillId="47" borderId="66">
      <alignment horizontal="right" vertical="center"/>
    </xf>
    <xf numFmtId="4" fontId="74" fillId="48" borderId="66">
      <alignment horizontal="right" vertical="center"/>
    </xf>
    <xf numFmtId="4" fontId="74" fillId="48" borderId="66">
      <alignment horizontal="right" vertical="center"/>
    </xf>
    <xf numFmtId="4" fontId="74" fillId="48" borderId="66">
      <alignment horizontal="right" vertical="center"/>
    </xf>
    <xf numFmtId="4" fontId="74" fillId="49" borderId="66">
      <alignment horizontal="right" vertical="center"/>
    </xf>
    <xf numFmtId="4" fontId="74" fillId="49" borderId="66">
      <alignment horizontal="right" vertical="center"/>
    </xf>
    <xf numFmtId="4" fontId="74" fillId="49" borderId="66">
      <alignment horizontal="right" vertical="center"/>
    </xf>
    <xf numFmtId="4" fontId="74" fillId="50" borderId="66">
      <alignment horizontal="right" vertical="center"/>
    </xf>
    <xf numFmtId="4" fontId="74" fillId="50" borderId="66">
      <alignment horizontal="right" vertical="center"/>
    </xf>
    <xf numFmtId="4" fontId="74" fillId="50" borderId="66">
      <alignment horizontal="right" vertical="center"/>
    </xf>
    <xf numFmtId="4" fontId="77" fillId="51" borderId="66">
      <alignment horizontal="left" vertical="center" indent="1"/>
    </xf>
    <xf numFmtId="4" fontId="77" fillId="51" borderId="66">
      <alignment horizontal="left" vertical="center" indent="1"/>
    </xf>
    <xf numFmtId="4" fontId="77" fillId="5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4" fillId="52" borderId="66">
      <alignment horizontal="left" vertical="center" indent="1"/>
    </xf>
    <xf numFmtId="4" fontId="74" fillId="52" borderId="66">
      <alignment horizontal="left" vertical="center" indent="1"/>
    </xf>
    <xf numFmtId="4" fontId="74" fillId="52" borderId="66">
      <alignment horizontal="left" vertical="center" indent="1"/>
    </xf>
    <xf numFmtId="4" fontId="74" fillId="52" borderId="66">
      <alignment horizontal="left" vertical="center" indent="1"/>
    </xf>
    <xf numFmtId="4" fontId="74" fillId="54" borderId="66">
      <alignment horizontal="left" vertical="center" indent="1"/>
    </xf>
    <xf numFmtId="4" fontId="74" fillId="54" borderId="66">
      <alignment horizontal="left" vertical="center" indent="1"/>
    </xf>
    <xf numFmtId="4" fontId="74" fillId="54" borderId="66">
      <alignment horizontal="left" vertical="center" indent="1"/>
    </xf>
    <xf numFmtId="4" fontId="74"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4" fillId="57" borderId="66">
      <alignment vertical="center"/>
    </xf>
    <xf numFmtId="4" fontId="74" fillId="57" borderId="66">
      <alignment vertical="center"/>
    </xf>
    <xf numFmtId="4" fontId="74" fillId="57" borderId="66">
      <alignment vertical="center"/>
    </xf>
    <xf numFmtId="4" fontId="76" fillId="57" borderId="66">
      <alignment vertical="center"/>
    </xf>
    <xf numFmtId="4" fontId="76" fillId="57" borderId="66">
      <alignment vertical="center"/>
    </xf>
    <xf numFmtId="4" fontId="76" fillId="57" borderId="66">
      <alignment vertical="center"/>
    </xf>
    <xf numFmtId="4" fontId="74" fillId="57" borderId="66">
      <alignment horizontal="left" vertical="center" indent="1"/>
    </xf>
    <xf numFmtId="4" fontId="74" fillId="57" borderId="66">
      <alignment horizontal="left" vertical="center" indent="1"/>
    </xf>
    <xf numFmtId="4" fontId="74" fillId="57" borderId="66">
      <alignment horizontal="left" vertical="center" indent="1"/>
    </xf>
    <xf numFmtId="4" fontId="74" fillId="57" borderId="66">
      <alignment horizontal="left" vertical="center" indent="1"/>
    </xf>
    <xf numFmtId="4" fontId="74" fillId="57" borderId="66">
      <alignment horizontal="left" vertical="center" indent="1"/>
    </xf>
    <xf numFmtId="4" fontId="74" fillId="57" borderId="66">
      <alignment horizontal="left" vertical="center" indent="1"/>
    </xf>
    <xf numFmtId="4" fontId="74" fillId="52" borderId="66">
      <alignment horizontal="right" vertical="center"/>
    </xf>
    <xf numFmtId="4" fontId="74" fillId="52" borderId="66">
      <alignment horizontal="right" vertical="center"/>
    </xf>
    <xf numFmtId="4" fontId="74" fillId="52" borderId="66">
      <alignment horizontal="right" vertical="center"/>
    </xf>
    <xf numFmtId="4" fontId="76" fillId="52" borderId="66">
      <alignment horizontal="right" vertical="center"/>
    </xf>
    <xf numFmtId="4" fontId="76" fillId="52" borderId="66">
      <alignment horizontal="right" vertical="center"/>
    </xf>
    <xf numFmtId="4" fontId="76" fillId="52" borderId="66">
      <alignment horizontal="right" vertical="center"/>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80" fillId="52" borderId="66">
      <alignment horizontal="right" vertical="center"/>
    </xf>
    <xf numFmtId="4" fontId="80" fillId="52" borderId="66">
      <alignment horizontal="right" vertical="center"/>
    </xf>
    <xf numFmtId="4" fontId="80" fillId="52" borderId="66">
      <alignment horizontal="right" vertical="center"/>
    </xf>
  </cellStyleXfs>
  <cellXfs count="471">
    <xf numFmtId="0" fontId="0" fillId="0" borderId="0" xfId="0"/>
    <xf numFmtId="0" fontId="0" fillId="0" borderId="0" xfId="0" applyFont="1" applyFill="1" applyBorder="1"/>
    <xf numFmtId="0" fontId="0" fillId="0" borderId="0" xfId="0" applyAlignment="1">
      <alignment wrapText="1"/>
    </xf>
    <xf numFmtId="164" fontId="5" fillId="0" borderId="0" xfId="1" applyNumberFormat="1" applyFont="1" applyAlignment="1">
      <alignment wrapText="1"/>
    </xf>
    <xf numFmtId="0" fontId="0" fillId="0" borderId="0" xfId="0" applyFill="1" applyBorder="1" applyAlignment="1">
      <alignment wrapText="1"/>
    </xf>
    <xf numFmtId="44" fontId="1" fillId="0" borderId="0" xfId="1" applyNumberFormat="1" applyFont="1" applyAlignment="1">
      <alignment wrapText="1"/>
    </xf>
    <xf numFmtId="0" fontId="28" fillId="0" borderId="0" xfId="0" applyFont="1"/>
    <xf numFmtId="44" fontId="1" fillId="0" borderId="0" xfId="1" applyNumberFormat="1" applyFont="1" applyAlignment="1">
      <alignment horizontal="left" wrapText="1"/>
    </xf>
    <xf numFmtId="0" fontId="28" fillId="0" borderId="0" xfId="0" applyFont="1" applyAlignment="1"/>
    <xf numFmtId="0" fontId="2" fillId="2" borderId="0" xfId="0" applyFont="1" applyFill="1" applyBorder="1" applyAlignment="1" applyProtection="1">
      <alignment horizontal="center" vertical="center" wrapText="1"/>
    </xf>
    <xf numFmtId="0" fontId="28" fillId="0" borderId="0" xfId="0" applyFont="1" applyProtection="1"/>
    <xf numFmtId="0" fontId="32" fillId="0" borderId="0" xfId="0" applyFont="1" applyFill="1" applyBorder="1" applyAlignment="1" applyProtection="1">
      <alignment horizontal="center" vertical="center" wrapText="1"/>
      <protection locked="0"/>
    </xf>
    <xf numFmtId="164" fontId="30" fillId="0" borderId="0" xfId="1"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0" xfId="0" applyAlignment="1" applyProtection="1">
      <alignment horizontal="left" vertical="top"/>
    </xf>
    <xf numFmtId="0" fontId="0" fillId="0" borderId="0" xfId="0" applyFill="1" applyAlignment="1" applyProtection="1">
      <alignment horizontal="left" vertical="top"/>
    </xf>
    <xf numFmtId="0" fontId="0" fillId="0" borderId="1" xfId="0" applyFill="1" applyBorder="1" applyAlignment="1" applyProtection="1">
      <alignment horizontal="left" vertical="top"/>
    </xf>
    <xf numFmtId="0" fontId="0" fillId="0" borderId="0" xfId="0" applyAlignment="1">
      <alignment horizontal="left" vertical="top"/>
    </xf>
    <xf numFmtId="0" fontId="39" fillId="0" borderId="0" xfId="0" applyFont="1" applyAlignment="1" applyProtection="1">
      <alignment horizontal="left" vertical="top"/>
    </xf>
    <xf numFmtId="0" fontId="5" fillId="0" borderId="0" xfId="0" applyFont="1" applyAlignment="1" applyProtection="1">
      <alignment horizontal="left" vertical="top"/>
    </xf>
    <xf numFmtId="0" fontId="24" fillId="0" borderId="0" xfId="0" applyFont="1" applyAlignment="1" applyProtection="1">
      <alignment horizontal="left" vertical="top"/>
    </xf>
    <xf numFmtId="0" fontId="0" fillId="0" borderId="0" xfId="0" applyFill="1" applyBorder="1" applyAlignment="1" applyProtection="1">
      <alignment horizontal="left" vertical="top"/>
    </xf>
    <xf numFmtId="0" fontId="0" fillId="0" borderId="0" xfId="0" applyBorder="1" applyAlignment="1" applyProtection="1">
      <alignment horizontal="left" vertical="top"/>
    </xf>
    <xf numFmtId="0" fontId="4" fillId="0" borderId="0" xfId="0" applyFont="1" applyFill="1" applyBorder="1" applyAlignment="1" applyProtection="1">
      <alignment horizontal="left" vertical="top"/>
    </xf>
    <xf numFmtId="14" fontId="0" fillId="0" borderId="0" xfId="0" applyNumberFormat="1" applyFill="1" applyBorder="1" applyAlignment="1" applyProtection="1">
      <alignment horizontal="left" vertical="top"/>
    </xf>
    <xf numFmtId="4" fontId="0" fillId="0" borderId="0" xfId="0" applyNumberFormat="1" applyFill="1" applyBorder="1" applyAlignment="1" applyProtection="1">
      <alignment horizontal="left" vertical="top"/>
    </xf>
    <xf numFmtId="2" fontId="0" fillId="0" borderId="0" xfId="0" applyNumberFormat="1" applyFill="1" applyBorder="1" applyAlignment="1" applyProtection="1">
      <alignment horizontal="left" vertical="top"/>
    </xf>
    <xf numFmtId="0" fontId="0" fillId="0" borderId="22" xfId="0" applyBorder="1" applyAlignment="1" applyProtection="1">
      <alignment horizontal="left" vertical="top"/>
    </xf>
    <xf numFmtId="0" fontId="0" fillId="37" borderId="1" xfId="0" applyFill="1" applyBorder="1" applyAlignment="1" applyProtection="1">
      <alignment horizontal="left" vertical="top"/>
    </xf>
    <xf numFmtId="0" fontId="0" fillId="37" borderId="0" xfId="0" applyFill="1" applyAlignment="1" applyProtection="1">
      <alignment horizontal="left" vertical="top"/>
    </xf>
    <xf numFmtId="4" fontId="0" fillId="0" borderId="0" xfId="0" applyNumberFormat="1" applyFill="1" applyAlignment="1" applyProtection="1">
      <alignment horizontal="left" vertical="top"/>
    </xf>
    <xf numFmtId="0" fontId="0" fillId="0" borderId="22" xfId="0" applyFill="1" applyBorder="1" applyAlignment="1" applyProtection="1">
      <alignment horizontal="left" vertical="top"/>
    </xf>
    <xf numFmtId="0" fontId="0" fillId="0" borderId="23" xfId="0" applyFill="1" applyBorder="1" applyAlignment="1" applyProtection="1">
      <alignment horizontal="left" vertical="top"/>
    </xf>
    <xf numFmtId="0" fontId="0" fillId="0" borderId="0" xfId="0" applyNumberFormat="1" applyFill="1" applyBorder="1" applyAlignment="1" applyProtection="1">
      <alignment horizontal="left" vertical="top"/>
    </xf>
    <xf numFmtId="14" fontId="0" fillId="0" borderId="0" xfId="0" applyNumberFormat="1" applyFill="1" applyAlignment="1" applyProtection="1">
      <alignment horizontal="left" vertical="top"/>
    </xf>
    <xf numFmtId="0" fontId="0" fillId="0" borderId="0" xfId="0" applyAlignment="1" applyProtection="1">
      <alignment horizontal="left" vertical="top" wrapText="1"/>
    </xf>
    <xf numFmtId="0" fontId="0" fillId="0" borderId="22" xfId="0" applyFont="1" applyFill="1" applyBorder="1" applyAlignment="1" applyProtection="1">
      <alignment horizontal="left" vertical="top"/>
    </xf>
    <xf numFmtId="0" fontId="28" fillId="0" borderId="0" xfId="0" applyFont="1" applyAlignment="1">
      <alignment horizontal="left" vertical="top"/>
    </xf>
    <xf numFmtId="164" fontId="28" fillId="0" borderId="0" xfId="0" applyNumberFormat="1" applyFont="1" applyAlignment="1">
      <alignment horizontal="left" vertical="top"/>
    </xf>
    <xf numFmtId="0" fontId="28" fillId="0" borderId="0" xfId="0" applyNumberFormat="1" applyFont="1" applyAlignment="1">
      <alignment horizontal="left" vertical="top"/>
    </xf>
    <xf numFmtId="0" fontId="28" fillId="0" borderId="0" xfId="0" applyFont="1" applyFill="1" applyBorder="1" applyAlignment="1" applyProtection="1">
      <alignment horizontal="left" vertical="top" wrapText="1"/>
      <protection locked="0"/>
    </xf>
    <xf numFmtId="0" fontId="28" fillId="0" borderId="0" xfId="0" applyFont="1" applyFill="1" applyAlignment="1" applyProtection="1">
      <alignment horizontal="left" vertical="top" wrapText="1"/>
      <protection locked="0"/>
    </xf>
    <xf numFmtId="0" fontId="28" fillId="0" borderId="0" xfId="0" applyFont="1" applyFill="1" applyAlignment="1" applyProtection="1">
      <alignment horizontal="left" vertical="top"/>
      <protection locked="0"/>
    </xf>
    <xf numFmtId="0" fontId="27" fillId="2" borderId="3" xfId="0" applyFont="1" applyFill="1" applyBorder="1" applyAlignment="1" applyProtection="1">
      <alignment horizontal="left" vertical="top" wrapText="1"/>
    </xf>
    <xf numFmtId="164" fontId="27" fillId="2" borderId="3" xfId="1" applyNumberFormat="1" applyFont="1" applyFill="1" applyBorder="1" applyAlignment="1" applyProtection="1">
      <alignment horizontal="left" vertical="top" wrapText="1"/>
    </xf>
    <xf numFmtId="0" fontId="27" fillId="2" borderId="3" xfId="1" applyNumberFormat="1" applyFont="1" applyFill="1" applyBorder="1" applyAlignment="1" applyProtection="1">
      <alignment horizontal="left" vertical="top" wrapText="1"/>
    </xf>
    <xf numFmtId="164" fontId="29" fillId="2" borderId="3" xfId="1" applyNumberFormat="1" applyFont="1" applyFill="1" applyBorder="1" applyAlignment="1" applyProtection="1">
      <alignment horizontal="left" vertical="top" wrapText="1"/>
    </xf>
    <xf numFmtId="0" fontId="27" fillId="35" borderId="3" xfId="0" applyFont="1" applyFill="1" applyBorder="1" applyAlignment="1" applyProtection="1">
      <alignment horizontal="left" vertical="top" wrapText="1"/>
    </xf>
    <xf numFmtId="0" fontId="28" fillId="0" borderId="0" xfId="0" applyFont="1" applyFill="1" applyBorder="1" applyAlignment="1" applyProtection="1">
      <alignment horizontal="left" vertical="top" wrapText="1"/>
    </xf>
    <xf numFmtId="0" fontId="28" fillId="0" borderId="0" xfId="0" applyFont="1" applyAlignment="1" applyProtection="1">
      <alignment horizontal="left" vertical="top" wrapText="1"/>
    </xf>
    <xf numFmtId="0" fontId="28" fillId="0" borderId="0" xfId="0" applyFont="1" applyAlignment="1" applyProtection="1">
      <alignment horizontal="left" vertical="top"/>
    </xf>
    <xf numFmtId="0" fontId="6" fillId="2" borderId="0" xfId="0" applyFont="1" applyFill="1" applyBorder="1" applyAlignment="1" applyProtection="1">
      <alignment horizontal="left" vertical="top" wrapText="1"/>
    </xf>
    <xf numFmtId="164" fontId="26" fillId="2" borderId="0" xfId="1" applyNumberFormat="1" applyFont="1" applyFill="1" applyBorder="1" applyAlignment="1" applyProtection="1">
      <alignment horizontal="left" vertical="top" wrapText="1"/>
    </xf>
    <xf numFmtId="0" fontId="6" fillId="2" borderId="0" xfId="1" applyNumberFormat="1" applyFont="1" applyFill="1" applyBorder="1" applyAlignment="1" applyProtection="1">
      <alignment horizontal="left" vertical="top" wrapText="1"/>
    </xf>
    <xf numFmtId="165" fontId="26" fillId="2" borderId="0" xfId="1" applyNumberFormat="1" applyFont="1" applyFill="1" applyBorder="1" applyAlignment="1" applyProtection="1">
      <alignment horizontal="left" vertical="top" wrapText="1"/>
    </xf>
    <xf numFmtId="0" fontId="6" fillId="35"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30" fillId="0" borderId="1" xfId="0" applyFont="1" applyFill="1" applyBorder="1" applyAlignment="1" applyProtection="1">
      <alignment horizontal="left" vertical="top" wrapText="1"/>
      <protection locked="0"/>
    </xf>
    <xf numFmtId="0" fontId="31" fillId="0" borderId="1" xfId="1" applyNumberFormat="1" applyFont="1" applyFill="1" applyBorder="1" applyAlignment="1" applyProtection="1">
      <alignment horizontal="left" vertical="top" wrapText="1"/>
      <protection locked="0"/>
    </xf>
    <xf numFmtId="0" fontId="0" fillId="0" borderId="0" xfId="0" applyNumberForma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NumberFormat="1" applyAlignment="1">
      <alignment horizontal="left" vertical="top"/>
    </xf>
    <xf numFmtId="165" fontId="30" fillId="0" borderId="1" xfId="1" applyNumberFormat="1" applyFont="1" applyFill="1" applyBorder="1" applyAlignment="1" applyProtection="1">
      <alignment horizontal="left" vertical="top" wrapText="1"/>
    </xf>
    <xf numFmtId="0" fontId="30" fillId="0" borderId="1" xfId="0" applyFont="1" applyFill="1" applyBorder="1" applyAlignment="1" applyProtection="1">
      <alignment horizontal="left" vertical="top" wrapText="1"/>
    </xf>
    <xf numFmtId="0" fontId="30" fillId="0" borderId="1" xfId="0" applyFont="1" applyFill="1" applyBorder="1" applyAlignment="1" applyProtection="1">
      <alignment horizontal="left" vertical="top"/>
      <protection locked="0"/>
    </xf>
    <xf numFmtId="0" fontId="32" fillId="0" borderId="1" xfId="0" applyFont="1" applyFill="1" applyBorder="1" applyAlignment="1" applyProtection="1">
      <alignment horizontal="left" vertical="top"/>
      <protection locked="0"/>
    </xf>
    <xf numFmtId="0" fontId="44" fillId="0" borderId="0" xfId="0" applyFont="1" applyAlignment="1">
      <alignment horizontal="left" vertical="top"/>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wrapText="1"/>
      <protection locked="0"/>
    </xf>
    <xf numFmtId="0" fontId="30" fillId="0" borderId="0" xfId="0" applyFont="1" applyFill="1" applyBorder="1" applyAlignment="1" applyProtection="1">
      <alignment horizontal="left" vertical="top" wrapText="1"/>
      <protection locked="0"/>
    </xf>
    <xf numFmtId="0" fontId="30" fillId="0" borderId="0" xfId="0" applyFont="1" applyFill="1" applyAlignment="1" applyProtection="1">
      <alignment horizontal="left" vertical="top" wrapText="1"/>
      <protection locked="0"/>
    </xf>
    <xf numFmtId="166" fontId="0" fillId="38" borderId="1" xfId="0" applyNumberFormat="1" applyFill="1" applyBorder="1" applyAlignment="1" applyProtection="1">
      <alignment horizontal="left" vertical="top"/>
    </xf>
    <xf numFmtId="165" fontId="5" fillId="0" borderId="1" xfId="1" applyNumberFormat="1" applyFont="1" applyFill="1" applyBorder="1" applyAlignment="1" applyProtection="1">
      <alignment horizontal="left" vertical="top" wrapText="1"/>
      <protection locked="0"/>
    </xf>
    <xf numFmtId="0" fontId="5" fillId="0" borderId="1" xfId="1" applyNumberFormat="1" applyFont="1" applyFill="1" applyBorder="1" applyAlignment="1" applyProtection="1">
      <alignment horizontal="left" vertical="top" wrapText="1"/>
      <protection locked="0"/>
    </xf>
    <xf numFmtId="0" fontId="45" fillId="0" borderId="0" xfId="0" quotePrefix="1" applyFont="1" applyProtection="1"/>
    <xf numFmtId="0" fontId="28" fillId="0" borderId="0" xfId="0" quotePrefix="1" applyFont="1" applyAlignment="1" applyProtection="1">
      <alignment horizontal="left"/>
    </xf>
    <xf numFmtId="0" fontId="28" fillId="0" borderId="0" xfId="0" quotePrefix="1" applyFont="1" applyProtection="1"/>
    <xf numFmtId="0" fontId="44" fillId="0" borderId="0" xfId="0" quotePrefix="1" applyFont="1" applyProtection="1"/>
    <xf numFmtId="0" fontId="28" fillId="0" borderId="0" xfId="0" applyFont="1" applyFill="1" applyBorder="1" applyAlignment="1" applyProtection="1">
      <alignment wrapText="1"/>
    </xf>
    <xf numFmtId="0" fontId="28" fillId="0" borderId="0" xfId="0" applyFont="1" applyFill="1" applyAlignment="1" applyProtection="1">
      <alignment wrapText="1"/>
    </xf>
    <xf numFmtId="0" fontId="6" fillId="0" borderId="0" xfId="0" quotePrefix="1" applyFont="1" applyProtection="1"/>
    <xf numFmtId="0" fontId="28" fillId="0" borderId="0" xfId="0" applyFont="1" applyAlignment="1" applyProtection="1">
      <alignment horizontal="left"/>
    </xf>
    <xf numFmtId="8" fontId="6" fillId="0" borderId="0" xfId="0" applyNumberFormat="1" applyFont="1" applyProtection="1"/>
    <xf numFmtId="0" fontId="44" fillId="0" borderId="0" xfId="0" applyFont="1" applyProtection="1"/>
    <xf numFmtId="0" fontId="28" fillId="0" borderId="0" xfId="0" applyFont="1" applyBorder="1" applyAlignment="1" applyProtection="1">
      <alignment horizontal="left"/>
    </xf>
    <xf numFmtId="0" fontId="6" fillId="0" borderId="0" xfId="0" applyFont="1" applyFill="1" applyBorder="1" applyAlignment="1" applyProtection="1"/>
    <xf numFmtId="0" fontId="28" fillId="0" borderId="0" xfId="0" applyFont="1" applyBorder="1" applyProtection="1"/>
    <xf numFmtId="44" fontId="1" fillId="0" borderId="0" xfId="1" applyNumberFormat="1" applyFont="1" applyBorder="1" applyAlignment="1" applyProtection="1">
      <alignment horizontal="left" wrapText="1"/>
    </xf>
    <xf numFmtId="0" fontId="4" fillId="0" borderId="14" xfId="0" applyFont="1" applyFill="1" applyBorder="1" applyAlignment="1" applyProtection="1">
      <alignment wrapText="1"/>
    </xf>
    <xf numFmtId="165" fontId="4" fillId="0" borderId="15" xfId="0" applyNumberFormat="1" applyFont="1" applyFill="1" applyBorder="1" applyAlignment="1" applyProtection="1">
      <alignment wrapText="1"/>
    </xf>
    <xf numFmtId="0" fontId="4" fillId="0" borderId="16" xfId="0" applyFont="1" applyFill="1" applyBorder="1" applyAlignment="1" applyProtection="1">
      <alignment wrapText="1"/>
    </xf>
    <xf numFmtId="0" fontId="0" fillId="0" borderId="0" xfId="0" applyBorder="1" applyAlignment="1" applyProtection="1">
      <alignment wrapText="1"/>
    </xf>
    <xf numFmtId="0" fontId="0" fillId="0" borderId="0" xfId="0" applyFill="1" applyBorder="1" applyAlignment="1" applyProtection="1">
      <alignment wrapText="1"/>
    </xf>
    <xf numFmtId="0" fontId="0" fillId="0" borderId="17" xfId="0" applyFill="1" applyBorder="1" applyAlignment="1" applyProtection="1">
      <alignment wrapText="1"/>
    </xf>
    <xf numFmtId="0" fontId="0" fillId="0" borderId="19" xfId="0" applyFill="1" applyBorder="1" applyAlignment="1" applyProtection="1">
      <alignment wrapText="1"/>
    </xf>
    <xf numFmtId="44" fontId="1" fillId="0" borderId="0" xfId="1" applyNumberFormat="1" applyFont="1" applyFill="1" applyBorder="1" applyAlignment="1" applyProtection="1">
      <alignment wrapText="1"/>
    </xf>
    <xf numFmtId="44" fontId="1" fillId="0" borderId="0" xfId="1" applyNumberFormat="1" applyFont="1" applyFill="1" applyBorder="1" applyAlignment="1" applyProtection="1">
      <alignment horizontal="left" wrapText="1"/>
    </xf>
    <xf numFmtId="0" fontId="0" fillId="0" borderId="0" xfId="0" applyFill="1" applyBorder="1" applyAlignment="1" applyProtection="1">
      <alignment horizontal="center" vertical="center" wrapText="1"/>
    </xf>
    <xf numFmtId="0" fontId="36" fillId="0" borderId="0" xfId="0" applyFont="1" applyBorder="1" applyProtection="1"/>
    <xf numFmtId="0" fontId="37" fillId="0" borderId="0" xfId="0" applyFont="1" applyFill="1" applyBorder="1" applyAlignment="1" applyProtection="1">
      <alignment wrapText="1"/>
    </xf>
    <xf numFmtId="165" fontId="36" fillId="0" borderId="0" xfId="1" applyNumberFormat="1" applyFont="1" applyBorder="1" applyProtection="1"/>
    <xf numFmtId="0" fontId="6" fillId="0" borderId="0" xfId="0" applyFont="1" applyBorder="1" applyProtection="1"/>
    <xf numFmtId="0" fontId="0" fillId="37" borderId="0" xfId="0" applyFill="1" applyBorder="1" applyAlignment="1" applyProtection="1">
      <alignment horizontal="center" wrapText="1"/>
    </xf>
    <xf numFmtId="165" fontId="6" fillId="0" borderId="0" xfId="0" applyNumberFormat="1" applyFont="1" applyFill="1" applyBorder="1" applyProtection="1"/>
    <xf numFmtId="0" fontId="33" fillId="0" borderId="0" xfId="0" applyFont="1" applyBorder="1" applyProtection="1"/>
    <xf numFmtId="164" fontId="33" fillId="0" borderId="0" xfId="0" applyNumberFormat="1" applyFont="1" applyFill="1" applyBorder="1" applyAlignment="1" applyProtection="1">
      <alignment horizontal="left" vertical="center"/>
    </xf>
    <xf numFmtId="164" fontId="6" fillId="0" borderId="0" xfId="0" applyNumberFormat="1" applyFont="1" applyFill="1" applyBorder="1" applyAlignment="1" applyProtection="1">
      <alignment horizontal="center" vertical="center" wrapText="1"/>
    </xf>
    <xf numFmtId="0" fontId="38" fillId="0" borderId="0" xfId="0" applyFont="1" applyFill="1" applyBorder="1" applyAlignment="1" applyProtection="1">
      <alignment wrapText="1"/>
    </xf>
    <xf numFmtId="165" fontId="38" fillId="0" borderId="0" xfId="0" applyNumberFormat="1" applyFont="1" applyFill="1" applyBorder="1" applyProtection="1"/>
    <xf numFmtId="164" fontId="5" fillId="0" borderId="0" xfId="1" applyNumberFormat="1" applyFont="1" applyBorder="1" applyAlignment="1" applyProtection="1">
      <alignment wrapText="1"/>
    </xf>
    <xf numFmtId="44" fontId="2" fillId="2" borderId="0" xfId="1" applyNumberFormat="1" applyFont="1" applyFill="1" applyBorder="1" applyAlignment="1" applyProtection="1">
      <alignment horizontal="center" vertical="center" wrapText="1"/>
    </xf>
    <xf numFmtId="164" fontId="2" fillId="2" borderId="0" xfId="1" applyNumberFormat="1"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5" fillId="0" borderId="1" xfId="0" applyFont="1" applyBorder="1" applyAlignment="1" applyProtection="1">
      <alignment wrapText="1"/>
      <protection locked="0"/>
    </xf>
    <xf numFmtId="0" fontId="0" fillId="37" borderId="22" xfId="0" applyFill="1" applyBorder="1" applyAlignment="1" applyProtection="1">
      <alignment horizontal="left" vertical="top"/>
    </xf>
    <xf numFmtId="16" fontId="0" fillId="37" borderId="0" xfId="1" applyNumberFormat="1" applyFont="1" applyFill="1" applyBorder="1" applyAlignment="1" applyProtection="1">
      <alignment horizontal="left" wrapText="1"/>
    </xf>
    <xf numFmtId="0" fontId="4" fillId="0" borderId="0" xfId="0" applyFont="1" applyAlignment="1" applyProtection="1">
      <alignment horizontal="left" vertical="top"/>
    </xf>
    <xf numFmtId="0" fontId="4" fillId="0" borderId="0" xfId="0" applyFont="1" applyFill="1" applyAlignment="1" applyProtection="1">
      <alignment horizontal="left" vertical="top"/>
    </xf>
    <xf numFmtId="0" fontId="2" fillId="2" borderId="1" xfId="0" applyFont="1" applyFill="1" applyBorder="1" applyAlignment="1" applyProtection="1">
      <alignment horizontal="left" vertical="top" wrapText="1"/>
    </xf>
    <xf numFmtId="0" fontId="7" fillId="3" borderId="1" xfId="0" applyFont="1" applyFill="1" applyBorder="1" applyAlignment="1" applyProtection="1">
      <alignment horizontal="left" vertical="top" wrapText="1"/>
    </xf>
    <xf numFmtId="0" fontId="27" fillId="2" borderId="0" xfId="0" applyFont="1" applyFill="1" applyBorder="1" applyAlignment="1" applyProtection="1">
      <alignment horizontal="center" vertical="center" wrapText="1"/>
    </xf>
    <xf numFmtId="44" fontId="27" fillId="2" borderId="0" xfId="1" applyNumberFormat="1" applyFont="1" applyFill="1" applyBorder="1" applyAlignment="1" applyProtection="1">
      <alignment horizontal="center" vertical="center" wrapText="1"/>
    </xf>
    <xf numFmtId="164" fontId="27" fillId="2" borderId="0" xfId="1" applyNumberFormat="1" applyFont="1" applyFill="1" applyBorder="1" applyAlignment="1" applyProtection="1">
      <alignment horizontal="center" vertical="center" wrapText="1"/>
    </xf>
    <xf numFmtId="0" fontId="27" fillId="35"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0" xfId="0" applyFont="1" applyBorder="1" applyAlignment="1" applyProtection="1">
      <alignment horizontal="center" vertical="center"/>
    </xf>
    <xf numFmtId="165" fontId="28" fillId="0" borderId="0" xfId="0" applyNumberFormat="1" applyFont="1" applyProtection="1"/>
    <xf numFmtId="0" fontId="0" fillId="59" borderId="0" xfId="0" applyFill="1" applyBorder="1" applyAlignment="1" applyProtection="1">
      <alignment horizontal="center" vertical="center" wrapText="1"/>
    </xf>
    <xf numFmtId="0" fontId="28" fillId="0" borderId="0" xfId="0" applyFont="1" applyAlignment="1">
      <alignment horizontal="left"/>
    </xf>
    <xf numFmtId="165" fontId="28" fillId="0" borderId="0" xfId="0" applyNumberFormat="1" applyFont="1" applyAlignment="1">
      <alignment horizontal="left"/>
    </xf>
    <xf numFmtId="0" fontId="27" fillId="2" borderId="3" xfId="0" applyFont="1" applyFill="1" applyBorder="1" applyAlignment="1" applyProtection="1">
      <alignment horizontal="left" wrapText="1"/>
    </xf>
    <xf numFmtId="165" fontId="27" fillId="2" borderId="3" xfId="1" applyNumberFormat="1" applyFont="1" applyFill="1" applyBorder="1" applyAlignment="1" applyProtection="1">
      <alignment horizontal="left" wrapText="1"/>
    </xf>
    <xf numFmtId="44" fontId="27" fillId="2" borderId="3" xfId="1" applyNumberFormat="1" applyFont="1" applyFill="1" applyBorder="1" applyAlignment="1" applyProtection="1">
      <alignment horizontal="left" wrapText="1"/>
    </xf>
    <xf numFmtId="165" fontId="29" fillId="2" borderId="3" xfId="1" applyNumberFormat="1" applyFont="1" applyFill="1" applyBorder="1" applyAlignment="1" applyProtection="1">
      <alignment horizontal="left" wrapText="1"/>
    </xf>
    <xf numFmtId="0" fontId="27" fillId="35" borderId="3" xfId="0" applyFont="1" applyFill="1" applyBorder="1" applyAlignment="1" applyProtection="1">
      <alignment horizontal="left" wrapText="1"/>
    </xf>
    <xf numFmtId="0" fontId="27" fillId="2" borderId="13" xfId="0" applyFont="1" applyFill="1" applyBorder="1" applyAlignment="1" applyProtection="1">
      <alignment horizontal="left" wrapText="1"/>
    </xf>
    <xf numFmtId="0" fontId="28" fillId="0" borderId="0" xfId="0" applyFont="1" applyFill="1" applyBorder="1" applyAlignment="1" applyProtection="1">
      <alignment horizontal="left" wrapText="1"/>
    </xf>
    <xf numFmtId="0" fontId="28" fillId="0" borderId="0" xfId="0" applyFont="1" applyAlignment="1" applyProtection="1">
      <alignment horizontal="left" wrapText="1"/>
    </xf>
    <xf numFmtId="0" fontId="0" fillId="0" borderId="0" xfId="0" applyAlignment="1">
      <alignment horizontal="left" vertical="top"/>
    </xf>
    <xf numFmtId="165" fontId="44" fillId="3" borderId="0" xfId="0" applyNumberFormat="1" applyFont="1" applyFill="1" applyBorder="1" applyAlignment="1" applyProtection="1">
      <alignment horizontal="left" vertical="top" wrapText="1"/>
    </xf>
    <xf numFmtId="0" fontId="5" fillId="0" borderId="26"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top" wrapText="1"/>
      <protection locked="0"/>
    </xf>
    <xf numFmtId="0" fontId="34" fillId="36" borderId="1" xfId="0" applyFont="1" applyFill="1" applyBorder="1" applyAlignment="1" applyProtection="1">
      <alignment horizontal="left" vertical="top" wrapText="1"/>
    </xf>
    <xf numFmtId="165" fontId="34" fillId="36" borderId="1" xfId="1" applyNumberFormat="1" applyFont="1" applyFill="1" applyBorder="1" applyAlignment="1" applyProtection="1">
      <alignment horizontal="left" vertical="top" wrapText="1"/>
    </xf>
    <xf numFmtId="0" fontId="34" fillId="36" borderId="1" xfId="1" applyNumberFormat="1" applyFont="1" applyFill="1" applyBorder="1" applyAlignment="1" applyProtection="1">
      <alignment horizontal="left" vertical="top" wrapText="1"/>
    </xf>
    <xf numFmtId="16" fontId="34" fillId="36" borderId="1" xfId="0" applyNumberFormat="1" applyFont="1" applyFill="1" applyBorder="1" applyAlignment="1" applyProtection="1">
      <alignment horizontal="left" vertical="top" wrapText="1"/>
    </xf>
    <xf numFmtId="0" fontId="35" fillId="36" borderId="1" xfId="0" applyFont="1" applyFill="1" applyBorder="1" applyAlignment="1" applyProtection="1">
      <alignment horizontal="left" vertical="top"/>
    </xf>
    <xf numFmtId="0" fontId="34" fillId="36" borderId="0" xfId="0" applyFont="1" applyFill="1" applyBorder="1" applyAlignment="1" applyProtection="1">
      <alignment horizontal="left" vertical="top" wrapText="1"/>
    </xf>
    <xf numFmtId="0" fontId="28" fillId="0" borderId="0" xfId="0" quotePrefix="1" applyFont="1" applyAlignment="1" applyProtection="1">
      <alignment horizontal="left" vertical="top"/>
    </xf>
    <xf numFmtId="0" fontId="28" fillId="0" borderId="0" xfId="0" applyFont="1" applyBorder="1" applyAlignment="1" applyProtection="1">
      <alignment horizontal="left" vertical="top"/>
    </xf>
    <xf numFmtId="0" fontId="0" fillId="0" borderId="0" xfId="0" applyBorder="1" applyAlignment="1" applyProtection="1">
      <alignment horizontal="left" vertical="top" wrapText="1"/>
    </xf>
    <xf numFmtId="0" fontId="0" fillId="0" borderId="0" xfId="0" applyFill="1" applyBorder="1" applyAlignment="1" applyProtection="1">
      <alignment horizontal="left" vertical="top" wrapText="1"/>
    </xf>
    <xf numFmtId="0" fontId="2" fillId="39" borderId="28" xfId="0" applyFont="1" applyFill="1" applyBorder="1" applyAlignment="1" applyProtection="1">
      <alignment horizontal="center" vertical="top" wrapText="1"/>
    </xf>
    <xf numFmtId="0" fontId="0" fillId="0" borderId="0" xfId="0" applyAlignment="1">
      <alignment horizontal="left" vertical="top" wrapText="1"/>
    </xf>
    <xf numFmtId="0" fontId="44" fillId="0" borderId="0" xfId="0" quotePrefix="1" applyFont="1" applyAlignment="1" applyProtection="1">
      <alignment horizontal="left" vertical="top"/>
    </xf>
    <xf numFmtId="0" fontId="4" fillId="0" borderId="0" xfId="0" applyFont="1" applyBorder="1" applyAlignment="1" applyProtection="1">
      <alignment horizontal="left" vertical="top" wrapText="1"/>
    </xf>
    <xf numFmtId="164" fontId="0" fillId="0" borderId="0" xfId="0" applyNumberFormat="1" applyBorder="1" applyAlignment="1" applyProtection="1">
      <alignment horizontal="left" vertical="top" wrapText="1"/>
    </xf>
    <xf numFmtId="0" fontId="5" fillId="0" borderId="1" xfId="0" applyFont="1" applyBorder="1" applyAlignment="1" applyProtection="1">
      <alignment horizontal="left" vertical="top" wrapText="1"/>
      <protection locked="0"/>
    </xf>
    <xf numFmtId="0" fontId="0" fillId="0" borderId="0" xfId="0" applyAlignment="1" applyProtection="1">
      <alignment horizontal="left" vertical="top" wrapText="1"/>
      <protection locked="0"/>
    </xf>
    <xf numFmtId="44" fontId="4" fillId="0" borderId="0" xfId="56" applyNumberFormat="1" applyFont="1" applyAlignment="1" applyProtection="1">
      <alignment horizontal="left" vertical="top"/>
    </xf>
    <xf numFmtId="44" fontId="4" fillId="0" borderId="0" xfId="56" applyNumberFormat="1" applyFont="1" applyBorder="1" applyAlignment="1" applyProtection="1">
      <alignment horizontal="left" vertical="top"/>
    </xf>
    <xf numFmtId="44" fontId="4" fillId="0" borderId="0" xfId="56" applyNumberFormat="1" applyFont="1" applyFill="1" applyBorder="1" applyAlignment="1" applyProtection="1">
      <alignment horizontal="left" vertical="top"/>
    </xf>
    <xf numFmtId="44" fontId="0" fillId="0" borderId="0" xfId="56" applyNumberFormat="1" applyFont="1" applyFill="1" applyAlignment="1" applyProtection="1">
      <alignment horizontal="left" vertical="top"/>
    </xf>
    <xf numFmtId="44" fontId="2" fillId="2" borderId="1" xfId="56" applyNumberFormat="1" applyFont="1" applyFill="1" applyBorder="1" applyAlignment="1" applyProtection="1">
      <alignment horizontal="left" vertical="top" wrapText="1"/>
    </xf>
    <xf numFmtId="44" fontId="0" fillId="0" borderId="0" xfId="56" applyNumberFormat="1" applyFont="1" applyAlignment="1">
      <alignment horizontal="left" vertical="top"/>
    </xf>
    <xf numFmtId="0" fontId="44" fillId="0" borderId="0" xfId="0" applyFont="1" applyAlignment="1" applyProtection="1">
      <alignment horizontal="left"/>
    </xf>
    <xf numFmtId="165" fontId="28" fillId="0" borderId="0" xfId="0" applyNumberFormat="1" applyFont="1" applyAlignment="1" applyProtection="1">
      <alignment horizontal="left"/>
    </xf>
    <xf numFmtId="0" fontId="28" fillId="0" borderId="0" xfId="0" applyFont="1" applyFill="1" applyAlignment="1" applyProtection="1">
      <alignment horizontal="left" wrapText="1"/>
    </xf>
    <xf numFmtId="0" fontId="28" fillId="0" borderId="0" xfId="0" applyFont="1" applyFill="1" applyAlignment="1" applyProtection="1">
      <alignment horizontal="left"/>
    </xf>
    <xf numFmtId="0" fontId="81" fillId="39" borderId="1" xfId="0" applyFont="1" applyFill="1" applyBorder="1" applyAlignment="1" applyProtection="1">
      <alignment horizontal="left" vertical="top" wrapText="1"/>
    </xf>
    <xf numFmtId="0" fontId="6" fillId="0" borderId="0" xfId="0" quotePrefix="1" applyFont="1" applyFill="1" applyBorder="1" applyAlignment="1" applyProtection="1">
      <alignment horizontal="left" vertical="center"/>
    </xf>
    <xf numFmtId="16" fontId="0" fillId="37" borderId="0" xfId="1" applyNumberFormat="1" applyFont="1" applyFill="1" applyBorder="1" applyAlignment="1" applyProtection="1">
      <alignment horizontal="left" wrapText="1"/>
    </xf>
    <xf numFmtId="165" fontId="33" fillId="37" borderId="0" xfId="0" applyNumberFormat="1" applyFont="1" applyFill="1" applyBorder="1" applyProtection="1"/>
    <xf numFmtId="0" fontId="45" fillId="0" borderId="0" xfId="0" quotePrefix="1" applyFont="1" applyAlignment="1" applyProtection="1">
      <alignment vertical="center"/>
    </xf>
    <xf numFmtId="0" fontId="28" fillId="0" borderId="0" xfId="0" quotePrefix="1" applyFont="1" applyAlignment="1" applyProtection="1">
      <alignment horizontal="left" vertical="center"/>
    </xf>
    <xf numFmtId="0" fontId="28" fillId="0" borderId="0" xfId="0" quotePrefix="1" applyFont="1" applyAlignment="1" applyProtection="1">
      <alignment vertical="center"/>
    </xf>
    <xf numFmtId="164" fontId="28" fillId="0" borderId="0" xfId="0" quotePrefix="1" applyNumberFormat="1" applyFont="1" applyAlignment="1" applyProtection="1">
      <alignment vertical="center"/>
    </xf>
    <xf numFmtId="0" fontId="28" fillId="0" borderId="0" xfId="0" applyFont="1" applyAlignment="1" applyProtection="1">
      <alignment vertical="center"/>
    </xf>
    <xf numFmtId="0" fontId="44" fillId="0" borderId="0" xfId="0" quotePrefix="1" applyFont="1" applyAlignment="1" applyProtection="1">
      <alignment horizontal="left" vertical="center"/>
    </xf>
    <xf numFmtId="0" fontId="28" fillId="0" borderId="0" xfId="0" applyFont="1" applyAlignment="1" applyProtection="1">
      <alignment horizontal="left" vertical="center"/>
    </xf>
    <xf numFmtId="0" fontId="28" fillId="0" borderId="0" xfId="0" applyFont="1" applyFill="1" applyBorder="1" applyAlignment="1" applyProtection="1">
      <alignment vertical="center" wrapText="1"/>
    </xf>
    <xf numFmtId="0" fontId="28" fillId="0" borderId="0" xfId="0" applyFont="1" applyFill="1" applyAlignment="1" applyProtection="1">
      <alignment vertical="center" wrapText="1"/>
    </xf>
    <xf numFmtId="0" fontId="6" fillId="0" borderId="0" xfId="0" quotePrefix="1" applyFont="1" applyAlignment="1" applyProtection="1">
      <alignment vertical="center"/>
    </xf>
    <xf numFmtId="164" fontId="28" fillId="0" borderId="0" xfId="0" applyNumberFormat="1" applyFont="1" applyAlignment="1" applyProtection="1">
      <alignment vertical="center"/>
    </xf>
    <xf numFmtId="0" fontId="44" fillId="0" borderId="0" xfId="0" applyFont="1" applyAlignment="1" applyProtection="1">
      <alignment vertical="center"/>
    </xf>
    <xf numFmtId="0" fontId="28" fillId="36" borderId="1" xfId="0" applyFont="1" applyFill="1" applyBorder="1" applyAlignment="1" applyProtection="1">
      <alignment vertical="center"/>
    </xf>
    <xf numFmtId="164" fontId="28" fillId="36" borderId="1" xfId="0" applyNumberFormat="1" applyFont="1" applyFill="1" applyBorder="1" applyAlignment="1" applyProtection="1">
      <alignment vertical="center"/>
    </xf>
    <xf numFmtId="8" fontId="6" fillId="0" borderId="0" xfId="0" applyNumberFormat="1" applyFont="1" applyAlignment="1" applyProtection="1">
      <alignment vertical="center"/>
    </xf>
    <xf numFmtId="0" fontId="28" fillId="0" borderId="1" xfId="0" applyFont="1" applyFill="1" applyBorder="1" applyAlignment="1" applyProtection="1">
      <alignment vertical="center"/>
    </xf>
    <xf numFmtId="165" fontId="28" fillId="0" borderId="1" xfId="0" applyNumberFormat="1" applyFont="1" applyFill="1" applyBorder="1" applyAlignment="1" applyProtection="1">
      <alignment vertical="center"/>
    </xf>
    <xf numFmtId="165" fontId="8" fillId="0" borderId="0" xfId="1" applyNumberFormat="1" applyFont="1" applyFill="1" applyBorder="1" applyAlignment="1" applyProtection="1">
      <alignment vertical="center" wrapText="1"/>
    </xf>
    <xf numFmtId="8" fontId="28" fillId="0" borderId="0" xfId="0" applyNumberFormat="1" applyFont="1" applyAlignment="1" applyProtection="1">
      <alignment vertical="center"/>
    </xf>
    <xf numFmtId="165" fontId="28" fillId="0" borderId="0" xfId="0" applyNumberFormat="1" applyFont="1" applyAlignment="1" applyProtection="1">
      <alignment vertical="center"/>
    </xf>
    <xf numFmtId="0" fontId="28" fillId="0" borderId="0" xfId="0" applyFont="1" applyBorder="1" applyAlignment="1" applyProtection="1">
      <alignment horizontal="left" vertical="center"/>
    </xf>
    <xf numFmtId="0" fontId="6" fillId="0" borderId="0" xfId="0" applyFont="1" applyFill="1" applyBorder="1" applyAlignment="1" applyProtection="1">
      <alignment vertical="center"/>
    </xf>
    <xf numFmtId="0" fontId="28" fillId="0" borderId="0" xfId="0" applyFont="1" applyBorder="1" applyAlignment="1" applyProtection="1">
      <alignment vertical="center"/>
    </xf>
    <xf numFmtId="44" fontId="1" fillId="0" borderId="0" xfId="1" applyNumberFormat="1" applyFont="1"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0" xfId="0" applyFill="1" applyBorder="1" applyAlignment="1" applyProtection="1">
      <alignment vertical="center" wrapText="1"/>
    </xf>
    <xf numFmtId="0" fontId="0" fillId="0" borderId="0" xfId="0" applyBorder="1" applyAlignment="1" applyProtection="1">
      <alignment vertical="center" wrapText="1"/>
    </xf>
    <xf numFmtId="164" fontId="0" fillId="0" borderId="0" xfId="0" applyNumberFormat="1" applyBorder="1" applyAlignment="1" applyProtection="1">
      <alignment horizontal="left" vertical="center" wrapText="1"/>
    </xf>
    <xf numFmtId="44" fontId="1" fillId="0" borderId="0" xfId="1" applyNumberFormat="1" applyFont="1" applyFill="1" applyBorder="1" applyAlignment="1" applyProtection="1">
      <alignment vertical="center" wrapText="1"/>
    </xf>
    <xf numFmtId="44" fontId="1" fillId="0" borderId="0" xfId="1" applyNumberFormat="1" applyFont="1" applyFill="1" applyBorder="1" applyAlignment="1" applyProtection="1">
      <alignment horizontal="left" vertical="center" wrapText="1"/>
    </xf>
    <xf numFmtId="165" fontId="25" fillId="0" borderId="0" xfId="0" applyNumberFormat="1" applyFont="1" applyFill="1" applyBorder="1" applyAlignment="1" applyProtection="1">
      <alignment vertical="center"/>
    </xf>
    <xf numFmtId="0" fontId="0" fillId="0" borderId="0" xfId="0" applyFill="1" applyBorder="1" applyAlignment="1" applyProtection="1">
      <alignment horizontal="left" vertical="center" wrapText="1"/>
    </xf>
    <xf numFmtId="0" fontId="33" fillId="0" borderId="0" xfId="0" applyFont="1" applyBorder="1" applyAlignment="1" applyProtection="1">
      <alignment vertical="center"/>
    </xf>
    <xf numFmtId="16" fontId="0" fillId="37" borderId="0" xfId="1" applyNumberFormat="1" applyFont="1" applyFill="1" applyBorder="1" applyAlignment="1" applyProtection="1">
      <alignment horizontal="left" vertical="center" wrapText="1"/>
    </xf>
    <xf numFmtId="165" fontId="33" fillId="0" borderId="0" xfId="0" applyNumberFormat="1" applyFont="1" applyFill="1" applyBorder="1" applyAlignment="1" applyProtection="1">
      <alignment vertical="center"/>
    </xf>
    <xf numFmtId="0" fontId="6" fillId="0" borderId="0" xfId="0" applyFont="1" applyBorder="1" applyAlignment="1" applyProtection="1">
      <alignment vertical="center"/>
    </xf>
    <xf numFmtId="165" fontId="6" fillId="0" borderId="0" xfId="0" applyNumberFormat="1" applyFont="1" applyFill="1" applyBorder="1" applyAlignment="1" applyProtection="1">
      <alignment vertical="center"/>
    </xf>
    <xf numFmtId="0" fontId="38" fillId="0" borderId="0" xfId="0" applyFont="1" applyFill="1" applyBorder="1" applyAlignment="1" applyProtection="1">
      <alignment vertical="center" wrapText="1"/>
    </xf>
    <xf numFmtId="165" fontId="38" fillId="0" borderId="0" xfId="1" applyNumberFormat="1" applyFont="1" applyFill="1" applyBorder="1" applyAlignment="1" applyProtection="1">
      <alignment vertical="center" wrapText="1"/>
    </xf>
    <xf numFmtId="165" fontId="38" fillId="0" borderId="0" xfId="0" applyNumberFormat="1" applyFont="1" applyFill="1" applyBorder="1" applyAlignment="1" applyProtection="1">
      <alignment vertical="center"/>
    </xf>
    <xf numFmtId="44" fontId="1" fillId="0" borderId="0" xfId="1" applyNumberFormat="1" applyFont="1" applyBorder="1" applyAlignment="1" applyProtection="1">
      <alignment vertical="center" wrapText="1"/>
    </xf>
    <xf numFmtId="164" fontId="5" fillId="0" borderId="0" xfId="1" applyNumberFormat="1" applyFont="1" applyBorder="1" applyAlignment="1" applyProtection="1">
      <alignment vertical="center" wrapText="1"/>
    </xf>
    <xf numFmtId="0" fontId="34" fillId="61" borderId="1" xfId="0" applyFont="1" applyFill="1" applyBorder="1" applyAlignment="1" applyProtection="1">
      <alignment horizontal="left" wrapText="1"/>
    </xf>
    <xf numFmtId="165" fontId="34" fillId="61" borderId="1" xfId="0" applyNumberFormat="1" applyFont="1" applyFill="1" applyBorder="1" applyAlignment="1" applyProtection="1">
      <alignment horizontal="left" wrapText="1"/>
    </xf>
    <xf numFmtId="165" fontId="90" fillId="61" borderId="2" xfId="0" applyNumberFormat="1" applyFont="1" applyFill="1" applyBorder="1" applyAlignment="1" applyProtection="1">
      <alignment horizontal="left" wrapText="1"/>
    </xf>
    <xf numFmtId="0" fontId="4" fillId="61" borderId="27" xfId="0" applyFont="1" applyFill="1" applyBorder="1" applyAlignment="1" applyProtection="1">
      <alignment horizontal="left" vertical="top" wrapText="1"/>
    </xf>
    <xf numFmtId="0" fontId="4" fillId="61" borderId="1" xfId="0" applyFont="1" applyFill="1" applyBorder="1" applyAlignment="1" applyProtection="1">
      <alignment horizontal="left" vertical="top" wrapText="1"/>
    </xf>
    <xf numFmtId="16" fontId="4" fillId="61" borderId="1" xfId="0" applyNumberFormat="1" applyFont="1" applyFill="1" applyBorder="1" applyAlignment="1" applyProtection="1">
      <alignment horizontal="left" vertical="top" wrapText="1"/>
    </xf>
    <xf numFmtId="0" fontId="28" fillId="60" borderId="1" xfId="0" applyFont="1" applyFill="1" applyBorder="1" applyAlignment="1">
      <alignment horizontal="left" vertical="top" wrapText="1"/>
    </xf>
    <xf numFmtId="6" fontId="28" fillId="60" borderId="1" xfId="0" applyNumberFormat="1" applyFont="1" applyFill="1" applyBorder="1" applyAlignment="1">
      <alignment horizontal="left" vertical="top" wrapText="1"/>
    </xf>
    <xf numFmtId="15" fontId="28" fillId="60" borderId="1" xfId="0" applyNumberFormat="1" applyFont="1" applyFill="1" applyBorder="1" applyAlignment="1">
      <alignment horizontal="left" vertical="top" wrapText="1"/>
    </xf>
    <xf numFmtId="16" fontId="28" fillId="60" borderId="1" xfId="0" applyNumberFormat="1" applyFont="1" applyFill="1" applyBorder="1" applyAlignment="1">
      <alignment horizontal="left" vertical="top" wrapText="1"/>
    </xf>
    <xf numFmtId="0" fontId="44" fillId="3" borderId="0" xfId="0" applyFont="1" applyFill="1" applyAlignment="1" applyProtection="1">
      <alignment horizontal="left"/>
    </xf>
    <xf numFmtId="0" fontId="28" fillId="3" borderId="0" xfId="0" applyFont="1" applyFill="1" applyAlignment="1" applyProtection="1">
      <alignment horizontal="left"/>
    </xf>
    <xf numFmtId="0" fontId="28" fillId="36" borderId="1" xfId="0" applyFont="1" applyFill="1" applyBorder="1" applyAlignment="1" applyProtection="1">
      <alignment horizontal="left" vertical="top" wrapText="1"/>
    </xf>
    <xf numFmtId="0" fontId="30" fillId="36" borderId="1" xfId="0" applyFont="1" applyFill="1" applyBorder="1" applyAlignment="1" applyProtection="1">
      <alignment horizontal="left" vertical="top" wrapText="1"/>
    </xf>
    <xf numFmtId="165" fontId="30" fillId="36" borderId="1" xfId="1" applyNumberFormat="1" applyFont="1" applyFill="1" applyBorder="1" applyAlignment="1" applyProtection="1">
      <alignment horizontal="left" vertical="top" wrapText="1"/>
    </xf>
    <xf numFmtId="16" fontId="30" fillId="36" borderId="1" xfId="0" applyNumberFormat="1" applyFont="1" applyFill="1" applyBorder="1" applyAlignment="1" applyProtection="1">
      <alignment horizontal="left" vertical="top" wrapText="1"/>
    </xf>
    <xf numFmtId="0" fontId="30" fillId="36" borderId="1" xfId="0" applyFont="1" applyFill="1" applyBorder="1" applyAlignment="1" applyProtection="1">
      <alignment horizontal="left" vertical="top"/>
    </xf>
    <xf numFmtId="0" fontId="28" fillId="60" borderId="67" xfId="0" applyFont="1" applyFill="1" applyBorder="1" applyAlignment="1">
      <alignment horizontal="left" vertical="top" wrapText="1"/>
    </xf>
    <xf numFmtId="6" fontId="28" fillId="60" borderId="67" xfId="0" applyNumberFormat="1" applyFont="1" applyFill="1" applyBorder="1" applyAlignment="1">
      <alignment horizontal="left" vertical="top" wrapText="1"/>
    </xf>
    <xf numFmtId="15" fontId="28" fillId="60" borderId="67" xfId="0" applyNumberFormat="1" applyFont="1" applyFill="1" applyBorder="1" applyAlignment="1">
      <alignment horizontal="left" vertical="top" wrapText="1"/>
    </xf>
    <xf numFmtId="16" fontId="28" fillId="60" borderId="68" xfId="0" applyNumberFormat="1" applyFont="1" applyFill="1" applyBorder="1" applyAlignment="1">
      <alignment horizontal="left" vertical="top" wrapText="1"/>
    </xf>
    <xf numFmtId="0" fontId="28" fillId="61" borderId="1" xfId="0" applyFont="1" applyFill="1" applyBorder="1" applyAlignment="1">
      <alignment horizontal="left" vertical="top" wrapText="1"/>
    </xf>
    <xf numFmtId="6" fontId="28" fillId="61" borderId="1" xfId="0" applyNumberFormat="1" applyFont="1" applyFill="1" applyBorder="1" applyAlignment="1">
      <alignment horizontal="left" vertical="top" wrapText="1"/>
    </xf>
    <xf numFmtId="15" fontId="28" fillId="61" borderId="1" xfId="0" applyNumberFormat="1" applyFont="1" applyFill="1" applyBorder="1" applyAlignment="1">
      <alignment horizontal="left" vertical="top" wrapText="1"/>
    </xf>
    <xf numFmtId="0" fontId="28" fillId="61" borderId="65" xfId="0" applyFont="1" applyFill="1" applyBorder="1" applyAlignment="1">
      <alignment horizontal="left" vertical="top" wrapText="1"/>
    </xf>
    <xf numFmtId="0" fontId="28" fillId="3" borderId="1" xfId="0" applyFont="1" applyFill="1" applyBorder="1" applyAlignment="1">
      <alignment horizontal="left" vertical="top" wrapText="1"/>
    </xf>
    <xf numFmtId="0" fontId="28" fillId="36" borderId="55" xfId="0" applyFont="1" applyFill="1" applyBorder="1" applyProtection="1"/>
    <xf numFmtId="0" fontId="28" fillId="0" borderId="55" xfId="0" applyFont="1" applyFill="1" applyBorder="1" applyProtection="1"/>
    <xf numFmtId="165" fontId="28" fillId="0" borderId="55" xfId="0" applyNumberFormat="1" applyFont="1" applyFill="1" applyBorder="1" applyProtection="1"/>
    <xf numFmtId="165" fontId="5" fillId="0" borderId="0" xfId="1" applyNumberFormat="1" applyFont="1" applyFill="1" applyBorder="1" applyAlignment="1" applyProtection="1">
      <alignment wrapText="1"/>
    </xf>
    <xf numFmtId="165" fontId="5" fillId="0" borderId="0" xfId="0" applyNumberFormat="1" applyFont="1" applyFill="1" applyBorder="1" applyProtection="1"/>
    <xf numFmtId="165" fontId="5" fillId="0" borderId="20" xfId="0" applyNumberFormat="1" applyFont="1" applyFill="1" applyBorder="1" applyProtection="1"/>
    <xf numFmtId="0" fontId="5" fillId="0" borderId="40" xfId="0" applyFont="1" applyFill="1" applyBorder="1" applyAlignment="1" applyProtection="1">
      <alignment horizontal="left" vertical="top" wrapText="1"/>
      <protection locked="0"/>
    </xf>
    <xf numFmtId="44" fontId="1" fillId="0" borderId="0" xfId="1" applyNumberFormat="1" applyFont="1" applyFill="1" applyAlignment="1">
      <alignment horizontal="left" wrapText="1"/>
    </xf>
    <xf numFmtId="0" fontId="0" fillId="0" borderId="0" xfId="0" applyFill="1" applyAlignment="1">
      <alignment wrapText="1"/>
    </xf>
    <xf numFmtId="164" fontId="5" fillId="0" borderId="0" xfId="1" applyNumberFormat="1" applyFont="1" applyFill="1" applyAlignment="1">
      <alignment wrapText="1"/>
    </xf>
    <xf numFmtId="0" fontId="0" fillId="0" borderId="0" xfId="0" applyFill="1" applyAlignment="1">
      <alignment horizontal="left" vertical="top" wrapText="1"/>
    </xf>
    <xf numFmtId="0" fontId="0" fillId="0" borderId="0" xfId="0" applyFill="1" applyAlignment="1" applyProtection="1">
      <alignment horizontal="left" vertical="top" wrapText="1"/>
      <protection locked="0"/>
    </xf>
    <xf numFmtId="0" fontId="5" fillId="63" borderId="69" xfId="0" applyFont="1" applyFill="1" applyBorder="1" applyAlignment="1" applyProtection="1">
      <alignment horizontal="left" vertical="top" wrapText="1"/>
      <protection locked="0"/>
    </xf>
    <xf numFmtId="0" fontId="5" fillId="63" borderId="27" xfId="0" applyFont="1" applyFill="1" applyBorder="1" applyAlignment="1" applyProtection="1">
      <alignment horizontal="left" vertical="top" wrapText="1"/>
      <protection locked="0"/>
    </xf>
    <xf numFmtId="0" fontId="5" fillId="63" borderId="40" xfId="0" applyFont="1" applyFill="1" applyBorder="1" applyAlignment="1" applyProtection="1">
      <alignment horizontal="left" vertical="top" wrapText="1"/>
      <protection locked="0"/>
    </xf>
    <xf numFmtId="165" fontId="5" fillId="63" borderId="40" xfId="1" applyNumberFormat="1" applyFont="1" applyFill="1" applyBorder="1" applyAlignment="1" applyProtection="1">
      <alignment horizontal="left" vertical="top" wrapText="1"/>
      <protection locked="0"/>
    </xf>
    <xf numFmtId="0" fontId="5" fillId="63" borderId="40" xfId="1" applyNumberFormat="1" applyFont="1" applyFill="1" applyBorder="1" applyAlignment="1" applyProtection="1">
      <alignment horizontal="left" vertical="top" wrapText="1"/>
      <protection locked="0"/>
    </xf>
    <xf numFmtId="0" fontId="5" fillId="63" borderId="40" xfId="0" applyFont="1" applyFill="1" applyBorder="1" applyAlignment="1" applyProtection="1">
      <alignment wrapText="1"/>
      <protection locked="0"/>
    </xf>
    <xf numFmtId="44" fontId="1" fillId="63" borderId="0" xfId="1" applyNumberFormat="1" applyFont="1" applyFill="1" applyAlignment="1">
      <alignment horizontal="left" wrapText="1"/>
    </xf>
    <xf numFmtId="0" fontId="0" fillId="63" borderId="0" xfId="0" applyFill="1" applyAlignment="1">
      <alignment wrapText="1"/>
    </xf>
    <xf numFmtId="164" fontId="5" fillId="63" borderId="0" xfId="1" applyNumberFormat="1" applyFont="1" applyFill="1" applyAlignment="1">
      <alignment wrapText="1"/>
    </xf>
    <xf numFmtId="0" fontId="0" fillId="63" borderId="0" xfId="0" applyFill="1" applyAlignment="1">
      <alignment horizontal="left" vertical="top" wrapText="1"/>
    </xf>
    <xf numFmtId="0" fontId="0" fillId="63" borderId="0" xfId="0" applyFill="1" applyAlignment="1" applyProtection="1">
      <alignment horizontal="left" vertical="top" wrapText="1"/>
      <protection locked="0"/>
    </xf>
    <xf numFmtId="0" fontId="0" fillId="63" borderId="0" xfId="0" applyFill="1" applyBorder="1" applyAlignment="1">
      <alignment wrapText="1"/>
    </xf>
    <xf numFmtId="165" fontId="0" fillId="0" borderId="0" xfId="0" applyNumberFormat="1" applyFill="1" applyBorder="1" applyAlignment="1" applyProtection="1">
      <alignment wrapText="1"/>
    </xf>
    <xf numFmtId="0" fontId="28" fillId="36" borderId="1" xfId="0" applyFont="1" applyFill="1" applyBorder="1" applyAlignment="1" applyProtection="1">
      <alignment horizontal="left"/>
    </xf>
    <xf numFmtId="165" fontId="28" fillId="36" borderId="1" xfId="0" applyNumberFormat="1" applyFont="1" applyFill="1" applyBorder="1" applyAlignment="1" applyProtection="1">
      <alignment horizontal="left"/>
    </xf>
    <xf numFmtId="16" fontId="28" fillId="36" borderId="1" xfId="0" applyNumberFormat="1" applyFont="1" applyFill="1" applyBorder="1" applyAlignment="1" applyProtection="1">
      <alignment horizontal="left"/>
    </xf>
    <xf numFmtId="0" fontId="0" fillId="0" borderId="0" xfId="0" applyAlignment="1" applyProtection="1">
      <alignment horizontal="right" vertical="top"/>
    </xf>
    <xf numFmtId="0" fontId="0" fillId="0" borderId="0" xfId="0" applyFill="1" applyAlignment="1" applyProtection="1">
      <alignment horizontal="right" vertical="top"/>
    </xf>
    <xf numFmtId="0" fontId="0" fillId="0" borderId="1" xfId="0" applyFill="1" applyBorder="1" applyAlignment="1" applyProtection="1">
      <alignment horizontal="right" vertical="top"/>
    </xf>
    <xf numFmtId="165" fontId="0" fillId="37" borderId="1" xfId="0" applyNumberFormat="1" applyFill="1" applyBorder="1" applyAlignment="1" applyProtection="1">
      <alignment horizontal="right" vertical="top"/>
    </xf>
    <xf numFmtId="165" fontId="0" fillId="0" borderId="1" xfId="0" applyNumberFormat="1" applyFill="1" applyBorder="1" applyAlignment="1" applyProtection="1">
      <alignment horizontal="right" vertical="top"/>
    </xf>
    <xf numFmtId="4" fontId="0" fillId="0" borderId="1" xfId="0" applyNumberFormat="1" applyFill="1" applyBorder="1" applyAlignment="1" applyProtection="1">
      <alignment horizontal="right" vertical="top"/>
    </xf>
    <xf numFmtId="0" fontId="2" fillId="2" borderId="1" xfId="0" applyFont="1" applyFill="1" applyBorder="1" applyAlignment="1" applyProtection="1">
      <alignment horizontal="right" vertical="top" wrapText="1"/>
    </xf>
    <xf numFmtId="0" fontId="0" fillId="0" borderId="0" xfId="0" applyAlignment="1">
      <alignment horizontal="right" vertical="top"/>
    </xf>
    <xf numFmtId="0" fontId="5" fillId="36" borderId="55" xfId="0" applyFont="1" applyFill="1" applyBorder="1" applyAlignment="1" applyProtection="1">
      <alignment horizontal="left" vertical="top" wrapText="1"/>
    </xf>
    <xf numFmtId="165" fontId="5" fillId="36" borderId="55" xfId="1" applyNumberFormat="1" applyFont="1" applyFill="1" applyBorder="1" applyAlignment="1" applyProtection="1">
      <alignment horizontal="left" vertical="top" wrapText="1"/>
    </xf>
    <xf numFmtId="0" fontId="5" fillId="36" borderId="55" xfId="1" applyNumberFormat="1" applyFont="1" applyFill="1" applyBorder="1" applyAlignment="1" applyProtection="1">
      <alignment horizontal="left" vertical="top" wrapText="1"/>
    </xf>
    <xf numFmtId="0" fontId="5" fillId="36" borderId="69" xfId="0" applyFont="1" applyFill="1" applyBorder="1" applyAlignment="1" applyProtection="1">
      <alignment horizontal="left" vertical="top" wrapText="1"/>
    </xf>
    <xf numFmtId="0" fontId="5" fillId="36" borderId="27" xfId="0" applyFont="1" applyFill="1" applyBorder="1" applyAlignment="1" applyProtection="1">
      <alignment horizontal="left" vertical="top" wrapText="1"/>
    </xf>
    <xf numFmtId="0" fontId="5" fillId="36" borderId="40" xfId="0" applyFont="1" applyFill="1" applyBorder="1" applyAlignment="1" applyProtection="1">
      <alignment horizontal="left" vertical="top" wrapText="1"/>
    </xf>
    <xf numFmtId="165" fontId="5" fillId="36" borderId="40" xfId="1" applyNumberFormat="1" applyFont="1" applyFill="1" applyBorder="1" applyAlignment="1" applyProtection="1">
      <alignment horizontal="left" vertical="top" wrapText="1"/>
    </xf>
    <xf numFmtId="0" fontId="5" fillId="36" borderId="40" xfId="1" applyNumberFormat="1" applyFont="1" applyFill="1" applyBorder="1" applyAlignment="1" applyProtection="1">
      <alignment horizontal="left" vertical="top" wrapText="1"/>
    </xf>
    <xf numFmtId="8" fontId="5" fillId="36" borderId="1" xfId="0" applyNumberFormat="1" applyFont="1" applyFill="1" applyBorder="1" applyAlignment="1" applyProtection="1">
      <alignment horizontal="left" vertical="top"/>
    </xf>
    <xf numFmtId="0" fontId="5" fillId="36" borderId="1" xfId="0" applyFont="1" applyFill="1" applyBorder="1" applyAlignment="1" applyProtection="1">
      <alignment horizontal="left" vertical="top"/>
    </xf>
    <xf numFmtId="0" fontId="30" fillId="0" borderId="0" xfId="0" applyFont="1" applyAlignment="1" applyProtection="1">
      <alignment horizontal="left"/>
    </xf>
    <xf numFmtId="3" fontId="28" fillId="64" borderId="1" xfId="0" applyNumberFormat="1" applyFont="1" applyFill="1" applyBorder="1" applyAlignment="1">
      <alignment horizontal="left" vertical="top" wrapText="1"/>
    </xf>
    <xf numFmtId="0" fontId="28" fillId="64" borderId="1" xfId="0" applyFont="1" applyFill="1" applyBorder="1" applyAlignment="1">
      <alignment horizontal="left" vertical="top" wrapText="1"/>
    </xf>
    <xf numFmtId="15" fontId="28" fillId="64" borderId="2" xfId="0" applyNumberFormat="1" applyFont="1" applyFill="1" applyBorder="1" applyAlignment="1">
      <alignment horizontal="left" vertical="top" wrapText="1"/>
    </xf>
    <xf numFmtId="0" fontId="5" fillId="36" borderId="1" xfId="0" applyFont="1" applyFill="1" applyBorder="1" applyAlignment="1" applyProtection="1">
      <alignment horizontal="left" vertical="top" wrapText="1"/>
    </xf>
    <xf numFmtId="165" fontId="5" fillId="36" borderId="1" xfId="1" applyNumberFormat="1" applyFont="1" applyFill="1" applyBorder="1" applyAlignment="1" applyProtection="1">
      <alignment horizontal="left" vertical="top" wrapText="1"/>
    </xf>
    <xf numFmtId="0" fontId="5" fillId="36" borderId="1" xfId="1" applyNumberFormat="1" applyFont="1" applyFill="1" applyBorder="1" applyAlignment="1" applyProtection="1">
      <alignment horizontal="left" vertical="top" wrapText="1"/>
    </xf>
    <xf numFmtId="0" fontId="5" fillId="36" borderId="26" xfId="0" applyFont="1" applyFill="1" applyBorder="1" applyAlignment="1" applyProtection="1">
      <alignment horizontal="left" vertical="top" wrapText="1"/>
    </xf>
    <xf numFmtId="0" fontId="30" fillId="36" borderId="1" xfId="0" applyFont="1" applyFill="1" applyBorder="1" applyAlignment="1" applyProtection="1">
      <alignment horizontal="left"/>
    </xf>
    <xf numFmtId="165" fontId="30" fillId="36" borderId="1" xfId="0" applyNumberFormat="1" applyFont="1" applyFill="1" applyBorder="1" applyAlignment="1" applyProtection="1">
      <alignment horizontal="left"/>
    </xf>
    <xf numFmtId="16" fontId="30" fillId="36" borderId="1" xfId="0" applyNumberFormat="1" applyFont="1" applyFill="1" applyBorder="1" applyAlignment="1" applyProtection="1">
      <alignment horizontal="left"/>
    </xf>
    <xf numFmtId="0" fontId="91" fillId="0" borderId="0" xfId="0" applyFont="1" applyAlignment="1">
      <alignment horizontal="left" vertical="top"/>
    </xf>
    <xf numFmtId="14" fontId="91" fillId="0" borderId="0" xfId="0" applyNumberFormat="1" applyFont="1" applyAlignment="1">
      <alignment horizontal="left" vertical="top"/>
    </xf>
    <xf numFmtId="0" fontId="91" fillId="0" borderId="0" xfId="56" applyNumberFormat="1" applyFont="1" applyAlignment="1">
      <alignment horizontal="left"/>
    </xf>
    <xf numFmtId="4" fontId="91" fillId="0" borderId="0" xfId="0" applyNumberFormat="1" applyFont="1" applyAlignment="1">
      <alignment horizontal="left" vertical="top"/>
    </xf>
    <xf numFmtId="16" fontId="5" fillId="36" borderId="40" xfId="0" applyNumberFormat="1" applyFont="1" applyFill="1" applyBorder="1" applyAlignment="1" applyProtection="1">
      <alignment horizontal="left" vertical="top" wrapText="1"/>
    </xf>
    <xf numFmtId="44" fontId="0" fillId="0" borderId="0" xfId="0" applyNumberFormat="1" applyFill="1" applyBorder="1" applyAlignment="1" applyProtection="1">
      <alignment horizontal="left" vertical="top" wrapText="1"/>
    </xf>
    <xf numFmtId="0" fontId="28" fillId="64" borderId="2" xfId="0" applyFont="1" applyFill="1" applyBorder="1" applyAlignment="1">
      <alignment horizontal="left" vertical="top" wrapText="1"/>
    </xf>
    <xf numFmtId="165" fontId="6" fillId="0" borderId="0" xfId="0" applyNumberFormat="1" applyFont="1" applyFill="1" applyBorder="1" applyAlignment="1" applyProtection="1">
      <alignment horizontal="center" vertical="center" wrapText="1"/>
    </xf>
    <xf numFmtId="0" fontId="92" fillId="36" borderId="40" xfId="1" applyNumberFormat="1" applyFont="1" applyFill="1" applyBorder="1" applyAlignment="1" applyProtection="1">
      <alignment horizontal="left" vertical="top" wrapText="1"/>
    </xf>
    <xf numFmtId="43" fontId="5" fillId="36" borderId="40" xfId="56" applyFont="1" applyFill="1" applyBorder="1" applyAlignment="1" applyProtection="1">
      <alignment horizontal="left" vertical="top" wrapText="1"/>
    </xf>
    <xf numFmtId="0" fontId="28" fillId="64" borderId="26" xfId="0" applyFont="1" applyFill="1" applyBorder="1" applyAlignment="1">
      <alignment horizontal="left" vertical="top" wrapText="1"/>
    </xf>
    <xf numFmtId="0" fontId="28" fillId="65" borderId="1" xfId="0" applyFont="1" applyFill="1" applyBorder="1" applyAlignment="1">
      <alignment horizontal="left" vertical="top" wrapText="1"/>
    </xf>
    <xf numFmtId="6" fontId="28" fillId="65" borderId="1" xfId="0" applyNumberFormat="1" applyFont="1" applyFill="1" applyBorder="1" applyAlignment="1">
      <alignment horizontal="left" vertical="top" wrapText="1"/>
    </xf>
    <xf numFmtId="15" fontId="28" fillId="65" borderId="1" xfId="0" applyNumberFormat="1" applyFont="1" applyFill="1" applyBorder="1" applyAlignment="1">
      <alignment horizontal="left" vertical="top" wrapText="1"/>
    </xf>
    <xf numFmtId="0" fontId="28" fillId="65" borderId="26" xfId="0" applyFont="1" applyFill="1" applyBorder="1" applyAlignment="1">
      <alignment horizontal="left" vertical="top" wrapText="1"/>
    </xf>
    <xf numFmtId="0" fontId="27" fillId="2" borderId="1" xfId="0" applyFont="1" applyFill="1" applyBorder="1" applyAlignment="1" applyProtection="1">
      <alignment horizontal="left" vertical="top" wrapText="1"/>
    </xf>
    <xf numFmtId="165" fontId="27" fillId="2" borderId="1" xfId="1" applyNumberFormat="1" applyFont="1" applyFill="1" applyBorder="1" applyAlignment="1" applyProtection="1">
      <alignment horizontal="left" vertical="top" wrapText="1"/>
    </xf>
    <xf numFmtId="44" fontId="27" fillId="2" borderId="1" xfId="1" applyNumberFormat="1" applyFont="1" applyFill="1" applyBorder="1" applyAlignment="1" applyProtection="1">
      <alignment horizontal="left" vertical="top" wrapText="1"/>
    </xf>
    <xf numFmtId="165" fontId="29" fillId="2" borderId="1" xfId="1" applyNumberFormat="1" applyFont="1" applyFill="1" applyBorder="1" applyAlignment="1" applyProtection="1">
      <alignment horizontal="left" vertical="top" wrapText="1"/>
    </xf>
    <xf numFmtId="0" fontId="27" fillId="2" borderId="26" xfId="0" applyFont="1" applyFill="1" applyBorder="1" applyAlignment="1" applyProtection="1">
      <alignment horizontal="left" vertical="top" wrapText="1"/>
    </xf>
    <xf numFmtId="0" fontId="27" fillId="39" borderId="1" xfId="0" applyFont="1" applyFill="1" applyBorder="1" applyAlignment="1" applyProtection="1">
      <alignment horizontal="left" vertical="top" wrapText="1"/>
    </xf>
    <xf numFmtId="0" fontId="28" fillId="0" borderId="1" xfId="0" applyFont="1" applyFill="1" applyBorder="1" applyAlignment="1" applyProtection="1">
      <alignment horizontal="left" vertical="top" wrapText="1"/>
    </xf>
    <xf numFmtId="0" fontId="28" fillId="0" borderId="1" xfId="0" applyFont="1" applyBorder="1" applyAlignment="1" applyProtection="1">
      <alignment horizontal="left" vertical="top" wrapText="1"/>
    </xf>
    <xf numFmtId="4" fontId="28" fillId="3" borderId="1" xfId="0" applyNumberFormat="1" applyFont="1" applyFill="1" applyBorder="1" applyAlignment="1">
      <alignment horizontal="left" vertical="top" wrapText="1"/>
    </xf>
    <xf numFmtId="15" fontId="28" fillId="3" borderId="1" xfId="0" applyNumberFormat="1" applyFont="1" applyFill="1" applyBorder="1" applyAlignment="1">
      <alignment horizontal="left" vertical="top" wrapText="1"/>
    </xf>
    <xf numFmtId="0" fontId="28" fillId="3" borderId="26" xfId="0" applyFont="1" applyFill="1" applyBorder="1" applyAlignment="1">
      <alignment horizontal="left" vertical="top" wrapText="1"/>
    </xf>
    <xf numFmtId="6" fontId="28" fillId="3" borderId="1" xfId="0" applyNumberFormat="1" applyFont="1" applyFill="1" applyBorder="1" applyAlignment="1">
      <alignment horizontal="left" vertical="top" wrapText="1"/>
    </xf>
    <xf numFmtId="173" fontId="28" fillId="65" borderId="1" xfId="0" applyNumberFormat="1" applyFont="1" applyFill="1" applyBorder="1" applyAlignment="1">
      <alignment horizontal="left" vertical="top" wrapText="1"/>
    </xf>
    <xf numFmtId="174" fontId="28" fillId="65" borderId="1" xfId="0" applyNumberFormat="1" applyFont="1" applyFill="1" applyBorder="1" applyAlignment="1">
      <alignment horizontal="left" vertical="top" wrapText="1"/>
    </xf>
    <xf numFmtId="8" fontId="28" fillId="65" borderId="1"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26" xfId="0" applyBorder="1" applyAlignment="1">
      <alignment horizontal="left" vertical="top" wrapText="1"/>
    </xf>
    <xf numFmtId="0" fontId="28" fillId="66" borderId="1" xfId="0" applyFont="1" applyFill="1" applyBorder="1" applyAlignment="1">
      <alignment horizontal="left" vertical="top" wrapText="1"/>
    </xf>
    <xf numFmtId="0" fontId="28" fillId="67" borderId="2" xfId="0" applyFont="1" applyFill="1" applyBorder="1" applyAlignment="1">
      <alignment horizontal="left" vertical="top" wrapText="1"/>
    </xf>
    <xf numFmtId="6" fontId="28" fillId="67" borderId="2" xfId="0" applyNumberFormat="1" applyFont="1" applyFill="1" applyBorder="1" applyAlignment="1">
      <alignment horizontal="left" vertical="top" wrapText="1"/>
    </xf>
    <xf numFmtId="15" fontId="28" fillId="67" borderId="2" xfId="0" applyNumberFormat="1" applyFont="1" applyFill="1" applyBorder="1" applyAlignment="1">
      <alignment horizontal="left" vertical="top" wrapText="1"/>
    </xf>
    <xf numFmtId="0" fontId="28" fillId="67" borderId="34" xfId="0" applyFont="1" applyFill="1" applyBorder="1" applyAlignment="1">
      <alignment horizontal="left" vertical="top" wrapText="1"/>
    </xf>
    <xf numFmtId="15" fontId="28" fillId="67" borderId="1" xfId="0" applyNumberFormat="1" applyFont="1" applyFill="1" applyBorder="1" applyAlignment="1">
      <alignment horizontal="left" vertical="top" wrapText="1"/>
    </xf>
    <xf numFmtId="0" fontId="28" fillId="67" borderId="1" xfId="0" applyFont="1" applyFill="1" applyBorder="1" applyAlignment="1">
      <alignment horizontal="left" vertical="top" wrapText="1"/>
    </xf>
    <xf numFmtId="15" fontId="28" fillId="64" borderId="1" xfId="0" applyNumberFormat="1" applyFont="1" applyFill="1" applyBorder="1" applyAlignment="1">
      <alignment horizontal="left" vertical="top" wrapText="1"/>
    </xf>
    <xf numFmtId="0" fontId="28" fillId="68" borderId="1" xfId="0" applyFont="1" applyFill="1" applyBorder="1" applyAlignment="1">
      <alignment horizontal="left" vertical="top" wrapText="1"/>
    </xf>
    <xf numFmtId="6" fontId="28" fillId="68" borderId="1" xfId="0" applyNumberFormat="1" applyFont="1" applyFill="1" applyBorder="1" applyAlignment="1">
      <alignment horizontal="left" vertical="top" wrapText="1"/>
    </xf>
    <xf numFmtId="15" fontId="28" fillId="68" borderId="1" xfId="0" applyNumberFormat="1" applyFont="1" applyFill="1" applyBorder="1" applyAlignment="1">
      <alignment horizontal="left" vertical="top" wrapText="1"/>
    </xf>
    <xf numFmtId="0" fontId="28" fillId="68" borderId="26" xfId="0" applyFont="1" applyFill="1" applyBorder="1" applyAlignment="1">
      <alignment horizontal="left" vertical="top" wrapText="1"/>
    </xf>
    <xf numFmtId="0" fontId="27" fillId="39" borderId="70" xfId="0" applyFont="1" applyFill="1" applyBorder="1" applyAlignment="1" applyProtection="1">
      <alignment horizontal="left" vertical="top" wrapText="1"/>
    </xf>
    <xf numFmtId="16" fontId="28" fillId="60" borderId="70" xfId="0" applyNumberFormat="1" applyFont="1" applyFill="1" applyBorder="1" applyAlignment="1">
      <alignment horizontal="left" vertical="top" wrapText="1"/>
    </xf>
    <xf numFmtId="15" fontId="28" fillId="61" borderId="70" xfId="0" applyNumberFormat="1" applyFont="1" applyFill="1" applyBorder="1" applyAlignment="1">
      <alignment horizontal="left" vertical="top" wrapText="1"/>
    </xf>
    <xf numFmtId="15" fontId="28" fillId="67" borderId="70" xfId="0" applyNumberFormat="1" applyFont="1" applyFill="1" applyBorder="1" applyAlignment="1">
      <alignment horizontal="left" vertical="top" wrapText="1"/>
    </xf>
    <xf numFmtId="15" fontId="28" fillId="64" borderId="70" xfId="0" applyNumberFormat="1" applyFont="1" applyFill="1" applyBorder="1" applyAlignment="1">
      <alignment horizontal="left" vertical="top" wrapText="1"/>
    </xf>
    <xf numFmtId="15" fontId="28" fillId="3" borderId="70" xfId="0" applyNumberFormat="1" applyFont="1" applyFill="1" applyBorder="1" applyAlignment="1">
      <alignment horizontal="left" vertical="top" wrapText="1"/>
    </xf>
    <xf numFmtId="15" fontId="28" fillId="68" borderId="70" xfId="0" applyNumberFormat="1" applyFont="1" applyFill="1" applyBorder="1" applyAlignment="1">
      <alignment horizontal="left" vertical="top" wrapText="1"/>
    </xf>
    <xf numFmtId="15" fontId="28" fillId="65" borderId="70" xfId="0" applyNumberFormat="1" applyFont="1" applyFill="1" applyBorder="1" applyAlignment="1">
      <alignment horizontal="left" vertical="top" wrapText="1"/>
    </xf>
    <xf numFmtId="0" fontId="0" fillId="0" borderId="70" xfId="0" applyBorder="1" applyAlignment="1">
      <alignment horizontal="left" vertical="top" wrapText="1"/>
    </xf>
    <xf numFmtId="0" fontId="0" fillId="0" borderId="0" xfId="0" applyBorder="1" applyAlignment="1">
      <alignment horizontal="left" vertical="top" wrapText="1"/>
    </xf>
    <xf numFmtId="0" fontId="32" fillId="3" borderId="65" xfId="0" applyFont="1" applyFill="1" applyBorder="1" applyAlignment="1" applyProtection="1">
      <alignment horizontal="left" vertical="top" wrapText="1"/>
    </xf>
    <xf numFmtId="0" fontId="28" fillId="60" borderId="71" xfId="0" applyFont="1" applyFill="1" applyBorder="1" applyAlignment="1">
      <alignment horizontal="left" vertical="top" wrapText="1"/>
    </xf>
    <xf numFmtId="0" fontId="28" fillId="67" borderId="72" xfId="0" applyFont="1" applyFill="1" applyBorder="1" applyAlignment="1">
      <alignment horizontal="left" vertical="top" wrapText="1"/>
    </xf>
    <xf numFmtId="0" fontId="28" fillId="64" borderId="65" xfId="0" applyFont="1" applyFill="1" applyBorder="1" applyAlignment="1">
      <alignment horizontal="left" vertical="top" wrapText="1"/>
    </xf>
    <xf numFmtId="0" fontId="28" fillId="3" borderId="65" xfId="0" applyFont="1" applyFill="1" applyBorder="1" applyAlignment="1">
      <alignment horizontal="left" vertical="top" wrapText="1"/>
    </xf>
    <xf numFmtId="0" fontId="28" fillId="68" borderId="65" xfId="0" applyFont="1" applyFill="1" applyBorder="1" applyAlignment="1">
      <alignment horizontal="left" vertical="top" wrapText="1"/>
    </xf>
    <xf numFmtId="0" fontId="28" fillId="65" borderId="65" xfId="0" applyFont="1" applyFill="1" applyBorder="1" applyAlignment="1">
      <alignment horizontal="left" vertical="top" wrapText="1"/>
    </xf>
    <xf numFmtId="0" fontId="0" fillId="0" borderId="65" xfId="0" applyBorder="1" applyAlignment="1">
      <alignment horizontal="left" vertical="top" wrapText="1"/>
    </xf>
    <xf numFmtId="0" fontId="0" fillId="0" borderId="73" xfId="0" applyBorder="1" applyAlignment="1">
      <alignment horizontal="left" vertical="top" wrapText="1"/>
    </xf>
    <xf numFmtId="0" fontId="28" fillId="66" borderId="70" xfId="0" applyFont="1" applyFill="1" applyBorder="1" applyAlignment="1">
      <alignment horizontal="left" vertical="top" wrapText="1"/>
    </xf>
    <xf numFmtId="0" fontId="28" fillId="69" borderId="1" xfId="0" applyFont="1" applyFill="1" applyBorder="1" applyAlignment="1">
      <alignment horizontal="left" vertical="top" wrapText="1"/>
    </xf>
    <xf numFmtId="15" fontId="28" fillId="69" borderId="1" xfId="0" applyNumberFormat="1" applyFont="1" applyFill="1" applyBorder="1" applyAlignment="1">
      <alignment horizontal="left" vertical="top" wrapText="1"/>
    </xf>
    <xf numFmtId="0" fontId="28" fillId="69" borderId="26" xfId="0" applyFont="1" applyFill="1" applyBorder="1" applyAlignment="1">
      <alignment horizontal="left" vertical="top" wrapText="1"/>
    </xf>
    <xf numFmtId="0" fontId="28" fillId="69" borderId="65" xfId="0" applyFont="1" applyFill="1" applyBorder="1" applyAlignment="1">
      <alignment horizontal="left" vertical="top" wrapText="1"/>
    </xf>
    <xf numFmtId="0" fontId="28" fillId="66" borderId="26" xfId="0" applyFont="1" applyFill="1" applyBorder="1" applyAlignment="1">
      <alignment horizontal="left" vertical="top" wrapText="1"/>
    </xf>
    <xf numFmtId="0" fontId="91" fillId="0" borderId="0" xfId="0" applyFont="1" applyAlignment="1">
      <alignment horizontal="left"/>
    </xf>
    <xf numFmtId="14" fontId="91" fillId="0" borderId="0" xfId="0" applyNumberFormat="1" applyFont="1" applyAlignment="1">
      <alignment horizontal="left"/>
    </xf>
    <xf numFmtId="4" fontId="91" fillId="0" borderId="0" xfId="0" applyNumberFormat="1" applyFont="1" applyAlignment="1">
      <alignment horizontal="left"/>
    </xf>
    <xf numFmtId="16" fontId="5" fillId="36" borderId="1" xfId="0" applyNumberFormat="1" applyFont="1" applyFill="1" applyBorder="1" applyAlignment="1" applyProtection="1">
      <alignment horizontal="left" vertical="top" wrapText="1"/>
    </xf>
    <xf numFmtId="0" fontId="5" fillId="63" borderId="1" xfId="0" applyFont="1" applyFill="1" applyBorder="1" applyAlignment="1" applyProtection="1">
      <alignment horizontal="left" vertical="top" wrapText="1"/>
      <protection locked="0"/>
    </xf>
    <xf numFmtId="0" fontId="0" fillId="36" borderId="69" xfId="0" applyFont="1" applyFill="1" applyBorder="1" applyAlignment="1" applyProtection="1">
      <alignment horizontal="left" vertical="top" wrapText="1"/>
    </xf>
    <xf numFmtId="0" fontId="5" fillId="0" borderId="69" xfId="0" applyFont="1" applyFill="1" applyBorder="1" applyAlignment="1" applyProtection="1">
      <alignment horizontal="left" vertical="top" wrapText="1"/>
      <protection locked="0"/>
    </xf>
    <xf numFmtId="0" fontId="4" fillId="61" borderId="40" xfId="0" applyFont="1" applyFill="1" applyBorder="1" applyAlignment="1" applyProtection="1">
      <alignment horizontal="left" vertical="top" wrapText="1"/>
    </xf>
    <xf numFmtId="165" fontId="4" fillId="61" borderId="40" xfId="1" applyNumberFormat="1" applyFont="1" applyFill="1" applyBorder="1" applyAlignment="1" applyProtection="1">
      <alignment horizontal="left" vertical="top" wrapText="1"/>
    </xf>
    <xf numFmtId="0" fontId="4" fillId="61" borderId="40" xfId="1" applyNumberFormat="1" applyFont="1" applyFill="1" applyBorder="1" applyAlignment="1" applyProtection="1">
      <alignment horizontal="left" vertical="top" wrapText="1"/>
    </xf>
    <xf numFmtId="0" fontId="93" fillId="61" borderId="0" xfId="0" applyFont="1" applyFill="1" applyAlignment="1" applyProtection="1">
      <alignment vertical="center" wrapText="1"/>
    </xf>
    <xf numFmtId="0" fontId="4" fillId="61" borderId="69" xfId="0" applyFont="1" applyFill="1" applyBorder="1" applyAlignment="1" applyProtection="1">
      <alignment horizontal="left" vertical="top" wrapText="1"/>
    </xf>
    <xf numFmtId="165" fontId="28" fillId="0" borderId="0" xfId="0" applyNumberFormat="1" applyFont="1" applyAlignment="1" applyProtection="1">
      <alignment horizontal="left" vertical="top"/>
    </xf>
    <xf numFmtId="0" fontId="0" fillId="0" borderId="75" xfId="0" applyBorder="1" applyAlignment="1">
      <alignment vertical="center" wrapText="1"/>
    </xf>
    <xf numFmtId="0" fontId="0" fillId="0" borderId="73" xfId="0" applyBorder="1" applyAlignment="1">
      <alignment vertical="center" wrapText="1"/>
    </xf>
    <xf numFmtId="0" fontId="5" fillId="36" borderId="65" xfId="0" applyFont="1" applyFill="1" applyBorder="1" applyAlignment="1" applyProtection="1">
      <alignment horizontal="left" vertical="top" wrapText="1"/>
    </xf>
    <xf numFmtId="0" fontId="5" fillId="66" borderId="27" xfId="0" applyFont="1" applyFill="1" applyBorder="1" applyAlignment="1" applyProtection="1">
      <alignment horizontal="left" vertical="top" wrapText="1"/>
    </xf>
    <xf numFmtId="0" fontId="5" fillId="66" borderId="40" xfId="0" applyFont="1" applyFill="1" applyBorder="1" applyAlignment="1" applyProtection="1">
      <alignment horizontal="left" vertical="top" wrapText="1"/>
    </xf>
    <xf numFmtId="16" fontId="5" fillId="66" borderId="1" xfId="0" applyNumberFormat="1" applyFont="1" applyFill="1" applyBorder="1" applyAlignment="1" applyProtection="1">
      <alignment horizontal="left" vertical="top" wrapText="1"/>
    </xf>
    <xf numFmtId="16" fontId="5" fillId="66" borderId="40" xfId="0" applyNumberFormat="1" applyFont="1" applyFill="1" applyBorder="1" applyAlignment="1" applyProtection="1">
      <alignment horizontal="left" vertical="top" wrapText="1"/>
    </xf>
    <xf numFmtId="165" fontId="38" fillId="0" borderId="0" xfId="0" applyNumberFormat="1" applyFont="1" applyFill="1" applyBorder="1" applyAlignment="1" applyProtection="1">
      <alignment wrapText="1"/>
    </xf>
    <xf numFmtId="165" fontId="5" fillId="3" borderId="55" xfId="1" applyNumberFormat="1" applyFont="1" applyFill="1" applyBorder="1" applyAlignment="1" applyProtection="1">
      <alignment horizontal="left" vertical="top" wrapText="1"/>
    </xf>
    <xf numFmtId="165" fontId="5" fillId="3" borderId="40" xfId="1" applyNumberFormat="1" applyFont="1" applyFill="1" applyBorder="1" applyAlignment="1" applyProtection="1">
      <alignment horizontal="left" vertical="top" wrapText="1"/>
    </xf>
    <xf numFmtId="165" fontId="5" fillId="3" borderId="1" xfId="1" applyNumberFormat="1" applyFont="1" applyFill="1" applyBorder="1" applyAlignment="1" applyProtection="1">
      <alignment horizontal="left" vertical="top" wrapText="1"/>
    </xf>
    <xf numFmtId="165" fontId="4" fillId="3" borderId="1" xfId="1" applyNumberFormat="1" applyFont="1" applyFill="1" applyBorder="1" applyAlignment="1" applyProtection="1">
      <alignment horizontal="left" vertical="top" wrapText="1"/>
    </xf>
    <xf numFmtId="165" fontId="4" fillId="3" borderId="40" xfId="1" applyNumberFormat="1" applyFont="1" applyFill="1" applyBorder="1" applyAlignment="1" applyProtection="1">
      <alignment horizontal="left" vertical="top" wrapText="1"/>
    </xf>
    <xf numFmtId="165" fontId="94" fillId="63" borderId="40" xfId="0" applyNumberFormat="1" applyFont="1" applyFill="1" applyBorder="1" applyAlignment="1" applyProtection="1">
      <alignment horizontal="left" vertical="top" wrapText="1"/>
      <protection locked="0"/>
    </xf>
    <xf numFmtId="0" fontId="94" fillId="63" borderId="40" xfId="0" applyNumberFormat="1" applyFont="1" applyFill="1" applyBorder="1" applyAlignment="1" applyProtection="1">
      <alignment horizontal="left" vertical="top" wrapText="1"/>
      <protection locked="0"/>
    </xf>
    <xf numFmtId="0" fontId="5" fillId="63" borderId="76" xfId="0" applyFont="1" applyFill="1" applyBorder="1" applyAlignment="1" applyProtection="1">
      <alignment horizontal="left" vertical="top" wrapText="1"/>
      <protection locked="0"/>
    </xf>
    <xf numFmtId="0" fontId="5" fillId="66" borderId="40" xfId="0" applyFont="1" applyFill="1" applyBorder="1" applyAlignment="1" applyProtection="1">
      <alignment horizontal="left" vertical="top" wrapText="1"/>
      <protection locked="0"/>
    </xf>
    <xf numFmtId="165" fontId="5" fillId="66" borderId="40" xfId="1" applyNumberFormat="1" applyFont="1" applyFill="1" applyBorder="1" applyAlignment="1" applyProtection="1">
      <alignment horizontal="left" vertical="top" wrapText="1"/>
      <protection locked="0"/>
    </xf>
    <xf numFmtId="0" fontId="5" fillId="66" borderId="40" xfId="1" applyNumberFormat="1" applyFont="1" applyFill="1" applyBorder="1" applyAlignment="1" applyProtection="1">
      <alignment horizontal="left" vertical="top" wrapText="1"/>
      <protection locked="0"/>
    </xf>
    <xf numFmtId="0" fontId="5" fillId="66" borderId="69" xfId="0" applyFont="1" applyFill="1" applyBorder="1" applyAlignment="1" applyProtection="1">
      <alignment horizontal="left" vertical="top" wrapText="1"/>
      <protection locked="0"/>
    </xf>
    <xf numFmtId="0" fontId="5" fillId="66" borderId="27" xfId="0" applyFont="1" applyFill="1" applyBorder="1" applyAlignment="1" applyProtection="1">
      <alignment horizontal="left" vertical="top" wrapText="1"/>
      <protection locked="0"/>
    </xf>
    <xf numFmtId="0" fontId="5" fillId="66" borderId="1" xfId="0" applyFont="1" applyFill="1" applyBorder="1" applyAlignment="1" applyProtection="1">
      <alignment horizontal="left" vertical="top" wrapText="1"/>
      <protection locked="0"/>
    </xf>
    <xf numFmtId="0" fontId="5" fillId="36" borderId="76" xfId="0" applyFont="1" applyFill="1" applyBorder="1" applyAlignment="1" applyProtection="1">
      <alignment horizontal="left" vertical="top" wrapText="1"/>
    </xf>
    <xf numFmtId="8" fontId="95" fillId="0" borderId="0" xfId="0" applyNumberFormat="1" applyFont="1" applyBorder="1" applyProtection="1"/>
    <xf numFmtId="8" fontId="95" fillId="0" borderId="0" xfId="0" applyNumberFormat="1" applyFont="1" applyProtection="1"/>
    <xf numFmtId="8" fontId="35" fillId="0" borderId="0" xfId="0" applyNumberFormat="1" applyFont="1" applyProtection="1"/>
    <xf numFmtId="165" fontId="94" fillId="3" borderId="1" xfId="0" applyNumberFormat="1" applyFont="1" applyFill="1" applyBorder="1" applyAlignment="1" applyProtection="1">
      <alignment horizontal="left" vertical="top" wrapText="1"/>
    </xf>
    <xf numFmtId="165" fontId="5" fillId="36" borderId="40" xfId="1" applyNumberFormat="1" applyFont="1" applyFill="1" applyBorder="1" applyAlignment="1" applyProtection="1">
      <alignment horizontal="right" vertical="top" wrapText="1"/>
    </xf>
    <xf numFmtId="43" fontId="0" fillId="0" borderId="0" xfId="56" applyFont="1"/>
    <xf numFmtId="43" fontId="0" fillId="0" borderId="0" xfId="0" applyNumberFormat="1"/>
    <xf numFmtId="8" fontId="95" fillId="0" borderId="0" xfId="0" applyNumberFormat="1" applyFont="1" applyBorder="1" applyAlignment="1" applyProtection="1"/>
    <xf numFmtId="164" fontId="28" fillId="0" borderId="0" xfId="0" quotePrefix="1" applyNumberFormat="1" applyFont="1" applyAlignment="1" applyProtection="1">
      <alignment horizontal="left"/>
    </xf>
    <xf numFmtId="164" fontId="28" fillId="0" borderId="0" xfId="0" applyNumberFormat="1" applyFont="1" applyAlignment="1" applyProtection="1">
      <alignment horizontal="left"/>
    </xf>
    <xf numFmtId="164" fontId="28" fillId="36" borderId="55" xfId="0" applyNumberFormat="1" applyFont="1" applyFill="1" applyBorder="1" applyAlignment="1" applyProtection="1">
      <alignment horizontal="left"/>
    </xf>
    <xf numFmtId="165" fontId="28" fillId="0" borderId="55" xfId="0" applyNumberFormat="1" applyFont="1" applyFill="1" applyBorder="1" applyAlignment="1" applyProtection="1">
      <alignment horizontal="left"/>
    </xf>
    <xf numFmtId="44" fontId="37" fillId="0" borderId="0" xfId="1" applyNumberFormat="1" applyFont="1" applyFill="1" applyBorder="1" applyAlignment="1" applyProtection="1">
      <alignment horizontal="left" wrapText="1"/>
    </xf>
    <xf numFmtId="165" fontId="38" fillId="0" borderId="0" xfId="1" applyNumberFormat="1" applyFont="1" applyFill="1" applyBorder="1" applyAlignment="1" applyProtection="1">
      <alignment horizontal="left" wrapText="1"/>
    </xf>
    <xf numFmtId="44" fontId="2" fillId="2" borderId="0" xfId="1" applyNumberFormat="1" applyFont="1" applyFill="1" applyBorder="1" applyAlignment="1" applyProtection="1">
      <alignment horizontal="left" vertical="center" wrapText="1"/>
    </xf>
    <xf numFmtId="0" fontId="30" fillId="36" borderId="1" xfId="0" applyFont="1" applyFill="1" applyBorder="1" applyAlignment="1" applyProtection="1">
      <alignment horizontal="left" vertical="top" wrapText="1"/>
      <protection locked="0"/>
    </xf>
    <xf numFmtId="0" fontId="31" fillId="36" borderId="1" xfId="1" applyNumberFormat="1" applyFont="1" applyFill="1" applyBorder="1" applyAlignment="1" applyProtection="1">
      <alignment horizontal="left" vertical="top" wrapText="1"/>
      <protection locked="0"/>
    </xf>
    <xf numFmtId="16" fontId="30" fillId="36" borderId="1" xfId="0" applyNumberFormat="1" applyFont="1" applyFill="1" applyBorder="1" applyAlignment="1" applyProtection="1">
      <alignment horizontal="left" vertical="top" wrapText="1"/>
      <protection locked="0"/>
    </xf>
    <xf numFmtId="0" fontId="32" fillId="36" borderId="1" xfId="0" applyFont="1" applyFill="1" applyBorder="1" applyAlignment="1" applyProtection="1">
      <alignment horizontal="left" vertical="top"/>
      <protection locked="0"/>
    </xf>
    <xf numFmtId="0" fontId="30" fillId="36" borderId="1" xfId="0" applyFont="1" applyFill="1" applyBorder="1" applyAlignment="1" applyProtection="1">
      <alignment horizontal="left" vertical="top"/>
      <protection locked="0"/>
    </xf>
    <xf numFmtId="0" fontId="30" fillId="36" borderId="0" xfId="0" applyFont="1" applyFill="1" applyBorder="1" applyAlignment="1" applyProtection="1">
      <alignment horizontal="left" vertical="top" wrapText="1"/>
      <protection locked="0"/>
    </xf>
    <xf numFmtId="0" fontId="30" fillId="36" borderId="0" xfId="0" applyFont="1" applyFill="1" applyAlignment="1" applyProtection="1">
      <alignment horizontal="left" vertical="top" wrapText="1"/>
      <protection locked="0"/>
    </xf>
    <xf numFmtId="165" fontId="5" fillId="63" borderId="40" xfId="0" applyNumberFormat="1" applyFont="1" applyFill="1" applyBorder="1" applyAlignment="1" applyProtection="1">
      <alignment wrapText="1"/>
      <protection locked="0"/>
    </xf>
    <xf numFmtId="16" fontId="4" fillId="66" borderId="1" xfId="0" applyNumberFormat="1" applyFont="1" applyFill="1" applyBorder="1" applyAlignment="1" applyProtection="1">
      <alignment horizontal="left" vertical="top" wrapText="1"/>
    </xf>
    <xf numFmtId="0" fontId="4" fillId="66" borderId="40" xfId="0" applyFont="1" applyFill="1" applyBorder="1" applyAlignment="1" applyProtection="1">
      <alignment horizontal="left" vertical="top" wrapText="1"/>
    </xf>
    <xf numFmtId="175" fontId="91" fillId="0" borderId="0" xfId="0" applyNumberFormat="1" applyFont="1" applyAlignment="1">
      <alignment horizontal="left"/>
    </xf>
    <xf numFmtId="0" fontId="0" fillId="0" borderId="0" xfId="0" applyBorder="1" applyAlignment="1">
      <alignment horizontal="left" vertical="top"/>
    </xf>
    <xf numFmtId="0" fontId="91" fillId="0" borderId="0" xfId="0" applyFont="1" applyBorder="1" applyAlignment="1">
      <alignment horizontal="left"/>
    </xf>
    <xf numFmtId="165" fontId="5" fillId="70" borderId="55" xfId="1" applyNumberFormat="1" applyFont="1" applyFill="1" applyBorder="1" applyAlignment="1" applyProtection="1">
      <alignment horizontal="left" vertical="top" wrapText="1"/>
    </xf>
    <xf numFmtId="165" fontId="5" fillId="70" borderId="40" xfId="1" applyNumberFormat="1" applyFont="1" applyFill="1" applyBorder="1" applyAlignment="1" applyProtection="1">
      <alignment horizontal="left" vertical="top" wrapText="1"/>
    </xf>
    <xf numFmtId="165" fontId="5" fillId="70" borderId="1" xfId="1" applyNumberFormat="1" applyFont="1" applyFill="1" applyBorder="1" applyAlignment="1" applyProtection="1">
      <alignment horizontal="left" vertical="top" wrapText="1"/>
    </xf>
    <xf numFmtId="165" fontId="4" fillId="70" borderId="1" xfId="1" applyNumberFormat="1" applyFont="1" applyFill="1" applyBorder="1" applyAlignment="1" applyProtection="1">
      <alignment horizontal="left" vertical="top" wrapText="1"/>
    </xf>
    <xf numFmtId="165" fontId="4" fillId="70" borderId="40" xfId="1" applyNumberFormat="1" applyFont="1" applyFill="1" applyBorder="1" applyAlignment="1" applyProtection="1">
      <alignment horizontal="left" vertical="top" wrapText="1"/>
    </xf>
    <xf numFmtId="6" fontId="28" fillId="66" borderId="1" xfId="0" applyNumberFormat="1" applyFont="1" applyFill="1" applyBorder="1" applyAlignment="1">
      <alignment horizontal="left" vertical="top" wrapText="1"/>
    </xf>
    <xf numFmtId="6" fontId="28" fillId="69" borderId="1" xfId="0" applyNumberFormat="1" applyFont="1" applyFill="1" applyBorder="1" applyAlignment="1">
      <alignment horizontal="left" vertical="top" wrapText="1"/>
    </xf>
    <xf numFmtId="0" fontId="30" fillId="65" borderId="1" xfId="0" applyFont="1" applyFill="1" applyBorder="1" applyAlignment="1">
      <alignment horizontal="left" vertical="top" wrapText="1"/>
    </xf>
    <xf numFmtId="16" fontId="30" fillId="0" borderId="1" xfId="0" applyNumberFormat="1" applyFont="1" applyFill="1" applyBorder="1" applyAlignment="1" applyProtection="1">
      <alignment horizontal="left" vertical="top" wrapText="1"/>
      <protection locked="0"/>
    </xf>
    <xf numFmtId="0" fontId="96" fillId="0" borderId="1" xfId="0" applyFont="1" applyBorder="1" applyAlignment="1">
      <alignment horizontal="left" vertical="center" indent="5"/>
    </xf>
    <xf numFmtId="0" fontId="28" fillId="3" borderId="2" xfId="0" applyFont="1" applyFill="1" applyBorder="1" applyAlignment="1">
      <alignment horizontal="left" vertical="top" wrapText="1"/>
    </xf>
    <xf numFmtId="6" fontId="28" fillId="3" borderId="2" xfId="0" applyNumberFormat="1" applyFont="1" applyFill="1" applyBorder="1" applyAlignment="1">
      <alignment horizontal="left" vertical="top" wrapText="1"/>
    </xf>
    <xf numFmtId="15" fontId="28" fillId="3" borderId="2" xfId="0" applyNumberFormat="1" applyFont="1" applyFill="1" applyBorder="1" applyAlignment="1">
      <alignment horizontal="left" vertical="top" wrapText="1"/>
    </xf>
    <xf numFmtId="0" fontId="28" fillId="0" borderId="1" xfId="0" applyFont="1" applyBorder="1" applyAlignment="1">
      <alignment horizontal="left" vertical="top" wrapText="1"/>
    </xf>
    <xf numFmtId="0" fontId="28" fillId="0" borderId="65" xfId="0" applyFont="1" applyBorder="1" applyAlignment="1">
      <alignment horizontal="left" vertical="top" wrapText="1"/>
    </xf>
    <xf numFmtId="0" fontId="28" fillId="0" borderId="70" xfId="0" applyFont="1" applyBorder="1" applyAlignment="1">
      <alignment horizontal="left" vertical="top" wrapText="1"/>
    </xf>
    <xf numFmtId="0" fontId="28" fillId="3" borderId="80" xfId="0" applyFont="1" applyFill="1" applyBorder="1" applyAlignment="1">
      <alignment horizontal="left" vertical="top" wrapText="1"/>
    </xf>
    <xf numFmtId="6" fontId="28" fillId="3" borderId="80" xfId="0" applyNumberFormat="1" applyFont="1" applyFill="1" applyBorder="1" applyAlignment="1">
      <alignment horizontal="left" vertical="top" wrapText="1"/>
    </xf>
    <xf numFmtId="15" fontId="28" fillId="3" borderId="80" xfId="0" applyNumberFormat="1" applyFont="1" applyFill="1" applyBorder="1" applyAlignment="1">
      <alignment horizontal="left" vertical="top" wrapText="1"/>
    </xf>
    <xf numFmtId="0" fontId="0" fillId="0" borderId="2" xfId="0" applyBorder="1" applyAlignment="1">
      <alignment horizontal="left" vertical="top" wrapText="1"/>
    </xf>
    <xf numFmtId="0" fontId="96" fillId="0" borderId="2" xfId="0" applyFont="1" applyBorder="1" applyAlignment="1">
      <alignment horizontal="left" vertical="center" indent="5"/>
    </xf>
    <xf numFmtId="3" fontId="28" fillId="3" borderId="1" xfId="0" applyNumberFormat="1" applyFont="1" applyFill="1" applyBorder="1" applyAlignment="1">
      <alignment horizontal="left" vertical="top" wrapText="1"/>
    </xf>
    <xf numFmtId="0" fontId="28" fillId="3" borderId="1" xfId="0" applyFont="1" applyFill="1" applyBorder="1" applyAlignment="1">
      <alignment horizontal="left" vertical="center" wrapText="1" indent="5"/>
    </xf>
    <xf numFmtId="15" fontId="97" fillId="3" borderId="1" xfId="0" applyNumberFormat="1" applyFont="1" applyFill="1" applyBorder="1" applyAlignment="1">
      <alignment vertical="center" wrapText="1"/>
    </xf>
    <xf numFmtId="0" fontId="97" fillId="3" borderId="79" xfId="0" applyFont="1" applyFill="1" applyBorder="1" applyAlignment="1">
      <alignment vertical="center" wrapText="1"/>
    </xf>
    <xf numFmtId="0" fontId="0" fillId="0" borderId="18" xfId="0" applyFill="1" applyBorder="1" applyAlignment="1" applyProtection="1">
      <alignment horizontal="center" vertical="center" wrapText="1"/>
    </xf>
    <xf numFmtId="0" fontId="0" fillId="0" borderId="21" xfId="0" applyFill="1" applyBorder="1" applyAlignment="1" applyProtection="1">
      <alignment horizontal="center" vertical="center" wrapText="1"/>
    </xf>
    <xf numFmtId="0" fontId="3" fillId="39" borderId="77" xfId="0" applyFont="1" applyFill="1" applyBorder="1" applyAlignment="1" applyProtection="1">
      <alignment horizontal="center" vertical="top" wrapText="1"/>
    </xf>
    <xf numFmtId="0" fontId="3" fillId="39" borderId="78" xfId="0" applyFont="1" applyFill="1" applyBorder="1" applyAlignment="1" applyProtection="1">
      <alignment horizontal="center" vertical="top" wrapText="1"/>
    </xf>
    <xf numFmtId="0" fontId="3" fillId="39" borderId="29" xfId="0" applyFont="1" applyFill="1" applyBorder="1" applyAlignment="1" applyProtection="1">
      <alignment horizontal="left" vertical="center" wrapText="1"/>
    </xf>
    <xf numFmtId="0" fontId="3" fillId="39" borderId="30" xfId="0" applyFont="1" applyFill="1" applyBorder="1" applyAlignment="1" applyProtection="1">
      <alignment horizontal="left" vertical="center" wrapText="1"/>
    </xf>
    <xf numFmtId="0" fontId="3" fillId="39" borderId="31" xfId="0" applyFont="1" applyFill="1" applyBorder="1" applyAlignment="1" applyProtection="1">
      <alignment horizontal="left" vertical="center" wrapText="1"/>
    </xf>
    <xf numFmtId="8" fontId="0" fillId="0" borderId="13" xfId="0" applyNumberFormat="1" applyBorder="1" applyAlignment="1">
      <alignment vertical="center" wrapText="1"/>
    </xf>
    <xf numFmtId="8" fontId="0" fillId="0" borderId="74" xfId="0" applyNumberFormat="1" applyBorder="1" applyAlignment="1">
      <alignment vertical="center" wrapText="1"/>
    </xf>
    <xf numFmtId="0" fontId="0" fillId="0" borderId="13" xfId="0" applyBorder="1" applyAlignment="1">
      <alignment vertical="center" wrapText="1"/>
    </xf>
    <xf numFmtId="0" fontId="0" fillId="0" borderId="74" xfId="0" applyBorder="1" applyAlignment="1">
      <alignment vertical="center" wrapText="1"/>
    </xf>
  </cellXfs>
  <cellStyles count="55140">
    <cellStyle name="20% - Accent1" xfId="29" builtinId="30" customBuiltin="1"/>
    <cellStyle name="20% - Accent1 2" xfId="103"/>
    <cellStyle name="20% - Accent1 3" xfId="1099"/>
    <cellStyle name="20% - Accent2" xfId="33" builtinId="34" customBuiltin="1"/>
    <cellStyle name="20% - Accent2 2" xfId="107"/>
    <cellStyle name="20% - Accent2 3" xfId="1101"/>
    <cellStyle name="20% - Accent3" xfId="37" builtinId="38" customBuiltin="1"/>
    <cellStyle name="20% - Accent3 2" xfId="111"/>
    <cellStyle name="20% - Accent3 3" xfId="1103"/>
    <cellStyle name="20% - Accent4" xfId="41" builtinId="42" customBuiltin="1"/>
    <cellStyle name="20% - Accent4 2" xfId="115"/>
    <cellStyle name="20% - Accent4 3" xfId="1105"/>
    <cellStyle name="20% - Accent5" xfId="45" builtinId="46" customBuiltin="1"/>
    <cellStyle name="20% - Accent5 2" xfId="119"/>
    <cellStyle name="20% - Accent5 3" xfId="1107"/>
    <cellStyle name="20% - Accent6" xfId="49" builtinId="50" customBuiltin="1"/>
    <cellStyle name="20% - Accent6 2" xfId="123"/>
    <cellStyle name="20% - Accent6 3" xfId="1109"/>
    <cellStyle name="40% - Accent1" xfId="30" builtinId="31" customBuiltin="1"/>
    <cellStyle name="40% - Accent1 2" xfId="104"/>
    <cellStyle name="40% - Accent1 3" xfId="1100"/>
    <cellStyle name="40% - Accent2" xfId="34" builtinId="35" customBuiltin="1"/>
    <cellStyle name="40% - Accent2 2" xfId="108"/>
    <cellStyle name="40% - Accent2 3" xfId="1102"/>
    <cellStyle name="40% - Accent3" xfId="38" builtinId="39" customBuiltin="1"/>
    <cellStyle name="40% - Accent3 2" xfId="112"/>
    <cellStyle name="40% - Accent3 3" xfId="1104"/>
    <cellStyle name="40% - Accent4" xfId="42" builtinId="43" customBuiltin="1"/>
    <cellStyle name="40% - Accent4 2" xfId="116"/>
    <cellStyle name="40% - Accent4 3" xfId="1106"/>
    <cellStyle name="40% - Accent5" xfId="46" builtinId="47" customBuiltin="1"/>
    <cellStyle name="40% - Accent5 2" xfId="120"/>
    <cellStyle name="40% - Accent5 3" xfId="1108"/>
    <cellStyle name="40% - Accent6" xfId="50" builtinId="51" customBuiltin="1"/>
    <cellStyle name="40% - Accent6 2" xfId="124"/>
    <cellStyle name="40% - Accent6 3" xfId="1110"/>
    <cellStyle name="60% - Accent1" xfId="31" builtinId="32" customBuiltin="1"/>
    <cellStyle name="60% - Accent1 2" xfId="105"/>
    <cellStyle name="60% - Accent2" xfId="35" builtinId="36" customBuiltin="1"/>
    <cellStyle name="60% - Accent2 2" xfId="109"/>
    <cellStyle name="60% - Accent3" xfId="39" builtinId="40" customBuiltin="1"/>
    <cellStyle name="60% - Accent3 2" xfId="113"/>
    <cellStyle name="60% - Accent4" xfId="43" builtinId="44" customBuiltin="1"/>
    <cellStyle name="60% - Accent4 2" xfId="117"/>
    <cellStyle name="60% - Accent5" xfId="47" builtinId="48" customBuiltin="1"/>
    <cellStyle name="60% - Accent5 2" xfId="121"/>
    <cellStyle name="60% - Accent6" xfId="51" builtinId="52" customBuiltin="1"/>
    <cellStyle name="60% - Accent6 2" xfId="125"/>
    <cellStyle name="Accent1" xfId="28" builtinId="29" customBuiltin="1"/>
    <cellStyle name="Accent1 2" xfId="102"/>
    <cellStyle name="Accent2" xfId="32" builtinId="33" customBuiltin="1"/>
    <cellStyle name="Accent2 2" xfId="106"/>
    <cellStyle name="Accent3" xfId="36" builtinId="37" customBuiltin="1"/>
    <cellStyle name="Accent3 2" xfId="110"/>
    <cellStyle name="Accent4" xfId="40" builtinId="41" customBuiltin="1"/>
    <cellStyle name="Accent4 2" xfId="114"/>
    <cellStyle name="Accent5" xfId="44" builtinId="45" customBuiltin="1"/>
    <cellStyle name="Accent5 2" xfId="118"/>
    <cellStyle name="Accent6" xfId="48" builtinId="49" customBuiltin="1"/>
    <cellStyle name="Accent6 2" xfId="122"/>
    <cellStyle name="Bad" xfId="17" builtinId="27" customBuiltin="1"/>
    <cellStyle name="Bad 2" xfId="91"/>
    <cellStyle name="Calculation" xfId="21" builtinId="22" customBuiltin="1"/>
    <cellStyle name="Calculation 2" xfId="95"/>
    <cellStyle name="Check Cell" xfId="23" builtinId="23" customBuiltin="1"/>
    <cellStyle name="Check Cell 2" xfId="97"/>
    <cellStyle name="Comma" xfId="56" builtinId="3"/>
    <cellStyle name="Comma 10" xfId="51399"/>
    <cellStyle name="Comma 2" xfId="53"/>
    <cellStyle name="Comma 2 2" xfId="61"/>
    <cellStyle name="Comma 2 2 2" xfId="1286"/>
    <cellStyle name="Comma 2 2 3" xfId="1287"/>
    <cellStyle name="Comma 2 2 4" xfId="1285"/>
    <cellStyle name="Comma 2 2 5" xfId="1944"/>
    <cellStyle name="Comma 2 3" xfId="59"/>
    <cellStyle name="Comma 2 3 2" xfId="1288"/>
    <cellStyle name="Comma 2 4" xfId="1289"/>
    <cellStyle name="Comma 2 5" xfId="1284"/>
    <cellStyle name="Comma 2 6" xfId="1991"/>
    <cellStyle name="Comma 3" xfId="65"/>
    <cellStyle name="Comma 3 2" xfId="69"/>
    <cellStyle name="Comma 3 2 2" xfId="187"/>
    <cellStyle name="Comma 3 2 3" xfId="1291"/>
    <cellStyle name="Comma 3 3" xfId="171"/>
    <cellStyle name="Comma 3 3 2" xfId="1292"/>
    <cellStyle name="Comma 3 4" xfId="1293"/>
    <cellStyle name="Comma 3 5" xfId="1290"/>
    <cellStyle name="Comma 3 6" xfId="51400"/>
    <cellStyle name="Comma 4" xfId="73"/>
    <cellStyle name="Comma 4 2" xfId="172"/>
    <cellStyle name="Comma 4 2 2" xfId="1295"/>
    <cellStyle name="Comma 4 3" xfId="135"/>
    <cellStyle name="Comma 4 4" xfId="1294"/>
    <cellStyle name="Comma 5" xfId="1112"/>
    <cellStyle name="Comma 5 2" xfId="1296"/>
    <cellStyle name="Comma 6" xfId="1297"/>
    <cellStyle name="Comma 6 2" xfId="1734"/>
    <cellStyle name="Comma 6 3" xfId="1857"/>
    <cellStyle name="Comma 6 4" xfId="2023"/>
    <cellStyle name="Comma 6 5" xfId="2037"/>
    <cellStyle name="Comma 7" xfId="1298"/>
    <cellStyle name="Comma 7 2" xfId="1299"/>
    <cellStyle name="Comma 7 2 2" xfId="1768"/>
    <cellStyle name="Comma 7 2 3" xfId="1859"/>
    <cellStyle name="Comma 7 2 4" xfId="2025"/>
    <cellStyle name="Comma 7 2 5" xfId="2039"/>
    <cellStyle name="Comma 7 3" xfId="1737"/>
    <cellStyle name="Comma 7 4" xfId="1858"/>
    <cellStyle name="Comma 7 5" xfId="2024"/>
    <cellStyle name="Comma 7 6" xfId="2038"/>
    <cellStyle name="Comma 8" xfId="1300"/>
    <cellStyle name="Currency" xfId="1" builtinId="4"/>
    <cellStyle name="Currency 10" xfId="1301"/>
    <cellStyle name="Currency 10 2" xfId="1735"/>
    <cellStyle name="Currency 10 2 2" xfId="1997"/>
    <cellStyle name="Currency 10 3" xfId="1860"/>
    <cellStyle name="Currency 10 4" xfId="1992"/>
    <cellStyle name="Currency 10 5" xfId="2026"/>
    <cellStyle name="Currency 10 6" xfId="2040"/>
    <cellStyle name="Currency 11" xfId="1302"/>
    <cellStyle name="Currency 11 2" xfId="1736"/>
    <cellStyle name="Currency 11 3" xfId="1762"/>
    <cellStyle name="Currency 11 4" xfId="1861"/>
    <cellStyle name="Currency 11 5" xfId="1980"/>
    <cellStyle name="Currency 11 6" xfId="2027"/>
    <cellStyle name="Currency 11 7" xfId="2041"/>
    <cellStyle name="Currency 12" xfId="1303"/>
    <cellStyle name="Currency 12 2" xfId="1304"/>
    <cellStyle name="Currency 12 3" xfId="1305"/>
    <cellStyle name="Currency 12 4" xfId="1306"/>
    <cellStyle name="Currency 12 5" xfId="1307"/>
    <cellStyle name="Currency 12 6" xfId="2011"/>
    <cellStyle name="Currency 13" xfId="1308"/>
    <cellStyle name="Currency 13 2" xfId="1995"/>
    <cellStyle name="Currency 14" xfId="1309"/>
    <cellStyle name="Currency 15" xfId="1310"/>
    <cellStyle name="Currency 16" xfId="1311"/>
    <cellStyle name="Currency 2" xfId="3"/>
    <cellStyle name="Currency 2 10" xfId="1283"/>
    <cellStyle name="Currency 2 10 2" xfId="1856"/>
    <cellStyle name="Currency 2 10 2 2" xfId="2002"/>
    <cellStyle name="Currency 2 10 3" xfId="1773"/>
    <cellStyle name="Currency 2 10 3 2" xfId="2006"/>
    <cellStyle name="Currency 2 10 4" xfId="2022"/>
    <cellStyle name="Currency 2 10 5" xfId="2036"/>
    <cellStyle name="Currency 2 2" xfId="58"/>
    <cellStyle name="Currency 2 2 2" xfId="355"/>
    <cellStyle name="Currency 2 2 2 2" xfId="1314"/>
    <cellStyle name="Currency 2 2 2 2 2" xfId="1934"/>
    <cellStyle name="Currency 2 2 2 3" xfId="1313"/>
    <cellStyle name="Currency 2 2 2 3 2" xfId="1981"/>
    <cellStyle name="Currency 2 2 3" xfId="363"/>
    <cellStyle name="Currency 2 2 3 2" xfId="1315"/>
    <cellStyle name="Currency 2 2 3 2 2" xfId="2007"/>
    <cellStyle name="Currency 2 2 3 3" xfId="1867"/>
    <cellStyle name="Currency 2 2 4" xfId="203"/>
    <cellStyle name="Currency 2 2 4 2" xfId="1316"/>
    <cellStyle name="Currency 2 2 5" xfId="1113"/>
    <cellStyle name="Currency 2 2 5 2" xfId="1317"/>
    <cellStyle name="Currency 2 2 6" xfId="1312"/>
    <cellStyle name="Currency 2 3" xfId="354"/>
    <cellStyle name="Currency 2 3 2" xfId="380"/>
    <cellStyle name="Currency 2 3 2 2" xfId="1319"/>
    <cellStyle name="Currency 2 3 2 2 2" xfId="1989"/>
    <cellStyle name="Currency 2 3 2 3" xfId="1809"/>
    <cellStyle name="Currency 2 3 2 4" xfId="1823"/>
    <cellStyle name="Currency 2 3 3" xfId="410"/>
    <cellStyle name="Currency 2 3 4" xfId="1318"/>
    <cellStyle name="Currency 2 3 5" xfId="2003"/>
    <cellStyle name="Currency 2 4" xfId="362"/>
    <cellStyle name="Currency 2 4 2" xfId="1320"/>
    <cellStyle name="Currency 2 4 2 2" xfId="1814"/>
    <cellStyle name="Currency 2 4 3" xfId="1883"/>
    <cellStyle name="Currency 2 5" xfId="202"/>
    <cellStyle name="Currency 2 5 2" xfId="1321"/>
    <cellStyle name="Currency 2 5 2 2" xfId="1812"/>
    <cellStyle name="Currency 2 5 2 3" xfId="1790"/>
    <cellStyle name="Currency 2 5 3" xfId="1788"/>
    <cellStyle name="Currency 2 6" xfId="845"/>
    <cellStyle name="Currency 2 6 2" xfId="1322"/>
    <cellStyle name="Currency 2 6 3" xfId="2015"/>
    <cellStyle name="Currency 2 7" xfId="162"/>
    <cellStyle name="Currency 2 7 2" xfId="1323"/>
    <cellStyle name="Currency 2 8" xfId="84"/>
    <cellStyle name="Currency 2 9" xfId="1091"/>
    <cellStyle name="Currency 3" xfId="8"/>
    <cellStyle name="Currency 3 2" xfId="165"/>
    <cellStyle name="Currency 3 2 2" xfId="1127"/>
    <cellStyle name="Currency 3 2 3" xfId="1325"/>
    <cellStyle name="Currency 3 2 4" xfId="2014"/>
    <cellStyle name="Currency 3 3" xfId="1095"/>
    <cellStyle name="Currency 3 3 2" xfId="1326"/>
    <cellStyle name="Currency 3 4" xfId="1327"/>
    <cellStyle name="Currency 3 5" xfId="1324"/>
    <cellStyle name="Currency 3 6" xfId="1985"/>
    <cellStyle name="Currency 4" xfId="54"/>
    <cellStyle name="Currency 4 2" xfId="62"/>
    <cellStyle name="Currency 4 2 2" xfId="1329"/>
    <cellStyle name="Currency 4 2 2 2" xfId="1942"/>
    <cellStyle name="Currency 4 2 3" xfId="1849"/>
    <cellStyle name="Currency 4 2 4" xfId="1990"/>
    <cellStyle name="Currency 4 2 5" xfId="1884"/>
    <cellStyle name="Currency 4 3" xfId="1330"/>
    <cellStyle name="Currency 4 3 2" xfId="1750"/>
    <cellStyle name="Currency 4 3 2 2" xfId="1943"/>
    <cellStyle name="Currency 4 3 3" xfId="2013"/>
    <cellStyle name="Currency 4 4" xfId="1328"/>
    <cellStyle name="Currency 4 4 2" xfId="1855"/>
    <cellStyle name="Currency 4 4 3" xfId="1871"/>
    <cellStyle name="Currency 4 5" xfId="1901"/>
    <cellStyle name="Currency 4 6" xfId="1888"/>
    <cellStyle name="Currency 4 7" xfId="1796"/>
    <cellStyle name="Currency 4 8" xfId="1805"/>
    <cellStyle name="Currency 5" xfId="66"/>
    <cellStyle name="Currency 5 2" xfId="70"/>
    <cellStyle name="Currency 5 2 2" xfId="1332"/>
    <cellStyle name="Currency 5 2 2 2" xfId="2012"/>
    <cellStyle name="Currency 5 2 2 3" xfId="1877"/>
    <cellStyle name="Currency 5 2 2 4" xfId="1772"/>
    <cellStyle name="Currency 5 2 2 5" xfId="1950"/>
    <cellStyle name="Currency 5 2 3" xfId="2016"/>
    <cellStyle name="Currency 5 2 4" xfId="1979"/>
    <cellStyle name="Currency 5 2 5" xfId="1785"/>
    <cellStyle name="Currency 5 3" xfId="81"/>
    <cellStyle name="Currency 5 3 2" xfId="1975"/>
    <cellStyle name="Currency 5 3 3" xfId="2017"/>
    <cellStyle name="Currency 5 3 4" xfId="1824"/>
    <cellStyle name="Currency 5 4" xfId="1116"/>
    <cellStyle name="Currency 5 4 2" xfId="1876"/>
    <cellStyle name="Currency 5 4 3" xfId="1911"/>
    <cellStyle name="Currency 5 5" xfId="1331"/>
    <cellStyle name="Currency 5 5 2" xfId="1926"/>
    <cellStyle name="Currency 5 6" xfId="1930"/>
    <cellStyle name="Currency 5 7" xfId="1924"/>
    <cellStyle name="Currency 5 8" xfId="1910"/>
    <cellStyle name="Currency 5 9" xfId="1801"/>
    <cellStyle name="Currency 58" xfId="50647"/>
    <cellStyle name="Currency 6" xfId="74"/>
    <cellStyle name="Currency 6 2" xfId="1119"/>
    <cellStyle name="Currency 6 2 2" xfId="1334"/>
    <cellStyle name="Currency 6 2 2 2" xfId="1869"/>
    <cellStyle name="Currency 6 2 3" xfId="1811"/>
    <cellStyle name="Currency 6 3" xfId="1333"/>
    <cellStyle name="Currency 6 4" xfId="1838"/>
    <cellStyle name="Currency 7" xfId="1090"/>
    <cellStyle name="Currency 7 2" xfId="1336"/>
    <cellStyle name="Currency 7 2 2" xfId="1967"/>
    <cellStyle name="Currency 7 2 3" xfId="1936"/>
    <cellStyle name="Currency 7 3" xfId="1337"/>
    <cellStyle name="Currency 7 3 2" xfId="1835"/>
    <cellStyle name="Currency 7 4" xfId="1335"/>
    <cellStyle name="Currency 8" xfId="1338"/>
    <cellStyle name="Currency 8 2" xfId="1730"/>
    <cellStyle name="Currency 8 2 2" xfId="1993"/>
    <cellStyle name="Currency 8 3" xfId="1872"/>
    <cellStyle name="Currency 8 3 2" xfId="1885"/>
    <cellStyle name="Currency 8 4" xfId="1916"/>
    <cellStyle name="Currency 8 5" xfId="2028"/>
    <cellStyle name="Currency 8 6" xfId="2042"/>
    <cellStyle name="Currency 9" xfId="1339"/>
    <cellStyle name="Currency 9 2" xfId="1727"/>
    <cellStyle name="Currency 9 2 2" xfId="1978"/>
    <cellStyle name="Currency 9 3" xfId="1873"/>
    <cellStyle name="Currency 9 3 2" xfId="2008"/>
    <cellStyle name="Currency 9 4" xfId="1793"/>
    <cellStyle name="Currency 9 5" xfId="1976"/>
    <cellStyle name="Currency 9 6" xfId="2029"/>
    <cellStyle name="Currency 9 7" xfId="2043"/>
    <cellStyle name="Excel Built-in Normal" xfId="198"/>
    <cellStyle name="Explanatory Text" xfId="26" builtinId="53" customBuiltin="1"/>
    <cellStyle name="Explanatory Text 2" xfId="100"/>
    <cellStyle name="FormatDateAndTime" xfId="1745"/>
    <cellStyle name="FormatDecimal" xfId="1746"/>
    <cellStyle name="FormatInteger" xfId="1747"/>
    <cellStyle name="FormatText" xfId="1748"/>
    <cellStyle name="Good" xfId="16" builtinId="26" customBuiltin="1"/>
    <cellStyle name="Good 2" xfId="90"/>
    <cellStyle name="HeaderStyle" xfId="1749"/>
    <cellStyle name="Heading 1" xfId="12" builtinId="16" customBuiltin="1"/>
    <cellStyle name="Heading 1 2" xfId="86"/>
    <cellStyle name="Heading 2" xfId="13" builtinId="17" customBuiltin="1"/>
    <cellStyle name="Heading 2 2" xfId="87"/>
    <cellStyle name="Heading 3" xfId="14" builtinId="18" customBuiltin="1"/>
    <cellStyle name="Heading 3 2" xfId="88"/>
    <cellStyle name="Heading 4" xfId="15" builtinId="19" customBuiltin="1"/>
    <cellStyle name="Heading 4 2" xfId="89"/>
    <cellStyle name="Hyperlink 2" xfId="1088"/>
    <cellStyle name="Hyperlink 2 2" xfId="1341"/>
    <cellStyle name="Hyperlink 2 3" xfId="1340"/>
    <cellStyle name="Hyperlink 2 4" xfId="1866"/>
    <cellStyle name="Hyperlink 3" xfId="1342"/>
    <cellStyle name="Hyperlink 3 2" xfId="1343"/>
    <cellStyle name="Hyperlink 3 3" xfId="1798"/>
    <cellStyle name="Hyperlink 4" xfId="1770"/>
    <cellStyle name="Input" xfId="19" builtinId="20" customBuiltin="1"/>
    <cellStyle name="Input 2" xfId="93"/>
    <cellStyle name="Linked Cell" xfId="22" builtinId="24" customBuiltin="1"/>
    <cellStyle name="Linked Cell 2" xfId="96"/>
    <cellStyle name="Monétaire 2" xfId="1800"/>
    <cellStyle name="Monétaire 2 2" xfId="1955"/>
    <cellStyle name="Monétaire 2 3" xfId="1913"/>
    <cellStyle name="Neutral" xfId="18" builtinId="28" customBuiltin="1"/>
    <cellStyle name="Neutral 2" xfId="92"/>
    <cellStyle name="Neutral 2 2" xfId="846"/>
    <cellStyle name="Neutral 2 3" xfId="204"/>
    <cellStyle name="Nor_x0004_al" xfId="1742"/>
    <cellStyle name="Normal" xfId="0" builtinId="0"/>
    <cellStyle name="Normal 10" xfId="153"/>
    <cellStyle name="Normal 10 2" xfId="205"/>
    <cellStyle name="Normal 10 2 2" xfId="206"/>
    <cellStyle name="Normal 10 2 2 2" xfId="1960"/>
    <cellStyle name="Normal 10 2 3" xfId="407"/>
    <cellStyle name="Normal 10 2 3 2" xfId="1890"/>
    <cellStyle name="Normal 10 2 4" xfId="1345"/>
    <cellStyle name="Normal 10 2 4 2" xfId="1874"/>
    <cellStyle name="Normal 10 2 4 3" xfId="1778"/>
    <cellStyle name="Normal 10 2 4 4" xfId="2030"/>
    <cellStyle name="Normal 10 2 4 5" xfId="2044"/>
    <cellStyle name="Normal 10 3" xfId="207"/>
    <cellStyle name="Normal 10 3 2" xfId="208"/>
    <cellStyle name="Normal 10 3 2 2" xfId="2004"/>
    <cellStyle name="Normal 10 3 3" xfId="372"/>
    <cellStyle name="Normal 10 3 4" xfId="1346"/>
    <cellStyle name="Normal 10 3 5" xfId="1846"/>
    <cellStyle name="Normal 10 4" xfId="209"/>
    <cellStyle name="Normal 10 4 2" xfId="1347"/>
    <cellStyle name="Normal 10 4 2 2" xfId="1803"/>
    <cellStyle name="Normal 10 4 3" xfId="1851"/>
    <cellStyle name="Normal 10 5" xfId="371"/>
    <cellStyle name="Normal 10 5 2" xfId="1348"/>
    <cellStyle name="Normal 10 5 3" xfId="1795"/>
    <cellStyle name="Normal 10 6" xfId="1349"/>
    <cellStyle name="Normal 10 6 2" xfId="1875"/>
    <cellStyle name="Normal 10 6 3" xfId="1779"/>
    <cellStyle name="Normal 10 6 4" xfId="2031"/>
    <cellStyle name="Normal 10 6 5" xfId="2045"/>
    <cellStyle name="Normal 10 7" xfId="1344"/>
    <cellStyle name="Normal 11" xfId="154"/>
    <cellStyle name="Normal 11 10" xfId="1350"/>
    <cellStyle name="Normal 11 11" xfId="1351"/>
    <cellStyle name="Normal 11 12" xfId="1352"/>
    <cellStyle name="Normal 11 13" xfId="1353"/>
    <cellStyle name="Normal 11 14" xfId="1354"/>
    <cellStyle name="Normal 11 2" xfId="210"/>
    <cellStyle name="Normal 11 2 2" xfId="211"/>
    <cellStyle name="Normal 11 2 2 2" xfId="1356"/>
    <cellStyle name="Normal 11 2 3" xfId="376"/>
    <cellStyle name="Normal 11 2 4" xfId="1355"/>
    <cellStyle name="Normal 11 3" xfId="212"/>
    <cellStyle name="Normal 11 3 2" xfId="213"/>
    <cellStyle name="Normal 11 3 3" xfId="405"/>
    <cellStyle name="Normal 11 4" xfId="214"/>
    <cellStyle name="Normal 11 4 2" xfId="1357"/>
    <cellStyle name="Normal 11 5" xfId="397"/>
    <cellStyle name="Normal 11 5 2" xfId="1358"/>
    <cellStyle name="Normal 11 6" xfId="1359"/>
    <cellStyle name="Normal 11 7" xfId="1360"/>
    <cellStyle name="Normal 11 8" xfId="1361"/>
    <cellStyle name="Normal 11 9" xfId="1362"/>
    <cellStyle name="Normal 12" xfId="215"/>
    <cellStyle name="Normal 12 2" xfId="434"/>
    <cellStyle name="Normal 12 2 2" xfId="1158"/>
    <cellStyle name="Normal 12 2 3" xfId="1364"/>
    <cellStyle name="Normal 12 3" xfId="462"/>
    <cellStyle name="Normal 12 3 2" xfId="1186"/>
    <cellStyle name="Normal 12 3 3" xfId="1365"/>
    <cellStyle name="Normal 12 4" xfId="492"/>
    <cellStyle name="Normal 12 4 2" xfId="1216"/>
    <cellStyle name="Normal 12 4 3" xfId="1366"/>
    <cellStyle name="Normal 12 5" xfId="522"/>
    <cellStyle name="Normal 12 5 2" xfId="572"/>
    <cellStyle name="Normal 12 5 2 2" xfId="1281"/>
    <cellStyle name="Normal 12 5 3" xfId="566"/>
    <cellStyle name="Normal 12 5 4" xfId="1246"/>
    <cellStyle name="Normal 12 5 5" xfId="1367"/>
    <cellStyle name="Normal 12 6" xfId="573"/>
    <cellStyle name="Normal 12 6 2" xfId="1282"/>
    <cellStyle name="Normal 12 7" xfId="1129"/>
    <cellStyle name="Normal 12 8" xfId="1363"/>
    <cellStyle name="Normal 13" xfId="216"/>
    <cellStyle name="Normal 13 2" xfId="217"/>
    <cellStyle name="Normal 13 2 2" xfId="1369"/>
    <cellStyle name="Normal 13 2 2 2" xfId="1813"/>
    <cellStyle name="Normal 13 2 3" xfId="1923"/>
    <cellStyle name="Normal 13 3" xfId="398"/>
    <cellStyle name="Normal 13 3 2" xfId="1370"/>
    <cellStyle name="Normal 13 3 3" xfId="1777"/>
    <cellStyle name="Normal 13 4" xfId="1371"/>
    <cellStyle name="Normal 13 5" xfId="1372"/>
    <cellStyle name="Normal 13 6" xfId="1368"/>
    <cellStyle name="Normal 13 7" xfId="1794"/>
    <cellStyle name="Normal 14" xfId="218"/>
    <cellStyle name="Normal 14 2" xfId="219"/>
    <cellStyle name="Normal 14 2 2" xfId="1374"/>
    <cellStyle name="Normal 14 2 2 2" xfId="1987"/>
    <cellStyle name="Normal 14 2 3" xfId="1808"/>
    <cellStyle name="Normal 14 3" xfId="374"/>
    <cellStyle name="Normal 14 3 2" xfId="1375"/>
    <cellStyle name="Normal 14 3 3" xfId="1844"/>
    <cellStyle name="Normal 14 4" xfId="1376"/>
    <cellStyle name="Normal 14 5" xfId="1377"/>
    <cellStyle name="Normal 14 6" xfId="1373"/>
    <cellStyle name="Normal 14 7" xfId="1938"/>
    <cellStyle name="Normal 15" xfId="220"/>
    <cellStyle name="Normal 15 2" xfId="181"/>
    <cellStyle name="Normal 15 2 2" xfId="166"/>
    <cellStyle name="Normal 15 2 3" xfId="221"/>
    <cellStyle name="Normal 15 2 4" xfId="404"/>
    <cellStyle name="Normal 15 2 5" xfId="1379"/>
    <cellStyle name="Normal 15 2 6" xfId="1964"/>
    <cellStyle name="Normal 15 3" xfId="413"/>
    <cellStyle name="Normal 15 4" xfId="1378"/>
    <cellStyle name="Normal 15 5" xfId="2018"/>
    <cellStyle name="Normal 16" xfId="351"/>
    <cellStyle name="Normal 16 2" xfId="456"/>
    <cellStyle name="Normal 16 2 2" xfId="1180"/>
    <cellStyle name="Normal 16 2 3" xfId="1381"/>
    <cellStyle name="Normal 16 2 4" xfId="1880"/>
    <cellStyle name="Normal 16 3" xfId="484"/>
    <cellStyle name="Normal 16 3 2" xfId="1208"/>
    <cellStyle name="Normal 16 3 3" xfId="1968"/>
    <cellStyle name="Normal 16 4" xfId="514"/>
    <cellStyle name="Normal 16 4 2" xfId="1238"/>
    <cellStyle name="Normal 16 5" xfId="544"/>
    <cellStyle name="Normal 16 5 2" xfId="1268"/>
    <cellStyle name="Normal 16 6" xfId="1151"/>
    <cellStyle name="Normal 16 7" xfId="1380"/>
    <cellStyle name="Normal 16 8" xfId="1831"/>
    <cellStyle name="Normal 17" xfId="191"/>
    <cellStyle name="Normal 17 2" xfId="356"/>
    <cellStyle name="Normal 17 2 2" xfId="381"/>
    <cellStyle name="Normal 17 2 3" xfId="1789"/>
    <cellStyle name="Normal 17 3" xfId="406"/>
    <cellStyle name="Normal 17 3 2" xfId="565"/>
    <cellStyle name="Normal 17 3 2 2" xfId="1279"/>
    <cellStyle name="Normal 17 4" xfId="414"/>
    <cellStyle name="Normal 17 4 2" xfId="1157"/>
    <cellStyle name="Normal 17 5" xfId="1829"/>
    <cellStyle name="Normal 18" xfId="358"/>
    <cellStyle name="Normal 18 2" xfId="458"/>
    <cellStyle name="Normal 18 2 2" xfId="1182"/>
    <cellStyle name="Normal 18 3" xfId="486"/>
    <cellStyle name="Normal 18 3 2" xfId="1210"/>
    <cellStyle name="Normal 18 4" xfId="516"/>
    <cellStyle name="Normal 18 4 2" xfId="1240"/>
    <cellStyle name="Normal 18 5" xfId="546"/>
    <cellStyle name="Normal 18 5 2" xfId="1270"/>
    <cellStyle name="Normal 18 6" xfId="1153"/>
    <cellStyle name="Normal 18 7" xfId="1918"/>
    <cellStyle name="Normal 19" xfId="357"/>
    <cellStyle name="Normal 19 2" xfId="415"/>
    <cellStyle name="Normal 19 2 2" xfId="1382"/>
    <cellStyle name="Normal 19 3" xfId="412"/>
    <cellStyle name="Normal 19 3 2" xfId="1383"/>
    <cellStyle name="Normal 19 4" xfId="561"/>
    <cellStyle name="Normal 19 5" xfId="568"/>
    <cellStyle name="Normal 19 5 2" xfId="1280"/>
    <cellStyle name="Normal 19 6" xfId="1982"/>
    <cellStyle name="Normal 2" xfId="2"/>
    <cellStyle name="Normal 2 10" xfId="343"/>
    <cellStyle name="Normal 2 10 2" xfId="453"/>
    <cellStyle name="Normal 2 10 2 2" xfId="1177"/>
    <cellStyle name="Normal 2 10 3" xfId="481"/>
    <cellStyle name="Normal 2 10 3 2" xfId="1205"/>
    <cellStyle name="Normal 2 10 4" xfId="511"/>
    <cellStyle name="Normal 2 10 4 2" xfId="1235"/>
    <cellStyle name="Normal 2 10 5" xfId="541"/>
    <cellStyle name="Normal 2 10 5 2" xfId="1265"/>
    <cellStyle name="Normal 2 10 6" xfId="1148"/>
    <cellStyle name="Normal 2 11" xfId="344"/>
    <cellStyle name="Normal 2 11 2" xfId="348"/>
    <cellStyle name="Normal 2 11 2 2" xfId="574"/>
    <cellStyle name="Normal 2 11 3" xfId="556"/>
    <cellStyle name="Normal 2 11 3 2" xfId="1278"/>
    <cellStyle name="Normal 2 12" xfId="346"/>
    <cellStyle name="Normal 2 12 2" xfId="454"/>
    <cellStyle name="Normal 2 12 2 2" xfId="1178"/>
    <cellStyle name="Normal 2 12 3" xfId="482"/>
    <cellStyle name="Normal 2 12 3 2" xfId="1206"/>
    <cellStyle name="Normal 2 12 4" xfId="512"/>
    <cellStyle name="Normal 2 12 4 2" xfId="1236"/>
    <cellStyle name="Normal 2 12 5" xfId="542"/>
    <cellStyle name="Normal 2 12 5 2" xfId="1266"/>
    <cellStyle name="Normal 2 12 6" xfId="1149"/>
    <cellStyle name="Normal 2 13" xfId="345"/>
    <cellStyle name="Normal 2 13 2" xfId="349"/>
    <cellStyle name="Normal 2 14" xfId="347"/>
    <cellStyle name="Normal 2 14 2" xfId="455"/>
    <cellStyle name="Normal 2 14 2 2" xfId="1179"/>
    <cellStyle name="Normal 2 14 3" xfId="483"/>
    <cellStyle name="Normal 2 14 3 2" xfId="1207"/>
    <cellStyle name="Normal 2 14 4" xfId="513"/>
    <cellStyle name="Normal 2 14 4 2" xfId="1237"/>
    <cellStyle name="Normal 2 14 5" xfId="543"/>
    <cellStyle name="Normal 2 14 5 2" xfId="1267"/>
    <cellStyle name="Normal 2 14 6" xfId="1150"/>
    <cellStyle name="Normal 2 15" xfId="352"/>
    <cellStyle name="Normal 2 15 2" xfId="457"/>
    <cellStyle name="Normal 2 15 2 2" xfId="1181"/>
    <cellStyle name="Normal 2 15 3" xfId="485"/>
    <cellStyle name="Normal 2 15 3 2" xfId="1209"/>
    <cellStyle name="Normal 2 15 4" xfId="515"/>
    <cellStyle name="Normal 2 15 4 2" xfId="1239"/>
    <cellStyle name="Normal 2 15 5" xfId="545"/>
    <cellStyle name="Normal 2 15 5 2" xfId="1269"/>
    <cellStyle name="Normal 2 15 6" xfId="1152"/>
    <cellStyle name="Normal 2 16" xfId="182"/>
    <cellStyle name="Normal 2 16 2" xfId="1128"/>
    <cellStyle name="Normal 2 17" xfId="461"/>
    <cellStyle name="Normal 2 17 2" xfId="1185"/>
    <cellStyle name="Normal 2 18" xfId="491"/>
    <cellStyle name="Normal 2 18 2" xfId="1215"/>
    <cellStyle name="Normal 2 19" xfId="521"/>
    <cellStyle name="Normal 2 19 2" xfId="1245"/>
    <cellStyle name="Normal 2 2" xfId="127"/>
    <cellStyle name="Normal 2 2 10" xfId="134"/>
    <cellStyle name="Normal 2 2 11" xfId="1124"/>
    <cellStyle name="Normal 2 2 12" xfId="1744"/>
    <cellStyle name="Normal 2 2 12 2" xfId="1931"/>
    <cellStyle name="Normal 2 2 12 3" xfId="1806"/>
    <cellStyle name="Normal 2 2 12 4" xfId="2035"/>
    <cellStyle name="Normal 2 2 12 5" xfId="2049"/>
    <cellStyle name="Normal 2 2 12 6" xfId="3750"/>
    <cellStyle name="Normal 2 2 13" xfId="3748"/>
    <cellStyle name="Normal 2 2 2" xfId="145"/>
    <cellStyle name="Normal 2 2 2 2" xfId="180"/>
    <cellStyle name="Normal 2 2 2 2 2" xfId="193"/>
    <cellStyle name="Normal 2 2 2 2 3" xfId="365"/>
    <cellStyle name="Normal 2 2 2 2 4" xfId="1827"/>
    <cellStyle name="Normal 2 2 2 3" xfId="224"/>
    <cellStyle name="Normal 2 2 2 3 2" xfId="225"/>
    <cellStyle name="Normal 2 2 2 3 3" xfId="382"/>
    <cellStyle name="Normal 2 2 2 4" xfId="383"/>
    <cellStyle name="Normal 2 2 2 5" xfId="1384"/>
    <cellStyle name="Normal 2 2 2 6" xfId="1905"/>
    <cellStyle name="Normal 2 2 3" xfId="170"/>
    <cellStyle name="Normal 2 2 3 2" xfId="227"/>
    <cellStyle name="Normal 2 2 3 3" xfId="384"/>
    <cellStyle name="Normal 2 2 3 4" xfId="226"/>
    <cellStyle name="Normal 2 2 3 5" xfId="1385"/>
    <cellStyle name="Normal 2 2 4" xfId="194"/>
    <cellStyle name="Normal 2 2 5" xfId="435"/>
    <cellStyle name="Normal 2 2 5 2" xfId="1159"/>
    <cellStyle name="Normal 2 2 6" xfId="463"/>
    <cellStyle name="Normal 2 2 6 2" xfId="1187"/>
    <cellStyle name="Normal 2 2 7" xfId="493"/>
    <cellStyle name="Normal 2 2 7 2" xfId="1217"/>
    <cellStyle name="Normal 2 2 8" xfId="523"/>
    <cellStyle name="Normal 2 2 8 2" xfId="1247"/>
    <cellStyle name="Normal 2 2 9" xfId="223"/>
    <cellStyle name="Normal 2 2 9 2" xfId="1130"/>
    <cellStyle name="Normal 2 20" xfId="844"/>
    <cellStyle name="Normal 2 21" xfId="128"/>
    <cellStyle name="Normal 2 22" xfId="83"/>
    <cellStyle name="Normal 2 23" xfId="80"/>
    <cellStyle name="Normal 2 24" xfId="76"/>
    <cellStyle name="Normal 2 3" xfId="126"/>
    <cellStyle name="Normal 2 3 2" xfId="137"/>
    <cellStyle name="Normal 2 3 2 2" xfId="229"/>
    <cellStyle name="Normal 2 3 2 3" xfId="385"/>
    <cellStyle name="Normal 2 3 2 4" xfId="228"/>
    <cellStyle name="Normal 2 3 2 5" xfId="1125"/>
    <cellStyle name="Normal 2 3 2 6" xfId="1962"/>
    <cellStyle name="Normal 2 3 3" xfId="155"/>
    <cellStyle name="Normal 2 3 3 10" xfId="2586"/>
    <cellStyle name="Normal 2 3 3 10 2" xfId="5034"/>
    <cellStyle name="Normal 2 3 3 10 2 2" xfId="7787"/>
    <cellStyle name="Normal 2 3 3 10 2 2 2" xfId="19989"/>
    <cellStyle name="Normal 2 3 3 10 2 2 2 2" xfId="44286"/>
    <cellStyle name="Normal 2 3 3 10 2 2 3" xfId="32084"/>
    <cellStyle name="Normal 2 3 3 10 2 3" xfId="17236"/>
    <cellStyle name="Normal 2 3 3 10 2 3 2" xfId="41533"/>
    <cellStyle name="Normal 2 3 3 10 2 4" xfId="29331"/>
    <cellStyle name="Normal 2 3 3 10 3" xfId="6624"/>
    <cellStyle name="Normal 2 3 3 10 3 2" xfId="7788"/>
    <cellStyle name="Normal 2 3 3 10 3 2 2" xfId="19990"/>
    <cellStyle name="Normal 2 3 3 10 3 2 2 2" xfId="44287"/>
    <cellStyle name="Normal 2 3 3 10 3 2 3" xfId="32085"/>
    <cellStyle name="Normal 2 3 3 10 3 3" xfId="18826"/>
    <cellStyle name="Normal 2 3 3 10 3 3 2" xfId="43123"/>
    <cellStyle name="Normal 2 3 3 10 3 4" xfId="30921"/>
    <cellStyle name="Normal 2 3 3 10 4" xfId="7786"/>
    <cellStyle name="Normal 2 3 3 10 4 2" xfId="19988"/>
    <cellStyle name="Normal 2 3 3 10 4 2 2" xfId="44285"/>
    <cellStyle name="Normal 2 3 3 10 4 3" xfId="32083"/>
    <cellStyle name="Normal 2 3 3 10 5" xfId="15008"/>
    <cellStyle name="Normal 2 3 3 10 5 2" xfId="39305"/>
    <cellStyle name="Normal 2 3 3 10 6" xfId="26996"/>
    <cellStyle name="Normal 2 3 3 11" xfId="7785"/>
    <cellStyle name="Normal 2 3 3 11 2" xfId="19987"/>
    <cellStyle name="Normal 2 3 3 11 2 2" xfId="44284"/>
    <cellStyle name="Normal 2 3 3 11 3" xfId="32082"/>
    <cellStyle name="Normal 2 3 3 12" xfId="13836"/>
    <cellStyle name="Normal 2 3 3 12 2" xfId="25824"/>
    <cellStyle name="Normal 2 3 3 12 2 2" xfId="50121"/>
    <cellStyle name="Normal 2 3 3 12 3" xfId="38133"/>
    <cellStyle name="Normal 2 3 3 13" xfId="51919"/>
    <cellStyle name="Normal 2 3 3 14" xfId="51940"/>
    <cellStyle name="Normal 2 3 3 2" xfId="183"/>
    <cellStyle name="Normal 2 3 3 2 10" xfId="13848"/>
    <cellStyle name="Normal 2 3 3 2 10 2" xfId="25836"/>
    <cellStyle name="Normal 2 3 3 2 10 2 2" xfId="50133"/>
    <cellStyle name="Normal 2 3 3 2 10 3" xfId="38145"/>
    <cellStyle name="Normal 2 3 3 2 11" xfId="51926"/>
    <cellStyle name="Normal 2 3 3 2 12" xfId="51952"/>
    <cellStyle name="Normal 2 3 3 2 2" xfId="231"/>
    <cellStyle name="Normal 2 3 3 2 3" xfId="593"/>
    <cellStyle name="Normal 2 3 3 2 3 10" xfId="51523"/>
    <cellStyle name="Normal 2 3 3 2 3 11" xfId="51976"/>
    <cellStyle name="Normal 2 3 3 2 3 2" xfId="641"/>
    <cellStyle name="Normal 2 3 3 2 3 2 10" xfId="52024"/>
    <cellStyle name="Normal 2 3 3 2 3 2 2" xfId="836"/>
    <cellStyle name="Normal 2 3 3 2 3 2 2 2" xfId="1081"/>
    <cellStyle name="Normal 2 3 3 2 3 2 2 2 2" xfId="2574"/>
    <cellStyle name="Normal 2 3 3 2 3 2 2 2 2 10" xfId="53094"/>
    <cellStyle name="Normal 2 3 3 2 3 2 2 2 2 2" xfId="3740"/>
    <cellStyle name="Normal 2 3 3 2 3 2 2 2 2 2 2" xfId="6081"/>
    <cellStyle name="Normal 2 3 3 2 3 2 2 2 2 2 2 2" xfId="7796"/>
    <cellStyle name="Normal 2 3 3 2 3 2 2 2 2 2 2 2 2" xfId="19998"/>
    <cellStyle name="Normal 2 3 3 2 3 2 2 2 2 2 2 2 2 2" xfId="44295"/>
    <cellStyle name="Normal 2 3 3 2 3 2 2 2 2 2 2 2 3" xfId="32093"/>
    <cellStyle name="Normal 2 3 3 2 3 2 2 2 2 2 2 3" xfId="18283"/>
    <cellStyle name="Normal 2 3 3 2 3 2 2 2 2 2 2 3 2" xfId="42580"/>
    <cellStyle name="Normal 2 3 3 2 3 2 2 2 2 2 2 4" xfId="30378"/>
    <cellStyle name="Normal 2 3 3 2 3 2 2 2 2 2 3" xfId="7778"/>
    <cellStyle name="Normal 2 3 3 2 3 2 2 2 2 2 3 2" xfId="7797"/>
    <cellStyle name="Normal 2 3 3 2 3 2 2 2 2 2 3 2 2" xfId="19999"/>
    <cellStyle name="Normal 2 3 3 2 3 2 2 2 2 2 3 2 2 2" xfId="44296"/>
    <cellStyle name="Normal 2 3 3 2 3 2 2 2 2 2 3 2 3" xfId="32094"/>
    <cellStyle name="Normal 2 3 3 2 3 2 2 2 2 2 3 3" xfId="19980"/>
    <cellStyle name="Normal 2 3 3 2 3 2 2 2 2 2 3 3 2" xfId="44277"/>
    <cellStyle name="Normal 2 3 3 2 3 2 2 2 2 2 3 4" xfId="32075"/>
    <cellStyle name="Normal 2 3 3 2 3 2 2 2 2 2 4" xfId="7795"/>
    <cellStyle name="Normal 2 3 3 2 3 2 2 2 2 2 4 2" xfId="19997"/>
    <cellStyle name="Normal 2 3 3 2 3 2 2 2 2 2 4 2 2" xfId="44294"/>
    <cellStyle name="Normal 2 3 3 2 3 2 2 2 2 2 4 3" xfId="32092"/>
    <cellStyle name="Normal 2 3 3 2 3 2 2 2 2 2 5" xfId="16055"/>
    <cellStyle name="Normal 2 3 3 2 3 2 2 2 2 2 5 2" xfId="40352"/>
    <cellStyle name="Normal 2 3 3 2 3 2 2 2 2 2 6" xfId="28043"/>
    <cellStyle name="Normal 2 3 3 2 3 2 2 2 2 3" xfId="4272"/>
    <cellStyle name="Normal 2 3 3 2 3 2 2 2 2 3 2" xfId="7798"/>
    <cellStyle name="Normal 2 3 3 2 3 2 2 2 2 3 2 2" xfId="20000"/>
    <cellStyle name="Normal 2 3 3 2 3 2 2 2 2 3 2 2 2" xfId="44297"/>
    <cellStyle name="Normal 2 3 3 2 3 2 2 2 2 3 2 3" xfId="32095"/>
    <cellStyle name="Normal 2 3 3 2 3 2 2 2 2 3 3" xfId="16583"/>
    <cellStyle name="Normal 2 3 3 2 3 2 2 2 2 3 3 2" xfId="40880"/>
    <cellStyle name="Normal 2 3 3 2 3 2 2 2 2 3 4" xfId="28571"/>
    <cellStyle name="Normal 2 3 3 2 3 2 2 2 2 4" xfId="4912"/>
    <cellStyle name="Normal 2 3 3 2 3 2 2 2 2 4 2" xfId="7799"/>
    <cellStyle name="Normal 2 3 3 2 3 2 2 2 2 4 2 2" xfId="20001"/>
    <cellStyle name="Normal 2 3 3 2 3 2 2 2 2 4 2 2 2" xfId="44298"/>
    <cellStyle name="Normal 2 3 3 2 3 2 2 2 2 4 2 3" xfId="32096"/>
    <cellStyle name="Normal 2 3 3 2 3 2 2 2 2 4 3" xfId="17114"/>
    <cellStyle name="Normal 2 3 3 2 3 2 2 2 2 4 3 2" xfId="41411"/>
    <cellStyle name="Normal 2 3 3 2 3 2 2 2 2 4 4" xfId="29209"/>
    <cellStyle name="Normal 2 3 3 2 3 2 2 2 2 5" xfId="6609"/>
    <cellStyle name="Normal 2 3 3 2 3 2 2 2 2 5 2" xfId="7800"/>
    <cellStyle name="Normal 2 3 3 2 3 2 2 2 2 5 2 2" xfId="20002"/>
    <cellStyle name="Normal 2 3 3 2 3 2 2 2 2 5 2 2 2" xfId="44299"/>
    <cellStyle name="Normal 2 3 3 2 3 2 2 2 2 5 2 3" xfId="32097"/>
    <cellStyle name="Normal 2 3 3 2 3 2 2 2 2 5 3" xfId="18811"/>
    <cellStyle name="Normal 2 3 3 2 3 2 2 2 2 5 3 2" xfId="43108"/>
    <cellStyle name="Normal 2 3 3 2 3 2 2 2 2 5 4" xfId="30906"/>
    <cellStyle name="Normal 2 3 3 2 3 2 2 2 2 6" xfId="7794"/>
    <cellStyle name="Normal 2 3 3 2 3 2 2 2 2 6 2" xfId="19996"/>
    <cellStyle name="Normal 2 3 3 2 3 2 2 2 2 6 2 2" xfId="44293"/>
    <cellStyle name="Normal 2 3 3 2 3 2 2 2 2 6 3" xfId="32091"/>
    <cellStyle name="Normal 2 3 3 2 3 2 2 2 2 7" xfId="14886"/>
    <cellStyle name="Normal 2 3 3 2 3 2 2 2 2 7 2" xfId="39183"/>
    <cellStyle name="Normal 2 3 3 2 3 2 2 2 2 8" xfId="26874"/>
    <cellStyle name="Normal 2 3 3 2 3 2 2 2 2 9" xfId="51282"/>
    <cellStyle name="Normal 2 3 3 2 3 2 2 2 3" xfId="3102"/>
    <cellStyle name="Normal 2 3 3 2 3 2 2 2 3 2" xfId="5550"/>
    <cellStyle name="Normal 2 3 3 2 3 2 2 2 3 2 2" xfId="7802"/>
    <cellStyle name="Normal 2 3 3 2 3 2 2 2 3 2 2 2" xfId="20004"/>
    <cellStyle name="Normal 2 3 3 2 3 2 2 2 3 2 2 2 2" xfId="44301"/>
    <cellStyle name="Normal 2 3 3 2 3 2 2 2 3 2 2 3" xfId="32099"/>
    <cellStyle name="Normal 2 3 3 2 3 2 2 2 3 2 3" xfId="17752"/>
    <cellStyle name="Normal 2 3 3 2 3 2 2 2 3 2 3 2" xfId="42049"/>
    <cellStyle name="Normal 2 3 3 2 3 2 2 2 3 2 4" xfId="29847"/>
    <cellStyle name="Normal 2 3 3 2 3 2 2 2 3 3" xfId="7140"/>
    <cellStyle name="Normal 2 3 3 2 3 2 2 2 3 3 2" xfId="7803"/>
    <cellStyle name="Normal 2 3 3 2 3 2 2 2 3 3 2 2" xfId="20005"/>
    <cellStyle name="Normal 2 3 3 2 3 2 2 2 3 3 2 2 2" xfId="44302"/>
    <cellStyle name="Normal 2 3 3 2 3 2 2 2 3 3 2 3" xfId="32100"/>
    <cellStyle name="Normal 2 3 3 2 3 2 2 2 3 3 3" xfId="19342"/>
    <cellStyle name="Normal 2 3 3 2 3 2 2 2 3 3 3 2" xfId="43639"/>
    <cellStyle name="Normal 2 3 3 2 3 2 2 2 3 3 4" xfId="31437"/>
    <cellStyle name="Normal 2 3 3 2 3 2 2 2 3 4" xfId="7801"/>
    <cellStyle name="Normal 2 3 3 2 3 2 2 2 3 4 2" xfId="20003"/>
    <cellStyle name="Normal 2 3 3 2 3 2 2 2 3 4 2 2" xfId="44300"/>
    <cellStyle name="Normal 2 3 3 2 3 2 2 2 3 4 3" xfId="32098"/>
    <cellStyle name="Normal 2 3 3 2 3 2 2 2 3 5" xfId="15524"/>
    <cellStyle name="Normal 2 3 3 2 3 2 2 2 3 5 2" xfId="39821"/>
    <cellStyle name="Normal 2 3 3 2 3 2 2 2 3 6" xfId="27512"/>
    <cellStyle name="Normal 2 3 3 2 3 2 2 2 4" xfId="7793"/>
    <cellStyle name="Normal 2 3 3 2 3 2 2 2 4 2" xfId="19995"/>
    <cellStyle name="Normal 2 3 3 2 3 2 2 2 4 2 2" xfId="44292"/>
    <cellStyle name="Normal 2 3 3 2 3 2 2 2 4 3" xfId="32090"/>
    <cellStyle name="Normal 2 3 3 2 3 2 2 2 5" xfId="14352"/>
    <cellStyle name="Normal 2 3 3 2 3 2 2 2 5 2" xfId="26340"/>
    <cellStyle name="Normal 2 3 3 2 3 2 2 2 5 2 2" xfId="50637"/>
    <cellStyle name="Normal 2 3 3 2 3 2 2 2 5 3" xfId="38649"/>
    <cellStyle name="Normal 2 3 3 2 3 2 2 2 6" xfId="51603"/>
    <cellStyle name="Normal 2 3 3 2 3 2 2 2 7" xfId="52456"/>
    <cellStyle name="Normal 2 3 3 2 3 2 2 3" xfId="2334"/>
    <cellStyle name="Normal 2 3 3 2 3 2 2 3 10" xfId="52854"/>
    <cellStyle name="Normal 2 3 3 2 3 2 2 3 2" xfId="3500"/>
    <cellStyle name="Normal 2 3 3 2 3 2 2 3 2 2" xfId="5841"/>
    <cellStyle name="Normal 2 3 3 2 3 2 2 3 2 2 2" xfId="7806"/>
    <cellStyle name="Normal 2 3 3 2 3 2 2 3 2 2 2 2" xfId="20008"/>
    <cellStyle name="Normal 2 3 3 2 3 2 2 3 2 2 2 2 2" xfId="44305"/>
    <cellStyle name="Normal 2 3 3 2 3 2 2 3 2 2 2 3" xfId="32103"/>
    <cellStyle name="Normal 2 3 3 2 3 2 2 3 2 2 3" xfId="18043"/>
    <cellStyle name="Normal 2 3 3 2 3 2 2 3 2 2 3 2" xfId="42340"/>
    <cellStyle name="Normal 2 3 3 2 3 2 2 3 2 2 4" xfId="30138"/>
    <cellStyle name="Normal 2 3 3 2 3 2 2 3 2 3" xfId="7538"/>
    <cellStyle name="Normal 2 3 3 2 3 2 2 3 2 3 2" xfId="7807"/>
    <cellStyle name="Normal 2 3 3 2 3 2 2 3 2 3 2 2" xfId="20009"/>
    <cellStyle name="Normal 2 3 3 2 3 2 2 3 2 3 2 2 2" xfId="44306"/>
    <cellStyle name="Normal 2 3 3 2 3 2 2 3 2 3 2 3" xfId="32104"/>
    <cellStyle name="Normal 2 3 3 2 3 2 2 3 2 3 3" xfId="19740"/>
    <cellStyle name="Normal 2 3 3 2 3 2 2 3 2 3 3 2" xfId="44037"/>
    <cellStyle name="Normal 2 3 3 2 3 2 2 3 2 3 4" xfId="31835"/>
    <cellStyle name="Normal 2 3 3 2 3 2 2 3 2 4" xfId="7805"/>
    <cellStyle name="Normal 2 3 3 2 3 2 2 3 2 4 2" xfId="20007"/>
    <cellStyle name="Normal 2 3 3 2 3 2 2 3 2 4 2 2" xfId="44304"/>
    <cellStyle name="Normal 2 3 3 2 3 2 2 3 2 4 3" xfId="32102"/>
    <cellStyle name="Normal 2 3 3 2 3 2 2 3 2 5" xfId="15815"/>
    <cellStyle name="Normal 2 3 3 2 3 2 2 3 2 5 2" xfId="40112"/>
    <cellStyle name="Normal 2 3 3 2 3 2 2 3 2 6" xfId="27803"/>
    <cellStyle name="Normal 2 3 3 2 3 2 2 3 3" xfId="4032"/>
    <cellStyle name="Normal 2 3 3 2 3 2 2 3 3 2" xfId="7808"/>
    <cellStyle name="Normal 2 3 3 2 3 2 2 3 3 2 2" xfId="20010"/>
    <cellStyle name="Normal 2 3 3 2 3 2 2 3 3 2 2 2" xfId="44307"/>
    <cellStyle name="Normal 2 3 3 2 3 2 2 3 3 2 3" xfId="32105"/>
    <cellStyle name="Normal 2 3 3 2 3 2 2 3 3 3" xfId="16343"/>
    <cellStyle name="Normal 2 3 3 2 3 2 2 3 3 3 2" xfId="40640"/>
    <cellStyle name="Normal 2 3 3 2 3 2 2 3 3 4" xfId="28331"/>
    <cellStyle name="Normal 2 3 3 2 3 2 2 3 4" xfId="4672"/>
    <cellStyle name="Normal 2 3 3 2 3 2 2 3 4 2" xfId="7809"/>
    <cellStyle name="Normal 2 3 3 2 3 2 2 3 4 2 2" xfId="20011"/>
    <cellStyle name="Normal 2 3 3 2 3 2 2 3 4 2 2 2" xfId="44308"/>
    <cellStyle name="Normal 2 3 3 2 3 2 2 3 4 2 3" xfId="32106"/>
    <cellStyle name="Normal 2 3 3 2 3 2 2 3 4 3" xfId="16874"/>
    <cellStyle name="Normal 2 3 3 2 3 2 2 3 4 3 2" xfId="41171"/>
    <cellStyle name="Normal 2 3 3 2 3 2 2 3 4 4" xfId="28969"/>
    <cellStyle name="Normal 2 3 3 2 3 2 2 3 5" xfId="6369"/>
    <cellStyle name="Normal 2 3 3 2 3 2 2 3 5 2" xfId="7810"/>
    <cellStyle name="Normal 2 3 3 2 3 2 2 3 5 2 2" xfId="20012"/>
    <cellStyle name="Normal 2 3 3 2 3 2 2 3 5 2 2 2" xfId="44309"/>
    <cellStyle name="Normal 2 3 3 2 3 2 2 3 5 2 3" xfId="32107"/>
    <cellStyle name="Normal 2 3 3 2 3 2 2 3 5 3" xfId="18571"/>
    <cellStyle name="Normal 2 3 3 2 3 2 2 3 5 3 2" xfId="42868"/>
    <cellStyle name="Normal 2 3 3 2 3 2 2 3 5 4" xfId="30666"/>
    <cellStyle name="Normal 2 3 3 2 3 2 2 3 6" xfId="7804"/>
    <cellStyle name="Normal 2 3 3 2 3 2 2 3 6 2" xfId="20006"/>
    <cellStyle name="Normal 2 3 3 2 3 2 2 3 6 2 2" xfId="44303"/>
    <cellStyle name="Normal 2 3 3 2 3 2 2 3 6 3" xfId="32101"/>
    <cellStyle name="Normal 2 3 3 2 3 2 2 3 7" xfId="14646"/>
    <cellStyle name="Normal 2 3 3 2 3 2 2 3 7 2" xfId="38943"/>
    <cellStyle name="Normal 2 3 3 2 3 2 2 3 8" xfId="26634"/>
    <cellStyle name="Normal 2 3 3 2 3 2 2 3 9" xfId="51042"/>
    <cellStyle name="Normal 2 3 3 2 3 2 2 4" xfId="2862"/>
    <cellStyle name="Normal 2 3 3 2 3 2 2 4 2" xfId="5310"/>
    <cellStyle name="Normal 2 3 3 2 3 2 2 4 2 2" xfId="7812"/>
    <cellStyle name="Normal 2 3 3 2 3 2 2 4 2 2 2" xfId="20014"/>
    <cellStyle name="Normal 2 3 3 2 3 2 2 4 2 2 2 2" xfId="44311"/>
    <cellStyle name="Normal 2 3 3 2 3 2 2 4 2 2 3" xfId="32109"/>
    <cellStyle name="Normal 2 3 3 2 3 2 2 4 2 3" xfId="17512"/>
    <cellStyle name="Normal 2 3 3 2 3 2 2 4 2 3 2" xfId="41809"/>
    <cellStyle name="Normal 2 3 3 2 3 2 2 4 2 4" xfId="29607"/>
    <cellStyle name="Normal 2 3 3 2 3 2 2 4 3" xfId="6900"/>
    <cellStyle name="Normal 2 3 3 2 3 2 2 4 3 2" xfId="7813"/>
    <cellStyle name="Normal 2 3 3 2 3 2 2 4 3 2 2" xfId="20015"/>
    <cellStyle name="Normal 2 3 3 2 3 2 2 4 3 2 2 2" xfId="44312"/>
    <cellStyle name="Normal 2 3 3 2 3 2 2 4 3 2 3" xfId="32110"/>
    <cellStyle name="Normal 2 3 3 2 3 2 2 4 3 3" xfId="19102"/>
    <cellStyle name="Normal 2 3 3 2 3 2 2 4 3 3 2" xfId="43399"/>
    <cellStyle name="Normal 2 3 3 2 3 2 2 4 3 4" xfId="31197"/>
    <cellStyle name="Normal 2 3 3 2 3 2 2 4 4" xfId="7811"/>
    <cellStyle name="Normal 2 3 3 2 3 2 2 4 4 2" xfId="20013"/>
    <cellStyle name="Normal 2 3 3 2 3 2 2 4 4 2 2" xfId="44310"/>
    <cellStyle name="Normal 2 3 3 2 3 2 2 4 4 3" xfId="32108"/>
    <cellStyle name="Normal 2 3 3 2 3 2 2 4 5" xfId="15284"/>
    <cellStyle name="Normal 2 3 3 2 3 2 2 4 5 2" xfId="39581"/>
    <cellStyle name="Normal 2 3 3 2 3 2 2 4 6" xfId="27272"/>
    <cellStyle name="Normal 2 3 3 2 3 2 2 5" xfId="7792"/>
    <cellStyle name="Normal 2 3 3 2 3 2 2 5 2" xfId="19994"/>
    <cellStyle name="Normal 2 3 3 2 3 2 2 5 2 2" xfId="44291"/>
    <cellStyle name="Normal 2 3 3 2 3 2 2 5 3" xfId="32089"/>
    <cellStyle name="Normal 2 3 3 2 3 2 2 6" xfId="14112"/>
    <cellStyle name="Normal 2 3 3 2 3 2 2 6 2" xfId="26100"/>
    <cellStyle name="Normal 2 3 3 2 3 2 2 6 2 2" xfId="50397"/>
    <cellStyle name="Normal 2 3 3 2 3 2 2 6 3" xfId="38409"/>
    <cellStyle name="Normal 2 3 3 2 3 2 2 7" xfId="51472"/>
    <cellStyle name="Normal 2 3 3 2 3 2 2 8" xfId="52216"/>
    <cellStyle name="Normal 2 3 3 2 3 2 3" xfId="738"/>
    <cellStyle name="Normal 2 3 3 2 3 2 3 2" xfId="985"/>
    <cellStyle name="Normal 2 3 3 2 3 2 3 2 2" xfId="2478"/>
    <cellStyle name="Normal 2 3 3 2 3 2 3 2 2 10" xfId="52998"/>
    <cellStyle name="Normal 2 3 3 2 3 2 3 2 2 2" xfId="3644"/>
    <cellStyle name="Normal 2 3 3 2 3 2 3 2 2 2 2" xfId="5985"/>
    <cellStyle name="Normal 2 3 3 2 3 2 3 2 2 2 2 2" xfId="7818"/>
    <cellStyle name="Normal 2 3 3 2 3 2 3 2 2 2 2 2 2" xfId="20020"/>
    <cellStyle name="Normal 2 3 3 2 3 2 3 2 2 2 2 2 2 2" xfId="44317"/>
    <cellStyle name="Normal 2 3 3 2 3 2 3 2 2 2 2 2 3" xfId="32115"/>
    <cellStyle name="Normal 2 3 3 2 3 2 3 2 2 2 2 3" xfId="18187"/>
    <cellStyle name="Normal 2 3 3 2 3 2 3 2 2 2 2 3 2" xfId="42484"/>
    <cellStyle name="Normal 2 3 3 2 3 2 3 2 2 2 2 4" xfId="30282"/>
    <cellStyle name="Normal 2 3 3 2 3 2 3 2 2 2 3" xfId="7682"/>
    <cellStyle name="Normal 2 3 3 2 3 2 3 2 2 2 3 2" xfId="7819"/>
    <cellStyle name="Normal 2 3 3 2 3 2 3 2 2 2 3 2 2" xfId="20021"/>
    <cellStyle name="Normal 2 3 3 2 3 2 3 2 2 2 3 2 2 2" xfId="44318"/>
    <cellStyle name="Normal 2 3 3 2 3 2 3 2 2 2 3 2 3" xfId="32116"/>
    <cellStyle name="Normal 2 3 3 2 3 2 3 2 2 2 3 3" xfId="19884"/>
    <cellStyle name="Normal 2 3 3 2 3 2 3 2 2 2 3 3 2" xfId="44181"/>
    <cellStyle name="Normal 2 3 3 2 3 2 3 2 2 2 3 4" xfId="31979"/>
    <cellStyle name="Normal 2 3 3 2 3 2 3 2 2 2 4" xfId="7817"/>
    <cellStyle name="Normal 2 3 3 2 3 2 3 2 2 2 4 2" xfId="20019"/>
    <cellStyle name="Normal 2 3 3 2 3 2 3 2 2 2 4 2 2" xfId="44316"/>
    <cellStyle name="Normal 2 3 3 2 3 2 3 2 2 2 4 3" xfId="32114"/>
    <cellStyle name="Normal 2 3 3 2 3 2 3 2 2 2 5" xfId="15959"/>
    <cellStyle name="Normal 2 3 3 2 3 2 3 2 2 2 5 2" xfId="40256"/>
    <cellStyle name="Normal 2 3 3 2 3 2 3 2 2 2 6" xfId="27947"/>
    <cellStyle name="Normal 2 3 3 2 3 2 3 2 2 3" xfId="4176"/>
    <cellStyle name="Normal 2 3 3 2 3 2 3 2 2 3 2" xfId="7820"/>
    <cellStyle name="Normal 2 3 3 2 3 2 3 2 2 3 2 2" xfId="20022"/>
    <cellStyle name="Normal 2 3 3 2 3 2 3 2 2 3 2 2 2" xfId="44319"/>
    <cellStyle name="Normal 2 3 3 2 3 2 3 2 2 3 2 3" xfId="32117"/>
    <cellStyle name="Normal 2 3 3 2 3 2 3 2 2 3 3" xfId="16487"/>
    <cellStyle name="Normal 2 3 3 2 3 2 3 2 2 3 3 2" xfId="40784"/>
    <cellStyle name="Normal 2 3 3 2 3 2 3 2 2 3 4" xfId="28475"/>
    <cellStyle name="Normal 2 3 3 2 3 2 3 2 2 4" xfId="4816"/>
    <cellStyle name="Normal 2 3 3 2 3 2 3 2 2 4 2" xfId="7821"/>
    <cellStyle name="Normal 2 3 3 2 3 2 3 2 2 4 2 2" xfId="20023"/>
    <cellStyle name="Normal 2 3 3 2 3 2 3 2 2 4 2 2 2" xfId="44320"/>
    <cellStyle name="Normal 2 3 3 2 3 2 3 2 2 4 2 3" xfId="32118"/>
    <cellStyle name="Normal 2 3 3 2 3 2 3 2 2 4 3" xfId="17018"/>
    <cellStyle name="Normal 2 3 3 2 3 2 3 2 2 4 3 2" xfId="41315"/>
    <cellStyle name="Normal 2 3 3 2 3 2 3 2 2 4 4" xfId="29113"/>
    <cellStyle name="Normal 2 3 3 2 3 2 3 2 2 5" xfId="6513"/>
    <cellStyle name="Normal 2 3 3 2 3 2 3 2 2 5 2" xfId="7822"/>
    <cellStyle name="Normal 2 3 3 2 3 2 3 2 2 5 2 2" xfId="20024"/>
    <cellStyle name="Normal 2 3 3 2 3 2 3 2 2 5 2 2 2" xfId="44321"/>
    <cellStyle name="Normal 2 3 3 2 3 2 3 2 2 5 2 3" xfId="32119"/>
    <cellStyle name="Normal 2 3 3 2 3 2 3 2 2 5 3" xfId="18715"/>
    <cellStyle name="Normal 2 3 3 2 3 2 3 2 2 5 3 2" xfId="43012"/>
    <cellStyle name="Normal 2 3 3 2 3 2 3 2 2 5 4" xfId="30810"/>
    <cellStyle name="Normal 2 3 3 2 3 2 3 2 2 6" xfId="7816"/>
    <cellStyle name="Normal 2 3 3 2 3 2 3 2 2 6 2" xfId="20018"/>
    <cellStyle name="Normal 2 3 3 2 3 2 3 2 2 6 2 2" xfId="44315"/>
    <cellStyle name="Normal 2 3 3 2 3 2 3 2 2 6 3" xfId="32113"/>
    <cellStyle name="Normal 2 3 3 2 3 2 3 2 2 7" xfId="14790"/>
    <cellStyle name="Normal 2 3 3 2 3 2 3 2 2 7 2" xfId="39087"/>
    <cellStyle name="Normal 2 3 3 2 3 2 3 2 2 8" xfId="26778"/>
    <cellStyle name="Normal 2 3 3 2 3 2 3 2 2 9" xfId="51186"/>
    <cellStyle name="Normal 2 3 3 2 3 2 3 2 3" xfId="3006"/>
    <cellStyle name="Normal 2 3 3 2 3 2 3 2 3 2" xfId="5454"/>
    <cellStyle name="Normal 2 3 3 2 3 2 3 2 3 2 2" xfId="7824"/>
    <cellStyle name="Normal 2 3 3 2 3 2 3 2 3 2 2 2" xfId="20026"/>
    <cellStyle name="Normal 2 3 3 2 3 2 3 2 3 2 2 2 2" xfId="44323"/>
    <cellStyle name="Normal 2 3 3 2 3 2 3 2 3 2 2 3" xfId="32121"/>
    <cellStyle name="Normal 2 3 3 2 3 2 3 2 3 2 3" xfId="17656"/>
    <cellStyle name="Normal 2 3 3 2 3 2 3 2 3 2 3 2" xfId="41953"/>
    <cellStyle name="Normal 2 3 3 2 3 2 3 2 3 2 4" xfId="29751"/>
    <cellStyle name="Normal 2 3 3 2 3 2 3 2 3 3" xfId="7044"/>
    <cellStyle name="Normal 2 3 3 2 3 2 3 2 3 3 2" xfId="7825"/>
    <cellStyle name="Normal 2 3 3 2 3 2 3 2 3 3 2 2" xfId="20027"/>
    <cellStyle name="Normal 2 3 3 2 3 2 3 2 3 3 2 2 2" xfId="44324"/>
    <cellStyle name="Normal 2 3 3 2 3 2 3 2 3 3 2 3" xfId="32122"/>
    <cellStyle name="Normal 2 3 3 2 3 2 3 2 3 3 3" xfId="19246"/>
    <cellStyle name="Normal 2 3 3 2 3 2 3 2 3 3 3 2" xfId="43543"/>
    <cellStyle name="Normal 2 3 3 2 3 2 3 2 3 3 4" xfId="31341"/>
    <cellStyle name="Normal 2 3 3 2 3 2 3 2 3 4" xfId="7823"/>
    <cellStyle name="Normal 2 3 3 2 3 2 3 2 3 4 2" xfId="20025"/>
    <cellStyle name="Normal 2 3 3 2 3 2 3 2 3 4 2 2" xfId="44322"/>
    <cellStyle name="Normal 2 3 3 2 3 2 3 2 3 4 3" xfId="32120"/>
    <cellStyle name="Normal 2 3 3 2 3 2 3 2 3 5" xfId="15428"/>
    <cellStyle name="Normal 2 3 3 2 3 2 3 2 3 5 2" xfId="39725"/>
    <cellStyle name="Normal 2 3 3 2 3 2 3 2 3 6" xfId="27416"/>
    <cellStyle name="Normal 2 3 3 2 3 2 3 2 4" xfId="7815"/>
    <cellStyle name="Normal 2 3 3 2 3 2 3 2 4 2" xfId="20017"/>
    <cellStyle name="Normal 2 3 3 2 3 2 3 2 4 2 2" xfId="44314"/>
    <cellStyle name="Normal 2 3 3 2 3 2 3 2 4 3" xfId="32112"/>
    <cellStyle name="Normal 2 3 3 2 3 2 3 2 5" xfId="14256"/>
    <cellStyle name="Normal 2 3 3 2 3 2 3 2 5 2" xfId="26244"/>
    <cellStyle name="Normal 2 3 3 2 3 2 3 2 5 2 2" xfId="50541"/>
    <cellStyle name="Normal 2 3 3 2 3 2 3 2 5 3" xfId="38553"/>
    <cellStyle name="Normal 2 3 3 2 3 2 3 2 6" xfId="51836"/>
    <cellStyle name="Normal 2 3 3 2 3 2 3 2 7" xfId="52360"/>
    <cellStyle name="Normal 2 3 3 2 3 2 3 3" xfId="2238"/>
    <cellStyle name="Normal 2 3 3 2 3 2 3 3 10" xfId="52758"/>
    <cellStyle name="Normal 2 3 3 2 3 2 3 3 2" xfId="3404"/>
    <cellStyle name="Normal 2 3 3 2 3 2 3 3 2 2" xfId="5745"/>
    <cellStyle name="Normal 2 3 3 2 3 2 3 3 2 2 2" xfId="7828"/>
    <cellStyle name="Normal 2 3 3 2 3 2 3 3 2 2 2 2" xfId="20030"/>
    <cellStyle name="Normal 2 3 3 2 3 2 3 3 2 2 2 2 2" xfId="44327"/>
    <cellStyle name="Normal 2 3 3 2 3 2 3 3 2 2 2 3" xfId="32125"/>
    <cellStyle name="Normal 2 3 3 2 3 2 3 3 2 2 3" xfId="17947"/>
    <cellStyle name="Normal 2 3 3 2 3 2 3 3 2 2 3 2" xfId="42244"/>
    <cellStyle name="Normal 2 3 3 2 3 2 3 3 2 2 4" xfId="30042"/>
    <cellStyle name="Normal 2 3 3 2 3 2 3 3 2 3" xfId="7442"/>
    <cellStyle name="Normal 2 3 3 2 3 2 3 3 2 3 2" xfId="7829"/>
    <cellStyle name="Normal 2 3 3 2 3 2 3 3 2 3 2 2" xfId="20031"/>
    <cellStyle name="Normal 2 3 3 2 3 2 3 3 2 3 2 2 2" xfId="44328"/>
    <cellStyle name="Normal 2 3 3 2 3 2 3 3 2 3 2 3" xfId="32126"/>
    <cellStyle name="Normal 2 3 3 2 3 2 3 3 2 3 3" xfId="19644"/>
    <cellStyle name="Normal 2 3 3 2 3 2 3 3 2 3 3 2" xfId="43941"/>
    <cellStyle name="Normal 2 3 3 2 3 2 3 3 2 3 4" xfId="31739"/>
    <cellStyle name="Normal 2 3 3 2 3 2 3 3 2 4" xfId="7827"/>
    <cellStyle name="Normal 2 3 3 2 3 2 3 3 2 4 2" xfId="20029"/>
    <cellStyle name="Normal 2 3 3 2 3 2 3 3 2 4 2 2" xfId="44326"/>
    <cellStyle name="Normal 2 3 3 2 3 2 3 3 2 4 3" xfId="32124"/>
    <cellStyle name="Normal 2 3 3 2 3 2 3 3 2 5" xfId="15719"/>
    <cellStyle name="Normal 2 3 3 2 3 2 3 3 2 5 2" xfId="40016"/>
    <cellStyle name="Normal 2 3 3 2 3 2 3 3 2 6" xfId="27707"/>
    <cellStyle name="Normal 2 3 3 2 3 2 3 3 3" xfId="3936"/>
    <cellStyle name="Normal 2 3 3 2 3 2 3 3 3 2" xfId="7830"/>
    <cellStyle name="Normal 2 3 3 2 3 2 3 3 3 2 2" xfId="20032"/>
    <cellStyle name="Normal 2 3 3 2 3 2 3 3 3 2 2 2" xfId="44329"/>
    <cellStyle name="Normal 2 3 3 2 3 2 3 3 3 2 3" xfId="32127"/>
    <cellStyle name="Normal 2 3 3 2 3 2 3 3 3 3" xfId="16247"/>
    <cellStyle name="Normal 2 3 3 2 3 2 3 3 3 3 2" xfId="40544"/>
    <cellStyle name="Normal 2 3 3 2 3 2 3 3 3 4" xfId="28235"/>
    <cellStyle name="Normal 2 3 3 2 3 2 3 3 4" xfId="4576"/>
    <cellStyle name="Normal 2 3 3 2 3 2 3 3 4 2" xfId="7831"/>
    <cellStyle name="Normal 2 3 3 2 3 2 3 3 4 2 2" xfId="20033"/>
    <cellStyle name="Normal 2 3 3 2 3 2 3 3 4 2 2 2" xfId="44330"/>
    <cellStyle name="Normal 2 3 3 2 3 2 3 3 4 2 3" xfId="32128"/>
    <cellStyle name="Normal 2 3 3 2 3 2 3 3 4 3" xfId="16778"/>
    <cellStyle name="Normal 2 3 3 2 3 2 3 3 4 3 2" xfId="41075"/>
    <cellStyle name="Normal 2 3 3 2 3 2 3 3 4 4" xfId="28873"/>
    <cellStyle name="Normal 2 3 3 2 3 2 3 3 5" xfId="6273"/>
    <cellStyle name="Normal 2 3 3 2 3 2 3 3 5 2" xfId="7832"/>
    <cellStyle name="Normal 2 3 3 2 3 2 3 3 5 2 2" xfId="20034"/>
    <cellStyle name="Normal 2 3 3 2 3 2 3 3 5 2 2 2" xfId="44331"/>
    <cellStyle name="Normal 2 3 3 2 3 2 3 3 5 2 3" xfId="32129"/>
    <cellStyle name="Normal 2 3 3 2 3 2 3 3 5 3" xfId="18475"/>
    <cellStyle name="Normal 2 3 3 2 3 2 3 3 5 3 2" xfId="42772"/>
    <cellStyle name="Normal 2 3 3 2 3 2 3 3 5 4" xfId="30570"/>
    <cellStyle name="Normal 2 3 3 2 3 2 3 3 6" xfId="7826"/>
    <cellStyle name="Normal 2 3 3 2 3 2 3 3 6 2" xfId="20028"/>
    <cellStyle name="Normal 2 3 3 2 3 2 3 3 6 2 2" xfId="44325"/>
    <cellStyle name="Normal 2 3 3 2 3 2 3 3 6 3" xfId="32123"/>
    <cellStyle name="Normal 2 3 3 2 3 2 3 3 7" xfId="14550"/>
    <cellStyle name="Normal 2 3 3 2 3 2 3 3 7 2" xfId="38847"/>
    <cellStyle name="Normal 2 3 3 2 3 2 3 3 8" xfId="26538"/>
    <cellStyle name="Normal 2 3 3 2 3 2 3 3 9" xfId="50946"/>
    <cellStyle name="Normal 2 3 3 2 3 2 3 4" xfId="2766"/>
    <cellStyle name="Normal 2 3 3 2 3 2 3 4 2" xfId="5214"/>
    <cellStyle name="Normal 2 3 3 2 3 2 3 4 2 2" xfId="7834"/>
    <cellStyle name="Normal 2 3 3 2 3 2 3 4 2 2 2" xfId="20036"/>
    <cellStyle name="Normal 2 3 3 2 3 2 3 4 2 2 2 2" xfId="44333"/>
    <cellStyle name="Normal 2 3 3 2 3 2 3 4 2 2 3" xfId="32131"/>
    <cellStyle name="Normal 2 3 3 2 3 2 3 4 2 3" xfId="17416"/>
    <cellStyle name="Normal 2 3 3 2 3 2 3 4 2 3 2" xfId="41713"/>
    <cellStyle name="Normal 2 3 3 2 3 2 3 4 2 4" xfId="29511"/>
    <cellStyle name="Normal 2 3 3 2 3 2 3 4 3" xfId="6804"/>
    <cellStyle name="Normal 2 3 3 2 3 2 3 4 3 2" xfId="7835"/>
    <cellStyle name="Normal 2 3 3 2 3 2 3 4 3 2 2" xfId="20037"/>
    <cellStyle name="Normal 2 3 3 2 3 2 3 4 3 2 2 2" xfId="44334"/>
    <cellStyle name="Normal 2 3 3 2 3 2 3 4 3 2 3" xfId="32132"/>
    <cellStyle name="Normal 2 3 3 2 3 2 3 4 3 3" xfId="19006"/>
    <cellStyle name="Normal 2 3 3 2 3 2 3 4 3 3 2" xfId="43303"/>
    <cellStyle name="Normal 2 3 3 2 3 2 3 4 3 4" xfId="31101"/>
    <cellStyle name="Normal 2 3 3 2 3 2 3 4 4" xfId="7833"/>
    <cellStyle name="Normal 2 3 3 2 3 2 3 4 4 2" xfId="20035"/>
    <cellStyle name="Normal 2 3 3 2 3 2 3 4 4 2 2" xfId="44332"/>
    <cellStyle name="Normal 2 3 3 2 3 2 3 4 4 3" xfId="32130"/>
    <cellStyle name="Normal 2 3 3 2 3 2 3 4 5" xfId="15188"/>
    <cellStyle name="Normal 2 3 3 2 3 2 3 4 5 2" xfId="39485"/>
    <cellStyle name="Normal 2 3 3 2 3 2 3 4 6" xfId="27176"/>
    <cellStyle name="Normal 2 3 3 2 3 2 3 5" xfId="7814"/>
    <cellStyle name="Normal 2 3 3 2 3 2 3 5 2" xfId="20016"/>
    <cellStyle name="Normal 2 3 3 2 3 2 3 5 2 2" xfId="44313"/>
    <cellStyle name="Normal 2 3 3 2 3 2 3 5 3" xfId="32111"/>
    <cellStyle name="Normal 2 3 3 2 3 2 3 6" xfId="14016"/>
    <cellStyle name="Normal 2 3 3 2 3 2 3 6 2" xfId="26004"/>
    <cellStyle name="Normal 2 3 3 2 3 2 3 6 2 2" xfId="50301"/>
    <cellStyle name="Normal 2 3 3 2 3 2 3 6 3" xfId="38313"/>
    <cellStyle name="Normal 2 3 3 2 3 2 3 7" xfId="51757"/>
    <cellStyle name="Normal 2 3 3 2 3 2 3 8" xfId="52120"/>
    <cellStyle name="Normal 2 3 3 2 3 2 4" xfId="913"/>
    <cellStyle name="Normal 2 3 3 2 3 2 4 2" xfId="2406"/>
    <cellStyle name="Normal 2 3 3 2 3 2 4 2 10" xfId="52926"/>
    <cellStyle name="Normal 2 3 3 2 3 2 4 2 2" xfId="3572"/>
    <cellStyle name="Normal 2 3 3 2 3 2 4 2 2 2" xfId="5913"/>
    <cellStyle name="Normal 2 3 3 2 3 2 4 2 2 2 2" xfId="7839"/>
    <cellStyle name="Normal 2 3 3 2 3 2 4 2 2 2 2 2" xfId="20041"/>
    <cellStyle name="Normal 2 3 3 2 3 2 4 2 2 2 2 2 2" xfId="44338"/>
    <cellStyle name="Normal 2 3 3 2 3 2 4 2 2 2 2 3" xfId="32136"/>
    <cellStyle name="Normal 2 3 3 2 3 2 4 2 2 2 3" xfId="18115"/>
    <cellStyle name="Normal 2 3 3 2 3 2 4 2 2 2 3 2" xfId="42412"/>
    <cellStyle name="Normal 2 3 3 2 3 2 4 2 2 2 4" xfId="30210"/>
    <cellStyle name="Normal 2 3 3 2 3 2 4 2 2 3" xfId="7610"/>
    <cellStyle name="Normal 2 3 3 2 3 2 4 2 2 3 2" xfId="7840"/>
    <cellStyle name="Normal 2 3 3 2 3 2 4 2 2 3 2 2" xfId="20042"/>
    <cellStyle name="Normal 2 3 3 2 3 2 4 2 2 3 2 2 2" xfId="44339"/>
    <cellStyle name="Normal 2 3 3 2 3 2 4 2 2 3 2 3" xfId="32137"/>
    <cellStyle name="Normal 2 3 3 2 3 2 4 2 2 3 3" xfId="19812"/>
    <cellStyle name="Normal 2 3 3 2 3 2 4 2 2 3 3 2" xfId="44109"/>
    <cellStyle name="Normal 2 3 3 2 3 2 4 2 2 3 4" xfId="31907"/>
    <cellStyle name="Normal 2 3 3 2 3 2 4 2 2 4" xfId="7838"/>
    <cellStyle name="Normal 2 3 3 2 3 2 4 2 2 4 2" xfId="20040"/>
    <cellStyle name="Normal 2 3 3 2 3 2 4 2 2 4 2 2" xfId="44337"/>
    <cellStyle name="Normal 2 3 3 2 3 2 4 2 2 4 3" xfId="32135"/>
    <cellStyle name="Normal 2 3 3 2 3 2 4 2 2 5" xfId="15887"/>
    <cellStyle name="Normal 2 3 3 2 3 2 4 2 2 5 2" xfId="40184"/>
    <cellStyle name="Normal 2 3 3 2 3 2 4 2 2 6" xfId="27875"/>
    <cellStyle name="Normal 2 3 3 2 3 2 4 2 3" xfId="4104"/>
    <cellStyle name="Normal 2 3 3 2 3 2 4 2 3 2" xfId="7841"/>
    <cellStyle name="Normal 2 3 3 2 3 2 4 2 3 2 2" xfId="20043"/>
    <cellStyle name="Normal 2 3 3 2 3 2 4 2 3 2 2 2" xfId="44340"/>
    <cellStyle name="Normal 2 3 3 2 3 2 4 2 3 2 3" xfId="32138"/>
    <cellStyle name="Normal 2 3 3 2 3 2 4 2 3 3" xfId="16415"/>
    <cellStyle name="Normal 2 3 3 2 3 2 4 2 3 3 2" xfId="40712"/>
    <cellStyle name="Normal 2 3 3 2 3 2 4 2 3 4" xfId="28403"/>
    <cellStyle name="Normal 2 3 3 2 3 2 4 2 4" xfId="4744"/>
    <cellStyle name="Normal 2 3 3 2 3 2 4 2 4 2" xfId="7842"/>
    <cellStyle name="Normal 2 3 3 2 3 2 4 2 4 2 2" xfId="20044"/>
    <cellStyle name="Normal 2 3 3 2 3 2 4 2 4 2 2 2" xfId="44341"/>
    <cellStyle name="Normal 2 3 3 2 3 2 4 2 4 2 3" xfId="32139"/>
    <cellStyle name="Normal 2 3 3 2 3 2 4 2 4 3" xfId="16946"/>
    <cellStyle name="Normal 2 3 3 2 3 2 4 2 4 3 2" xfId="41243"/>
    <cellStyle name="Normal 2 3 3 2 3 2 4 2 4 4" xfId="29041"/>
    <cellStyle name="Normal 2 3 3 2 3 2 4 2 5" xfId="6441"/>
    <cellStyle name="Normal 2 3 3 2 3 2 4 2 5 2" xfId="7843"/>
    <cellStyle name="Normal 2 3 3 2 3 2 4 2 5 2 2" xfId="20045"/>
    <cellStyle name="Normal 2 3 3 2 3 2 4 2 5 2 2 2" xfId="44342"/>
    <cellStyle name="Normal 2 3 3 2 3 2 4 2 5 2 3" xfId="32140"/>
    <cellStyle name="Normal 2 3 3 2 3 2 4 2 5 3" xfId="18643"/>
    <cellStyle name="Normal 2 3 3 2 3 2 4 2 5 3 2" xfId="42940"/>
    <cellStyle name="Normal 2 3 3 2 3 2 4 2 5 4" xfId="30738"/>
    <cellStyle name="Normal 2 3 3 2 3 2 4 2 6" xfId="7837"/>
    <cellStyle name="Normal 2 3 3 2 3 2 4 2 6 2" xfId="20039"/>
    <cellStyle name="Normal 2 3 3 2 3 2 4 2 6 2 2" xfId="44336"/>
    <cellStyle name="Normal 2 3 3 2 3 2 4 2 6 3" xfId="32134"/>
    <cellStyle name="Normal 2 3 3 2 3 2 4 2 7" xfId="14718"/>
    <cellStyle name="Normal 2 3 3 2 3 2 4 2 7 2" xfId="39015"/>
    <cellStyle name="Normal 2 3 3 2 3 2 4 2 8" xfId="26706"/>
    <cellStyle name="Normal 2 3 3 2 3 2 4 2 9" xfId="51114"/>
    <cellStyle name="Normal 2 3 3 2 3 2 4 3" xfId="2934"/>
    <cellStyle name="Normal 2 3 3 2 3 2 4 3 2" xfId="5382"/>
    <cellStyle name="Normal 2 3 3 2 3 2 4 3 2 2" xfId="7845"/>
    <cellStyle name="Normal 2 3 3 2 3 2 4 3 2 2 2" xfId="20047"/>
    <cellStyle name="Normal 2 3 3 2 3 2 4 3 2 2 2 2" xfId="44344"/>
    <cellStyle name="Normal 2 3 3 2 3 2 4 3 2 2 3" xfId="32142"/>
    <cellStyle name="Normal 2 3 3 2 3 2 4 3 2 3" xfId="17584"/>
    <cellStyle name="Normal 2 3 3 2 3 2 4 3 2 3 2" xfId="41881"/>
    <cellStyle name="Normal 2 3 3 2 3 2 4 3 2 4" xfId="29679"/>
    <cellStyle name="Normal 2 3 3 2 3 2 4 3 3" xfId="6972"/>
    <cellStyle name="Normal 2 3 3 2 3 2 4 3 3 2" xfId="7846"/>
    <cellStyle name="Normal 2 3 3 2 3 2 4 3 3 2 2" xfId="20048"/>
    <cellStyle name="Normal 2 3 3 2 3 2 4 3 3 2 2 2" xfId="44345"/>
    <cellStyle name="Normal 2 3 3 2 3 2 4 3 3 2 3" xfId="32143"/>
    <cellStyle name="Normal 2 3 3 2 3 2 4 3 3 3" xfId="19174"/>
    <cellStyle name="Normal 2 3 3 2 3 2 4 3 3 3 2" xfId="43471"/>
    <cellStyle name="Normal 2 3 3 2 3 2 4 3 3 4" xfId="31269"/>
    <cellStyle name="Normal 2 3 3 2 3 2 4 3 4" xfId="7844"/>
    <cellStyle name="Normal 2 3 3 2 3 2 4 3 4 2" xfId="20046"/>
    <cellStyle name="Normal 2 3 3 2 3 2 4 3 4 2 2" xfId="44343"/>
    <cellStyle name="Normal 2 3 3 2 3 2 4 3 4 3" xfId="32141"/>
    <cellStyle name="Normal 2 3 3 2 3 2 4 3 5" xfId="15356"/>
    <cellStyle name="Normal 2 3 3 2 3 2 4 3 5 2" xfId="39653"/>
    <cellStyle name="Normal 2 3 3 2 3 2 4 3 6" xfId="27344"/>
    <cellStyle name="Normal 2 3 3 2 3 2 4 4" xfId="7836"/>
    <cellStyle name="Normal 2 3 3 2 3 2 4 4 2" xfId="20038"/>
    <cellStyle name="Normal 2 3 3 2 3 2 4 4 2 2" xfId="44335"/>
    <cellStyle name="Normal 2 3 3 2 3 2 4 4 3" xfId="32133"/>
    <cellStyle name="Normal 2 3 3 2 3 2 4 5" xfId="14184"/>
    <cellStyle name="Normal 2 3 3 2 3 2 4 5 2" xfId="26172"/>
    <cellStyle name="Normal 2 3 3 2 3 2 4 5 2 2" xfId="50469"/>
    <cellStyle name="Normal 2 3 3 2 3 2 4 5 3" xfId="38481"/>
    <cellStyle name="Normal 2 3 3 2 3 2 4 6" xfId="51466"/>
    <cellStyle name="Normal 2 3 3 2 3 2 4 7" xfId="52288"/>
    <cellStyle name="Normal 2 3 3 2 3 2 5" xfId="2142"/>
    <cellStyle name="Normal 2 3 3 2 3 2 5 10" xfId="52662"/>
    <cellStyle name="Normal 2 3 3 2 3 2 5 2" xfId="3308"/>
    <cellStyle name="Normal 2 3 3 2 3 2 5 2 2" xfId="5649"/>
    <cellStyle name="Normal 2 3 3 2 3 2 5 2 2 2" xfId="7849"/>
    <cellStyle name="Normal 2 3 3 2 3 2 5 2 2 2 2" xfId="20051"/>
    <cellStyle name="Normal 2 3 3 2 3 2 5 2 2 2 2 2" xfId="44348"/>
    <cellStyle name="Normal 2 3 3 2 3 2 5 2 2 2 3" xfId="32146"/>
    <cellStyle name="Normal 2 3 3 2 3 2 5 2 2 3" xfId="17851"/>
    <cellStyle name="Normal 2 3 3 2 3 2 5 2 2 3 2" xfId="42148"/>
    <cellStyle name="Normal 2 3 3 2 3 2 5 2 2 4" xfId="29946"/>
    <cellStyle name="Normal 2 3 3 2 3 2 5 2 3" xfId="7346"/>
    <cellStyle name="Normal 2 3 3 2 3 2 5 2 3 2" xfId="7850"/>
    <cellStyle name="Normal 2 3 3 2 3 2 5 2 3 2 2" xfId="20052"/>
    <cellStyle name="Normal 2 3 3 2 3 2 5 2 3 2 2 2" xfId="44349"/>
    <cellStyle name="Normal 2 3 3 2 3 2 5 2 3 2 3" xfId="32147"/>
    <cellStyle name="Normal 2 3 3 2 3 2 5 2 3 3" xfId="19548"/>
    <cellStyle name="Normal 2 3 3 2 3 2 5 2 3 3 2" xfId="43845"/>
    <cellStyle name="Normal 2 3 3 2 3 2 5 2 3 4" xfId="31643"/>
    <cellStyle name="Normal 2 3 3 2 3 2 5 2 4" xfId="7848"/>
    <cellStyle name="Normal 2 3 3 2 3 2 5 2 4 2" xfId="20050"/>
    <cellStyle name="Normal 2 3 3 2 3 2 5 2 4 2 2" xfId="44347"/>
    <cellStyle name="Normal 2 3 3 2 3 2 5 2 4 3" xfId="32145"/>
    <cellStyle name="Normal 2 3 3 2 3 2 5 2 5" xfId="15623"/>
    <cellStyle name="Normal 2 3 3 2 3 2 5 2 5 2" xfId="39920"/>
    <cellStyle name="Normal 2 3 3 2 3 2 5 2 6" xfId="27611"/>
    <cellStyle name="Normal 2 3 3 2 3 2 5 3" xfId="3840"/>
    <cellStyle name="Normal 2 3 3 2 3 2 5 3 2" xfId="7851"/>
    <cellStyle name="Normal 2 3 3 2 3 2 5 3 2 2" xfId="20053"/>
    <cellStyle name="Normal 2 3 3 2 3 2 5 3 2 2 2" xfId="44350"/>
    <cellStyle name="Normal 2 3 3 2 3 2 5 3 2 3" xfId="32148"/>
    <cellStyle name="Normal 2 3 3 2 3 2 5 3 3" xfId="16151"/>
    <cellStyle name="Normal 2 3 3 2 3 2 5 3 3 2" xfId="40448"/>
    <cellStyle name="Normal 2 3 3 2 3 2 5 3 4" xfId="28139"/>
    <cellStyle name="Normal 2 3 3 2 3 2 5 4" xfId="4480"/>
    <cellStyle name="Normal 2 3 3 2 3 2 5 4 2" xfId="7852"/>
    <cellStyle name="Normal 2 3 3 2 3 2 5 4 2 2" xfId="20054"/>
    <cellStyle name="Normal 2 3 3 2 3 2 5 4 2 2 2" xfId="44351"/>
    <cellStyle name="Normal 2 3 3 2 3 2 5 4 2 3" xfId="32149"/>
    <cellStyle name="Normal 2 3 3 2 3 2 5 4 3" xfId="16682"/>
    <cellStyle name="Normal 2 3 3 2 3 2 5 4 3 2" xfId="40979"/>
    <cellStyle name="Normal 2 3 3 2 3 2 5 4 4" xfId="28777"/>
    <cellStyle name="Normal 2 3 3 2 3 2 5 5" xfId="6177"/>
    <cellStyle name="Normal 2 3 3 2 3 2 5 5 2" xfId="7853"/>
    <cellStyle name="Normal 2 3 3 2 3 2 5 5 2 2" xfId="20055"/>
    <cellStyle name="Normal 2 3 3 2 3 2 5 5 2 2 2" xfId="44352"/>
    <cellStyle name="Normal 2 3 3 2 3 2 5 5 2 3" xfId="32150"/>
    <cellStyle name="Normal 2 3 3 2 3 2 5 5 3" xfId="18379"/>
    <cellStyle name="Normal 2 3 3 2 3 2 5 5 3 2" xfId="42676"/>
    <cellStyle name="Normal 2 3 3 2 3 2 5 5 4" xfId="30474"/>
    <cellStyle name="Normal 2 3 3 2 3 2 5 6" xfId="7847"/>
    <cellStyle name="Normal 2 3 3 2 3 2 5 6 2" xfId="20049"/>
    <cellStyle name="Normal 2 3 3 2 3 2 5 6 2 2" xfId="44346"/>
    <cellStyle name="Normal 2 3 3 2 3 2 5 6 3" xfId="32144"/>
    <cellStyle name="Normal 2 3 3 2 3 2 5 7" xfId="14454"/>
    <cellStyle name="Normal 2 3 3 2 3 2 5 7 2" xfId="38751"/>
    <cellStyle name="Normal 2 3 3 2 3 2 5 8" xfId="26442"/>
    <cellStyle name="Normal 2 3 3 2 3 2 5 9" xfId="50850"/>
    <cellStyle name="Normal 2 3 3 2 3 2 6" xfId="2670"/>
    <cellStyle name="Normal 2 3 3 2 3 2 6 2" xfId="5118"/>
    <cellStyle name="Normal 2 3 3 2 3 2 6 2 2" xfId="7855"/>
    <cellStyle name="Normal 2 3 3 2 3 2 6 2 2 2" xfId="20057"/>
    <cellStyle name="Normal 2 3 3 2 3 2 6 2 2 2 2" xfId="44354"/>
    <cellStyle name="Normal 2 3 3 2 3 2 6 2 2 3" xfId="32152"/>
    <cellStyle name="Normal 2 3 3 2 3 2 6 2 3" xfId="17320"/>
    <cellStyle name="Normal 2 3 3 2 3 2 6 2 3 2" xfId="41617"/>
    <cellStyle name="Normal 2 3 3 2 3 2 6 2 4" xfId="29415"/>
    <cellStyle name="Normal 2 3 3 2 3 2 6 3" xfId="6708"/>
    <cellStyle name="Normal 2 3 3 2 3 2 6 3 2" xfId="7856"/>
    <cellStyle name="Normal 2 3 3 2 3 2 6 3 2 2" xfId="20058"/>
    <cellStyle name="Normal 2 3 3 2 3 2 6 3 2 2 2" xfId="44355"/>
    <cellStyle name="Normal 2 3 3 2 3 2 6 3 2 3" xfId="32153"/>
    <cellStyle name="Normal 2 3 3 2 3 2 6 3 3" xfId="18910"/>
    <cellStyle name="Normal 2 3 3 2 3 2 6 3 3 2" xfId="43207"/>
    <cellStyle name="Normal 2 3 3 2 3 2 6 3 4" xfId="31005"/>
    <cellStyle name="Normal 2 3 3 2 3 2 6 4" xfId="7854"/>
    <cellStyle name="Normal 2 3 3 2 3 2 6 4 2" xfId="20056"/>
    <cellStyle name="Normal 2 3 3 2 3 2 6 4 2 2" xfId="44353"/>
    <cellStyle name="Normal 2 3 3 2 3 2 6 4 3" xfId="32151"/>
    <cellStyle name="Normal 2 3 3 2 3 2 6 5" xfId="15092"/>
    <cellStyle name="Normal 2 3 3 2 3 2 6 5 2" xfId="39389"/>
    <cellStyle name="Normal 2 3 3 2 3 2 6 6" xfId="27080"/>
    <cellStyle name="Normal 2 3 3 2 3 2 7" xfId="7791"/>
    <cellStyle name="Normal 2 3 3 2 3 2 7 2" xfId="19993"/>
    <cellStyle name="Normal 2 3 3 2 3 2 7 2 2" xfId="44290"/>
    <cellStyle name="Normal 2 3 3 2 3 2 7 3" xfId="32088"/>
    <cellStyle name="Normal 2 3 3 2 3 2 8" xfId="13920"/>
    <cellStyle name="Normal 2 3 3 2 3 2 8 2" xfId="25908"/>
    <cellStyle name="Normal 2 3 3 2 3 2 8 2 2" xfId="50205"/>
    <cellStyle name="Normal 2 3 3 2 3 2 8 3" xfId="38217"/>
    <cellStyle name="Normal 2 3 3 2 3 2 9" xfId="51593"/>
    <cellStyle name="Normal 2 3 3 2 3 3" xfId="788"/>
    <cellStyle name="Normal 2 3 3 2 3 3 2" xfId="1033"/>
    <cellStyle name="Normal 2 3 3 2 3 3 2 2" xfId="2526"/>
    <cellStyle name="Normal 2 3 3 2 3 3 2 2 10" xfId="53046"/>
    <cellStyle name="Normal 2 3 3 2 3 3 2 2 2" xfId="3692"/>
    <cellStyle name="Normal 2 3 3 2 3 3 2 2 2 2" xfId="6033"/>
    <cellStyle name="Normal 2 3 3 2 3 3 2 2 2 2 2" xfId="7861"/>
    <cellStyle name="Normal 2 3 3 2 3 3 2 2 2 2 2 2" xfId="20063"/>
    <cellStyle name="Normal 2 3 3 2 3 3 2 2 2 2 2 2 2" xfId="44360"/>
    <cellStyle name="Normal 2 3 3 2 3 3 2 2 2 2 2 3" xfId="32158"/>
    <cellStyle name="Normal 2 3 3 2 3 3 2 2 2 2 3" xfId="18235"/>
    <cellStyle name="Normal 2 3 3 2 3 3 2 2 2 2 3 2" xfId="42532"/>
    <cellStyle name="Normal 2 3 3 2 3 3 2 2 2 2 4" xfId="30330"/>
    <cellStyle name="Normal 2 3 3 2 3 3 2 2 2 3" xfId="7730"/>
    <cellStyle name="Normal 2 3 3 2 3 3 2 2 2 3 2" xfId="7862"/>
    <cellStyle name="Normal 2 3 3 2 3 3 2 2 2 3 2 2" xfId="20064"/>
    <cellStyle name="Normal 2 3 3 2 3 3 2 2 2 3 2 2 2" xfId="44361"/>
    <cellStyle name="Normal 2 3 3 2 3 3 2 2 2 3 2 3" xfId="32159"/>
    <cellStyle name="Normal 2 3 3 2 3 3 2 2 2 3 3" xfId="19932"/>
    <cellStyle name="Normal 2 3 3 2 3 3 2 2 2 3 3 2" xfId="44229"/>
    <cellStyle name="Normal 2 3 3 2 3 3 2 2 2 3 4" xfId="32027"/>
    <cellStyle name="Normal 2 3 3 2 3 3 2 2 2 4" xfId="7860"/>
    <cellStyle name="Normal 2 3 3 2 3 3 2 2 2 4 2" xfId="20062"/>
    <cellStyle name="Normal 2 3 3 2 3 3 2 2 2 4 2 2" xfId="44359"/>
    <cellStyle name="Normal 2 3 3 2 3 3 2 2 2 4 3" xfId="32157"/>
    <cellStyle name="Normal 2 3 3 2 3 3 2 2 2 5" xfId="16007"/>
    <cellStyle name="Normal 2 3 3 2 3 3 2 2 2 5 2" xfId="40304"/>
    <cellStyle name="Normal 2 3 3 2 3 3 2 2 2 6" xfId="27995"/>
    <cellStyle name="Normal 2 3 3 2 3 3 2 2 3" xfId="4224"/>
    <cellStyle name="Normal 2 3 3 2 3 3 2 2 3 2" xfId="7863"/>
    <cellStyle name="Normal 2 3 3 2 3 3 2 2 3 2 2" xfId="20065"/>
    <cellStyle name="Normal 2 3 3 2 3 3 2 2 3 2 2 2" xfId="44362"/>
    <cellStyle name="Normal 2 3 3 2 3 3 2 2 3 2 3" xfId="32160"/>
    <cellStyle name="Normal 2 3 3 2 3 3 2 2 3 3" xfId="16535"/>
    <cellStyle name="Normal 2 3 3 2 3 3 2 2 3 3 2" xfId="40832"/>
    <cellStyle name="Normal 2 3 3 2 3 3 2 2 3 4" xfId="28523"/>
    <cellStyle name="Normal 2 3 3 2 3 3 2 2 4" xfId="4864"/>
    <cellStyle name="Normal 2 3 3 2 3 3 2 2 4 2" xfId="7864"/>
    <cellStyle name="Normal 2 3 3 2 3 3 2 2 4 2 2" xfId="20066"/>
    <cellStyle name="Normal 2 3 3 2 3 3 2 2 4 2 2 2" xfId="44363"/>
    <cellStyle name="Normal 2 3 3 2 3 3 2 2 4 2 3" xfId="32161"/>
    <cellStyle name="Normal 2 3 3 2 3 3 2 2 4 3" xfId="17066"/>
    <cellStyle name="Normal 2 3 3 2 3 3 2 2 4 3 2" xfId="41363"/>
    <cellStyle name="Normal 2 3 3 2 3 3 2 2 4 4" xfId="29161"/>
    <cellStyle name="Normal 2 3 3 2 3 3 2 2 5" xfId="6561"/>
    <cellStyle name="Normal 2 3 3 2 3 3 2 2 5 2" xfId="7865"/>
    <cellStyle name="Normal 2 3 3 2 3 3 2 2 5 2 2" xfId="20067"/>
    <cellStyle name="Normal 2 3 3 2 3 3 2 2 5 2 2 2" xfId="44364"/>
    <cellStyle name="Normal 2 3 3 2 3 3 2 2 5 2 3" xfId="32162"/>
    <cellStyle name="Normal 2 3 3 2 3 3 2 2 5 3" xfId="18763"/>
    <cellStyle name="Normal 2 3 3 2 3 3 2 2 5 3 2" xfId="43060"/>
    <cellStyle name="Normal 2 3 3 2 3 3 2 2 5 4" xfId="30858"/>
    <cellStyle name="Normal 2 3 3 2 3 3 2 2 6" xfId="7859"/>
    <cellStyle name="Normal 2 3 3 2 3 3 2 2 6 2" xfId="20061"/>
    <cellStyle name="Normal 2 3 3 2 3 3 2 2 6 2 2" xfId="44358"/>
    <cellStyle name="Normal 2 3 3 2 3 3 2 2 6 3" xfId="32156"/>
    <cellStyle name="Normal 2 3 3 2 3 3 2 2 7" xfId="14838"/>
    <cellStyle name="Normal 2 3 3 2 3 3 2 2 7 2" xfId="39135"/>
    <cellStyle name="Normal 2 3 3 2 3 3 2 2 8" xfId="26826"/>
    <cellStyle name="Normal 2 3 3 2 3 3 2 2 9" xfId="51234"/>
    <cellStyle name="Normal 2 3 3 2 3 3 2 3" xfId="3054"/>
    <cellStyle name="Normal 2 3 3 2 3 3 2 3 2" xfId="5502"/>
    <cellStyle name="Normal 2 3 3 2 3 3 2 3 2 2" xfId="7867"/>
    <cellStyle name="Normal 2 3 3 2 3 3 2 3 2 2 2" xfId="20069"/>
    <cellStyle name="Normal 2 3 3 2 3 3 2 3 2 2 2 2" xfId="44366"/>
    <cellStyle name="Normal 2 3 3 2 3 3 2 3 2 2 3" xfId="32164"/>
    <cellStyle name="Normal 2 3 3 2 3 3 2 3 2 3" xfId="17704"/>
    <cellStyle name="Normal 2 3 3 2 3 3 2 3 2 3 2" xfId="42001"/>
    <cellStyle name="Normal 2 3 3 2 3 3 2 3 2 4" xfId="29799"/>
    <cellStyle name="Normal 2 3 3 2 3 3 2 3 3" xfId="7092"/>
    <cellStyle name="Normal 2 3 3 2 3 3 2 3 3 2" xfId="7868"/>
    <cellStyle name="Normal 2 3 3 2 3 3 2 3 3 2 2" xfId="20070"/>
    <cellStyle name="Normal 2 3 3 2 3 3 2 3 3 2 2 2" xfId="44367"/>
    <cellStyle name="Normal 2 3 3 2 3 3 2 3 3 2 3" xfId="32165"/>
    <cellStyle name="Normal 2 3 3 2 3 3 2 3 3 3" xfId="19294"/>
    <cellStyle name="Normal 2 3 3 2 3 3 2 3 3 3 2" xfId="43591"/>
    <cellStyle name="Normal 2 3 3 2 3 3 2 3 3 4" xfId="31389"/>
    <cellStyle name="Normal 2 3 3 2 3 3 2 3 4" xfId="7866"/>
    <cellStyle name="Normal 2 3 3 2 3 3 2 3 4 2" xfId="20068"/>
    <cellStyle name="Normal 2 3 3 2 3 3 2 3 4 2 2" xfId="44365"/>
    <cellStyle name="Normal 2 3 3 2 3 3 2 3 4 3" xfId="32163"/>
    <cellStyle name="Normal 2 3 3 2 3 3 2 3 5" xfId="15476"/>
    <cellStyle name="Normal 2 3 3 2 3 3 2 3 5 2" xfId="39773"/>
    <cellStyle name="Normal 2 3 3 2 3 3 2 3 6" xfId="27464"/>
    <cellStyle name="Normal 2 3 3 2 3 3 2 4" xfId="7858"/>
    <cellStyle name="Normal 2 3 3 2 3 3 2 4 2" xfId="20060"/>
    <cellStyle name="Normal 2 3 3 2 3 3 2 4 2 2" xfId="44357"/>
    <cellStyle name="Normal 2 3 3 2 3 3 2 4 3" xfId="32155"/>
    <cellStyle name="Normal 2 3 3 2 3 3 2 5" xfId="14304"/>
    <cellStyle name="Normal 2 3 3 2 3 3 2 5 2" xfId="26292"/>
    <cellStyle name="Normal 2 3 3 2 3 3 2 5 2 2" xfId="50589"/>
    <cellStyle name="Normal 2 3 3 2 3 3 2 5 3" xfId="38601"/>
    <cellStyle name="Normal 2 3 3 2 3 3 2 6" xfId="51450"/>
    <cellStyle name="Normal 2 3 3 2 3 3 2 7" xfId="52408"/>
    <cellStyle name="Normal 2 3 3 2 3 3 3" xfId="2286"/>
    <cellStyle name="Normal 2 3 3 2 3 3 3 10" xfId="52806"/>
    <cellStyle name="Normal 2 3 3 2 3 3 3 2" xfId="3452"/>
    <cellStyle name="Normal 2 3 3 2 3 3 3 2 2" xfId="5793"/>
    <cellStyle name="Normal 2 3 3 2 3 3 3 2 2 2" xfId="7871"/>
    <cellStyle name="Normal 2 3 3 2 3 3 3 2 2 2 2" xfId="20073"/>
    <cellStyle name="Normal 2 3 3 2 3 3 3 2 2 2 2 2" xfId="44370"/>
    <cellStyle name="Normal 2 3 3 2 3 3 3 2 2 2 3" xfId="32168"/>
    <cellStyle name="Normal 2 3 3 2 3 3 3 2 2 3" xfId="17995"/>
    <cellStyle name="Normal 2 3 3 2 3 3 3 2 2 3 2" xfId="42292"/>
    <cellStyle name="Normal 2 3 3 2 3 3 3 2 2 4" xfId="30090"/>
    <cellStyle name="Normal 2 3 3 2 3 3 3 2 3" xfId="7490"/>
    <cellStyle name="Normal 2 3 3 2 3 3 3 2 3 2" xfId="7872"/>
    <cellStyle name="Normal 2 3 3 2 3 3 3 2 3 2 2" xfId="20074"/>
    <cellStyle name="Normal 2 3 3 2 3 3 3 2 3 2 2 2" xfId="44371"/>
    <cellStyle name="Normal 2 3 3 2 3 3 3 2 3 2 3" xfId="32169"/>
    <cellStyle name="Normal 2 3 3 2 3 3 3 2 3 3" xfId="19692"/>
    <cellStyle name="Normal 2 3 3 2 3 3 3 2 3 3 2" xfId="43989"/>
    <cellStyle name="Normal 2 3 3 2 3 3 3 2 3 4" xfId="31787"/>
    <cellStyle name="Normal 2 3 3 2 3 3 3 2 4" xfId="7870"/>
    <cellStyle name="Normal 2 3 3 2 3 3 3 2 4 2" xfId="20072"/>
    <cellStyle name="Normal 2 3 3 2 3 3 3 2 4 2 2" xfId="44369"/>
    <cellStyle name="Normal 2 3 3 2 3 3 3 2 4 3" xfId="32167"/>
    <cellStyle name="Normal 2 3 3 2 3 3 3 2 5" xfId="15767"/>
    <cellStyle name="Normal 2 3 3 2 3 3 3 2 5 2" xfId="40064"/>
    <cellStyle name="Normal 2 3 3 2 3 3 3 2 6" xfId="27755"/>
    <cellStyle name="Normal 2 3 3 2 3 3 3 3" xfId="3984"/>
    <cellStyle name="Normal 2 3 3 2 3 3 3 3 2" xfId="7873"/>
    <cellStyle name="Normal 2 3 3 2 3 3 3 3 2 2" xfId="20075"/>
    <cellStyle name="Normal 2 3 3 2 3 3 3 3 2 2 2" xfId="44372"/>
    <cellStyle name="Normal 2 3 3 2 3 3 3 3 2 3" xfId="32170"/>
    <cellStyle name="Normal 2 3 3 2 3 3 3 3 3" xfId="16295"/>
    <cellStyle name="Normal 2 3 3 2 3 3 3 3 3 2" xfId="40592"/>
    <cellStyle name="Normal 2 3 3 2 3 3 3 3 4" xfId="28283"/>
    <cellStyle name="Normal 2 3 3 2 3 3 3 4" xfId="4624"/>
    <cellStyle name="Normal 2 3 3 2 3 3 3 4 2" xfId="7874"/>
    <cellStyle name="Normal 2 3 3 2 3 3 3 4 2 2" xfId="20076"/>
    <cellStyle name="Normal 2 3 3 2 3 3 3 4 2 2 2" xfId="44373"/>
    <cellStyle name="Normal 2 3 3 2 3 3 3 4 2 3" xfId="32171"/>
    <cellStyle name="Normal 2 3 3 2 3 3 3 4 3" xfId="16826"/>
    <cellStyle name="Normal 2 3 3 2 3 3 3 4 3 2" xfId="41123"/>
    <cellStyle name="Normal 2 3 3 2 3 3 3 4 4" xfId="28921"/>
    <cellStyle name="Normal 2 3 3 2 3 3 3 5" xfId="6321"/>
    <cellStyle name="Normal 2 3 3 2 3 3 3 5 2" xfId="7875"/>
    <cellStyle name="Normal 2 3 3 2 3 3 3 5 2 2" xfId="20077"/>
    <cellStyle name="Normal 2 3 3 2 3 3 3 5 2 2 2" xfId="44374"/>
    <cellStyle name="Normal 2 3 3 2 3 3 3 5 2 3" xfId="32172"/>
    <cellStyle name="Normal 2 3 3 2 3 3 3 5 3" xfId="18523"/>
    <cellStyle name="Normal 2 3 3 2 3 3 3 5 3 2" xfId="42820"/>
    <cellStyle name="Normal 2 3 3 2 3 3 3 5 4" xfId="30618"/>
    <cellStyle name="Normal 2 3 3 2 3 3 3 6" xfId="7869"/>
    <cellStyle name="Normal 2 3 3 2 3 3 3 6 2" xfId="20071"/>
    <cellStyle name="Normal 2 3 3 2 3 3 3 6 2 2" xfId="44368"/>
    <cellStyle name="Normal 2 3 3 2 3 3 3 6 3" xfId="32166"/>
    <cellStyle name="Normal 2 3 3 2 3 3 3 7" xfId="14598"/>
    <cellStyle name="Normal 2 3 3 2 3 3 3 7 2" xfId="38895"/>
    <cellStyle name="Normal 2 3 3 2 3 3 3 8" xfId="26586"/>
    <cellStyle name="Normal 2 3 3 2 3 3 3 9" xfId="50994"/>
    <cellStyle name="Normal 2 3 3 2 3 3 4" xfId="2814"/>
    <cellStyle name="Normal 2 3 3 2 3 3 4 2" xfId="5262"/>
    <cellStyle name="Normal 2 3 3 2 3 3 4 2 2" xfId="7877"/>
    <cellStyle name="Normal 2 3 3 2 3 3 4 2 2 2" xfId="20079"/>
    <cellStyle name="Normal 2 3 3 2 3 3 4 2 2 2 2" xfId="44376"/>
    <cellStyle name="Normal 2 3 3 2 3 3 4 2 2 3" xfId="32174"/>
    <cellStyle name="Normal 2 3 3 2 3 3 4 2 3" xfId="17464"/>
    <cellStyle name="Normal 2 3 3 2 3 3 4 2 3 2" xfId="41761"/>
    <cellStyle name="Normal 2 3 3 2 3 3 4 2 4" xfId="29559"/>
    <cellStyle name="Normal 2 3 3 2 3 3 4 3" xfId="6852"/>
    <cellStyle name="Normal 2 3 3 2 3 3 4 3 2" xfId="7878"/>
    <cellStyle name="Normal 2 3 3 2 3 3 4 3 2 2" xfId="20080"/>
    <cellStyle name="Normal 2 3 3 2 3 3 4 3 2 2 2" xfId="44377"/>
    <cellStyle name="Normal 2 3 3 2 3 3 4 3 2 3" xfId="32175"/>
    <cellStyle name="Normal 2 3 3 2 3 3 4 3 3" xfId="19054"/>
    <cellStyle name="Normal 2 3 3 2 3 3 4 3 3 2" xfId="43351"/>
    <cellStyle name="Normal 2 3 3 2 3 3 4 3 4" xfId="31149"/>
    <cellStyle name="Normal 2 3 3 2 3 3 4 4" xfId="7876"/>
    <cellStyle name="Normal 2 3 3 2 3 3 4 4 2" xfId="20078"/>
    <cellStyle name="Normal 2 3 3 2 3 3 4 4 2 2" xfId="44375"/>
    <cellStyle name="Normal 2 3 3 2 3 3 4 4 3" xfId="32173"/>
    <cellStyle name="Normal 2 3 3 2 3 3 4 5" xfId="15236"/>
    <cellStyle name="Normal 2 3 3 2 3 3 4 5 2" xfId="39533"/>
    <cellStyle name="Normal 2 3 3 2 3 3 4 6" xfId="27224"/>
    <cellStyle name="Normal 2 3 3 2 3 3 5" xfId="7857"/>
    <cellStyle name="Normal 2 3 3 2 3 3 5 2" xfId="20059"/>
    <cellStyle name="Normal 2 3 3 2 3 3 5 2 2" xfId="44356"/>
    <cellStyle name="Normal 2 3 3 2 3 3 5 3" xfId="32154"/>
    <cellStyle name="Normal 2 3 3 2 3 3 6" xfId="14064"/>
    <cellStyle name="Normal 2 3 3 2 3 3 6 2" xfId="26052"/>
    <cellStyle name="Normal 2 3 3 2 3 3 6 2 2" xfId="50349"/>
    <cellStyle name="Normal 2 3 3 2 3 3 6 3" xfId="38361"/>
    <cellStyle name="Normal 2 3 3 2 3 3 7" xfId="51756"/>
    <cellStyle name="Normal 2 3 3 2 3 3 8" xfId="52168"/>
    <cellStyle name="Normal 2 3 3 2 3 4" xfId="690"/>
    <cellStyle name="Normal 2 3 3 2 3 4 2" xfId="937"/>
    <cellStyle name="Normal 2 3 3 2 3 4 2 2" xfId="2430"/>
    <cellStyle name="Normal 2 3 3 2 3 4 2 2 10" xfId="52950"/>
    <cellStyle name="Normal 2 3 3 2 3 4 2 2 2" xfId="3596"/>
    <cellStyle name="Normal 2 3 3 2 3 4 2 2 2 2" xfId="5937"/>
    <cellStyle name="Normal 2 3 3 2 3 4 2 2 2 2 2" xfId="7883"/>
    <cellStyle name="Normal 2 3 3 2 3 4 2 2 2 2 2 2" xfId="20085"/>
    <cellStyle name="Normal 2 3 3 2 3 4 2 2 2 2 2 2 2" xfId="44382"/>
    <cellStyle name="Normal 2 3 3 2 3 4 2 2 2 2 2 3" xfId="32180"/>
    <cellStyle name="Normal 2 3 3 2 3 4 2 2 2 2 3" xfId="18139"/>
    <cellStyle name="Normal 2 3 3 2 3 4 2 2 2 2 3 2" xfId="42436"/>
    <cellStyle name="Normal 2 3 3 2 3 4 2 2 2 2 4" xfId="30234"/>
    <cellStyle name="Normal 2 3 3 2 3 4 2 2 2 3" xfId="7634"/>
    <cellStyle name="Normal 2 3 3 2 3 4 2 2 2 3 2" xfId="7884"/>
    <cellStyle name="Normal 2 3 3 2 3 4 2 2 2 3 2 2" xfId="20086"/>
    <cellStyle name="Normal 2 3 3 2 3 4 2 2 2 3 2 2 2" xfId="44383"/>
    <cellStyle name="Normal 2 3 3 2 3 4 2 2 2 3 2 3" xfId="32181"/>
    <cellStyle name="Normal 2 3 3 2 3 4 2 2 2 3 3" xfId="19836"/>
    <cellStyle name="Normal 2 3 3 2 3 4 2 2 2 3 3 2" xfId="44133"/>
    <cellStyle name="Normal 2 3 3 2 3 4 2 2 2 3 4" xfId="31931"/>
    <cellStyle name="Normal 2 3 3 2 3 4 2 2 2 4" xfId="7882"/>
    <cellStyle name="Normal 2 3 3 2 3 4 2 2 2 4 2" xfId="20084"/>
    <cellStyle name="Normal 2 3 3 2 3 4 2 2 2 4 2 2" xfId="44381"/>
    <cellStyle name="Normal 2 3 3 2 3 4 2 2 2 4 3" xfId="32179"/>
    <cellStyle name="Normal 2 3 3 2 3 4 2 2 2 5" xfId="15911"/>
    <cellStyle name="Normal 2 3 3 2 3 4 2 2 2 5 2" xfId="40208"/>
    <cellStyle name="Normal 2 3 3 2 3 4 2 2 2 6" xfId="27899"/>
    <cellStyle name="Normal 2 3 3 2 3 4 2 2 3" xfId="4128"/>
    <cellStyle name="Normal 2 3 3 2 3 4 2 2 3 2" xfId="7885"/>
    <cellStyle name="Normal 2 3 3 2 3 4 2 2 3 2 2" xfId="20087"/>
    <cellStyle name="Normal 2 3 3 2 3 4 2 2 3 2 2 2" xfId="44384"/>
    <cellStyle name="Normal 2 3 3 2 3 4 2 2 3 2 3" xfId="32182"/>
    <cellStyle name="Normal 2 3 3 2 3 4 2 2 3 3" xfId="16439"/>
    <cellStyle name="Normal 2 3 3 2 3 4 2 2 3 3 2" xfId="40736"/>
    <cellStyle name="Normal 2 3 3 2 3 4 2 2 3 4" xfId="28427"/>
    <cellStyle name="Normal 2 3 3 2 3 4 2 2 4" xfId="4768"/>
    <cellStyle name="Normal 2 3 3 2 3 4 2 2 4 2" xfId="7886"/>
    <cellStyle name="Normal 2 3 3 2 3 4 2 2 4 2 2" xfId="20088"/>
    <cellStyle name="Normal 2 3 3 2 3 4 2 2 4 2 2 2" xfId="44385"/>
    <cellStyle name="Normal 2 3 3 2 3 4 2 2 4 2 3" xfId="32183"/>
    <cellStyle name="Normal 2 3 3 2 3 4 2 2 4 3" xfId="16970"/>
    <cellStyle name="Normal 2 3 3 2 3 4 2 2 4 3 2" xfId="41267"/>
    <cellStyle name="Normal 2 3 3 2 3 4 2 2 4 4" xfId="29065"/>
    <cellStyle name="Normal 2 3 3 2 3 4 2 2 5" xfId="6465"/>
    <cellStyle name="Normal 2 3 3 2 3 4 2 2 5 2" xfId="7887"/>
    <cellStyle name="Normal 2 3 3 2 3 4 2 2 5 2 2" xfId="20089"/>
    <cellStyle name="Normal 2 3 3 2 3 4 2 2 5 2 2 2" xfId="44386"/>
    <cellStyle name="Normal 2 3 3 2 3 4 2 2 5 2 3" xfId="32184"/>
    <cellStyle name="Normal 2 3 3 2 3 4 2 2 5 3" xfId="18667"/>
    <cellStyle name="Normal 2 3 3 2 3 4 2 2 5 3 2" xfId="42964"/>
    <cellStyle name="Normal 2 3 3 2 3 4 2 2 5 4" xfId="30762"/>
    <cellStyle name="Normal 2 3 3 2 3 4 2 2 6" xfId="7881"/>
    <cellStyle name="Normal 2 3 3 2 3 4 2 2 6 2" xfId="20083"/>
    <cellStyle name="Normal 2 3 3 2 3 4 2 2 6 2 2" xfId="44380"/>
    <cellStyle name="Normal 2 3 3 2 3 4 2 2 6 3" xfId="32178"/>
    <cellStyle name="Normal 2 3 3 2 3 4 2 2 7" xfId="14742"/>
    <cellStyle name="Normal 2 3 3 2 3 4 2 2 7 2" xfId="39039"/>
    <cellStyle name="Normal 2 3 3 2 3 4 2 2 8" xfId="26730"/>
    <cellStyle name="Normal 2 3 3 2 3 4 2 2 9" xfId="51138"/>
    <cellStyle name="Normal 2 3 3 2 3 4 2 3" xfId="2958"/>
    <cellStyle name="Normal 2 3 3 2 3 4 2 3 2" xfId="5406"/>
    <cellStyle name="Normal 2 3 3 2 3 4 2 3 2 2" xfId="7889"/>
    <cellStyle name="Normal 2 3 3 2 3 4 2 3 2 2 2" xfId="20091"/>
    <cellStyle name="Normal 2 3 3 2 3 4 2 3 2 2 2 2" xfId="44388"/>
    <cellStyle name="Normal 2 3 3 2 3 4 2 3 2 2 3" xfId="32186"/>
    <cellStyle name="Normal 2 3 3 2 3 4 2 3 2 3" xfId="17608"/>
    <cellStyle name="Normal 2 3 3 2 3 4 2 3 2 3 2" xfId="41905"/>
    <cellStyle name="Normal 2 3 3 2 3 4 2 3 2 4" xfId="29703"/>
    <cellStyle name="Normal 2 3 3 2 3 4 2 3 3" xfId="6996"/>
    <cellStyle name="Normal 2 3 3 2 3 4 2 3 3 2" xfId="7890"/>
    <cellStyle name="Normal 2 3 3 2 3 4 2 3 3 2 2" xfId="20092"/>
    <cellStyle name="Normal 2 3 3 2 3 4 2 3 3 2 2 2" xfId="44389"/>
    <cellStyle name="Normal 2 3 3 2 3 4 2 3 3 2 3" xfId="32187"/>
    <cellStyle name="Normal 2 3 3 2 3 4 2 3 3 3" xfId="19198"/>
    <cellStyle name="Normal 2 3 3 2 3 4 2 3 3 3 2" xfId="43495"/>
    <cellStyle name="Normal 2 3 3 2 3 4 2 3 3 4" xfId="31293"/>
    <cellStyle name="Normal 2 3 3 2 3 4 2 3 4" xfId="7888"/>
    <cellStyle name="Normal 2 3 3 2 3 4 2 3 4 2" xfId="20090"/>
    <cellStyle name="Normal 2 3 3 2 3 4 2 3 4 2 2" xfId="44387"/>
    <cellStyle name="Normal 2 3 3 2 3 4 2 3 4 3" xfId="32185"/>
    <cellStyle name="Normal 2 3 3 2 3 4 2 3 5" xfId="15380"/>
    <cellStyle name="Normal 2 3 3 2 3 4 2 3 5 2" xfId="39677"/>
    <cellStyle name="Normal 2 3 3 2 3 4 2 3 6" xfId="27368"/>
    <cellStyle name="Normal 2 3 3 2 3 4 2 4" xfId="7880"/>
    <cellStyle name="Normal 2 3 3 2 3 4 2 4 2" xfId="20082"/>
    <cellStyle name="Normal 2 3 3 2 3 4 2 4 2 2" xfId="44379"/>
    <cellStyle name="Normal 2 3 3 2 3 4 2 4 3" xfId="32177"/>
    <cellStyle name="Normal 2 3 3 2 3 4 2 5" xfId="14208"/>
    <cellStyle name="Normal 2 3 3 2 3 4 2 5 2" xfId="26196"/>
    <cellStyle name="Normal 2 3 3 2 3 4 2 5 2 2" xfId="50493"/>
    <cellStyle name="Normal 2 3 3 2 3 4 2 5 3" xfId="38505"/>
    <cellStyle name="Normal 2 3 3 2 3 4 2 6" xfId="51670"/>
    <cellStyle name="Normal 2 3 3 2 3 4 2 7" xfId="52312"/>
    <cellStyle name="Normal 2 3 3 2 3 4 3" xfId="2190"/>
    <cellStyle name="Normal 2 3 3 2 3 4 3 10" xfId="52710"/>
    <cellStyle name="Normal 2 3 3 2 3 4 3 2" xfId="3356"/>
    <cellStyle name="Normal 2 3 3 2 3 4 3 2 2" xfId="5697"/>
    <cellStyle name="Normal 2 3 3 2 3 4 3 2 2 2" xfId="7893"/>
    <cellStyle name="Normal 2 3 3 2 3 4 3 2 2 2 2" xfId="20095"/>
    <cellStyle name="Normal 2 3 3 2 3 4 3 2 2 2 2 2" xfId="44392"/>
    <cellStyle name="Normal 2 3 3 2 3 4 3 2 2 2 3" xfId="32190"/>
    <cellStyle name="Normal 2 3 3 2 3 4 3 2 2 3" xfId="17899"/>
    <cellStyle name="Normal 2 3 3 2 3 4 3 2 2 3 2" xfId="42196"/>
    <cellStyle name="Normal 2 3 3 2 3 4 3 2 2 4" xfId="29994"/>
    <cellStyle name="Normal 2 3 3 2 3 4 3 2 3" xfId="7394"/>
    <cellStyle name="Normal 2 3 3 2 3 4 3 2 3 2" xfId="7894"/>
    <cellStyle name="Normal 2 3 3 2 3 4 3 2 3 2 2" xfId="20096"/>
    <cellStyle name="Normal 2 3 3 2 3 4 3 2 3 2 2 2" xfId="44393"/>
    <cellStyle name="Normal 2 3 3 2 3 4 3 2 3 2 3" xfId="32191"/>
    <cellStyle name="Normal 2 3 3 2 3 4 3 2 3 3" xfId="19596"/>
    <cellStyle name="Normal 2 3 3 2 3 4 3 2 3 3 2" xfId="43893"/>
    <cellStyle name="Normal 2 3 3 2 3 4 3 2 3 4" xfId="31691"/>
    <cellStyle name="Normal 2 3 3 2 3 4 3 2 4" xfId="7892"/>
    <cellStyle name="Normal 2 3 3 2 3 4 3 2 4 2" xfId="20094"/>
    <cellStyle name="Normal 2 3 3 2 3 4 3 2 4 2 2" xfId="44391"/>
    <cellStyle name="Normal 2 3 3 2 3 4 3 2 4 3" xfId="32189"/>
    <cellStyle name="Normal 2 3 3 2 3 4 3 2 5" xfId="15671"/>
    <cellStyle name="Normal 2 3 3 2 3 4 3 2 5 2" xfId="39968"/>
    <cellStyle name="Normal 2 3 3 2 3 4 3 2 6" xfId="27659"/>
    <cellStyle name="Normal 2 3 3 2 3 4 3 3" xfId="3888"/>
    <cellStyle name="Normal 2 3 3 2 3 4 3 3 2" xfId="7895"/>
    <cellStyle name="Normal 2 3 3 2 3 4 3 3 2 2" xfId="20097"/>
    <cellStyle name="Normal 2 3 3 2 3 4 3 3 2 2 2" xfId="44394"/>
    <cellStyle name="Normal 2 3 3 2 3 4 3 3 2 3" xfId="32192"/>
    <cellStyle name="Normal 2 3 3 2 3 4 3 3 3" xfId="16199"/>
    <cellStyle name="Normal 2 3 3 2 3 4 3 3 3 2" xfId="40496"/>
    <cellStyle name="Normal 2 3 3 2 3 4 3 3 4" xfId="28187"/>
    <cellStyle name="Normal 2 3 3 2 3 4 3 4" xfId="4528"/>
    <cellStyle name="Normal 2 3 3 2 3 4 3 4 2" xfId="7896"/>
    <cellStyle name="Normal 2 3 3 2 3 4 3 4 2 2" xfId="20098"/>
    <cellStyle name="Normal 2 3 3 2 3 4 3 4 2 2 2" xfId="44395"/>
    <cellStyle name="Normal 2 3 3 2 3 4 3 4 2 3" xfId="32193"/>
    <cellStyle name="Normal 2 3 3 2 3 4 3 4 3" xfId="16730"/>
    <cellStyle name="Normal 2 3 3 2 3 4 3 4 3 2" xfId="41027"/>
    <cellStyle name="Normal 2 3 3 2 3 4 3 4 4" xfId="28825"/>
    <cellStyle name="Normal 2 3 3 2 3 4 3 5" xfId="6225"/>
    <cellStyle name="Normal 2 3 3 2 3 4 3 5 2" xfId="7897"/>
    <cellStyle name="Normal 2 3 3 2 3 4 3 5 2 2" xfId="20099"/>
    <cellStyle name="Normal 2 3 3 2 3 4 3 5 2 2 2" xfId="44396"/>
    <cellStyle name="Normal 2 3 3 2 3 4 3 5 2 3" xfId="32194"/>
    <cellStyle name="Normal 2 3 3 2 3 4 3 5 3" xfId="18427"/>
    <cellStyle name="Normal 2 3 3 2 3 4 3 5 3 2" xfId="42724"/>
    <cellStyle name="Normal 2 3 3 2 3 4 3 5 4" xfId="30522"/>
    <cellStyle name="Normal 2 3 3 2 3 4 3 6" xfId="7891"/>
    <cellStyle name="Normal 2 3 3 2 3 4 3 6 2" xfId="20093"/>
    <cellStyle name="Normal 2 3 3 2 3 4 3 6 2 2" xfId="44390"/>
    <cellStyle name="Normal 2 3 3 2 3 4 3 6 3" xfId="32188"/>
    <cellStyle name="Normal 2 3 3 2 3 4 3 7" xfId="14502"/>
    <cellStyle name="Normal 2 3 3 2 3 4 3 7 2" xfId="38799"/>
    <cellStyle name="Normal 2 3 3 2 3 4 3 8" xfId="26490"/>
    <cellStyle name="Normal 2 3 3 2 3 4 3 9" xfId="50898"/>
    <cellStyle name="Normal 2 3 3 2 3 4 4" xfId="2718"/>
    <cellStyle name="Normal 2 3 3 2 3 4 4 2" xfId="5166"/>
    <cellStyle name="Normal 2 3 3 2 3 4 4 2 2" xfId="7899"/>
    <cellStyle name="Normal 2 3 3 2 3 4 4 2 2 2" xfId="20101"/>
    <cellStyle name="Normal 2 3 3 2 3 4 4 2 2 2 2" xfId="44398"/>
    <cellStyle name="Normal 2 3 3 2 3 4 4 2 2 3" xfId="32196"/>
    <cellStyle name="Normal 2 3 3 2 3 4 4 2 3" xfId="17368"/>
    <cellStyle name="Normal 2 3 3 2 3 4 4 2 3 2" xfId="41665"/>
    <cellStyle name="Normal 2 3 3 2 3 4 4 2 4" xfId="29463"/>
    <cellStyle name="Normal 2 3 3 2 3 4 4 3" xfId="6756"/>
    <cellStyle name="Normal 2 3 3 2 3 4 4 3 2" xfId="7900"/>
    <cellStyle name="Normal 2 3 3 2 3 4 4 3 2 2" xfId="20102"/>
    <cellStyle name="Normal 2 3 3 2 3 4 4 3 2 2 2" xfId="44399"/>
    <cellStyle name="Normal 2 3 3 2 3 4 4 3 2 3" xfId="32197"/>
    <cellStyle name="Normal 2 3 3 2 3 4 4 3 3" xfId="18958"/>
    <cellStyle name="Normal 2 3 3 2 3 4 4 3 3 2" xfId="43255"/>
    <cellStyle name="Normal 2 3 3 2 3 4 4 3 4" xfId="31053"/>
    <cellStyle name="Normal 2 3 3 2 3 4 4 4" xfId="7898"/>
    <cellStyle name="Normal 2 3 3 2 3 4 4 4 2" xfId="20100"/>
    <cellStyle name="Normal 2 3 3 2 3 4 4 4 2 2" xfId="44397"/>
    <cellStyle name="Normal 2 3 3 2 3 4 4 4 3" xfId="32195"/>
    <cellStyle name="Normal 2 3 3 2 3 4 4 5" xfId="15140"/>
    <cellStyle name="Normal 2 3 3 2 3 4 4 5 2" xfId="39437"/>
    <cellStyle name="Normal 2 3 3 2 3 4 4 6" xfId="27128"/>
    <cellStyle name="Normal 2 3 3 2 3 4 5" xfId="7879"/>
    <cellStyle name="Normal 2 3 3 2 3 4 5 2" xfId="20081"/>
    <cellStyle name="Normal 2 3 3 2 3 4 5 2 2" xfId="44378"/>
    <cellStyle name="Normal 2 3 3 2 3 4 5 3" xfId="32176"/>
    <cellStyle name="Normal 2 3 3 2 3 4 6" xfId="13968"/>
    <cellStyle name="Normal 2 3 3 2 3 4 6 2" xfId="25956"/>
    <cellStyle name="Normal 2 3 3 2 3 4 6 2 2" xfId="50253"/>
    <cellStyle name="Normal 2 3 3 2 3 4 6 3" xfId="38265"/>
    <cellStyle name="Normal 2 3 3 2 3 4 7" xfId="51709"/>
    <cellStyle name="Normal 2 3 3 2 3 4 8" xfId="52072"/>
    <cellStyle name="Normal 2 3 3 2 3 5" xfId="865"/>
    <cellStyle name="Normal 2 3 3 2 3 5 2" xfId="2358"/>
    <cellStyle name="Normal 2 3 3 2 3 5 2 10" xfId="52878"/>
    <cellStyle name="Normal 2 3 3 2 3 5 2 2" xfId="3524"/>
    <cellStyle name="Normal 2 3 3 2 3 5 2 2 2" xfId="5865"/>
    <cellStyle name="Normal 2 3 3 2 3 5 2 2 2 2" xfId="7904"/>
    <cellStyle name="Normal 2 3 3 2 3 5 2 2 2 2 2" xfId="20106"/>
    <cellStyle name="Normal 2 3 3 2 3 5 2 2 2 2 2 2" xfId="44403"/>
    <cellStyle name="Normal 2 3 3 2 3 5 2 2 2 2 3" xfId="32201"/>
    <cellStyle name="Normal 2 3 3 2 3 5 2 2 2 3" xfId="18067"/>
    <cellStyle name="Normal 2 3 3 2 3 5 2 2 2 3 2" xfId="42364"/>
    <cellStyle name="Normal 2 3 3 2 3 5 2 2 2 4" xfId="30162"/>
    <cellStyle name="Normal 2 3 3 2 3 5 2 2 3" xfId="7562"/>
    <cellStyle name="Normal 2 3 3 2 3 5 2 2 3 2" xfId="7905"/>
    <cellStyle name="Normal 2 3 3 2 3 5 2 2 3 2 2" xfId="20107"/>
    <cellStyle name="Normal 2 3 3 2 3 5 2 2 3 2 2 2" xfId="44404"/>
    <cellStyle name="Normal 2 3 3 2 3 5 2 2 3 2 3" xfId="32202"/>
    <cellStyle name="Normal 2 3 3 2 3 5 2 2 3 3" xfId="19764"/>
    <cellStyle name="Normal 2 3 3 2 3 5 2 2 3 3 2" xfId="44061"/>
    <cellStyle name="Normal 2 3 3 2 3 5 2 2 3 4" xfId="31859"/>
    <cellStyle name="Normal 2 3 3 2 3 5 2 2 4" xfId="7903"/>
    <cellStyle name="Normal 2 3 3 2 3 5 2 2 4 2" xfId="20105"/>
    <cellStyle name="Normal 2 3 3 2 3 5 2 2 4 2 2" xfId="44402"/>
    <cellStyle name="Normal 2 3 3 2 3 5 2 2 4 3" xfId="32200"/>
    <cellStyle name="Normal 2 3 3 2 3 5 2 2 5" xfId="15839"/>
    <cellStyle name="Normal 2 3 3 2 3 5 2 2 5 2" xfId="40136"/>
    <cellStyle name="Normal 2 3 3 2 3 5 2 2 6" xfId="27827"/>
    <cellStyle name="Normal 2 3 3 2 3 5 2 3" xfId="4056"/>
    <cellStyle name="Normal 2 3 3 2 3 5 2 3 2" xfId="7906"/>
    <cellStyle name="Normal 2 3 3 2 3 5 2 3 2 2" xfId="20108"/>
    <cellStyle name="Normal 2 3 3 2 3 5 2 3 2 2 2" xfId="44405"/>
    <cellStyle name="Normal 2 3 3 2 3 5 2 3 2 3" xfId="32203"/>
    <cellStyle name="Normal 2 3 3 2 3 5 2 3 3" xfId="16367"/>
    <cellStyle name="Normal 2 3 3 2 3 5 2 3 3 2" xfId="40664"/>
    <cellStyle name="Normal 2 3 3 2 3 5 2 3 4" xfId="28355"/>
    <cellStyle name="Normal 2 3 3 2 3 5 2 4" xfId="4696"/>
    <cellStyle name="Normal 2 3 3 2 3 5 2 4 2" xfId="7907"/>
    <cellStyle name="Normal 2 3 3 2 3 5 2 4 2 2" xfId="20109"/>
    <cellStyle name="Normal 2 3 3 2 3 5 2 4 2 2 2" xfId="44406"/>
    <cellStyle name="Normal 2 3 3 2 3 5 2 4 2 3" xfId="32204"/>
    <cellStyle name="Normal 2 3 3 2 3 5 2 4 3" xfId="16898"/>
    <cellStyle name="Normal 2 3 3 2 3 5 2 4 3 2" xfId="41195"/>
    <cellStyle name="Normal 2 3 3 2 3 5 2 4 4" xfId="28993"/>
    <cellStyle name="Normal 2 3 3 2 3 5 2 5" xfId="6393"/>
    <cellStyle name="Normal 2 3 3 2 3 5 2 5 2" xfId="7908"/>
    <cellStyle name="Normal 2 3 3 2 3 5 2 5 2 2" xfId="20110"/>
    <cellStyle name="Normal 2 3 3 2 3 5 2 5 2 2 2" xfId="44407"/>
    <cellStyle name="Normal 2 3 3 2 3 5 2 5 2 3" xfId="32205"/>
    <cellStyle name="Normal 2 3 3 2 3 5 2 5 3" xfId="18595"/>
    <cellStyle name="Normal 2 3 3 2 3 5 2 5 3 2" xfId="42892"/>
    <cellStyle name="Normal 2 3 3 2 3 5 2 5 4" xfId="30690"/>
    <cellStyle name="Normal 2 3 3 2 3 5 2 6" xfId="7902"/>
    <cellStyle name="Normal 2 3 3 2 3 5 2 6 2" xfId="20104"/>
    <cellStyle name="Normal 2 3 3 2 3 5 2 6 2 2" xfId="44401"/>
    <cellStyle name="Normal 2 3 3 2 3 5 2 6 3" xfId="32199"/>
    <cellStyle name="Normal 2 3 3 2 3 5 2 7" xfId="14670"/>
    <cellStyle name="Normal 2 3 3 2 3 5 2 7 2" xfId="38967"/>
    <cellStyle name="Normal 2 3 3 2 3 5 2 8" xfId="26658"/>
    <cellStyle name="Normal 2 3 3 2 3 5 2 9" xfId="51066"/>
    <cellStyle name="Normal 2 3 3 2 3 5 3" xfId="2886"/>
    <cellStyle name="Normal 2 3 3 2 3 5 3 2" xfId="5334"/>
    <cellStyle name="Normal 2 3 3 2 3 5 3 2 2" xfId="7910"/>
    <cellStyle name="Normal 2 3 3 2 3 5 3 2 2 2" xfId="20112"/>
    <cellStyle name="Normal 2 3 3 2 3 5 3 2 2 2 2" xfId="44409"/>
    <cellStyle name="Normal 2 3 3 2 3 5 3 2 2 3" xfId="32207"/>
    <cellStyle name="Normal 2 3 3 2 3 5 3 2 3" xfId="17536"/>
    <cellStyle name="Normal 2 3 3 2 3 5 3 2 3 2" xfId="41833"/>
    <cellStyle name="Normal 2 3 3 2 3 5 3 2 4" xfId="29631"/>
    <cellStyle name="Normal 2 3 3 2 3 5 3 3" xfId="6924"/>
    <cellStyle name="Normal 2 3 3 2 3 5 3 3 2" xfId="7911"/>
    <cellStyle name="Normal 2 3 3 2 3 5 3 3 2 2" xfId="20113"/>
    <cellStyle name="Normal 2 3 3 2 3 5 3 3 2 2 2" xfId="44410"/>
    <cellStyle name="Normal 2 3 3 2 3 5 3 3 2 3" xfId="32208"/>
    <cellStyle name="Normal 2 3 3 2 3 5 3 3 3" xfId="19126"/>
    <cellStyle name="Normal 2 3 3 2 3 5 3 3 3 2" xfId="43423"/>
    <cellStyle name="Normal 2 3 3 2 3 5 3 3 4" xfId="31221"/>
    <cellStyle name="Normal 2 3 3 2 3 5 3 4" xfId="7909"/>
    <cellStyle name="Normal 2 3 3 2 3 5 3 4 2" xfId="20111"/>
    <cellStyle name="Normal 2 3 3 2 3 5 3 4 2 2" xfId="44408"/>
    <cellStyle name="Normal 2 3 3 2 3 5 3 4 3" xfId="32206"/>
    <cellStyle name="Normal 2 3 3 2 3 5 3 5" xfId="15308"/>
    <cellStyle name="Normal 2 3 3 2 3 5 3 5 2" xfId="39605"/>
    <cellStyle name="Normal 2 3 3 2 3 5 3 6" xfId="27296"/>
    <cellStyle name="Normal 2 3 3 2 3 5 4" xfId="7901"/>
    <cellStyle name="Normal 2 3 3 2 3 5 4 2" xfId="20103"/>
    <cellStyle name="Normal 2 3 3 2 3 5 4 2 2" xfId="44400"/>
    <cellStyle name="Normal 2 3 3 2 3 5 4 3" xfId="32198"/>
    <cellStyle name="Normal 2 3 3 2 3 5 5" xfId="14136"/>
    <cellStyle name="Normal 2 3 3 2 3 5 5 2" xfId="26124"/>
    <cellStyle name="Normal 2 3 3 2 3 5 5 2 2" xfId="50421"/>
    <cellStyle name="Normal 2 3 3 2 3 5 5 3" xfId="38433"/>
    <cellStyle name="Normal 2 3 3 2 3 5 6" xfId="51904"/>
    <cellStyle name="Normal 2 3 3 2 3 5 7" xfId="52240"/>
    <cellStyle name="Normal 2 3 3 2 3 6" xfId="2094"/>
    <cellStyle name="Normal 2 3 3 2 3 6 10" xfId="52614"/>
    <cellStyle name="Normal 2 3 3 2 3 6 2" xfId="3260"/>
    <cellStyle name="Normal 2 3 3 2 3 6 2 2" xfId="5601"/>
    <cellStyle name="Normal 2 3 3 2 3 6 2 2 2" xfId="7914"/>
    <cellStyle name="Normal 2 3 3 2 3 6 2 2 2 2" xfId="20116"/>
    <cellStyle name="Normal 2 3 3 2 3 6 2 2 2 2 2" xfId="44413"/>
    <cellStyle name="Normal 2 3 3 2 3 6 2 2 2 3" xfId="32211"/>
    <cellStyle name="Normal 2 3 3 2 3 6 2 2 3" xfId="17803"/>
    <cellStyle name="Normal 2 3 3 2 3 6 2 2 3 2" xfId="42100"/>
    <cellStyle name="Normal 2 3 3 2 3 6 2 2 4" xfId="29898"/>
    <cellStyle name="Normal 2 3 3 2 3 6 2 3" xfId="7298"/>
    <cellStyle name="Normal 2 3 3 2 3 6 2 3 2" xfId="7915"/>
    <cellStyle name="Normal 2 3 3 2 3 6 2 3 2 2" xfId="20117"/>
    <cellStyle name="Normal 2 3 3 2 3 6 2 3 2 2 2" xfId="44414"/>
    <cellStyle name="Normal 2 3 3 2 3 6 2 3 2 3" xfId="32212"/>
    <cellStyle name="Normal 2 3 3 2 3 6 2 3 3" xfId="19500"/>
    <cellStyle name="Normal 2 3 3 2 3 6 2 3 3 2" xfId="43797"/>
    <cellStyle name="Normal 2 3 3 2 3 6 2 3 4" xfId="31595"/>
    <cellStyle name="Normal 2 3 3 2 3 6 2 4" xfId="7913"/>
    <cellStyle name="Normal 2 3 3 2 3 6 2 4 2" xfId="20115"/>
    <cellStyle name="Normal 2 3 3 2 3 6 2 4 2 2" xfId="44412"/>
    <cellStyle name="Normal 2 3 3 2 3 6 2 4 3" xfId="32210"/>
    <cellStyle name="Normal 2 3 3 2 3 6 2 5" xfId="15575"/>
    <cellStyle name="Normal 2 3 3 2 3 6 2 5 2" xfId="39872"/>
    <cellStyle name="Normal 2 3 3 2 3 6 2 6" xfId="27563"/>
    <cellStyle name="Normal 2 3 3 2 3 6 3" xfId="3792"/>
    <cellStyle name="Normal 2 3 3 2 3 6 3 2" xfId="7916"/>
    <cellStyle name="Normal 2 3 3 2 3 6 3 2 2" xfId="20118"/>
    <cellStyle name="Normal 2 3 3 2 3 6 3 2 2 2" xfId="44415"/>
    <cellStyle name="Normal 2 3 3 2 3 6 3 2 3" xfId="32213"/>
    <cellStyle name="Normal 2 3 3 2 3 6 3 3" xfId="16103"/>
    <cellStyle name="Normal 2 3 3 2 3 6 3 3 2" xfId="40400"/>
    <cellStyle name="Normal 2 3 3 2 3 6 3 4" xfId="28091"/>
    <cellStyle name="Normal 2 3 3 2 3 6 4" xfId="4432"/>
    <cellStyle name="Normal 2 3 3 2 3 6 4 2" xfId="7917"/>
    <cellStyle name="Normal 2 3 3 2 3 6 4 2 2" xfId="20119"/>
    <cellStyle name="Normal 2 3 3 2 3 6 4 2 2 2" xfId="44416"/>
    <cellStyle name="Normal 2 3 3 2 3 6 4 2 3" xfId="32214"/>
    <cellStyle name="Normal 2 3 3 2 3 6 4 3" xfId="16634"/>
    <cellStyle name="Normal 2 3 3 2 3 6 4 3 2" xfId="40931"/>
    <cellStyle name="Normal 2 3 3 2 3 6 4 4" xfId="28729"/>
    <cellStyle name="Normal 2 3 3 2 3 6 5" xfId="6129"/>
    <cellStyle name="Normal 2 3 3 2 3 6 5 2" xfId="7918"/>
    <cellStyle name="Normal 2 3 3 2 3 6 5 2 2" xfId="20120"/>
    <cellStyle name="Normal 2 3 3 2 3 6 5 2 2 2" xfId="44417"/>
    <cellStyle name="Normal 2 3 3 2 3 6 5 2 3" xfId="32215"/>
    <cellStyle name="Normal 2 3 3 2 3 6 5 3" xfId="18331"/>
    <cellStyle name="Normal 2 3 3 2 3 6 5 3 2" xfId="42628"/>
    <cellStyle name="Normal 2 3 3 2 3 6 5 4" xfId="30426"/>
    <cellStyle name="Normal 2 3 3 2 3 6 6" xfId="7912"/>
    <cellStyle name="Normal 2 3 3 2 3 6 6 2" xfId="20114"/>
    <cellStyle name="Normal 2 3 3 2 3 6 6 2 2" xfId="44411"/>
    <cellStyle name="Normal 2 3 3 2 3 6 6 3" xfId="32209"/>
    <cellStyle name="Normal 2 3 3 2 3 6 7" xfId="14406"/>
    <cellStyle name="Normal 2 3 3 2 3 6 7 2" xfId="38703"/>
    <cellStyle name="Normal 2 3 3 2 3 6 8" xfId="26394"/>
    <cellStyle name="Normal 2 3 3 2 3 6 9" xfId="50802"/>
    <cellStyle name="Normal 2 3 3 2 3 7" xfId="2622"/>
    <cellStyle name="Normal 2 3 3 2 3 7 2" xfId="5070"/>
    <cellStyle name="Normal 2 3 3 2 3 7 2 2" xfId="7920"/>
    <cellStyle name="Normal 2 3 3 2 3 7 2 2 2" xfId="20122"/>
    <cellStyle name="Normal 2 3 3 2 3 7 2 2 2 2" xfId="44419"/>
    <cellStyle name="Normal 2 3 3 2 3 7 2 2 3" xfId="32217"/>
    <cellStyle name="Normal 2 3 3 2 3 7 2 3" xfId="17272"/>
    <cellStyle name="Normal 2 3 3 2 3 7 2 3 2" xfId="41569"/>
    <cellStyle name="Normal 2 3 3 2 3 7 2 4" xfId="29367"/>
    <cellStyle name="Normal 2 3 3 2 3 7 3" xfId="6660"/>
    <cellStyle name="Normal 2 3 3 2 3 7 3 2" xfId="7921"/>
    <cellStyle name="Normal 2 3 3 2 3 7 3 2 2" xfId="20123"/>
    <cellStyle name="Normal 2 3 3 2 3 7 3 2 2 2" xfId="44420"/>
    <cellStyle name="Normal 2 3 3 2 3 7 3 2 3" xfId="32218"/>
    <cellStyle name="Normal 2 3 3 2 3 7 3 3" xfId="18862"/>
    <cellStyle name="Normal 2 3 3 2 3 7 3 3 2" xfId="43159"/>
    <cellStyle name="Normal 2 3 3 2 3 7 3 4" xfId="30957"/>
    <cellStyle name="Normal 2 3 3 2 3 7 4" xfId="7919"/>
    <cellStyle name="Normal 2 3 3 2 3 7 4 2" xfId="20121"/>
    <cellStyle name="Normal 2 3 3 2 3 7 4 2 2" xfId="44418"/>
    <cellStyle name="Normal 2 3 3 2 3 7 4 3" xfId="32216"/>
    <cellStyle name="Normal 2 3 3 2 3 7 5" xfId="15044"/>
    <cellStyle name="Normal 2 3 3 2 3 7 5 2" xfId="39341"/>
    <cellStyle name="Normal 2 3 3 2 3 7 6" xfId="27032"/>
    <cellStyle name="Normal 2 3 3 2 3 8" xfId="7790"/>
    <cellStyle name="Normal 2 3 3 2 3 8 2" xfId="19992"/>
    <cellStyle name="Normal 2 3 3 2 3 8 2 2" xfId="44289"/>
    <cellStyle name="Normal 2 3 3 2 3 8 3" xfId="32087"/>
    <cellStyle name="Normal 2 3 3 2 3 9" xfId="13872"/>
    <cellStyle name="Normal 2 3 3 2 3 9 2" xfId="25860"/>
    <cellStyle name="Normal 2 3 3 2 3 9 2 2" xfId="50157"/>
    <cellStyle name="Normal 2 3 3 2 3 9 3" xfId="38169"/>
    <cellStyle name="Normal 2 3 3 2 4" xfId="617"/>
    <cellStyle name="Normal 2 3 3 2 4 10" xfId="52000"/>
    <cellStyle name="Normal 2 3 3 2 4 2" xfId="812"/>
    <cellStyle name="Normal 2 3 3 2 4 2 2" xfId="1057"/>
    <cellStyle name="Normal 2 3 3 2 4 2 2 2" xfId="2550"/>
    <cellStyle name="Normal 2 3 3 2 4 2 2 2 10" xfId="53070"/>
    <cellStyle name="Normal 2 3 3 2 4 2 2 2 2" xfId="3716"/>
    <cellStyle name="Normal 2 3 3 2 4 2 2 2 2 2" xfId="6057"/>
    <cellStyle name="Normal 2 3 3 2 4 2 2 2 2 2 2" xfId="7927"/>
    <cellStyle name="Normal 2 3 3 2 4 2 2 2 2 2 2 2" xfId="20129"/>
    <cellStyle name="Normal 2 3 3 2 4 2 2 2 2 2 2 2 2" xfId="44426"/>
    <cellStyle name="Normal 2 3 3 2 4 2 2 2 2 2 2 3" xfId="32224"/>
    <cellStyle name="Normal 2 3 3 2 4 2 2 2 2 2 3" xfId="18259"/>
    <cellStyle name="Normal 2 3 3 2 4 2 2 2 2 2 3 2" xfId="42556"/>
    <cellStyle name="Normal 2 3 3 2 4 2 2 2 2 2 4" xfId="30354"/>
    <cellStyle name="Normal 2 3 3 2 4 2 2 2 2 3" xfId="7754"/>
    <cellStyle name="Normal 2 3 3 2 4 2 2 2 2 3 2" xfId="7928"/>
    <cellStyle name="Normal 2 3 3 2 4 2 2 2 2 3 2 2" xfId="20130"/>
    <cellStyle name="Normal 2 3 3 2 4 2 2 2 2 3 2 2 2" xfId="44427"/>
    <cellStyle name="Normal 2 3 3 2 4 2 2 2 2 3 2 3" xfId="32225"/>
    <cellStyle name="Normal 2 3 3 2 4 2 2 2 2 3 3" xfId="19956"/>
    <cellStyle name="Normal 2 3 3 2 4 2 2 2 2 3 3 2" xfId="44253"/>
    <cellStyle name="Normal 2 3 3 2 4 2 2 2 2 3 4" xfId="32051"/>
    <cellStyle name="Normal 2 3 3 2 4 2 2 2 2 4" xfId="7926"/>
    <cellStyle name="Normal 2 3 3 2 4 2 2 2 2 4 2" xfId="20128"/>
    <cellStyle name="Normal 2 3 3 2 4 2 2 2 2 4 2 2" xfId="44425"/>
    <cellStyle name="Normal 2 3 3 2 4 2 2 2 2 4 3" xfId="32223"/>
    <cellStyle name="Normal 2 3 3 2 4 2 2 2 2 5" xfId="16031"/>
    <cellStyle name="Normal 2 3 3 2 4 2 2 2 2 5 2" xfId="40328"/>
    <cellStyle name="Normal 2 3 3 2 4 2 2 2 2 6" xfId="28019"/>
    <cellStyle name="Normal 2 3 3 2 4 2 2 2 3" xfId="4248"/>
    <cellStyle name="Normal 2 3 3 2 4 2 2 2 3 2" xfId="7929"/>
    <cellStyle name="Normal 2 3 3 2 4 2 2 2 3 2 2" xfId="20131"/>
    <cellStyle name="Normal 2 3 3 2 4 2 2 2 3 2 2 2" xfId="44428"/>
    <cellStyle name="Normal 2 3 3 2 4 2 2 2 3 2 3" xfId="32226"/>
    <cellStyle name="Normal 2 3 3 2 4 2 2 2 3 3" xfId="16559"/>
    <cellStyle name="Normal 2 3 3 2 4 2 2 2 3 3 2" xfId="40856"/>
    <cellStyle name="Normal 2 3 3 2 4 2 2 2 3 4" xfId="28547"/>
    <cellStyle name="Normal 2 3 3 2 4 2 2 2 4" xfId="4888"/>
    <cellStyle name="Normal 2 3 3 2 4 2 2 2 4 2" xfId="7930"/>
    <cellStyle name="Normal 2 3 3 2 4 2 2 2 4 2 2" xfId="20132"/>
    <cellStyle name="Normal 2 3 3 2 4 2 2 2 4 2 2 2" xfId="44429"/>
    <cellStyle name="Normal 2 3 3 2 4 2 2 2 4 2 3" xfId="32227"/>
    <cellStyle name="Normal 2 3 3 2 4 2 2 2 4 3" xfId="17090"/>
    <cellStyle name="Normal 2 3 3 2 4 2 2 2 4 3 2" xfId="41387"/>
    <cellStyle name="Normal 2 3 3 2 4 2 2 2 4 4" xfId="29185"/>
    <cellStyle name="Normal 2 3 3 2 4 2 2 2 5" xfId="6585"/>
    <cellStyle name="Normal 2 3 3 2 4 2 2 2 5 2" xfId="7931"/>
    <cellStyle name="Normal 2 3 3 2 4 2 2 2 5 2 2" xfId="20133"/>
    <cellStyle name="Normal 2 3 3 2 4 2 2 2 5 2 2 2" xfId="44430"/>
    <cellStyle name="Normal 2 3 3 2 4 2 2 2 5 2 3" xfId="32228"/>
    <cellStyle name="Normal 2 3 3 2 4 2 2 2 5 3" xfId="18787"/>
    <cellStyle name="Normal 2 3 3 2 4 2 2 2 5 3 2" xfId="43084"/>
    <cellStyle name="Normal 2 3 3 2 4 2 2 2 5 4" xfId="30882"/>
    <cellStyle name="Normal 2 3 3 2 4 2 2 2 6" xfId="7925"/>
    <cellStyle name="Normal 2 3 3 2 4 2 2 2 6 2" xfId="20127"/>
    <cellStyle name="Normal 2 3 3 2 4 2 2 2 6 2 2" xfId="44424"/>
    <cellStyle name="Normal 2 3 3 2 4 2 2 2 6 3" xfId="32222"/>
    <cellStyle name="Normal 2 3 3 2 4 2 2 2 7" xfId="14862"/>
    <cellStyle name="Normal 2 3 3 2 4 2 2 2 7 2" xfId="39159"/>
    <cellStyle name="Normal 2 3 3 2 4 2 2 2 8" xfId="26850"/>
    <cellStyle name="Normal 2 3 3 2 4 2 2 2 9" xfId="51258"/>
    <cellStyle name="Normal 2 3 3 2 4 2 2 3" xfId="3078"/>
    <cellStyle name="Normal 2 3 3 2 4 2 2 3 2" xfId="5526"/>
    <cellStyle name="Normal 2 3 3 2 4 2 2 3 2 2" xfId="7933"/>
    <cellStyle name="Normal 2 3 3 2 4 2 2 3 2 2 2" xfId="20135"/>
    <cellStyle name="Normal 2 3 3 2 4 2 2 3 2 2 2 2" xfId="44432"/>
    <cellStyle name="Normal 2 3 3 2 4 2 2 3 2 2 3" xfId="32230"/>
    <cellStyle name="Normal 2 3 3 2 4 2 2 3 2 3" xfId="17728"/>
    <cellStyle name="Normal 2 3 3 2 4 2 2 3 2 3 2" xfId="42025"/>
    <cellStyle name="Normal 2 3 3 2 4 2 2 3 2 4" xfId="29823"/>
    <cellStyle name="Normal 2 3 3 2 4 2 2 3 3" xfId="7116"/>
    <cellStyle name="Normal 2 3 3 2 4 2 2 3 3 2" xfId="7934"/>
    <cellStyle name="Normal 2 3 3 2 4 2 2 3 3 2 2" xfId="20136"/>
    <cellStyle name="Normal 2 3 3 2 4 2 2 3 3 2 2 2" xfId="44433"/>
    <cellStyle name="Normal 2 3 3 2 4 2 2 3 3 2 3" xfId="32231"/>
    <cellStyle name="Normal 2 3 3 2 4 2 2 3 3 3" xfId="19318"/>
    <cellStyle name="Normal 2 3 3 2 4 2 2 3 3 3 2" xfId="43615"/>
    <cellStyle name="Normal 2 3 3 2 4 2 2 3 3 4" xfId="31413"/>
    <cellStyle name="Normal 2 3 3 2 4 2 2 3 4" xfId="7932"/>
    <cellStyle name="Normal 2 3 3 2 4 2 2 3 4 2" xfId="20134"/>
    <cellStyle name="Normal 2 3 3 2 4 2 2 3 4 2 2" xfId="44431"/>
    <cellStyle name="Normal 2 3 3 2 4 2 2 3 4 3" xfId="32229"/>
    <cellStyle name="Normal 2 3 3 2 4 2 2 3 5" xfId="15500"/>
    <cellStyle name="Normal 2 3 3 2 4 2 2 3 5 2" xfId="39797"/>
    <cellStyle name="Normal 2 3 3 2 4 2 2 3 6" xfId="27488"/>
    <cellStyle name="Normal 2 3 3 2 4 2 2 4" xfId="7924"/>
    <cellStyle name="Normal 2 3 3 2 4 2 2 4 2" xfId="20126"/>
    <cellStyle name="Normal 2 3 3 2 4 2 2 4 2 2" xfId="44423"/>
    <cellStyle name="Normal 2 3 3 2 4 2 2 4 3" xfId="32221"/>
    <cellStyle name="Normal 2 3 3 2 4 2 2 5" xfId="14328"/>
    <cellStyle name="Normal 2 3 3 2 4 2 2 5 2" xfId="26316"/>
    <cellStyle name="Normal 2 3 3 2 4 2 2 5 2 2" xfId="50613"/>
    <cellStyle name="Normal 2 3 3 2 4 2 2 5 3" xfId="38625"/>
    <cellStyle name="Normal 2 3 3 2 4 2 2 6" xfId="51732"/>
    <cellStyle name="Normal 2 3 3 2 4 2 2 7" xfId="52432"/>
    <cellStyle name="Normal 2 3 3 2 4 2 3" xfId="2310"/>
    <cellStyle name="Normal 2 3 3 2 4 2 3 10" xfId="52830"/>
    <cellStyle name="Normal 2 3 3 2 4 2 3 2" xfId="3476"/>
    <cellStyle name="Normal 2 3 3 2 4 2 3 2 2" xfId="5817"/>
    <cellStyle name="Normal 2 3 3 2 4 2 3 2 2 2" xfId="7937"/>
    <cellStyle name="Normal 2 3 3 2 4 2 3 2 2 2 2" xfId="20139"/>
    <cellStyle name="Normal 2 3 3 2 4 2 3 2 2 2 2 2" xfId="44436"/>
    <cellStyle name="Normal 2 3 3 2 4 2 3 2 2 2 3" xfId="32234"/>
    <cellStyle name="Normal 2 3 3 2 4 2 3 2 2 3" xfId="18019"/>
    <cellStyle name="Normal 2 3 3 2 4 2 3 2 2 3 2" xfId="42316"/>
    <cellStyle name="Normal 2 3 3 2 4 2 3 2 2 4" xfId="30114"/>
    <cellStyle name="Normal 2 3 3 2 4 2 3 2 3" xfId="7514"/>
    <cellStyle name="Normal 2 3 3 2 4 2 3 2 3 2" xfId="7938"/>
    <cellStyle name="Normal 2 3 3 2 4 2 3 2 3 2 2" xfId="20140"/>
    <cellStyle name="Normal 2 3 3 2 4 2 3 2 3 2 2 2" xfId="44437"/>
    <cellStyle name="Normal 2 3 3 2 4 2 3 2 3 2 3" xfId="32235"/>
    <cellStyle name="Normal 2 3 3 2 4 2 3 2 3 3" xfId="19716"/>
    <cellStyle name="Normal 2 3 3 2 4 2 3 2 3 3 2" xfId="44013"/>
    <cellStyle name="Normal 2 3 3 2 4 2 3 2 3 4" xfId="31811"/>
    <cellStyle name="Normal 2 3 3 2 4 2 3 2 4" xfId="7936"/>
    <cellStyle name="Normal 2 3 3 2 4 2 3 2 4 2" xfId="20138"/>
    <cellStyle name="Normal 2 3 3 2 4 2 3 2 4 2 2" xfId="44435"/>
    <cellStyle name="Normal 2 3 3 2 4 2 3 2 4 3" xfId="32233"/>
    <cellStyle name="Normal 2 3 3 2 4 2 3 2 5" xfId="15791"/>
    <cellStyle name="Normal 2 3 3 2 4 2 3 2 5 2" xfId="40088"/>
    <cellStyle name="Normal 2 3 3 2 4 2 3 2 6" xfId="27779"/>
    <cellStyle name="Normal 2 3 3 2 4 2 3 3" xfId="4008"/>
    <cellStyle name="Normal 2 3 3 2 4 2 3 3 2" xfId="7939"/>
    <cellStyle name="Normal 2 3 3 2 4 2 3 3 2 2" xfId="20141"/>
    <cellStyle name="Normal 2 3 3 2 4 2 3 3 2 2 2" xfId="44438"/>
    <cellStyle name="Normal 2 3 3 2 4 2 3 3 2 3" xfId="32236"/>
    <cellStyle name="Normal 2 3 3 2 4 2 3 3 3" xfId="16319"/>
    <cellStyle name="Normal 2 3 3 2 4 2 3 3 3 2" xfId="40616"/>
    <cellStyle name="Normal 2 3 3 2 4 2 3 3 4" xfId="28307"/>
    <cellStyle name="Normal 2 3 3 2 4 2 3 4" xfId="4648"/>
    <cellStyle name="Normal 2 3 3 2 4 2 3 4 2" xfId="7940"/>
    <cellStyle name="Normal 2 3 3 2 4 2 3 4 2 2" xfId="20142"/>
    <cellStyle name="Normal 2 3 3 2 4 2 3 4 2 2 2" xfId="44439"/>
    <cellStyle name="Normal 2 3 3 2 4 2 3 4 2 3" xfId="32237"/>
    <cellStyle name="Normal 2 3 3 2 4 2 3 4 3" xfId="16850"/>
    <cellStyle name="Normal 2 3 3 2 4 2 3 4 3 2" xfId="41147"/>
    <cellStyle name="Normal 2 3 3 2 4 2 3 4 4" xfId="28945"/>
    <cellStyle name="Normal 2 3 3 2 4 2 3 5" xfId="6345"/>
    <cellStyle name="Normal 2 3 3 2 4 2 3 5 2" xfId="7941"/>
    <cellStyle name="Normal 2 3 3 2 4 2 3 5 2 2" xfId="20143"/>
    <cellStyle name="Normal 2 3 3 2 4 2 3 5 2 2 2" xfId="44440"/>
    <cellStyle name="Normal 2 3 3 2 4 2 3 5 2 3" xfId="32238"/>
    <cellStyle name="Normal 2 3 3 2 4 2 3 5 3" xfId="18547"/>
    <cellStyle name="Normal 2 3 3 2 4 2 3 5 3 2" xfId="42844"/>
    <cellStyle name="Normal 2 3 3 2 4 2 3 5 4" xfId="30642"/>
    <cellStyle name="Normal 2 3 3 2 4 2 3 6" xfId="7935"/>
    <cellStyle name="Normal 2 3 3 2 4 2 3 6 2" xfId="20137"/>
    <cellStyle name="Normal 2 3 3 2 4 2 3 6 2 2" xfId="44434"/>
    <cellStyle name="Normal 2 3 3 2 4 2 3 6 3" xfId="32232"/>
    <cellStyle name="Normal 2 3 3 2 4 2 3 7" xfId="14622"/>
    <cellStyle name="Normal 2 3 3 2 4 2 3 7 2" xfId="38919"/>
    <cellStyle name="Normal 2 3 3 2 4 2 3 8" xfId="26610"/>
    <cellStyle name="Normal 2 3 3 2 4 2 3 9" xfId="51018"/>
    <cellStyle name="Normal 2 3 3 2 4 2 4" xfId="2838"/>
    <cellStyle name="Normal 2 3 3 2 4 2 4 2" xfId="5286"/>
    <cellStyle name="Normal 2 3 3 2 4 2 4 2 2" xfId="7943"/>
    <cellStyle name="Normal 2 3 3 2 4 2 4 2 2 2" xfId="20145"/>
    <cellStyle name="Normal 2 3 3 2 4 2 4 2 2 2 2" xfId="44442"/>
    <cellStyle name="Normal 2 3 3 2 4 2 4 2 2 3" xfId="32240"/>
    <cellStyle name="Normal 2 3 3 2 4 2 4 2 3" xfId="17488"/>
    <cellStyle name="Normal 2 3 3 2 4 2 4 2 3 2" xfId="41785"/>
    <cellStyle name="Normal 2 3 3 2 4 2 4 2 4" xfId="29583"/>
    <cellStyle name="Normal 2 3 3 2 4 2 4 3" xfId="6876"/>
    <cellStyle name="Normal 2 3 3 2 4 2 4 3 2" xfId="7944"/>
    <cellStyle name="Normal 2 3 3 2 4 2 4 3 2 2" xfId="20146"/>
    <cellStyle name="Normal 2 3 3 2 4 2 4 3 2 2 2" xfId="44443"/>
    <cellStyle name="Normal 2 3 3 2 4 2 4 3 2 3" xfId="32241"/>
    <cellStyle name="Normal 2 3 3 2 4 2 4 3 3" xfId="19078"/>
    <cellStyle name="Normal 2 3 3 2 4 2 4 3 3 2" xfId="43375"/>
    <cellStyle name="Normal 2 3 3 2 4 2 4 3 4" xfId="31173"/>
    <cellStyle name="Normal 2 3 3 2 4 2 4 4" xfId="7942"/>
    <cellStyle name="Normal 2 3 3 2 4 2 4 4 2" xfId="20144"/>
    <cellStyle name="Normal 2 3 3 2 4 2 4 4 2 2" xfId="44441"/>
    <cellStyle name="Normal 2 3 3 2 4 2 4 4 3" xfId="32239"/>
    <cellStyle name="Normal 2 3 3 2 4 2 4 5" xfId="15260"/>
    <cellStyle name="Normal 2 3 3 2 4 2 4 5 2" xfId="39557"/>
    <cellStyle name="Normal 2 3 3 2 4 2 4 6" xfId="27248"/>
    <cellStyle name="Normal 2 3 3 2 4 2 5" xfId="7923"/>
    <cellStyle name="Normal 2 3 3 2 4 2 5 2" xfId="20125"/>
    <cellStyle name="Normal 2 3 3 2 4 2 5 2 2" xfId="44422"/>
    <cellStyle name="Normal 2 3 3 2 4 2 5 3" xfId="32220"/>
    <cellStyle name="Normal 2 3 3 2 4 2 6" xfId="14088"/>
    <cellStyle name="Normal 2 3 3 2 4 2 6 2" xfId="26076"/>
    <cellStyle name="Normal 2 3 3 2 4 2 6 2 2" xfId="50373"/>
    <cellStyle name="Normal 2 3 3 2 4 2 6 3" xfId="38385"/>
    <cellStyle name="Normal 2 3 3 2 4 2 7" xfId="51823"/>
    <cellStyle name="Normal 2 3 3 2 4 2 8" xfId="52192"/>
    <cellStyle name="Normal 2 3 3 2 4 3" xfId="714"/>
    <cellStyle name="Normal 2 3 3 2 4 3 2" xfId="961"/>
    <cellStyle name="Normal 2 3 3 2 4 3 2 2" xfId="2454"/>
    <cellStyle name="Normal 2 3 3 2 4 3 2 2 10" xfId="52974"/>
    <cellStyle name="Normal 2 3 3 2 4 3 2 2 2" xfId="3620"/>
    <cellStyle name="Normal 2 3 3 2 4 3 2 2 2 2" xfId="5961"/>
    <cellStyle name="Normal 2 3 3 2 4 3 2 2 2 2 2" xfId="7949"/>
    <cellStyle name="Normal 2 3 3 2 4 3 2 2 2 2 2 2" xfId="20151"/>
    <cellStyle name="Normal 2 3 3 2 4 3 2 2 2 2 2 2 2" xfId="44448"/>
    <cellStyle name="Normal 2 3 3 2 4 3 2 2 2 2 2 3" xfId="32246"/>
    <cellStyle name="Normal 2 3 3 2 4 3 2 2 2 2 3" xfId="18163"/>
    <cellStyle name="Normal 2 3 3 2 4 3 2 2 2 2 3 2" xfId="42460"/>
    <cellStyle name="Normal 2 3 3 2 4 3 2 2 2 2 4" xfId="30258"/>
    <cellStyle name="Normal 2 3 3 2 4 3 2 2 2 3" xfId="7658"/>
    <cellStyle name="Normal 2 3 3 2 4 3 2 2 2 3 2" xfId="7950"/>
    <cellStyle name="Normal 2 3 3 2 4 3 2 2 2 3 2 2" xfId="20152"/>
    <cellStyle name="Normal 2 3 3 2 4 3 2 2 2 3 2 2 2" xfId="44449"/>
    <cellStyle name="Normal 2 3 3 2 4 3 2 2 2 3 2 3" xfId="32247"/>
    <cellStyle name="Normal 2 3 3 2 4 3 2 2 2 3 3" xfId="19860"/>
    <cellStyle name="Normal 2 3 3 2 4 3 2 2 2 3 3 2" xfId="44157"/>
    <cellStyle name="Normal 2 3 3 2 4 3 2 2 2 3 4" xfId="31955"/>
    <cellStyle name="Normal 2 3 3 2 4 3 2 2 2 4" xfId="7948"/>
    <cellStyle name="Normal 2 3 3 2 4 3 2 2 2 4 2" xfId="20150"/>
    <cellStyle name="Normal 2 3 3 2 4 3 2 2 2 4 2 2" xfId="44447"/>
    <cellStyle name="Normal 2 3 3 2 4 3 2 2 2 4 3" xfId="32245"/>
    <cellStyle name="Normal 2 3 3 2 4 3 2 2 2 5" xfId="15935"/>
    <cellStyle name="Normal 2 3 3 2 4 3 2 2 2 5 2" xfId="40232"/>
    <cellStyle name="Normal 2 3 3 2 4 3 2 2 2 6" xfId="27923"/>
    <cellStyle name="Normal 2 3 3 2 4 3 2 2 3" xfId="4152"/>
    <cellStyle name="Normal 2 3 3 2 4 3 2 2 3 2" xfId="7951"/>
    <cellStyle name="Normal 2 3 3 2 4 3 2 2 3 2 2" xfId="20153"/>
    <cellStyle name="Normal 2 3 3 2 4 3 2 2 3 2 2 2" xfId="44450"/>
    <cellStyle name="Normal 2 3 3 2 4 3 2 2 3 2 3" xfId="32248"/>
    <cellStyle name="Normal 2 3 3 2 4 3 2 2 3 3" xfId="16463"/>
    <cellStyle name="Normal 2 3 3 2 4 3 2 2 3 3 2" xfId="40760"/>
    <cellStyle name="Normal 2 3 3 2 4 3 2 2 3 4" xfId="28451"/>
    <cellStyle name="Normal 2 3 3 2 4 3 2 2 4" xfId="4792"/>
    <cellStyle name="Normal 2 3 3 2 4 3 2 2 4 2" xfId="7952"/>
    <cellStyle name="Normal 2 3 3 2 4 3 2 2 4 2 2" xfId="20154"/>
    <cellStyle name="Normal 2 3 3 2 4 3 2 2 4 2 2 2" xfId="44451"/>
    <cellStyle name="Normal 2 3 3 2 4 3 2 2 4 2 3" xfId="32249"/>
    <cellStyle name="Normal 2 3 3 2 4 3 2 2 4 3" xfId="16994"/>
    <cellStyle name="Normal 2 3 3 2 4 3 2 2 4 3 2" xfId="41291"/>
    <cellStyle name="Normal 2 3 3 2 4 3 2 2 4 4" xfId="29089"/>
    <cellStyle name="Normal 2 3 3 2 4 3 2 2 5" xfId="6489"/>
    <cellStyle name="Normal 2 3 3 2 4 3 2 2 5 2" xfId="7953"/>
    <cellStyle name="Normal 2 3 3 2 4 3 2 2 5 2 2" xfId="20155"/>
    <cellStyle name="Normal 2 3 3 2 4 3 2 2 5 2 2 2" xfId="44452"/>
    <cellStyle name="Normal 2 3 3 2 4 3 2 2 5 2 3" xfId="32250"/>
    <cellStyle name="Normal 2 3 3 2 4 3 2 2 5 3" xfId="18691"/>
    <cellStyle name="Normal 2 3 3 2 4 3 2 2 5 3 2" xfId="42988"/>
    <cellStyle name="Normal 2 3 3 2 4 3 2 2 5 4" xfId="30786"/>
    <cellStyle name="Normal 2 3 3 2 4 3 2 2 6" xfId="7947"/>
    <cellStyle name="Normal 2 3 3 2 4 3 2 2 6 2" xfId="20149"/>
    <cellStyle name="Normal 2 3 3 2 4 3 2 2 6 2 2" xfId="44446"/>
    <cellStyle name="Normal 2 3 3 2 4 3 2 2 6 3" xfId="32244"/>
    <cellStyle name="Normal 2 3 3 2 4 3 2 2 7" xfId="14766"/>
    <cellStyle name="Normal 2 3 3 2 4 3 2 2 7 2" xfId="39063"/>
    <cellStyle name="Normal 2 3 3 2 4 3 2 2 8" xfId="26754"/>
    <cellStyle name="Normal 2 3 3 2 4 3 2 2 9" xfId="51162"/>
    <cellStyle name="Normal 2 3 3 2 4 3 2 3" xfId="2982"/>
    <cellStyle name="Normal 2 3 3 2 4 3 2 3 2" xfId="5430"/>
    <cellStyle name="Normal 2 3 3 2 4 3 2 3 2 2" xfId="7955"/>
    <cellStyle name="Normal 2 3 3 2 4 3 2 3 2 2 2" xfId="20157"/>
    <cellStyle name="Normal 2 3 3 2 4 3 2 3 2 2 2 2" xfId="44454"/>
    <cellStyle name="Normal 2 3 3 2 4 3 2 3 2 2 3" xfId="32252"/>
    <cellStyle name="Normal 2 3 3 2 4 3 2 3 2 3" xfId="17632"/>
    <cellStyle name="Normal 2 3 3 2 4 3 2 3 2 3 2" xfId="41929"/>
    <cellStyle name="Normal 2 3 3 2 4 3 2 3 2 4" xfId="29727"/>
    <cellStyle name="Normal 2 3 3 2 4 3 2 3 3" xfId="7020"/>
    <cellStyle name="Normal 2 3 3 2 4 3 2 3 3 2" xfId="7956"/>
    <cellStyle name="Normal 2 3 3 2 4 3 2 3 3 2 2" xfId="20158"/>
    <cellStyle name="Normal 2 3 3 2 4 3 2 3 3 2 2 2" xfId="44455"/>
    <cellStyle name="Normal 2 3 3 2 4 3 2 3 3 2 3" xfId="32253"/>
    <cellStyle name="Normal 2 3 3 2 4 3 2 3 3 3" xfId="19222"/>
    <cellStyle name="Normal 2 3 3 2 4 3 2 3 3 3 2" xfId="43519"/>
    <cellStyle name="Normal 2 3 3 2 4 3 2 3 3 4" xfId="31317"/>
    <cellStyle name="Normal 2 3 3 2 4 3 2 3 4" xfId="7954"/>
    <cellStyle name="Normal 2 3 3 2 4 3 2 3 4 2" xfId="20156"/>
    <cellStyle name="Normal 2 3 3 2 4 3 2 3 4 2 2" xfId="44453"/>
    <cellStyle name="Normal 2 3 3 2 4 3 2 3 4 3" xfId="32251"/>
    <cellStyle name="Normal 2 3 3 2 4 3 2 3 5" xfId="15404"/>
    <cellStyle name="Normal 2 3 3 2 4 3 2 3 5 2" xfId="39701"/>
    <cellStyle name="Normal 2 3 3 2 4 3 2 3 6" xfId="27392"/>
    <cellStyle name="Normal 2 3 3 2 4 3 2 4" xfId="7946"/>
    <cellStyle name="Normal 2 3 3 2 4 3 2 4 2" xfId="20148"/>
    <cellStyle name="Normal 2 3 3 2 4 3 2 4 2 2" xfId="44445"/>
    <cellStyle name="Normal 2 3 3 2 4 3 2 4 3" xfId="32243"/>
    <cellStyle name="Normal 2 3 3 2 4 3 2 5" xfId="14232"/>
    <cellStyle name="Normal 2 3 3 2 4 3 2 5 2" xfId="26220"/>
    <cellStyle name="Normal 2 3 3 2 4 3 2 5 2 2" xfId="50517"/>
    <cellStyle name="Normal 2 3 3 2 4 3 2 5 3" xfId="38529"/>
    <cellStyle name="Normal 2 3 3 2 4 3 2 6" xfId="51878"/>
    <cellStyle name="Normal 2 3 3 2 4 3 2 7" xfId="52336"/>
    <cellStyle name="Normal 2 3 3 2 4 3 3" xfId="2214"/>
    <cellStyle name="Normal 2 3 3 2 4 3 3 10" xfId="52734"/>
    <cellStyle name="Normal 2 3 3 2 4 3 3 2" xfId="3380"/>
    <cellStyle name="Normal 2 3 3 2 4 3 3 2 2" xfId="5721"/>
    <cellStyle name="Normal 2 3 3 2 4 3 3 2 2 2" xfId="7959"/>
    <cellStyle name="Normal 2 3 3 2 4 3 3 2 2 2 2" xfId="20161"/>
    <cellStyle name="Normal 2 3 3 2 4 3 3 2 2 2 2 2" xfId="44458"/>
    <cellStyle name="Normal 2 3 3 2 4 3 3 2 2 2 3" xfId="32256"/>
    <cellStyle name="Normal 2 3 3 2 4 3 3 2 2 3" xfId="17923"/>
    <cellStyle name="Normal 2 3 3 2 4 3 3 2 2 3 2" xfId="42220"/>
    <cellStyle name="Normal 2 3 3 2 4 3 3 2 2 4" xfId="30018"/>
    <cellStyle name="Normal 2 3 3 2 4 3 3 2 3" xfId="7418"/>
    <cellStyle name="Normal 2 3 3 2 4 3 3 2 3 2" xfId="7960"/>
    <cellStyle name="Normal 2 3 3 2 4 3 3 2 3 2 2" xfId="20162"/>
    <cellStyle name="Normal 2 3 3 2 4 3 3 2 3 2 2 2" xfId="44459"/>
    <cellStyle name="Normal 2 3 3 2 4 3 3 2 3 2 3" xfId="32257"/>
    <cellStyle name="Normal 2 3 3 2 4 3 3 2 3 3" xfId="19620"/>
    <cellStyle name="Normal 2 3 3 2 4 3 3 2 3 3 2" xfId="43917"/>
    <cellStyle name="Normal 2 3 3 2 4 3 3 2 3 4" xfId="31715"/>
    <cellStyle name="Normal 2 3 3 2 4 3 3 2 4" xfId="7958"/>
    <cellStyle name="Normal 2 3 3 2 4 3 3 2 4 2" xfId="20160"/>
    <cellStyle name="Normal 2 3 3 2 4 3 3 2 4 2 2" xfId="44457"/>
    <cellStyle name="Normal 2 3 3 2 4 3 3 2 4 3" xfId="32255"/>
    <cellStyle name="Normal 2 3 3 2 4 3 3 2 5" xfId="15695"/>
    <cellStyle name="Normal 2 3 3 2 4 3 3 2 5 2" xfId="39992"/>
    <cellStyle name="Normal 2 3 3 2 4 3 3 2 6" xfId="27683"/>
    <cellStyle name="Normal 2 3 3 2 4 3 3 3" xfId="3912"/>
    <cellStyle name="Normal 2 3 3 2 4 3 3 3 2" xfId="7961"/>
    <cellStyle name="Normal 2 3 3 2 4 3 3 3 2 2" xfId="20163"/>
    <cellStyle name="Normal 2 3 3 2 4 3 3 3 2 2 2" xfId="44460"/>
    <cellStyle name="Normal 2 3 3 2 4 3 3 3 2 3" xfId="32258"/>
    <cellStyle name="Normal 2 3 3 2 4 3 3 3 3" xfId="16223"/>
    <cellStyle name="Normal 2 3 3 2 4 3 3 3 3 2" xfId="40520"/>
    <cellStyle name="Normal 2 3 3 2 4 3 3 3 4" xfId="28211"/>
    <cellStyle name="Normal 2 3 3 2 4 3 3 4" xfId="4552"/>
    <cellStyle name="Normal 2 3 3 2 4 3 3 4 2" xfId="7962"/>
    <cellStyle name="Normal 2 3 3 2 4 3 3 4 2 2" xfId="20164"/>
    <cellStyle name="Normal 2 3 3 2 4 3 3 4 2 2 2" xfId="44461"/>
    <cellStyle name="Normal 2 3 3 2 4 3 3 4 2 3" xfId="32259"/>
    <cellStyle name="Normal 2 3 3 2 4 3 3 4 3" xfId="16754"/>
    <cellStyle name="Normal 2 3 3 2 4 3 3 4 3 2" xfId="41051"/>
    <cellStyle name="Normal 2 3 3 2 4 3 3 4 4" xfId="28849"/>
    <cellStyle name="Normal 2 3 3 2 4 3 3 5" xfId="6249"/>
    <cellStyle name="Normal 2 3 3 2 4 3 3 5 2" xfId="7963"/>
    <cellStyle name="Normal 2 3 3 2 4 3 3 5 2 2" xfId="20165"/>
    <cellStyle name="Normal 2 3 3 2 4 3 3 5 2 2 2" xfId="44462"/>
    <cellStyle name="Normal 2 3 3 2 4 3 3 5 2 3" xfId="32260"/>
    <cellStyle name="Normal 2 3 3 2 4 3 3 5 3" xfId="18451"/>
    <cellStyle name="Normal 2 3 3 2 4 3 3 5 3 2" xfId="42748"/>
    <cellStyle name="Normal 2 3 3 2 4 3 3 5 4" xfId="30546"/>
    <cellStyle name="Normal 2 3 3 2 4 3 3 6" xfId="7957"/>
    <cellStyle name="Normal 2 3 3 2 4 3 3 6 2" xfId="20159"/>
    <cellStyle name="Normal 2 3 3 2 4 3 3 6 2 2" xfId="44456"/>
    <cellStyle name="Normal 2 3 3 2 4 3 3 6 3" xfId="32254"/>
    <cellStyle name="Normal 2 3 3 2 4 3 3 7" xfId="14526"/>
    <cellStyle name="Normal 2 3 3 2 4 3 3 7 2" xfId="38823"/>
    <cellStyle name="Normal 2 3 3 2 4 3 3 8" xfId="26514"/>
    <cellStyle name="Normal 2 3 3 2 4 3 3 9" xfId="50922"/>
    <cellStyle name="Normal 2 3 3 2 4 3 4" xfId="2742"/>
    <cellStyle name="Normal 2 3 3 2 4 3 4 2" xfId="5190"/>
    <cellStyle name="Normal 2 3 3 2 4 3 4 2 2" xfId="7965"/>
    <cellStyle name="Normal 2 3 3 2 4 3 4 2 2 2" xfId="20167"/>
    <cellStyle name="Normal 2 3 3 2 4 3 4 2 2 2 2" xfId="44464"/>
    <cellStyle name="Normal 2 3 3 2 4 3 4 2 2 3" xfId="32262"/>
    <cellStyle name="Normal 2 3 3 2 4 3 4 2 3" xfId="17392"/>
    <cellStyle name="Normal 2 3 3 2 4 3 4 2 3 2" xfId="41689"/>
    <cellStyle name="Normal 2 3 3 2 4 3 4 2 4" xfId="29487"/>
    <cellStyle name="Normal 2 3 3 2 4 3 4 3" xfId="6780"/>
    <cellStyle name="Normal 2 3 3 2 4 3 4 3 2" xfId="7966"/>
    <cellStyle name="Normal 2 3 3 2 4 3 4 3 2 2" xfId="20168"/>
    <cellStyle name="Normal 2 3 3 2 4 3 4 3 2 2 2" xfId="44465"/>
    <cellStyle name="Normal 2 3 3 2 4 3 4 3 2 3" xfId="32263"/>
    <cellStyle name="Normal 2 3 3 2 4 3 4 3 3" xfId="18982"/>
    <cellStyle name="Normal 2 3 3 2 4 3 4 3 3 2" xfId="43279"/>
    <cellStyle name="Normal 2 3 3 2 4 3 4 3 4" xfId="31077"/>
    <cellStyle name="Normal 2 3 3 2 4 3 4 4" xfId="7964"/>
    <cellStyle name="Normal 2 3 3 2 4 3 4 4 2" xfId="20166"/>
    <cellStyle name="Normal 2 3 3 2 4 3 4 4 2 2" xfId="44463"/>
    <cellStyle name="Normal 2 3 3 2 4 3 4 4 3" xfId="32261"/>
    <cellStyle name="Normal 2 3 3 2 4 3 4 5" xfId="15164"/>
    <cellStyle name="Normal 2 3 3 2 4 3 4 5 2" xfId="39461"/>
    <cellStyle name="Normal 2 3 3 2 4 3 4 6" xfId="27152"/>
    <cellStyle name="Normal 2 3 3 2 4 3 5" xfId="7945"/>
    <cellStyle name="Normal 2 3 3 2 4 3 5 2" xfId="20147"/>
    <cellStyle name="Normal 2 3 3 2 4 3 5 2 2" xfId="44444"/>
    <cellStyle name="Normal 2 3 3 2 4 3 5 3" xfId="32242"/>
    <cellStyle name="Normal 2 3 3 2 4 3 6" xfId="13992"/>
    <cellStyle name="Normal 2 3 3 2 4 3 6 2" xfId="25980"/>
    <cellStyle name="Normal 2 3 3 2 4 3 6 2 2" xfId="50277"/>
    <cellStyle name="Normal 2 3 3 2 4 3 6 3" xfId="38289"/>
    <cellStyle name="Normal 2 3 3 2 4 3 7" xfId="51675"/>
    <cellStyle name="Normal 2 3 3 2 4 3 8" xfId="52096"/>
    <cellStyle name="Normal 2 3 3 2 4 4" xfId="889"/>
    <cellStyle name="Normal 2 3 3 2 4 4 2" xfId="2382"/>
    <cellStyle name="Normal 2 3 3 2 4 4 2 10" xfId="52902"/>
    <cellStyle name="Normal 2 3 3 2 4 4 2 2" xfId="3548"/>
    <cellStyle name="Normal 2 3 3 2 4 4 2 2 2" xfId="5889"/>
    <cellStyle name="Normal 2 3 3 2 4 4 2 2 2 2" xfId="7970"/>
    <cellStyle name="Normal 2 3 3 2 4 4 2 2 2 2 2" xfId="20172"/>
    <cellStyle name="Normal 2 3 3 2 4 4 2 2 2 2 2 2" xfId="44469"/>
    <cellStyle name="Normal 2 3 3 2 4 4 2 2 2 2 3" xfId="32267"/>
    <cellStyle name="Normal 2 3 3 2 4 4 2 2 2 3" xfId="18091"/>
    <cellStyle name="Normal 2 3 3 2 4 4 2 2 2 3 2" xfId="42388"/>
    <cellStyle name="Normal 2 3 3 2 4 4 2 2 2 4" xfId="30186"/>
    <cellStyle name="Normal 2 3 3 2 4 4 2 2 3" xfId="7586"/>
    <cellStyle name="Normal 2 3 3 2 4 4 2 2 3 2" xfId="7971"/>
    <cellStyle name="Normal 2 3 3 2 4 4 2 2 3 2 2" xfId="20173"/>
    <cellStyle name="Normal 2 3 3 2 4 4 2 2 3 2 2 2" xfId="44470"/>
    <cellStyle name="Normal 2 3 3 2 4 4 2 2 3 2 3" xfId="32268"/>
    <cellStyle name="Normal 2 3 3 2 4 4 2 2 3 3" xfId="19788"/>
    <cellStyle name="Normal 2 3 3 2 4 4 2 2 3 3 2" xfId="44085"/>
    <cellStyle name="Normal 2 3 3 2 4 4 2 2 3 4" xfId="31883"/>
    <cellStyle name="Normal 2 3 3 2 4 4 2 2 4" xfId="7969"/>
    <cellStyle name="Normal 2 3 3 2 4 4 2 2 4 2" xfId="20171"/>
    <cellStyle name="Normal 2 3 3 2 4 4 2 2 4 2 2" xfId="44468"/>
    <cellStyle name="Normal 2 3 3 2 4 4 2 2 4 3" xfId="32266"/>
    <cellStyle name="Normal 2 3 3 2 4 4 2 2 5" xfId="15863"/>
    <cellStyle name="Normal 2 3 3 2 4 4 2 2 5 2" xfId="40160"/>
    <cellStyle name="Normal 2 3 3 2 4 4 2 2 6" xfId="27851"/>
    <cellStyle name="Normal 2 3 3 2 4 4 2 3" xfId="4080"/>
    <cellStyle name="Normal 2 3 3 2 4 4 2 3 2" xfId="7972"/>
    <cellStyle name="Normal 2 3 3 2 4 4 2 3 2 2" xfId="20174"/>
    <cellStyle name="Normal 2 3 3 2 4 4 2 3 2 2 2" xfId="44471"/>
    <cellStyle name="Normal 2 3 3 2 4 4 2 3 2 3" xfId="32269"/>
    <cellStyle name="Normal 2 3 3 2 4 4 2 3 3" xfId="16391"/>
    <cellStyle name="Normal 2 3 3 2 4 4 2 3 3 2" xfId="40688"/>
    <cellStyle name="Normal 2 3 3 2 4 4 2 3 4" xfId="28379"/>
    <cellStyle name="Normal 2 3 3 2 4 4 2 4" xfId="4720"/>
    <cellStyle name="Normal 2 3 3 2 4 4 2 4 2" xfId="7973"/>
    <cellStyle name="Normal 2 3 3 2 4 4 2 4 2 2" xfId="20175"/>
    <cellStyle name="Normal 2 3 3 2 4 4 2 4 2 2 2" xfId="44472"/>
    <cellStyle name="Normal 2 3 3 2 4 4 2 4 2 3" xfId="32270"/>
    <cellStyle name="Normal 2 3 3 2 4 4 2 4 3" xfId="16922"/>
    <cellStyle name="Normal 2 3 3 2 4 4 2 4 3 2" xfId="41219"/>
    <cellStyle name="Normal 2 3 3 2 4 4 2 4 4" xfId="29017"/>
    <cellStyle name="Normal 2 3 3 2 4 4 2 5" xfId="6417"/>
    <cellStyle name="Normal 2 3 3 2 4 4 2 5 2" xfId="7974"/>
    <cellStyle name="Normal 2 3 3 2 4 4 2 5 2 2" xfId="20176"/>
    <cellStyle name="Normal 2 3 3 2 4 4 2 5 2 2 2" xfId="44473"/>
    <cellStyle name="Normal 2 3 3 2 4 4 2 5 2 3" xfId="32271"/>
    <cellStyle name="Normal 2 3 3 2 4 4 2 5 3" xfId="18619"/>
    <cellStyle name="Normal 2 3 3 2 4 4 2 5 3 2" xfId="42916"/>
    <cellStyle name="Normal 2 3 3 2 4 4 2 5 4" xfId="30714"/>
    <cellStyle name="Normal 2 3 3 2 4 4 2 6" xfId="7968"/>
    <cellStyle name="Normal 2 3 3 2 4 4 2 6 2" xfId="20170"/>
    <cellStyle name="Normal 2 3 3 2 4 4 2 6 2 2" xfId="44467"/>
    <cellStyle name="Normal 2 3 3 2 4 4 2 6 3" xfId="32265"/>
    <cellStyle name="Normal 2 3 3 2 4 4 2 7" xfId="14694"/>
    <cellStyle name="Normal 2 3 3 2 4 4 2 7 2" xfId="38991"/>
    <cellStyle name="Normal 2 3 3 2 4 4 2 8" xfId="26682"/>
    <cellStyle name="Normal 2 3 3 2 4 4 2 9" xfId="51090"/>
    <cellStyle name="Normal 2 3 3 2 4 4 3" xfId="2910"/>
    <cellStyle name="Normal 2 3 3 2 4 4 3 2" xfId="5358"/>
    <cellStyle name="Normal 2 3 3 2 4 4 3 2 2" xfId="7976"/>
    <cellStyle name="Normal 2 3 3 2 4 4 3 2 2 2" xfId="20178"/>
    <cellStyle name="Normal 2 3 3 2 4 4 3 2 2 2 2" xfId="44475"/>
    <cellStyle name="Normal 2 3 3 2 4 4 3 2 2 3" xfId="32273"/>
    <cellStyle name="Normal 2 3 3 2 4 4 3 2 3" xfId="17560"/>
    <cellStyle name="Normal 2 3 3 2 4 4 3 2 3 2" xfId="41857"/>
    <cellStyle name="Normal 2 3 3 2 4 4 3 2 4" xfId="29655"/>
    <cellStyle name="Normal 2 3 3 2 4 4 3 3" xfId="6948"/>
    <cellStyle name="Normal 2 3 3 2 4 4 3 3 2" xfId="7977"/>
    <cellStyle name="Normal 2 3 3 2 4 4 3 3 2 2" xfId="20179"/>
    <cellStyle name="Normal 2 3 3 2 4 4 3 3 2 2 2" xfId="44476"/>
    <cellStyle name="Normal 2 3 3 2 4 4 3 3 2 3" xfId="32274"/>
    <cellStyle name="Normal 2 3 3 2 4 4 3 3 3" xfId="19150"/>
    <cellStyle name="Normal 2 3 3 2 4 4 3 3 3 2" xfId="43447"/>
    <cellStyle name="Normal 2 3 3 2 4 4 3 3 4" xfId="31245"/>
    <cellStyle name="Normal 2 3 3 2 4 4 3 4" xfId="7975"/>
    <cellStyle name="Normal 2 3 3 2 4 4 3 4 2" xfId="20177"/>
    <cellStyle name="Normal 2 3 3 2 4 4 3 4 2 2" xfId="44474"/>
    <cellStyle name="Normal 2 3 3 2 4 4 3 4 3" xfId="32272"/>
    <cellStyle name="Normal 2 3 3 2 4 4 3 5" xfId="15332"/>
    <cellStyle name="Normal 2 3 3 2 4 4 3 5 2" xfId="39629"/>
    <cellStyle name="Normal 2 3 3 2 4 4 3 6" xfId="27320"/>
    <cellStyle name="Normal 2 3 3 2 4 4 4" xfId="7967"/>
    <cellStyle name="Normal 2 3 3 2 4 4 4 2" xfId="20169"/>
    <cellStyle name="Normal 2 3 3 2 4 4 4 2 2" xfId="44466"/>
    <cellStyle name="Normal 2 3 3 2 4 4 4 3" xfId="32264"/>
    <cellStyle name="Normal 2 3 3 2 4 4 5" xfId="14160"/>
    <cellStyle name="Normal 2 3 3 2 4 4 5 2" xfId="26148"/>
    <cellStyle name="Normal 2 3 3 2 4 4 5 2 2" xfId="50445"/>
    <cellStyle name="Normal 2 3 3 2 4 4 5 3" xfId="38457"/>
    <cellStyle name="Normal 2 3 3 2 4 4 6" xfId="51465"/>
    <cellStyle name="Normal 2 3 3 2 4 4 7" xfId="52264"/>
    <cellStyle name="Normal 2 3 3 2 4 5" xfId="2118"/>
    <cellStyle name="Normal 2 3 3 2 4 5 10" xfId="52638"/>
    <cellStyle name="Normal 2 3 3 2 4 5 2" xfId="3284"/>
    <cellStyle name="Normal 2 3 3 2 4 5 2 2" xfId="5625"/>
    <cellStyle name="Normal 2 3 3 2 4 5 2 2 2" xfId="7980"/>
    <cellStyle name="Normal 2 3 3 2 4 5 2 2 2 2" xfId="20182"/>
    <cellStyle name="Normal 2 3 3 2 4 5 2 2 2 2 2" xfId="44479"/>
    <cellStyle name="Normal 2 3 3 2 4 5 2 2 2 3" xfId="32277"/>
    <cellStyle name="Normal 2 3 3 2 4 5 2 2 3" xfId="17827"/>
    <cellStyle name="Normal 2 3 3 2 4 5 2 2 3 2" xfId="42124"/>
    <cellStyle name="Normal 2 3 3 2 4 5 2 2 4" xfId="29922"/>
    <cellStyle name="Normal 2 3 3 2 4 5 2 3" xfId="7322"/>
    <cellStyle name="Normal 2 3 3 2 4 5 2 3 2" xfId="7981"/>
    <cellStyle name="Normal 2 3 3 2 4 5 2 3 2 2" xfId="20183"/>
    <cellStyle name="Normal 2 3 3 2 4 5 2 3 2 2 2" xfId="44480"/>
    <cellStyle name="Normal 2 3 3 2 4 5 2 3 2 3" xfId="32278"/>
    <cellStyle name="Normal 2 3 3 2 4 5 2 3 3" xfId="19524"/>
    <cellStyle name="Normal 2 3 3 2 4 5 2 3 3 2" xfId="43821"/>
    <cellStyle name="Normal 2 3 3 2 4 5 2 3 4" xfId="31619"/>
    <cellStyle name="Normal 2 3 3 2 4 5 2 4" xfId="7979"/>
    <cellStyle name="Normal 2 3 3 2 4 5 2 4 2" xfId="20181"/>
    <cellStyle name="Normal 2 3 3 2 4 5 2 4 2 2" xfId="44478"/>
    <cellStyle name="Normal 2 3 3 2 4 5 2 4 3" xfId="32276"/>
    <cellStyle name="Normal 2 3 3 2 4 5 2 5" xfId="15599"/>
    <cellStyle name="Normal 2 3 3 2 4 5 2 5 2" xfId="39896"/>
    <cellStyle name="Normal 2 3 3 2 4 5 2 6" xfId="27587"/>
    <cellStyle name="Normal 2 3 3 2 4 5 3" xfId="3816"/>
    <cellStyle name="Normal 2 3 3 2 4 5 3 2" xfId="7982"/>
    <cellStyle name="Normal 2 3 3 2 4 5 3 2 2" xfId="20184"/>
    <cellStyle name="Normal 2 3 3 2 4 5 3 2 2 2" xfId="44481"/>
    <cellStyle name="Normal 2 3 3 2 4 5 3 2 3" xfId="32279"/>
    <cellStyle name="Normal 2 3 3 2 4 5 3 3" xfId="16127"/>
    <cellStyle name="Normal 2 3 3 2 4 5 3 3 2" xfId="40424"/>
    <cellStyle name="Normal 2 3 3 2 4 5 3 4" xfId="28115"/>
    <cellStyle name="Normal 2 3 3 2 4 5 4" xfId="4456"/>
    <cellStyle name="Normal 2 3 3 2 4 5 4 2" xfId="7983"/>
    <cellStyle name="Normal 2 3 3 2 4 5 4 2 2" xfId="20185"/>
    <cellStyle name="Normal 2 3 3 2 4 5 4 2 2 2" xfId="44482"/>
    <cellStyle name="Normal 2 3 3 2 4 5 4 2 3" xfId="32280"/>
    <cellStyle name="Normal 2 3 3 2 4 5 4 3" xfId="16658"/>
    <cellStyle name="Normal 2 3 3 2 4 5 4 3 2" xfId="40955"/>
    <cellStyle name="Normal 2 3 3 2 4 5 4 4" xfId="28753"/>
    <cellStyle name="Normal 2 3 3 2 4 5 5" xfId="6153"/>
    <cellStyle name="Normal 2 3 3 2 4 5 5 2" xfId="7984"/>
    <cellStyle name="Normal 2 3 3 2 4 5 5 2 2" xfId="20186"/>
    <cellStyle name="Normal 2 3 3 2 4 5 5 2 2 2" xfId="44483"/>
    <cellStyle name="Normal 2 3 3 2 4 5 5 2 3" xfId="32281"/>
    <cellStyle name="Normal 2 3 3 2 4 5 5 3" xfId="18355"/>
    <cellStyle name="Normal 2 3 3 2 4 5 5 3 2" xfId="42652"/>
    <cellStyle name="Normal 2 3 3 2 4 5 5 4" xfId="30450"/>
    <cellStyle name="Normal 2 3 3 2 4 5 6" xfId="7978"/>
    <cellStyle name="Normal 2 3 3 2 4 5 6 2" xfId="20180"/>
    <cellStyle name="Normal 2 3 3 2 4 5 6 2 2" xfId="44477"/>
    <cellStyle name="Normal 2 3 3 2 4 5 6 3" xfId="32275"/>
    <cellStyle name="Normal 2 3 3 2 4 5 7" xfId="14430"/>
    <cellStyle name="Normal 2 3 3 2 4 5 7 2" xfId="38727"/>
    <cellStyle name="Normal 2 3 3 2 4 5 8" xfId="26418"/>
    <cellStyle name="Normal 2 3 3 2 4 5 9" xfId="50826"/>
    <cellStyle name="Normal 2 3 3 2 4 6" xfId="2646"/>
    <cellStyle name="Normal 2 3 3 2 4 6 2" xfId="5094"/>
    <cellStyle name="Normal 2 3 3 2 4 6 2 2" xfId="7986"/>
    <cellStyle name="Normal 2 3 3 2 4 6 2 2 2" xfId="20188"/>
    <cellStyle name="Normal 2 3 3 2 4 6 2 2 2 2" xfId="44485"/>
    <cellStyle name="Normal 2 3 3 2 4 6 2 2 3" xfId="32283"/>
    <cellStyle name="Normal 2 3 3 2 4 6 2 3" xfId="17296"/>
    <cellStyle name="Normal 2 3 3 2 4 6 2 3 2" xfId="41593"/>
    <cellStyle name="Normal 2 3 3 2 4 6 2 4" xfId="29391"/>
    <cellStyle name="Normal 2 3 3 2 4 6 3" xfId="6684"/>
    <cellStyle name="Normal 2 3 3 2 4 6 3 2" xfId="7987"/>
    <cellStyle name="Normal 2 3 3 2 4 6 3 2 2" xfId="20189"/>
    <cellStyle name="Normal 2 3 3 2 4 6 3 2 2 2" xfId="44486"/>
    <cellStyle name="Normal 2 3 3 2 4 6 3 2 3" xfId="32284"/>
    <cellStyle name="Normal 2 3 3 2 4 6 3 3" xfId="18886"/>
    <cellStyle name="Normal 2 3 3 2 4 6 3 3 2" xfId="43183"/>
    <cellStyle name="Normal 2 3 3 2 4 6 3 4" xfId="30981"/>
    <cellStyle name="Normal 2 3 3 2 4 6 4" xfId="7985"/>
    <cellStyle name="Normal 2 3 3 2 4 6 4 2" xfId="20187"/>
    <cellStyle name="Normal 2 3 3 2 4 6 4 2 2" xfId="44484"/>
    <cellStyle name="Normal 2 3 3 2 4 6 4 3" xfId="32282"/>
    <cellStyle name="Normal 2 3 3 2 4 6 5" xfId="15068"/>
    <cellStyle name="Normal 2 3 3 2 4 6 5 2" xfId="39365"/>
    <cellStyle name="Normal 2 3 3 2 4 6 6" xfId="27056"/>
    <cellStyle name="Normal 2 3 3 2 4 7" xfId="7922"/>
    <cellStyle name="Normal 2 3 3 2 4 7 2" xfId="20124"/>
    <cellStyle name="Normal 2 3 3 2 4 7 2 2" xfId="44421"/>
    <cellStyle name="Normal 2 3 3 2 4 7 3" xfId="32219"/>
    <cellStyle name="Normal 2 3 3 2 4 8" xfId="13896"/>
    <cellStyle name="Normal 2 3 3 2 4 8 2" xfId="25884"/>
    <cellStyle name="Normal 2 3 3 2 4 8 2 2" xfId="50181"/>
    <cellStyle name="Normal 2 3 3 2 4 8 3" xfId="38193"/>
    <cellStyle name="Normal 2 3 3 2 4 9" xfId="51758"/>
    <cellStyle name="Normal 2 3 3 2 5" xfId="764"/>
    <cellStyle name="Normal 2 3 3 2 5 2" xfId="1009"/>
    <cellStyle name="Normal 2 3 3 2 5 2 2" xfId="2502"/>
    <cellStyle name="Normal 2 3 3 2 5 2 2 10" xfId="53022"/>
    <cellStyle name="Normal 2 3 3 2 5 2 2 2" xfId="3668"/>
    <cellStyle name="Normal 2 3 3 2 5 2 2 2 2" xfId="6009"/>
    <cellStyle name="Normal 2 3 3 2 5 2 2 2 2 2" xfId="7992"/>
    <cellStyle name="Normal 2 3 3 2 5 2 2 2 2 2 2" xfId="20194"/>
    <cellStyle name="Normal 2 3 3 2 5 2 2 2 2 2 2 2" xfId="44491"/>
    <cellStyle name="Normal 2 3 3 2 5 2 2 2 2 2 3" xfId="32289"/>
    <cellStyle name="Normal 2 3 3 2 5 2 2 2 2 3" xfId="18211"/>
    <cellStyle name="Normal 2 3 3 2 5 2 2 2 2 3 2" xfId="42508"/>
    <cellStyle name="Normal 2 3 3 2 5 2 2 2 2 4" xfId="30306"/>
    <cellStyle name="Normal 2 3 3 2 5 2 2 2 3" xfId="7706"/>
    <cellStyle name="Normal 2 3 3 2 5 2 2 2 3 2" xfId="7993"/>
    <cellStyle name="Normal 2 3 3 2 5 2 2 2 3 2 2" xfId="20195"/>
    <cellStyle name="Normal 2 3 3 2 5 2 2 2 3 2 2 2" xfId="44492"/>
    <cellStyle name="Normal 2 3 3 2 5 2 2 2 3 2 3" xfId="32290"/>
    <cellStyle name="Normal 2 3 3 2 5 2 2 2 3 3" xfId="19908"/>
    <cellStyle name="Normal 2 3 3 2 5 2 2 2 3 3 2" xfId="44205"/>
    <cellStyle name="Normal 2 3 3 2 5 2 2 2 3 4" xfId="32003"/>
    <cellStyle name="Normal 2 3 3 2 5 2 2 2 4" xfId="7991"/>
    <cellStyle name="Normal 2 3 3 2 5 2 2 2 4 2" xfId="20193"/>
    <cellStyle name="Normal 2 3 3 2 5 2 2 2 4 2 2" xfId="44490"/>
    <cellStyle name="Normal 2 3 3 2 5 2 2 2 4 3" xfId="32288"/>
    <cellStyle name="Normal 2 3 3 2 5 2 2 2 5" xfId="15983"/>
    <cellStyle name="Normal 2 3 3 2 5 2 2 2 5 2" xfId="40280"/>
    <cellStyle name="Normal 2 3 3 2 5 2 2 2 6" xfId="27971"/>
    <cellStyle name="Normal 2 3 3 2 5 2 2 3" xfId="4200"/>
    <cellStyle name="Normal 2 3 3 2 5 2 2 3 2" xfId="7994"/>
    <cellStyle name="Normal 2 3 3 2 5 2 2 3 2 2" xfId="20196"/>
    <cellStyle name="Normal 2 3 3 2 5 2 2 3 2 2 2" xfId="44493"/>
    <cellStyle name="Normal 2 3 3 2 5 2 2 3 2 3" xfId="32291"/>
    <cellStyle name="Normal 2 3 3 2 5 2 2 3 3" xfId="16511"/>
    <cellStyle name="Normal 2 3 3 2 5 2 2 3 3 2" xfId="40808"/>
    <cellStyle name="Normal 2 3 3 2 5 2 2 3 4" xfId="28499"/>
    <cellStyle name="Normal 2 3 3 2 5 2 2 4" xfId="4840"/>
    <cellStyle name="Normal 2 3 3 2 5 2 2 4 2" xfId="7995"/>
    <cellStyle name="Normal 2 3 3 2 5 2 2 4 2 2" xfId="20197"/>
    <cellStyle name="Normal 2 3 3 2 5 2 2 4 2 2 2" xfId="44494"/>
    <cellStyle name="Normal 2 3 3 2 5 2 2 4 2 3" xfId="32292"/>
    <cellStyle name="Normal 2 3 3 2 5 2 2 4 3" xfId="17042"/>
    <cellStyle name="Normal 2 3 3 2 5 2 2 4 3 2" xfId="41339"/>
    <cellStyle name="Normal 2 3 3 2 5 2 2 4 4" xfId="29137"/>
    <cellStyle name="Normal 2 3 3 2 5 2 2 5" xfId="6537"/>
    <cellStyle name="Normal 2 3 3 2 5 2 2 5 2" xfId="7996"/>
    <cellStyle name="Normal 2 3 3 2 5 2 2 5 2 2" xfId="20198"/>
    <cellStyle name="Normal 2 3 3 2 5 2 2 5 2 2 2" xfId="44495"/>
    <cellStyle name="Normal 2 3 3 2 5 2 2 5 2 3" xfId="32293"/>
    <cellStyle name="Normal 2 3 3 2 5 2 2 5 3" xfId="18739"/>
    <cellStyle name="Normal 2 3 3 2 5 2 2 5 3 2" xfId="43036"/>
    <cellStyle name="Normal 2 3 3 2 5 2 2 5 4" xfId="30834"/>
    <cellStyle name="Normal 2 3 3 2 5 2 2 6" xfId="7990"/>
    <cellStyle name="Normal 2 3 3 2 5 2 2 6 2" xfId="20192"/>
    <cellStyle name="Normal 2 3 3 2 5 2 2 6 2 2" xfId="44489"/>
    <cellStyle name="Normal 2 3 3 2 5 2 2 6 3" xfId="32287"/>
    <cellStyle name="Normal 2 3 3 2 5 2 2 7" xfId="14814"/>
    <cellStyle name="Normal 2 3 3 2 5 2 2 7 2" xfId="39111"/>
    <cellStyle name="Normal 2 3 3 2 5 2 2 8" xfId="26802"/>
    <cellStyle name="Normal 2 3 3 2 5 2 2 9" xfId="51210"/>
    <cellStyle name="Normal 2 3 3 2 5 2 3" xfId="3030"/>
    <cellStyle name="Normal 2 3 3 2 5 2 3 2" xfId="5478"/>
    <cellStyle name="Normal 2 3 3 2 5 2 3 2 2" xfId="7998"/>
    <cellStyle name="Normal 2 3 3 2 5 2 3 2 2 2" xfId="20200"/>
    <cellStyle name="Normal 2 3 3 2 5 2 3 2 2 2 2" xfId="44497"/>
    <cellStyle name="Normal 2 3 3 2 5 2 3 2 2 3" xfId="32295"/>
    <cellStyle name="Normal 2 3 3 2 5 2 3 2 3" xfId="17680"/>
    <cellStyle name="Normal 2 3 3 2 5 2 3 2 3 2" xfId="41977"/>
    <cellStyle name="Normal 2 3 3 2 5 2 3 2 4" xfId="29775"/>
    <cellStyle name="Normal 2 3 3 2 5 2 3 3" xfId="7068"/>
    <cellStyle name="Normal 2 3 3 2 5 2 3 3 2" xfId="7999"/>
    <cellStyle name="Normal 2 3 3 2 5 2 3 3 2 2" xfId="20201"/>
    <cellStyle name="Normal 2 3 3 2 5 2 3 3 2 2 2" xfId="44498"/>
    <cellStyle name="Normal 2 3 3 2 5 2 3 3 2 3" xfId="32296"/>
    <cellStyle name="Normal 2 3 3 2 5 2 3 3 3" xfId="19270"/>
    <cellStyle name="Normal 2 3 3 2 5 2 3 3 3 2" xfId="43567"/>
    <cellStyle name="Normal 2 3 3 2 5 2 3 3 4" xfId="31365"/>
    <cellStyle name="Normal 2 3 3 2 5 2 3 4" xfId="7997"/>
    <cellStyle name="Normal 2 3 3 2 5 2 3 4 2" xfId="20199"/>
    <cellStyle name="Normal 2 3 3 2 5 2 3 4 2 2" xfId="44496"/>
    <cellStyle name="Normal 2 3 3 2 5 2 3 4 3" xfId="32294"/>
    <cellStyle name="Normal 2 3 3 2 5 2 3 5" xfId="15452"/>
    <cellStyle name="Normal 2 3 3 2 5 2 3 5 2" xfId="39749"/>
    <cellStyle name="Normal 2 3 3 2 5 2 3 6" xfId="27440"/>
    <cellStyle name="Normal 2 3 3 2 5 2 4" xfId="7989"/>
    <cellStyle name="Normal 2 3 3 2 5 2 4 2" xfId="20191"/>
    <cellStyle name="Normal 2 3 3 2 5 2 4 2 2" xfId="44488"/>
    <cellStyle name="Normal 2 3 3 2 5 2 4 3" xfId="32286"/>
    <cellStyle name="Normal 2 3 3 2 5 2 5" xfId="14280"/>
    <cellStyle name="Normal 2 3 3 2 5 2 5 2" xfId="26268"/>
    <cellStyle name="Normal 2 3 3 2 5 2 5 2 2" xfId="50565"/>
    <cellStyle name="Normal 2 3 3 2 5 2 5 3" xfId="38577"/>
    <cellStyle name="Normal 2 3 3 2 5 2 6" xfId="51813"/>
    <cellStyle name="Normal 2 3 3 2 5 2 7" xfId="52384"/>
    <cellStyle name="Normal 2 3 3 2 5 3" xfId="2262"/>
    <cellStyle name="Normal 2 3 3 2 5 3 10" xfId="52782"/>
    <cellStyle name="Normal 2 3 3 2 5 3 2" xfId="3428"/>
    <cellStyle name="Normal 2 3 3 2 5 3 2 2" xfId="5769"/>
    <cellStyle name="Normal 2 3 3 2 5 3 2 2 2" xfId="8002"/>
    <cellStyle name="Normal 2 3 3 2 5 3 2 2 2 2" xfId="20204"/>
    <cellStyle name="Normal 2 3 3 2 5 3 2 2 2 2 2" xfId="44501"/>
    <cellStyle name="Normal 2 3 3 2 5 3 2 2 2 3" xfId="32299"/>
    <cellStyle name="Normal 2 3 3 2 5 3 2 2 3" xfId="17971"/>
    <cellStyle name="Normal 2 3 3 2 5 3 2 2 3 2" xfId="42268"/>
    <cellStyle name="Normal 2 3 3 2 5 3 2 2 4" xfId="30066"/>
    <cellStyle name="Normal 2 3 3 2 5 3 2 3" xfId="7466"/>
    <cellStyle name="Normal 2 3 3 2 5 3 2 3 2" xfId="8003"/>
    <cellStyle name="Normal 2 3 3 2 5 3 2 3 2 2" xfId="20205"/>
    <cellStyle name="Normal 2 3 3 2 5 3 2 3 2 2 2" xfId="44502"/>
    <cellStyle name="Normal 2 3 3 2 5 3 2 3 2 3" xfId="32300"/>
    <cellStyle name="Normal 2 3 3 2 5 3 2 3 3" xfId="19668"/>
    <cellStyle name="Normal 2 3 3 2 5 3 2 3 3 2" xfId="43965"/>
    <cellStyle name="Normal 2 3 3 2 5 3 2 3 4" xfId="31763"/>
    <cellStyle name="Normal 2 3 3 2 5 3 2 4" xfId="8001"/>
    <cellStyle name="Normal 2 3 3 2 5 3 2 4 2" xfId="20203"/>
    <cellStyle name="Normal 2 3 3 2 5 3 2 4 2 2" xfId="44500"/>
    <cellStyle name="Normal 2 3 3 2 5 3 2 4 3" xfId="32298"/>
    <cellStyle name="Normal 2 3 3 2 5 3 2 5" xfId="15743"/>
    <cellStyle name="Normal 2 3 3 2 5 3 2 5 2" xfId="40040"/>
    <cellStyle name="Normal 2 3 3 2 5 3 2 6" xfId="27731"/>
    <cellStyle name="Normal 2 3 3 2 5 3 3" xfId="3960"/>
    <cellStyle name="Normal 2 3 3 2 5 3 3 2" xfId="8004"/>
    <cellStyle name="Normal 2 3 3 2 5 3 3 2 2" xfId="20206"/>
    <cellStyle name="Normal 2 3 3 2 5 3 3 2 2 2" xfId="44503"/>
    <cellStyle name="Normal 2 3 3 2 5 3 3 2 3" xfId="32301"/>
    <cellStyle name="Normal 2 3 3 2 5 3 3 3" xfId="16271"/>
    <cellStyle name="Normal 2 3 3 2 5 3 3 3 2" xfId="40568"/>
    <cellStyle name="Normal 2 3 3 2 5 3 3 4" xfId="28259"/>
    <cellStyle name="Normal 2 3 3 2 5 3 4" xfId="4600"/>
    <cellStyle name="Normal 2 3 3 2 5 3 4 2" xfId="8005"/>
    <cellStyle name="Normal 2 3 3 2 5 3 4 2 2" xfId="20207"/>
    <cellStyle name="Normal 2 3 3 2 5 3 4 2 2 2" xfId="44504"/>
    <cellStyle name="Normal 2 3 3 2 5 3 4 2 3" xfId="32302"/>
    <cellStyle name="Normal 2 3 3 2 5 3 4 3" xfId="16802"/>
    <cellStyle name="Normal 2 3 3 2 5 3 4 3 2" xfId="41099"/>
    <cellStyle name="Normal 2 3 3 2 5 3 4 4" xfId="28897"/>
    <cellStyle name="Normal 2 3 3 2 5 3 5" xfId="6297"/>
    <cellStyle name="Normal 2 3 3 2 5 3 5 2" xfId="8006"/>
    <cellStyle name="Normal 2 3 3 2 5 3 5 2 2" xfId="20208"/>
    <cellStyle name="Normal 2 3 3 2 5 3 5 2 2 2" xfId="44505"/>
    <cellStyle name="Normal 2 3 3 2 5 3 5 2 3" xfId="32303"/>
    <cellStyle name="Normal 2 3 3 2 5 3 5 3" xfId="18499"/>
    <cellStyle name="Normal 2 3 3 2 5 3 5 3 2" xfId="42796"/>
    <cellStyle name="Normal 2 3 3 2 5 3 5 4" xfId="30594"/>
    <cellStyle name="Normal 2 3 3 2 5 3 6" xfId="8000"/>
    <cellStyle name="Normal 2 3 3 2 5 3 6 2" xfId="20202"/>
    <cellStyle name="Normal 2 3 3 2 5 3 6 2 2" xfId="44499"/>
    <cellStyle name="Normal 2 3 3 2 5 3 6 3" xfId="32297"/>
    <cellStyle name="Normal 2 3 3 2 5 3 7" xfId="14574"/>
    <cellStyle name="Normal 2 3 3 2 5 3 7 2" xfId="38871"/>
    <cellStyle name="Normal 2 3 3 2 5 3 8" xfId="26562"/>
    <cellStyle name="Normal 2 3 3 2 5 3 9" xfId="50970"/>
    <cellStyle name="Normal 2 3 3 2 5 4" xfId="2790"/>
    <cellStyle name="Normal 2 3 3 2 5 4 2" xfId="5238"/>
    <cellStyle name="Normal 2 3 3 2 5 4 2 2" xfId="8008"/>
    <cellStyle name="Normal 2 3 3 2 5 4 2 2 2" xfId="20210"/>
    <cellStyle name="Normal 2 3 3 2 5 4 2 2 2 2" xfId="44507"/>
    <cellStyle name="Normal 2 3 3 2 5 4 2 2 3" xfId="32305"/>
    <cellStyle name="Normal 2 3 3 2 5 4 2 3" xfId="17440"/>
    <cellStyle name="Normal 2 3 3 2 5 4 2 3 2" xfId="41737"/>
    <cellStyle name="Normal 2 3 3 2 5 4 2 4" xfId="29535"/>
    <cellStyle name="Normal 2 3 3 2 5 4 3" xfId="6828"/>
    <cellStyle name="Normal 2 3 3 2 5 4 3 2" xfId="8009"/>
    <cellStyle name="Normal 2 3 3 2 5 4 3 2 2" xfId="20211"/>
    <cellStyle name="Normal 2 3 3 2 5 4 3 2 2 2" xfId="44508"/>
    <cellStyle name="Normal 2 3 3 2 5 4 3 2 3" xfId="32306"/>
    <cellStyle name="Normal 2 3 3 2 5 4 3 3" xfId="19030"/>
    <cellStyle name="Normal 2 3 3 2 5 4 3 3 2" xfId="43327"/>
    <cellStyle name="Normal 2 3 3 2 5 4 3 4" xfId="31125"/>
    <cellStyle name="Normal 2 3 3 2 5 4 4" xfId="8007"/>
    <cellStyle name="Normal 2 3 3 2 5 4 4 2" xfId="20209"/>
    <cellStyle name="Normal 2 3 3 2 5 4 4 2 2" xfId="44506"/>
    <cellStyle name="Normal 2 3 3 2 5 4 4 3" xfId="32304"/>
    <cellStyle name="Normal 2 3 3 2 5 4 5" xfId="15212"/>
    <cellStyle name="Normal 2 3 3 2 5 4 5 2" xfId="39509"/>
    <cellStyle name="Normal 2 3 3 2 5 4 6" xfId="27200"/>
    <cellStyle name="Normal 2 3 3 2 5 5" xfId="7988"/>
    <cellStyle name="Normal 2 3 3 2 5 5 2" xfId="20190"/>
    <cellStyle name="Normal 2 3 3 2 5 5 2 2" xfId="44487"/>
    <cellStyle name="Normal 2 3 3 2 5 5 3" xfId="32285"/>
    <cellStyle name="Normal 2 3 3 2 5 6" xfId="14040"/>
    <cellStyle name="Normal 2 3 3 2 5 6 2" xfId="26028"/>
    <cellStyle name="Normal 2 3 3 2 5 6 2 2" xfId="50325"/>
    <cellStyle name="Normal 2 3 3 2 5 6 3" xfId="38337"/>
    <cellStyle name="Normal 2 3 3 2 5 7" xfId="51795"/>
    <cellStyle name="Normal 2 3 3 2 5 8" xfId="52144"/>
    <cellStyle name="Normal 2 3 3 2 6" xfId="668"/>
    <cellStyle name="Normal 2 3 3 2 6 2" xfId="2169"/>
    <cellStyle name="Normal 2 3 3 2 6 2 10" xfId="52689"/>
    <cellStyle name="Normal 2 3 3 2 6 2 2" xfId="3335"/>
    <cellStyle name="Normal 2 3 3 2 6 2 2 2" xfId="5676"/>
    <cellStyle name="Normal 2 3 3 2 6 2 2 2 2" xfId="8013"/>
    <cellStyle name="Normal 2 3 3 2 6 2 2 2 2 2" xfId="20215"/>
    <cellStyle name="Normal 2 3 3 2 6 2 2 2 2 2 2" xfId="44512"/>
    <cellStyle name="Normal 2 3 3 2 6 2 2 2 2 3" xfId="32310"/>
    <cellStyle name="Normal 2 3 3 2 6 2 2 2 3" xfId="17878"/>
    <cellStyle name="Normal 2 3 3 2 6 2 2 2 3 2" xfId="42175"/>
    <cellStyle name="Normal 2 3 3 2 6 2 2 2 4" xfId="29973"/>
    <cellStyle name="Normal 2 3 3 2 6 2 2 3" xfId="7373"/>
    <cellStyle name="Normal 2 3 3 2 6 2 2 3 2" xfId="8014"/>
    <cellStyle name="Normal 2 3 3 2 6 2 2 3 2 2" xfId="20216"/>
    <cellStyle name="Normal 2 3 3 2 6 2 2 3 2 2 2" xfId="44513"/>
    <cellStyle name="Normal 2 3 3 2 6 2 2 3 2 3" xfId="32311"/>
    <cellStyle name="Normal 2 3 3 2 6 2 2 3 3" xfId="19575"/>
    <cellStyle name="Normal 2 3 3 2 6 2 2 3 3 2" xfId="43872"/>
    <cellStyle name="Normal 2 3 3 2 6 2 2 3 4" xfId="31670"/>
    <cellStyle name="Normal 2 3 3 2 6 2 2 4" xfId="8012"/>
    <cellStyle name="Normal 2 3 3 2 6 2 2 4 2" xfId="20214"/>
    <cellStyle name="Normal 2 3 3 2 6 2 2 4 2 2" xfId="44511"/>
    <cellStyle name="Normal 2 3 3 2 6 2 2 4 3" xfId="32309"/>
    <cellStyle name="Normal 2 3 3 2 6 2 2 5" xfId="15650"/>
    <cellStyle name="Normal 2 3 3 2 6 2 2 5 2" xfId="39947"/>
    <cellStyle name="Normal 2 3 3 2 6 2 2 6" xfId="27638"/>
    <cellStyle name="Normal 2 3 3 2 6 2 3" xfId="3867"/>
    <cellStyle name="Normal 2 3 3 2 6 2 3 2" xfId="8015"/>
    <cellStyle name="Normal 2 3 3 2 6 2 3 2 2" xfId="20217"/>
    <cellStyle name="Normal 2 3 3 2 6 2 3 2 2 2" xfId="44514"/>
    <cellStyle name="Normal 2 3 3 2 6 2 3 2 3" xfId="32312"/>
    <cellStyle name="Normal 2 3 3 2 6 2 3 3" xfId="16178"/>
    <cellStyle name="Normal 2 3 3 2 6 2 3 3 2" xfId="40475"/>
    <cellStyle name="Normal 2 3 3 2 6 2 3 4" xfId="28166"/>
    <cellStyle name="Normal 2 3 3 2 6 2 4" xfId="4507"/>
    <cellStyle name="Normal 2 3 3 2 6 2 4 2" xfId="8016"/>
    <cellStyle name="Normal 2 3 3 2 6 2 4 2 2" xfId="20218"/>
    <cellStyle name="Normal 2 3 3 2 6 2 4 2 2 2" xfId="44515"/>
    <cellStyle name="Normal 2 3 3 2 6 2 4 2 3" xfId="32313"/>
    <cellStyle name="Normal 2 3 3 2 6 2 4 3" xfId="16709"/>
    <cellStyle name="Normal 2 3 3 2 6 2 4 3 2" xfId="41006"/>
    <cellStyle name="Normal 2 3 3 2 6 2 4 4" xfId="28804"/>
    <cellStyle name="Normal 2 3 3 2 6 2 5" xfId="6204"/>
    <cellStyle name="Normal 2 3 3 2 6 2 5 2" xfId="8017"/>
    <cellStyle name="Normal 2 3 3 2 6 2 5 2 2" xfId="20219"/>
    <cellStyle name="Normal 2 3 3 2 6 2 5 2 2 2" xfId="44516"/>
    <cellStyle name="Normal 2 3 3 2 6 2 5 2 3" xfId="32314"/>
    <cellStyle name="Normal 2 3 3 2 6 2 5 3" xfId="18406"/>
    <cellStyle name="Normal 2 3 3 2 6 2 5 3 2" xfId="42703"/>
    <cellStyle name="Normal 2 3 3 2 6 2 5 4" xfId="30501"/>
    <cellStyle name="Normal 2 3 3 2 6 2 6" xfId="8011"/>
    <cellStyle name="Normal 2 3 3 2 6 2 6 2" xfId="20213"/>
    <cellStyle name="Normal 2 3 3 2 6 2 6 2 2" xfId="44510"/>
    <cellStyle name="Normal 2 3 3 2 6 2 6 3" xfId="32308"/>
    <cellStyle name="Normal 2 3 3 2 6 2 7" xfId="14481"/>
    <cellStyle name="Normal 2 3 3 2 6 2 7 2" xfId="38778"/>
    <cellStyle name="Normal 2 3 3 2 6 2 8" xfId="26469"/>
    <cellStyle name="Normal 2 3 3 2 6 2 9" xfId="50877"/>
    <cellStyle name="Normal 2 3 3 2 6 3" xfId="2697"/>
    <cellStyle name="Normal 2 3 3 2 6 3 2" xfId="5145"/>
    <cellStyle name="Normal 2 3 3 2 6 3 2 2" xfId="8019"/>
    <cellStyle name="Normal 2 3 3 2 6 3 2 2 2" xfId="20221"/>
    <cellStyle name="Normal 2 3 3 2 6 3 2 2 2 2" xfId="44518"/>
    <cellStyle name="Normal 2 3 3 2 6 3 2 2 3" xfId="32316"/>
    <cellStyle name="Normal 2 3 3 2 6 3 2 3" xfId="17347"/>
    <cellStyle name="Normal 2 3 3 2 6 3 2 3 2" xfId="41644"/>
    <cellStyle name="Normal 2 3 3 2 6 3 2 4" xfId="29442"/>
    <cellStyle name="Normal 2 3 3 2 6 3 3" xfId="6735"/>
    <cellStyle name="Normal 2 3 3 2 6 3 3 2" xfId="8020"/>
    <cellStyle name="Normal 2 3 3 2 6 3 3 2 2" xfId="20222"/>
    <cellStyle name="Normal 2 3 3 2 6 3 3 2 2 2" xfId="44519"/>
    <cellStyle name="Normal 2 3 3 2 6 3 3 2 3" xfId="32317"/>
    <cellStyle name="Normal 2 3 3 2 6 3 3 3" xfId="18937"/>
    <cellStyle name="Normal 2 3 3 2 6 3 3 3 2" xfId="43234"/>
    <cellStyle name="Normal 2 3 3 2 6 3 3 4" xfId="31032"/>
    <cellStyle name="Normal 2 3 3 2 6 3 4" xfId="8018"/>
    <cellStyle name="Normal 2 3 3 2 6 3 4 2" xfId="20220"/>
    <cellStyle name="Normal 2 3 3 2 6 3 4 2 2" xfId="44517"/>
    <cellStyle name="Normal 2 3 3 2 6 3 4 3" xfId="32315"/>
    <cellStyle name="Normal 2 3 3 2 6 3 5" xfId="15119"/>
    <cellStyle name="Normal 2 3 3 2 6 3 5 2" xfId="39416"/>
    <cellStyle name="Normal 2 3 3 2 6 3 6" xfId="27107"/>
    <cellStyle name="Normal 2 3 3 2 6 4" xfId="8010"/>
    <cellStyle name="Normal 2 3 3 2 6 4 2" xfId="20212"/>
    <cellStyle name="Normal 2 3 3 2 6 4 2 2" xfId="44509"/>
    <cellStyle name="Normal 2 3 3 2 6 4 3" xfId="32307"/>
    <cellStyle name="Normal 2 3 3 2 6 5" xfId="13947"/>
    <cellStyle name="Normal 2 3 3 2 6 5 2" xfId="25935"/>
    <cellStyle name="Normal 2 3 3 2 6 5 2 2" xfId="50232"/>
    <cellStyle name="Normal 2 3 3 2 6 5 3" xfId="38244"/>
    <cellStyle name="Normal 2 3 3 2 6 6" xfId="51879"/>
    <cellStyle name="Normal 2 3 3 2 6 7" xfId="52051"/>
    <cellStyle name="Normal 2 3 3 2 7" xfId="2070"/>
    <cellStyle name="Normal 2 3 3 2 7 10" xfId="52590"/>
    <cellStyle name="Normal 2 3 3 2 7 2" xfId="3236"/>
    <cellStyle name="Normal 2 3 3 2 7 2 2" xfId="5577"/>
    <cellStyle name="Normal 2 3 3 2 7 2 2 2" xfId="8023"/>
    <cellStyle name="Normal 2 3 3 2 7 2 2 2 2" xfId="20225"/>
    <cellStyle name="Normal 2 3 3 2 7 2 2 2 2 2" xfId="44522"/>
    <cellStyle name="Normal 2 3 3 2 7 2 2 2 3" xfId="32320"/>
    <cellStyle name="Normal 2 3 3 2 7 2 2 3" xfId="17779"/>
    <cellStyle name="Normal 2 3 3 2 7 2 2 3 2" xfId="42076"/>
    <cellStyle name="Normal 2 3 3 2 7 2 2 4" xfId="29874"/>
    <cellStyle name="Normal 2 3 3 2 7 2 3" xfId="7274"/>
    <cellStyle name="Normal 2 3 3 2 7 2 3 2" xfId="8024"/>
    <cellStyle name="Normal 2 3 3 2 7 2 3 2 2" xfId="20226"/>
    <cellStyle name="Normal 2 3 3 2 7 2 3 2 2 2" xfId="44523"/>
    <cellStyle name="Normal 2 3 3 2 7 2 3 2 3" xfId="32321"/>
    <cellStyle name="Normal 2 3 3 2 7 2 3 3" xfId="19476"/>
    <cellStyle name="Normal 2 3 3 2 7 2 3 3 2" xfId="43773"/>
    <cellStyle name="Normal 2 3 3 2 7 2 3 4" xfId="31571"/>
    <cellStyle name="Normal 2 3 3 2 7 2 4" xfId="8022"/>
    <cellStyle name="Normal 2 3 3 2 7 2 4 2" xfId="20224"/>
    <cellStyle name="Normal 2 3 3 2 7 2 4 2 2" xfId="44521"/>
    <cellStyle name="Normal 2 3 3 2 7 2 4 3" xfId="32319"/>
    <cellStyle name="Normal 2 3 3 2 7 2 5" xfId="15551"/>
    <cellStyle name="Normal 2 3 3 2 7 2 5 2" xfId="39848"/>
    <cellStyle name="Normal 2 3 3 2 7 2 6" xfId="27539"/>
    <cellStyle name="Normal 2 3 3 2 7 3" xfId="3768"/>
    <cellStyle name="Normal 2 3 3 2 7 3 2" xfId="8025"/>
    <cellStyle name="Normal 2 3 3 2 7 3 2 2" xfId="20227"/>
    <cellStyle name="Normal 2 3 3 2 7 3 2 2 2" xfId="44524"/>
    <cellStyle name="Normal 2 3 3 2 7 3 2 3" xfId="32322"/>
    <cellStyle name="Normal 2 3 3 2 7 3 3" xfId="16079"/>
    <cellStyle name="Normal 2 3 3 2 7 3 3 2" xfId="40376"/>
    <cellStyle name="Normal 2 3 3 2 7 3 4" xfId="28067"/>
    <cellStyle name="Normal 2 3 3 2 7 4" xfId="4408"/>
    <cellStyle name="Normal 2 3 3 2 7 4 2" xfId="8026"/>
    <cellStyle name="Normal 2 3 3 2 7 4 2 2" xfId="20228"/>
    <cellStyle name="Normal 2 3 3 2 7 4 2 2 2" xfId="44525"/>
    <cellStyle name="Normal 2 3 3 2 7 4 2 3" xfId="32323"/>
    <cellStyle name="Normal 2 3 3 2 7 4 3" xfId="16610"/>
    <cellStyle name="Normal 2 3 3 2 7 4 3 2" xfId="40907"/>
    <cellStyle name="Normal 2 3 3 2 7 4 4" xfId="28705"/>
    <cellStyle name="Normal 2 3 3 2 7 5" xfId="6105"/>
    <cellStyle name="Normal 2 3 3 2 7 5 2" xfId="8027"/>
    <cellStyle name="Normal 2 3 3 2 7 5 2 2" xfId="20229"/>
    <cellStyle name="Normal 2 3 3 2 7 5 2 2 2" xfId="44526"/>
    <cellStyle name="Normal 2 3 3 2 7 5 2 3" xfId="32324"/>
    <cellStyle name="Normal 2 3 3 2 7 5 3" xfId="18307"/>
    <cellStyle name="Normal 2 3 3 2 7 5 3 2" xfId="42604"/>
    <cellStyle name="Normal 2 3 3 2 7 5 4" xfId="30402"/>
    <cellStyle name="Normal 2 3 3 2 7 6" xfId="8021"/>
    <cellStyle name="Normal 2 3 3 2 7 6 2" xfId="20223"/>
    <cellStyle name="Normal 2 3 3 2 7 6 2 2" xfId="44520"/>
    <cellStyle name="Normal 2 3 3 2 7 6 3" xfId="32318"/>
    <cellStyle name="Normal 2 3 3 2 7 7" xfId="14382"/>
    <cellStyle name="Normal 2 3 3 2 7 7 2" xfId="38679"/>
    <cellStyle name="Normal 2 3 3 2 7 8" xfId="26370"/>
    <cellStyle name="Normal 2 3 3 2 7 9" xfId="50778"/>
    <cellStyle name="Normal 2 3 3 2 8" xfId="2598"/>
    <cellStyle name="Normal 2 3 3 2 8 2" xfId="5046"/>
    <cellStyle name="Normal 2 3 3 2 8 2 2" xfId="8029"/>
    <cellStyle name="Normal 2 3 3 2 8 2 2 2" xfId="20231"/>
    <cellStyle name="Normal 2 3 3 2 8 2 2 2 2" xfId="44528"/>
    <cellStyle name="Normal 2 3 3 2 8 2 2 3" xfId="32326"/>
    <cellStyle name="Normal 2 3 3 2 8 2 3" xfId="17248"/>
    <cellStyle name="Normal 2 3 3 2 8 2 3 2" xfId="41545"/>
    <cellStyle name="Normal 2 3 3 2 8 2 4" xfId="29343"/>
    <cellStyle name="Normal 2 3 3 2 8 3" xfId="6636"/>
    <cellStyle name="Normal 2 3 3 2 8 3 2" xfId="8030"/>
    <cellStyle name="Normal 2 3 3 2 8 3 2 2" xfId="20232"/>
    <cellStyle name="Normal 2 3 3 2 8 3 2 2 2" xfId="44529"/>
    <cellStyle name="Normal 2 3 3 2 8 3 2 3" xfId="32327"/>
    <cellStyle name="Normal 2 3 3 2 8 3 3" xfId="18838"/>
    <cellStyle name="Normal 2 3 3 2 8 3 3 2" xfId="43135"/>
    <cellStyle name="Normal 2 3 3 2 8 3 4" xfId="30933"/>
    <cellStyle name="Normal 2 3 3 2 8 4" xfId="8028"/>
    <cellStyle name="Normal 2 3 3 2 8 4 2" xfId="20230"/>
    <cellStyle name="Normal 2 3 3 2 8 4 2 2" xfId="44527"/>
    <cellStyle name="Normal 2 3 3 2 8 4 3" xfId="32325"/>
    <cellStyle name="Normal 2 3 3 2 8 5" xfId="15020"/>
    <cellStyle name="Normal 2 3 3 2 8 5 2" xfId="39317"/>
    <cellStyle name="Normal 2 3 3 2 8 6" xfId="27008"/>
    <cellStyle name="Normal 2 3 3 2 9" xfId="7789"/>
    <cellStyle name="Normal 2 3 3 2 9 2" xfId="19991"/>
    <cellStyle name="Normal 2 3 3 2 9 2 2" xfId="44288"/>
    <cellStyle name="Normal 2 3 3 2 9 3" xfId="32086"/>
    <cellStyle name="Normal 2 3 3 3" xfId="386"/>
    <cellStyle name="Normal 2 3 3 4" xfId="230"/>
    <cellStyle name="Normal 2 3 3 5" xfId="581"/>
    <cellStyle name="Normal 2 3 3 5 10" xfId="51615"/>
    <cellStyle name="Normal 2 3 3 5 11" xfId="51964"/>
    <cellStyle name="Normal 2 3 3 5 2" xfId="629"/>
    <cellStyle name="Normal 2 3 3 5 2 10" xfId="52012"/>
    <cellStyle name="Normal 2 3 3 5 2 2" xfId="824"/>
    <cellStyle name="Normal 2 3 3 5 2 2 2" xfId="1069"/>
    <cellStyle name="Normal 2 3 3 5 2 2 2 2" xfId="2562"/>
    <cellStyle name="Normal 2 3 3 5 2 2 2 2 10" xfId="53082"/>
    <cellStyle name="Normal 2 3 3 5 2 2 2 2 2" xfId="3728"/>
    <cellStyle name="Normal 2 3 3 5 2 2 2 2 2 2" xfId="6069"/>
    <cellStyle name="Normal 2 3 3 5 2 2 2 2 2 2 2" xfId="8037"/>
    <cellStyle name="Normal 2 3 3 5 2 2 2 2 2 2 2 2" xfId="20239"/>
    <cellStyle name="Normal 2 3 3 5 2 2 2 2 2 2 2 2 2" xfId="44536"/>
    <cellStyle name="Normal 2 3 3 5 2 2 2 2 2 2 2 3" xfId="32334"/>
    <cellStyle name="Normal 2 3 3 5 2 2 2 2 2 2 3" xfId="18271"/>
    <cellStyle name="Normal 2 3 3 5 2 2 2 2 2 2 3 2" xfId="42568"/>
    <cellStyle name="Normal 2 3 3 5 2 2 2 2 2 2 4" xfId="30366"/>
    <cellStyle name="Normal 2 3 3 5 2 2 2 2 2 3" xfId="7766"/>
    <cellStyle name="Normal 2 3 3 5 2 2 2 2 2 3 2" xfId="8038"/>
    <cellStyle name="Normal 2 3 3 5 2 2 2 2 2 3 2 2" xfId="20240"/>
    <cellStyle name="Normal 2 3 3 5 2 2 2 2 2 3 2 2 2" xfId="44537"/>
    <cellStyle name="Normal 2 3 3 5 2 2 2 2 2 3 2 3" xfId="32335"/>
    <cellStyle name="Normal 2 3 3 5 2 2 2 2 2 3 3" xfId="19968"/>
    <cellStyle name="Normal 2 3 3 5 2 2 2 2 2 3 3 2" xfId="44265"/>
    <cellStyle name="Normal 2 3 3 5 2 2 2 2 2 3 4" xfId="32063"/>
    <cellStyle name="Normal 2 3 3 5 2 2 2 2 2 4" xfId="8036"/>
    <cellStyle name="Normal 2 3 3 5 2 2 2 2 2 4 2" xfId="20238"/>
    <cellStyle name="Normal 2 3 3 5 2 2 2 2 2 4 2 2" xfId="44535"/>
    <cellStyle name="Normal 2 3 3 5 2 2 2 2 2 4 3" xfId="32333"/>
    <cellStyle name="Normal 2 3 3 5 2 2 2 2 2 5" xfId="16043"/>
    <cellStyle name="Normal 2 3 3 5 2 2 2 2 2 5 2" xfId="40340"/>
    <cellStyle name="Normal 2 3 3 5 2 2 2 2 2 6" xfId="28031"/>
    <cellStyle name="Normal 2 3 3 5 2 2 2 2 3" xfId="4260"/>
    <cellStyle name="Normal 2 3 3 5 2 2 2 2 3 2" xfId="8039"/>
    <cellStyle name="Normal 2 3 3 5 2 2 2 2 3 2 2" xfId="20241"/>
    <cellStyle name="Normal 2 3 3 5 2 2 2 2 3 2 2 2" xfId="44538"/>
    <cellStyle name="Normal 2 3 3 5 2 2 2 2 3 2 3" xfId="32336"/>
    <cellStyle name="Normal 2 3 3 5 2 2 2 2 3 3" xfId="16571"/>
    <cellStyle name="Normal 2 3 3 5 2 2 2 2 3 3 2" xfId="40868"/>
    <cellStyle name="Normal 2 3 3 5 2 2 2 2 3 4" xfId="28559"/>
    <cellStyle name="Normal 2 3 3 5 2 2 2 2 4" xfId="4900"/>
    <cellStyle name="Normal 2 3 3 5 2 2 2 2 4 2" xfId="8040"/>
    <cellStyle name="Normal 2 3 3 5 2 2 2 2 4 2 2" xfId="20242"/>
    <cellStyle name="Normal 2 3 3 5 2 2 2 2 4 2 2 2" xfId="44539"/>
    <cellStyle name="Normal 2 3 3 5 2 2 2 2 4 2 3" xfId="32337"/>
    <cellStyle name="Normal 2 3 3 5 2 2 2 2 4 3" xfId="17102"/>
    <cellStyle name="Normal 2 3 3 5 2 2 2 2 4 3 2" xfId="41399"/>
    <cellStyle name="Normal 2 3 3 5 2 2 2 2 4 4" xfId="29197"/>
    <cellStyle name="Normal 2 3 3 5 2 2 2 2 5" xfId="6597"/>
    <cellStyle name="Normal 2 3 3 5 2 2 2 2 5 2" xfId="8041"/>
    <cellStyle name="Normal 2 3 3 5 2 2 2 2 5 2 2" xfId="20243"/>
    <cellStyle name="Normal 2 3 3 5 2 2 2 2 5 2 2 2" xfId="44540"/>
    <cellStyle name="Normal 2 3 3 5 2 2 2 2 5 2 3" xfId="32338"/>
    <cellStyle name="Normal 2 3 3 5 2 2 2 2 5 3" xfId="18799"/>
    <cellStyle name="Normal 2 3 3 5 2 2 2 2 5 3 2" xfId="43096"/>
    <cellStyle name="Normal 2 3 3 5 2 2 2 2 5 4" xfId="30894"/>
    <cellStyle name="Normal 2 3 3 5 2 2 2 2 6" xfId="8035"/>
    <cellStyle name="Normal 2 3 3 5 2 2 2 2 6 2" xfId="20237"/>
    <cellStyle name="Normal 2 3 3 5 2 2 2 2 6 2 2" xfId="44534"/>
    <cellStyle name="Normal 2 3 3 5 2 2 2 2 6 3" xfId="32332"/>
    <cellStyle name="Normal 2 3 3 5 2 2 2 2 7" xfId="14874"/>
    <cellStyle name="Normal 2 3 3 5 2 2 2 2 7 2" xfId="39171"/>
    <cellStyle name="Normal 2 3 3 5 2 2 2 2 8" xfId="26862"/>
    <cellStyle name="Normal 2 3 3 5 2 2 2 2 9" xfId="51270"/>
    <cellStyle name="Normal 2 3 3 5 2 2 2 3" xfId="3090"/>
    <cellStyle name="Normal 2 3 3 5 2 2 2 3 2" xfId="5538"/>
    <cellStyle name="Normal 2 3 3 5 2 2 2 3 2 2" xfId="8043"/>
    <cellStyle name="Normal 2 3 3 5 2 2 2 3 2 2 2" xfId="20245"/>
    <cellStyle name="Normal 2 3 3 5 2 2 2 3 2 2 2 2" xfId="44542"/>
    <cellStyle name="Normal 2 3 3 5 2 2 2 3 2 2 3" xfId="32340"/>
    <cellStyle name="Normal 2 3 3 5 2 2 2 3 2 3" xfId="17740"/>
    <cellStyle name="Normal 2 3 3 5 2 2 2 3 2 3 2" xfId="42037"/>
    <cellStyle name="Normal 2 3 3 5 2 2 2 3 2 4" xfId="29835"/>
    <cellStyle name="Normal 2 3 3 5 2 2 2 3 3" xfId="7128"/>
    <cellStyle name="Normal 2 3 3 5 2 2 2 3 3 2" xfId="8044"/>
    <cellStyle name="Normal 2 3 3 5 2 2 2 3 3 2 2" xfId="20246"/>
    <cellStyle name="Normal 2 3 3 5 2 2 2 3 3 2 2 2" xfId="44543"/>
    <cellStyle name="Normal 2 3 3 5 2 2 2 3 3 2 3" xfId="32341"/>
    <cellStyle name="Normal 2 3 3 5 2 2 2 3 3 3" xfId="19330"/>
    <cellStyle name="Normal 2 3 3 5 2 2 2 3 3 3 2" xfId="43627"/>
    <cellStyle name="Normal 2 3 3 5 2 2 2 3 3 4" xfId="31425"/>
    <cellStyle name="Normal 2 3 3 5 2 2 2 3 4" xfId="8042"/>
    <cellStyle name="Normal 2 3 3 5 2 2 2 3 4 2" xfId="20244"/>
    <cellStyle name="Normal 2 3 3 5 2 2 2 3 4 2 2" xfId="44541"/>
    <cellStyle name="Normal 2 3 3 5 2 2 2 3 4 3" xfId="32339"/>
    <cellStyle name="Normal 2 3 3 5 2 2 2 3 5" xfId="15512"/>
    <cellStyle name="Normal 2 3 3 5 2 2 2 3 5 2" xfId="39809"/>
    <cellStyle name="Normal 2 3 3 5 2 2 2 3 6" xfId="27500"/>
    <cellStyle name="Normal 2 3 3 5 2 2 2 4" xfId="8034"/>
    <cellStyle name="Normal 2 3 3 5 2 2 2 4 2" xfId="20236"/>
    <cellStyle name="Normal 2 3 3 5 2 2 2 4 2 2" xfId="44533"/>
    <cellStyle name="Normal 2 3 3 5 2 2 2 4 3" xfId="32331"/>
    <cellStyle name="Normal 2 3 3 5 2 2 2 5" xfId="14340"/>
    <cellStyle name="Normal 2 3 3 5 2 2 2 5 2" xfId="26328"/>
    <cellStyle name="Normal 2 3 3 5 2 2 2 5 2 2" xfId="50625"/>
    <cellStyle name="Normal 2 3 3 5 2 2 2 5 3" xfId="38637"/>
    <cellStyle name="Normal 2 3 3 5 2 2 2 6" xfId="51793"/>
    <cellStyle name="Normal 2 3 3 5 2 2 2 7" xfId="52444"/>
    <cellStyle name="Normal 2 3 3 5 2 2 3" xfId="2322"/>
    <cellStyle name="Normal 2 3 3 5 2 2 3 10" xfId="52842"/>
    <cellStyle name="Normal 2 3 3 5 2 2 3 2" xfId="3488"/>
    <cellStyle name="Normal 2 3 3 5 2 2 3 2 2" xfId="5829"/>
    <cellStyle name="Normal 2 3 3 5 2 2 3 2 2 2" xfId="8047"/>
    <cellStyle name="Normal 2 3 3 5 2 2 3 2 2 2 2" xfId="20249"/>
    <cellStyle name="Normal 2 3 3 5 2 2 3 2 2 2 2 2" xfId="44546"/>
    <cellStyle name="Normal 2 3 3 5 2 2 3 2 2 2 3" xfId="32344"/>
    <cellStyle name="Normal 2 3 3 5 2 2 3 2 2 3" xfId="18031"/>
    <cellStyle name="Normal 2 3 3 5 2 2 3 2 2 3 2" xfId="42328"/>
    <cellStyle name="Normal 2 3 3 5 2 2 3 2 2 4" xfId="30126"/>
    <cellStyle name="Normal 2 3 3 5 2 2 3 2 3" xfId="7526"/>
    <cellStyle name="Normal 2 3 3 5 2 2 3 2 3 2" xfId="8048"/>
    <cellStyle name="Normal 2 3 3 5 2 2 3 2 3 2 2" xfId="20250"/>
    <cellStyle name="Normal 2 3 3 5 2 2 3 2 3 2 2 2" xfId="44547"/>
    <cellStyle name="Normal 2 3 3 5 2 2 3 2 3 2 3" xfId="32345"/>
    <cellStyle name="Normal 2 3 3 5 2 2 3 2 3 3" xfId="19728"/>
    <cellStyle name="Normal 2 3 3 5 2 2 3 2 3 3 2" xfId="44025"/>
    <cellStyle name="Normal 2 3 3 5 2 2 3 2 3 4" xfId="31823"/>
    <cellStyle name="Normal 2 3 3 5 2 2 3 2 4" xfId="8046"/>
    <cellStyle name="Normal 2 3 3 5 2 2 3 2 4 2" xfId="20248"/>
    <cellStyle name="Normal 2 3 3 5 2 2 3 2 4 2 2" xfId="44545"/>
    <cellStyle name="Normal 2 3 3 5 2 2 3 2 4 3" xfId="32343"/>
    <cellStyle name="Normal 2 3 3 5 2 2 3 2 5" xfId="15803"/>
    <cellStyle name="Normal 2 3 3 5 2 2 3 2 5 2" xfId="40100"/>
    <cellStyle name="Normal 2 3 3 5 2 2 3 2 6" xfId="27791"/>
    <cellStyle name="Normal 2 3 3 5 2 2 3 3" xfId="4020"/>
    <cellStyle name="Normal 2 3 3 5 2 2 3 3 2" xfId="8049"/>
    <cellStyle name="Normal 2 3 3 5 2 2 3 3 2 2" xfId="20251"/>
    <cellStyle name="Normal 2 3 3 5 2 2 3 3 2 2 2" xfId="44548"/>
    <cellStyle name="Normal 2 3 3 5 2 2 3 3 2 3" xfId="32346"/>
    <cellStyle name="Normal 2 3 3 5 2 2 3 3 3" xfId="16331"/>
    <cellStyle name="Normal 2 3 3 5 2 2 3 3 3 2" xfId="40628"/>
    <cellStyle name="Normal 2 3 3 5 2 2 3 3 4" xfId="28319"/>
    <cellStyle name="Normal 2 3 3 5 2 2 3 4" xfId="4660"/>
    <cellStyle name="Normal 2 3 3 5 2 2 3 4 2" xfId="8050"/>
    <cellStyle name="Normal 2 3 3 5 2 2 3 4 2 2" xfId="20252"/>
    <cellStyle name="Normal 2 3 3 5 2 2 3 4 2 2 2" xfId="44549"/>
    <cellStyle name="Normal 2 3 3 5 2 2 3 4 2 3" xfId="32347"/>
    <cellStyle name="Normal 2 3 3 5 2 2 3 4 3" xfId="16862"/>
    <cellStyle name="Normal 2 3 3 5 2 2 3 4 3 2" xfId="41159"/>
    <cellStyle name="Normal 2 3 3 5 2 2 3 4 4" xfId="28957"/>
    <cellStyle name="Normal 2 3 3 5 2 2 3 5" xfId="6357"/>
    <cellStyle name="Normal 2 3 3 5 2 2 3 5 2" xfId="8051"/>
    <cellStyle name="Normal 2 3 3 5 2 2 3 5 2 2" xfId="20253"/>
    <cellStyle name="Normal 2 3 3 5 2 2 3 5 2 2 2" xfId="44550"/>
    <cellStyle name="Normal 2 3 3 5 2 2 3 5 2 3" xfId="32348"/>
    <cellStyle name="Normal 2 3 3 5 2 2 3 5 3" xfId="18559"/>
    <cellStyle name="Normal 2 3 3 5 2 2 3 5 3 2" xfId="42856"/>
    <cellStyle name="Normal 2 3 3 5 2 2 3 5 4" xfId="30654"/>
    <cellStyle name="Normal 2 3 3 5 2 2 3 6" xfId="8045"/>
    <cellStyle name="Normal 2 3 3 5 2 2 3 6 2" xfId="20247"/>
    <cellStyle name="Normal 2 3 3 5 2 2 3 6 2 2" xfId="44544"/>
    <cellStyle name="Normal 2 3 3 5 2 2 3 6 3" xfId="32342"/>
    <cellStyle name="Normal 2 3 3 5 2 2 3 7" xfId="14634"/>
    <cellStyle name="Normal 2 3 3 5 2 2 3 7 2" xfId="38931"/>
    <cellStyle name="Normal 2 3 3 5 2 2 3 8" xfId="26622"/>
    <cellStyle name="Normal 2 3 3 5 2 2 3 9" xfId="51030"/>
    <cellStyle name="Normal 2 3 3 5 2 2 4" xfId="2850"/>
    <cellStyle name="Normal 2 3 3 5 2 2 4 2" xfId="5298"/>
    <cellStyle name="Normal 2 3 3 5 2 2 4 2 2" xfId="8053"/>
    <cellStyle name="Normal 2 3 3 5 2 2 4 2 2 2" xfId="20255"/>
    <cellStyle name="Normal 2 3 3 5 2 2 4 2 2 2 2" xfId="44552"/>
    <cellStyle name="Normal 2 3 3 5 2 2 4 2 2 3" xfId="32350"/>
    <cellStyle name="Normal 2 3 3 5 2 2 4 2 3" xfId="17500"/>
    <cellStyle name="Normal 2 3 3 5 2 2 4 2 3 2" xfId="41797"/>
    <cellStyle name="Normal 2 3 3 5 2 2 4 2 4" xfId="29595"/>
    <cellStyle name="Normal 2 3 3 5 2 2 4 3" xfId="6888"/>
    <cellStyle name="Normal 2 3 3 5 2 2 4 3 2" xfId="8054"/>
    <cellStyle name="Normal 2 3 3 5 2 2 4 3 2 2" xfId="20256"/>
    <cellStyle name="Normal 2 3 3 5 2 2 4 3 2 2 2" xfId="44553"/>
    <cellStyle name="Normal 2 3 3 5 2 2 4 3 2 3" xfId="32351"/>
    <cellStyle name="Normal 2 3 3 5 2 2 4 3 3" xfId="19090"/>
    <cellStyle name="Normal 2 3 3 5 2 2 4 3 3 2" xfId="43387"/>
    <cellStyle name="Normal 2 3 3 5 2 2 4 3 4" xfId="31185"/>
    <cellStyle name="Normal 2 3 3 5 2 2 4 4" xfId="8052"/>
    <cellStyle name="Normal 2 3 3 5 2 2 4 4 2" xfId="20254"/>
    <cellStyle name="Normal 2 3 3 5 2 2 4 4 2 2" xfId="44551"/>
    <cellStyle name="Normal 2 3 3 5 2 2 4 4 3" xfId="32349"/>
    <cellStyle name="Normal 2 3 3 5 2 2 4 5" xfId="15272"/>
    <cellStyle name="Normal 2 3 3 5 2 2 4 5 2" xfId="39569"/>
    <cellStyle name="Normal 2 3 3 5 2 2 4 6" xfId="27260"/>
    <cellStyle name="Normal 2 3 3 5 2 2 5" xfId="8033"/>
    <cellStyle name="Normal 2 3 3 5 2 2 5 2" xfId="20235"/>
    <cellStyle name="Normal 2 3 3 5 2 2 5 2 2" xfId="44532"/>
    <cellStyle name="Normal 2 3 3 5 2 2 5 3" xfId="32330"/>
    <cellStyle name="Normal 2 3 3 5 2 2 6" xfId="14100"/>
    <cellStyle name="Normal 2 3 3 5 2 2 6 2" xfId="26088"/>
    <cellStyle name="Normal 2 3 3 5 2 2 6 2 2" xfId="50385"/>
    <cellStyle name="Normal 2 3 3 5 2 2 6 3" xfId="38397"/>
    <cellStyle name="Normal 2 3 3 5 2 2 7" xfId="51542"/>
    <cellStyle name="Normal 2 3 3 5 2 2 8" xfId="52204"/>
    <cellStyle name="Normal 2 3 3 5 2 3" xfId="726"/>
    <cellStyle name="Normal 2 3 3 5 2 3 2" xfId="973"/>
    <cellStyle name="Normal 2 3 3 5 2 3 2 2" xfId="2466"/>
    <cellStyle name="Normal 2 3 3 5 2 3 2 2 10" xfId="52986"/>
    <cellStyle name="Normal 2 3 3 5 2 3 2 2 2" xfId="3632"/>
    <cellStyle name="Normal 2 3 3 5 2 3 2 2 2 2" xfId="5973"/>
    <cellStyle name="Normal 2 3 3 5 2 3 2 2 2 2 2" xfId="8059"/>
    <cellStyle name="Normal 2 3 3 5 2 3 2 2 2 2 2 2" xfId="20261"/>
    <cellStyle name="Normal 2 3 3 5 2 3 2 2 2 2 2 2 2" xfId="44558"/>
    <cellStyle name="Normal 2 3 3 5 2 3 2 2 2 2 2 3" xfId="32356"/>
    <cellStyle name="Normal 2 3 3 5 2 3 2 2 2 2 3" xfId="18175"/>
    <cellStyle name="Normal 2 3 3 5 2 3 2 2 2 2 3 2" xfId="42472"/>
    <cellStyle name="Normal 2 3 3 5 2 3 2 2 2 2 4" xfId="30270"/>
    <cellStyle name="Normal 2 3 3 5 2 3 2 2 2 3" xfId="7670"/>
    <cellStyle name="Normal 2 3 3 5 2 3 2 2 2 3 2" xfId="8060"/>
    <cellStyle name="Normal 2 3 3 5 2 3 2 2 2 3 2 2" xfId="20262"/>
    <cellStyle name="Normal 2 3 3 5 2 3 2 2 2 3 2 2 2" xfId="44559"/>
    <cellStyle name="Normal 2 3 3 5 2 3 2 2 2 3 2 3" xfId="32357"/>
    <cellStyle name="Normal 2 3 3 5 2 3 2 2 2 3 3" xfId="19872"/>
    <cellStyle name="Normal 2 3 3 5 2 3 2 2 2 3 3 2" xfId="44169"/>
    <cellStyle name="Normal 2 3 3 5 2 3 2 2 2 3 4" xfId="31967"/>
    <cellStyle name="Normal 2 3 3 5 2 3 2 2 2 4" xfId="8058"/>
    <cellStyle name="Normal 2 3 3 5 2 3 2 2 2 4 2" xfId="20260"/>
    <cellStyle name="Normal 2 3 3 5 2 3 2 2 2 4 2 2" xfId="44557"/>
    <cellStyle name="Normal 2 3 3 5 2 3 2 2 2 4 3" xfId="32355"/>
    <cellStyle name="Normal 2 3 3 5 2 3 2 2 2 5" xfId="15947"/>
    <cellStyle name="Normal 2 3 3 5 2 3 2 2 2 5 2" xfId="40244"/>
    <cellStyle name="Normal 2 3 3 5 2 3 2 2 2 6" xfId="27935"/>
    <cellStyle name="Normal 2 3 3 5 2 3 2 2 3" xfId="4164"/>
    <cellStyle name="Normal 2 3 3 5 2 3 2 2 3 2" xfId="8061"/>
    <cellStyle name="Normal 2 3 3 5 2 3 2 2 3 2 2" xfId="20263"/>
    <cellStyle name="Normal 2 3 3 5 2 3 2 2 3 2 2 2" xfId="44560"/>
    <cellStyle name="Normal 2 3 3 5 2 3 2 2 3 2 3" xfId="32358"/>
    <cellStyle name="Normal 2 3 3 5 2 3 2 2 3 3" xfId="16475"/>
    <cellStyle name="Normal 2 3 3 5 2 3 2 2 3 3 2" xfId="40772"/>
    <cellStyle name="Normal 2 3 3 5 2 3 2 2 3 4" xfId="28463"/>
    <cellStyle name="Normal 2 3 3 5 2 3 2 2 4" xfId="4804"/>
    <cellStyle name="Normal 2 3 3 5 2 3 2 2 4 2" xfId="8062"/>
    <cellStyle name="Normal 2 3 3 5 2 3 2 2 4 2 2" xfId="20264"/>
    <cellStyle name="Normal 2 3 3 5 2 3 2 2 4 2 2 2" xfId="44561"/>
    <cellStyle name="Normal 2 3 3 5 2 3 2 2 4 2 3" xfId="32359"/>
    <cellStyle name="Normal 2 3 3 5 2 3 2 2 4 3" xfId="17006"/>
    <cellStyle name="Normal 2 3 3 5 2 3 2 2 4 3 2" xfId="41303"/>
    <cellStyle name="Normal 2 3 3 5 2 3 2 2 4 4" xfId="29101"/>
    <cellStyle name="Normal 2 3 3 5 2 3 2 2 5" xfId="6501"/>
    <cellStyle name="Normal 2 3 3 5 2 3 2 2 5 2" xfId="8063"/>
    <cellStyle name="Normal 2 3 3 5 2 3 2 2 5 2 2" xfId="20265"/>
    <cellStyle name="Normal 2 3 3 5 2 3 2 2 5 2 2 2" xfId="44562"/>
    <cellStyle name="Normal 2 3 3 5 2 3 2 2 5 2 3" xfId="32360"/>
    <cellStyle name="Normal 2 3 3 5 2 3 2 2 5 3" xfId="18703"/>
    <cellStyle name="Normal 2 3 3 5 2 3 2 2 5 3 2" xfId="43000"/>
    <cellStyle name="Normal 2 3 3 5 2 3 2 2 5 4" xfId="30798"/>
    <cellStyle name="Normal 2 3 3 5 2 3 2 2 6" xfId="8057"/>
    <cellStyle name="Normal 2 3 3 5 2 3 2 2 6 2" xfId="20259"/>
    <cellStyle name="Normal 2 3 3 5 2 3 2 2 6 2 2" xfId="44556"/>
    <cellStyle name="Normal 2 3 3 5 2 3 2 2 6 3" xfId="32354"/>
    <cellStyle name="Normal 2 3 3 5 2 3 2 2 7" xfId="14778"/>
    <cellStyle name="Normal 2 3 3 5 2 3 2 2 7 2" xfId="39075"/>
    <cellStyle name="Normal 2 3 3 5 2 3 2 2 8" xfId="26766"/>
    <cellStyle name="Normal 2 3 3 5 2 3 2 2 9" xfId="51174"/>
    <cellStyle name="Normal 2 3 3 5 2 3 2 3" xfId="2994"/>
    <cellStyle name="Normal 2 3 3 5 2 3 2 3 2" xfId="5442"/>
    <cellStyle name="Normal 2 3 3 5 2 3 2 3 2 2" xfId="8065"/>
    <cellStyle name="Normal 2 3 3 5 2 3 2 3 2 2 2" xfId="20267"/>
    <cellStyle name="Normal 2 3 3 5 2 3 2 3 2 2 2 2" xfId="44564"/>
    <cellStyle name="Normal 2 3 3 5 2 3 2 3 2 2 3" xfId="32362"/>
    <cellStyle name="Normal 2 3 3 5 2 3 2 3 2 3" xfId="17644"/>
    <cellStyle name="Normal 2 3 3 5 2 3 2 3 2 3 2" xfId="41941"/>
    <cellStyle name="Normal 2 3 3 5 2 3 2 3 2 4" xfId="29739"/>
    <cellStyle name="Normal 2 3 3 5 2 3 2 3 3" xfId="7032"/>
    <cellStyle name="Normal 2 3 3 5 2 3 2 3 3 2" xfId="8066"/>
    <cellStyle name="Normal 2 3 3 5 2 3 2 3 3 2 2" xfId="20268"/>
    <cellStyle name="Normal 2 3 3 5 2 3 2 3 3 2 2 2" xfId="44565"/>
    <cellStyle name="Normal 2 3 3 5 2 3 2 3 3 2 3" xfId="32363"/>
    <cellStyle name="Normal 2 3 3 5 2 3 2 3 3 3" xfId="19234"/>
    <cellStyle name="Normal 2 3 3 5 2 3 2 3 3 3 2" xfId="43531"/>
    <cellStyle name="Normal 2 3 3 5 2 3 2 3 3 4" xfId="31329"/>
    <cellStyle name="Normal 2 3 3 5 2 3 2 3 4" xfId="8064"/>
    <cellStyle name="Normal 2 3 3 5 2 3 2 3 4 2" xfId="20266"/>
    <cellStyle name="Normal 2 3 3 5 2 3 2 3 4 2 2" xfId="44563"/>
    <cellStyle name="Normal 2 3 3 5 2 3 2 3 4 3" xfId="32361"/>
    <cellStyle name="Normal 2 3 3 5 2 3 2 3 5" xfId="15416"/>
    <cellStyle name="Normal 2 3 3 5 2 3 2 3 5 2" xfId="39713"/>
    <cellStyle name="Normal 2 3 3 5 2 3 2 3 6" xfId="27404"/>
    <cellStyle name="Normal 2 3 3 5 2 3 2 4" xfId="8056"/>
    <cellStyle name="Normal 2 3 3 5 2 3 2 4 2" xfId="20258"/>
    <cellStyle name="Normal 2 3 3 5 2 3 2 4 2 2" xfId="44555"/>
    <cellStyle name="Normal 2 3 3 5 2 3 2 4 3" xfId="32353"/>
    <cellStyle name="Normal 2 3 3 5 2 3 2 5" xfId="14244"/>
    <cellStyle name="Normal 2 3 3 5 2 3 2 5 2" xfId="26232"/>
    <cellStyle name="Normal 2 3 3 5 2 3 2 5 2 2" xfId="50529"/>
    <cellStyle name="Normal 2 3 3 5 2 3 2 5 3" xfId="38541"/>
    <cellStyle name="Normal 2 3 3 5 2 3 2 6" xfId="51516"/>
    <cellStyle name="Normal 2 3 3 5 2 3 2 7" xfId="52348"/>
    <cellStyle name="Normal 2 3 3 5 2 3 3" xfId="2226"/>
    <cellStyle name="Normal 2 3 3 5 2 3 3 10" xfId="52746"/>
    <cellStyle name="Normal 2 3 3 5 2 3 3 2" xfId="3392"/>
    <cellStyle name="Normal 2 3 3 5 2 3 3 2 2" xfId="5733"/>
    <cellStyle name="Normal 2 3 3 5 2 3 3 2 2 2" xfId="8069"/>
    <cellStyle name="Normal 2 3 3 5 2 3 3 2 2 2 2" xfId="20271"/>
    <cellStyle name="Normal 2 3 3 5 2 3 3 2 2 2 2 2" xfId="44568"/>
    <cellStyle name="Normal 2 3 3 5 2 3 3 2 2 2 3" xfId="32366"/>
    <cellStyle name="Normal 2 3 3 5 2 3 3 2 2 3" xfId="17935"/>
    <cellStyle name="Normal 2 3 3 5 2 3 3 2 2 3 2" xfId="42232"/>
    <cellStyle name="Normal 2 3 3 5 2 3 3 2 2 4" xfId="30030"/>
    <cellStyle name="Normal 2 3 3 5 2 3 3 2 3" xfId="7430"/>
    <cellStyle name="Normal 2 3 3 5 2 3 3 2 3 2" xfId="8070"/>
    <cellStyle name="Normal 2 3 3 5 2 3 3 2 3 2 2" xfId="20272"/>
    <cellStyle name="Normal 2 3 3 5 2 3 3 2 3 2 2 2" xfId="44569"/>
    <cellStyle name="Normal 2 3 3 5 2 3 3 2 3 2 3" xfId="32367"/>
    <cellStyle name="Normal 2 3 3 5 2 3 3 2 3 3" xfId="19632"/>
    <cellStyle name="Normal 2 3 3 5 2 3 3 2 3 3 2" xfId="43929"/>
    <cellStyle name="Normal 2 3 3 5 2 3 3 2 3 4" xfId="31727"/>
    <cellStyle name="Normal 2 3 3 5 2 3 3 2 4" xfId="8068"/>
    <cellStyle name="Normal 2 3 3 5 2 3 3 2 4 2" xfId="20270"/>
    <cellStyle name="Normal 2 3 3 5 2 3 3 2 4 2 2" xfId="44567"/>
    <cellStyle name="Normal 2 3 3 5 2 3 3 2 4 3" xfId="32365"/>
    <cellStyle name="Normal 2 3 3 5 2 3 3 2 5" xfId="15707"/>
    <cellStyle name="Normal 2 3 3 5 2 3 3 2 5 2" xfId="40004"/>
    <cellStyle name="Normal 2 3 3 5 2 3 3 2 6" xfId="27695"/>
    <cellStyle name="Normal 2 3 3 5 2 3 3 3" xfId="3924"/>
    <cellStyle name="Normal 2 3 3 5 2 3 3 3 2" xfId="8071"/>
    <cellStyle name="Normal 2 3 3 5 2 3 3 3 2 2" xfId="20273"/>
    <cellStyle name="Normal 2 3 3 5 2 3 3 3 2 2 2" xfId="44570"/>
    <cellStyle name="Normal 2 3 3 5 2 3 3 3 2 3" xfId="32368"/>
    <cellStyle name="Normal 2 3 3 5 2 3 3 3 3" xfId="16235"/>
    <cellStyle name="Normal 2 3 3 5 2 3 3 3 3 2" xfId="40532"/>
    <cellStyle name="Normal 2 3 3 5 2 3 3 3 4" xfId="28223"/>
    <cellStyle name="Normal 2 3 3 5 2 3 3 4" xfId="4564"/>
    <cellStyle name="Normal 2 3 3 5 2 3 3 4 2" xfId="8072"/>
    <cellStyle name="Normal 2 3 3 5 2 3 3 4 2 2" xfId="20274"/>
    <cellStyle name="Normal 2 3 3 5 2 3 3 4 2 2 2" xfId="44571"/>
    <cellStyle name="Normal 2 3 3 5 2 3 3 4 2 3" xfId="32369"/>
    <cellStyle name="Normal 2 3 3 5 2 3 3 4 3" xfId="16766"/>
    <cellStyle name="Normal 2 3 3 5 2 3 3 4 3 2" xfId="41063"/>
    <cellStyle name="Normal 2 3 3 5 2 3 3 4 4" xfId="28861"/>
    <cellStyle name="Normal 2 3 3 5 2 3 3 5" xfId="6261"/>
    <cellStyle name="Normal 2 3 3 5 2 3 3 5 2" xfId="8073"/>
    <cellStyle name="Normal 2 3 3 5 2 3 3 5 2 2" xfId="20275"/>
    <cellStyle name="Normal 2 3 3 5 2 3 3 5 2 2 2" xfId="44572"/>
    <cellStyle name="Normal 2 3 3 5 2 3 3 5 2 3" xfId="32370"/>
    <cellStyle name="Normal 2 3 3 5 2 3 3 5 3" xfId="18463"/>
    <cellStyle name="Normal 2 3 3 5 2 3 3 5 3 2" xfId="42760"/>
    <cellStyle name="Normal 2 3 3 5 2 3 3 5 4" xfId="30558"/>
    <cellStyle name="Normal 2 3 3 5 2 3 3 6" xfId="8067"/>
    <cellStyle name="Normal 2 3 3 5 2 3 3 6 2" xfId="20269"/>
    <cellStyle name="Normal 2 3 3 5 2 3 3 6 2 2" xfId="44566"/>
    <cellStyle name="Normal 2 3 3 5 2 3 3 6 3" xfId="32364"/>
    <cellStyle name="Normal 2 3 3 5 2 3 3 7" xfId="14538"/>
    <cellStyle name="Normal 2 3 3 5 2 3 3 7 2" xfId="38835"/>
    <cellStyle name="Normal 2 3 3 5 2 3 3 8" xfId="26526"/>
    <cellStyle name="Normal 2 3 3 5 2 3 3 9" xfId="50934"/>
    <cellStyle name="Normal 2 3 3 5 2 3 4" xfId="2754"/>
    <cellStyle name="Normal 2 3 3 5 2 3 4 2" xfId="5202"/>
    <cellStyle name="Normal 2 3 3 5 2 3 4 2 2" xfId="8075"/>
    <cellStyle name="Normal 2 3 3 5 2 3 4 2 2 2" xfId="20277"/>
    <cellStyle name="Normal 2 3 3 5 2 3 4 2 2 2 2" xfId="44574"/>
    <cellStyle name="Normal 2 3 3 5 2 3 4 2 2 3" xfId="32372"/>
    <cellStyle name="Normal 2 3 3 5 2 3 4 2 3" xfId="17404"/>
    <cellStyle name="Normal 2 3 3 5 2 3 4 2 3 2" xfId="41701"/>
    <cellStyle name="Normal 2 3 3 5 2 3 4 2 4" xfId="29499"/>
    <cellStyle name="Normal 2 3 3 5 2 3 4 3" xfId="6792"/>
    <cellStyle name="Normal 2 3 3 5 2 3 4 3 2" xfId="8076"/>
    <cellStyle name="Normal 2 3 3 5 2 3 4 3 2 2" xfId="20278"/>
    <cellStyle name="Normal 2 3 3 5 2 3 4 3 2 2 2" xfId="44575"/>
    <cellStyle name="Normal 2 3 3 5 2 3 4 3 2 3" xfId="32373"/>
    <cellStyle name="Normal 2 3 3 5 2 3 4 3 3" xfId="18994"/>
    <cellStyle name="Normal 2 3 3 5 2 3 4 3 3 2" xfId="43291"/>
    <cellStyle name="Normal 2 3 3 5 2 3 4 3 4" xfId="31089"/>
    <cellStyle name="Normal 2 3 3 5 2 3 4 4" xfId="8074"/>
    <cellStyle name="Normal 2 3 3 5 2 3 4 4 2" xfId="20276"/>
    <cellStyle name="Normal 2 3 3 5 2 3 4 4 2 2" xfId="44573"/>
    <cellStyle name="Normal 2 3 3 5 2 3 4 4 3" xfId="32371"/>
    <cellStyle name="Normal 2 3 3 5 2 3 4 5" xfId="15176"/>
    <cellStyle name="Normal 2 3 3 5 2 3 4 5 2" xfId="39473"/>
    <cellStyle name="Normal 2 3 3 5 2 3 4 6" xfId="27164"/>
    <cellStyle name="Normal 2 3 3 5 2 3 5" xfId="8055"/>
    <cellStyle name="Normal 2 3 3 5 2 3 5 2" xfId="20257"/>
    <cellStyle name="Normal 2 3 3 5 2 3 5 2 2" xfId="44554"/>
    <cellStyle name="Normal 2 3 3 5 2 3 5 3" xfId="32352"/>
    <cellStyle name="Normal 2 3 3 5 2 3 6" xfId="14004"/>
    <cellStyle name="Normal 2 3 3 5 2 3 6 2" xfId="25992"/>
    <cellStyle name="Normal 2 3 3 5 2 3 6 2 2" xfId="50289"/>
    <cellStyle name="Normal 2 3 3 5 2 3 6 3" xfId="38301"/>
    <cellStyle name="Normal 2 3 3 5 2 3 7" xfId="51667"/>
    <cellStyle name="Normal 2 3 3 5 2 3 8" xfId="52108"/>
    <cellStyle name="Normal 2 3 3 5 2 4" xfId="901"/>
    <cellStyle name="Normal 2 3 3 5 2 4 2" xfId="2394"/>
    <cellStyle name="Normal 2 3 3 5 2 4 2 10" xfId="52914"/>
    <cellStyle name="Normal 2 3 3 5 2 4 2 2" xfId="3560"/>
    <cellStyle name="Normal 2 3 3 5 2 4 2 2 2" xfId="5901"/>
    <cellStyle name="Normal 2 3 3 5 2 4 2 2 2 2" xfId="8080"/>
    <cellStyle name="Normal 2 3 3 5 2 4 2 2 2 2 2" xfId="20282"/>
    <cellStyle name="Normal 2 3 3 5 2 4 2 2 2 2 2 2" xfId="44579"/>
    <cellStyle name="Normal 2 3 3 5 2 4 2 2 2 2 3" xfId="32377"/>
    <cellStyle name="Normal 2 3 3 5 2 4 2 2 2 3" xfId="18103"/>
    <cellStyle name="Normal 2 3 3 5 2 4 2 2 2 3 2" xfId="42400"/>
    <cellStyle name="Normal 2 3 3 5 2 4 2 2 2 4" xfId="30198"/>
    <cellStyle name="Normal 2 3 3 5 2 4 2 2 3" xfId="7598"/>
    <cellStyle name="Normal 2 3 3 5 2 4 2 2 3 2" xfId="8081"/>
    <cellStyle name="Normal 2 3 3 5 2 4 2 2 3 2 2" xfId="20283"/>
    <cellStyle name="Normal 2 3 3 5 2 4 2 2 3 2 2 2" xfId="44580"/>
    <cellStyle name="Normal 2 3 3 5 2 4 2 2 3 2 3" xfId="32378"/>
    <cellStyle name="Normal 2 3 3 5 2 4 2 2 3 3" xfId="19800"/>
    <cellStyle name="Normal 2 3 3 5 2 4 2 2 3 3 2" xfId="44097"/>
    <cellStyle name="Normal 2 3 3 5 2 4 2 2 3 4" xfId="31895"/>
    <cellStyle name="Normal 2 3 3 5 2 4 2 2 4" xfId="8079"/>
    <cellStyle name="Normal 2 3 3 5 2 4 2 2 4 2" xfId="20281"/>
    <cellStyle name="Normal 2 3 3 5 2 4 2 2 4 2 2" xfId="44578"/>
    <cellStyle name="Normal 2 3 3 5 2 4 2 2 4 3" xfId="32376"/>
    <cellStyle name="Normal 2 3 3 5 2 4 2 2 5" xfId="15875"/>
    <cellStyle name="Normal 2 3 3 5 2 4 2 2 5 2" xfId="40172"/>
    <cellStyle name="Normal 2 3 3 5 2 4 2 2 6" xfId="27863"/>
    <cellStyle name="Normal 2 3 3 5 2 4 2 3" xfId="4092"/>
    <cellStyle name="Normal 2 3 3 5 2 4 2 3 2" xfId="8082"/>
    <cellStyle name="Normal 2 3 3 5 2 4 2 3 2 2" xfId="20284"/>
    <cellStyle name="Normal 2 3 3 5 2 4 2 3 2 2 2" xfId="44581"/>
    <cellStyle name="Normal 2 3 3 5 2 4 2 3 2 3" xfId="32379"/>
    <cellStyle name="Normal 2 3 3 5 2 4 2 3 3" xfId="16403"/>
    <cellStyle name="Normal 2 3 3 5 2 4 2 3 3 2" xfId="40700"/>
    <cellStyle name="Normal 2 3 3 5 2 4 2 3 4" xfId="28391"/>
    <cellStyle name="Normal 2 3 3 5 2 4 2 4" xfId="4732"/>
    <cellStyle name="Normal 2 3 3 5 2 4 2 4 2" xfId="8083"/>
    <cellStyle name="Normal 2 3 3 5 2 4 2 4 2 2" xfId="20285"/>
    <cellStyle name="Normal 2 3 3 5 2 4 2 4 2 2 2" xfId="44582"/>
    <cellStyle name="Normal 2 3 3 5 2 4 2 4 2 3" xfId="32380"/>
    <cellStyle name="Normal 2 3 3 5 2 4 2 4 3" xfId="16934"/>
    <cellStyle name="Normal 2 3 3 5 2 4 2 4 3 2" xfId="41231"/>
    <cellStyle name="Normal 2 3 3 5 2 4 2 4 4" xfId="29029"/>
    <cellStyle name="Normal 2 3 3 5 2 4 2 5" xfId="6429"/>
    <cellStyle name="Normal 2 3 3 5 2 4 2 5 2" xfId="8084"/>
    <cellStyle name="Normal 2 3 3 5 2 4 2 5 2 2" xfId="20286"/>
    <cellStyle name="Normal 2 3 3 5 2 4 2 5 2 2 2" xfId="44583"/>
    <cellStyle name="Normal 2 3 3 5 2 4 2 5 2 3" xfId="32381"/>
    <cellStyle name="Normal 2 3 3 5 2 4 2 5 3" xfId="18631"/>
    <cellStyle name="Normal 2 3 3 5 2 4 2 5 3 2" xfId="42928"/>
    <cellStyle name="Normal 2 3 3 5 2 4 2 5 4" xfId="30726"/>
    <cellStyle name="Normal 2 3 3 5 2 4 2 6" xfId="8078"/>
    <cellStyle name="Normal 2 3 3 5 2 4 2 6 2" xfId="20280"/>
    <cellStyle name="Normal 2 3 3 5 2 4 2 6 2 2" xfId="44577"/>
    <cellStyle name="Normal 2 3 3 5 2 4 2 6 3" xfId="32375"/>
    <cellStyle name="Normal 2 3 3 5 2 4 2 7" xfId="14706"/>
    <cellStyle name="Normal 2 3 3 5 2 4 2 7 2" xfId="39003"/>
    <cellStyle name="Normal 2 3 3 5 2 4 2 8" xfId="26694"/>
    <cellStyle name="Normal 2 3 3 5 2 4 2 9" xfId="51102"/>
    <cellStyle name="Normal 2 3 3 5 2 4 3" xfId="2922"/>
    <cellStyle name="Normal 2 3 3 5 2 4 3 2" xfId="5370"/>
    <cellStyle name="Normal 2 3 3 5 2 4 3 2 2" xfId="8086"/>
    <cellStyle name="Normal 2 3 3 5 2 4 3 2 2 2" xfId="20288"/>
    <cellStyle name="Normal 2 3 3 5 2 4 3 2 2 2 2" xfId="44585"/>
    <cellStyle name="Normal 2 3 3 5 2 4 3 2 2 3" xfId="32383"/>
    <cellStyle name="Normal 2 3 3 5 2 4 3 2 3" xfId="17572"/>
    <cellStyle name="Normal 2 3 3 5 2 4 3 2 3 2" xfId="41869"/>
    <cellStyle name="Normal 2 3 3 5 2 4 3 2 4" xfId="29667"/>
    <cellStyle name="Normal 2 3 3 5 2 4 3 3" xfId="6960"/>
    <cellStyle name="Normal 2 3 3 5 2 4 3 3 2" xfId="8087"/>
    <cellStyle name="Normal 2 3 3 5 2 4 3 3 2 2" xfId="20289"/>
    <cellStyle name="Normal 2 3 3 5 2 4 3 3 2 2 2" xfId="44586"/>
    <cellStyle name="Normal 2 3 3 5 2 4 3 3 2 3" xfId="32384"/>
    <cellStyle name="Normal 2 3 3 5 2 4 3 3 3" xfId="19162"/>
    <cellStyle name="Normal 2 3 3 5 2 4 3 3 3 2" xfId="43459"/>
    <cellStyle name="Normal 2 3 3 5 2 4 3 3 4" xfId="31257"/>
    <cellStyle name="Normal 2 3 3 5 2 4 3 4" xfId="8085"/>
    <cellStyle name="Normal 2 3 3 5 2 4 3 4 2" xfId="20287"/>
    <cellStyle name="Normal 2 3 3 5 2 4 3 4 2 2" xfId="44584"/>
    <cellStyle name="Normal 2 3 3 5 2 4 3 4 3" xfId="32382"/>
    <cellStyle name="Normal 2 3 3 5 2 4 3 5" xfId="15344"/>
    <cellStyle name="Normal 2 3 3 5 2 4 3 5 2" xfId="39641"/>
    <cellStyle name="Normal 2 3 3 5 2 4 3 6" xfId="27332"/>
    <cellStyle name="Normal 2 3 3 5 2 4 4" xfId="8077"/>
    <cellStyle name="Normal 2 3 3 5 2 4 4 2" xfId="20279"/>
    <cellStyle name="Normal 2 3 3 5 2 4 4 2 2" xfId="44576"/>
    <cellStyle name="Normal 2 3 3 5 2 4 4 3" xfId="32374"/>
    <cellStyle name="Normal 2 3 3 5 2 4 5" xfId="14172"/>
    <cellStyle name="Normal 2 3 3 5 2 4 5 2" xfId="26160"/>
    <cellStyle name="Normal 2 3 3 5 2 4 5 2 2" xfId="50457"/>
    <cellStyle name="Normal 2 3 3 5 2 4 5 3" xfId="38469"/>
    <cellStyle name="Normal 2 3 3 5 2 4 6" xfId="51724"/>
    <cellStyle name="Normal 2 3 3 5 2 4 7" xfId="52276"/>
    <cellStyle name="Normal 2 3 3 5 2 5" xfId="2130"/>
    <cellStyle name="Normal 2 3 3 5 2 5 10" xfId="52650"/>
    <cellStyle name="Normal 2 3 3 5 2 5 2" xfId="3296"/>
    <cellStyle name="Normal 2 3 3 5 2 5 2 2" xfId="5637"/>
    <cellStyle name="Normal 2 3 3 5 2 5 2 2 2" xfId="8090"/>
    <cellStyle name="Normal 2 3 3 5 2 5 2 2 2 2" xfId="20292"/>
    <cellStyle name="Normal 2 3 3 5 2 5 2 2 2 2 2" xfId="44589"/>
    <cellStyle name="Normal 2 3 3 5 2 5 2 2 2 3" xfId="32387"/>
    <cellStyle name="Normal 2 3 3 5 2 5 2 2 3" xfId="17839"/>
    <cellStyle name="Normal 2 3 3 5 2 5 2 2 3 2" xfId="42136"/>
    <cellStyle name="Normal 2 3 3 5 2 5 2 2 4" xfId="29934"/>
    <cellStyle name="Normal 2 3 3 5 2 5 2 3" xfId="7334"/>
    <cellStyle name="Normal 2 3 3 5 2 5 2 3 2" xfId="8091"/>
    <cellStyle name="Normal 2 3 3 5 2 5 2 3 2 2" xfId="20293"/>
    <cellStyle name="Normal 2 3 3 5 2 5 2 3 2 2 2" xfId="44590"/>
    <cellStyle name="Normal 2 3 3 5 2 5 2 3 2 3" xfId="32388"/>
    <cellStyle name="Normal 2 3 3 5 2 5 2 3 3" xfId="19536"/>
    <cellStyle name="Normal 2 3 3 5 2 5 2 3 3 2" xfId="43833"/>
    <cellStyle name="Normal 2 3 3 5 2 5 2 3 4" xfId="31631"/>
    <cellStyle name="Normal 2 3 3 5 2 5 2 4" xfId="8089"/>
    <cellStyle name="Normal 2 3 3 5 2 5 2 4 2" xfId="20291"/>
    <cellStyle name="Normal 2 3 3 5 2 5 2 4 2 2" xfId="44588"/>
    <cellStyle name="Normal 2 3 3 5 2 5 2 4 3" xfId="32386"/>
    <cellStyle name="Normal 2 3 3 5 2 5 2 5" xfId="15611"/>
    <cellStyle name="Normal 2 3 3 5 2 5 2 5 2" xfId="39908"/>
    <cellStyle name="Normal 2 3 3 5 2 5 2 6" xfId="27599"/>
    <cellStyle name="Normal 2 3 3 5 2 5 3" xfId="3828"/>
    <cellStyle name="Normal 2 3 3 5 2 5 3 2" xfId="8092"/>
    <cellStyle name="Normal 2 3 3 5 2 5 3 2 2" xfId="20294"/>
    <cellStyle name="Normal 2 3 3 5 2 5 3 2 2 2" xfId="44591"/>
    <cellStyle name="Normal 2 3 3 5 2 5 3 2 3" xfId="32389"/>
    <cellStyle name="Normal 2 3 3 5 2 5 3 3" xfId="16139"/>
    <cellStyle name="Normal 2 3 3 5 2 5 3 3 2" xfId="40436"/>
    <cellStyle name="Normal 2 3 3 5 2 5 3 4" xfId="28127"/>
    <cellStyle name="Normal 2 3 3 5 2 5 4" xfId="4468"/>
    <cellStyle name="Normal 2 3 3 5 2 5 4 2" xfId="8093"/>
    <cellStyle name="Normal 2 3 3 5 2 5 4 2 2" xfId="20295"/>
    <cellStyle name="Normal 2 3 3 5 2 5 4 2 2 2" xfId="44592"/>
    <cellStyle name="Normal 2 3 3 5 2 5 4 2 3" xfId="32390"/>
    <cellStyle name="Normal 2 3 3 5 2 5 4 3" xfId="16670"/>
    <cellStyle name="Normal 2 3 3 5 2 5 4 3 2" xfId="40967"/>
    <cellStyle name="Normal 2 3 3 5 2 5 4 4" xfId="28765"/>
    <cellStyle name="Normal 2 3 3 5 2 5 5" xfId="6165"/>
    <cellStyle name="Normal 2 3 3 5 2 5 5 2" xfId="8094"/>
    <cellStyle name="Normal 2 3 3 5 2 5 5 2 2" xfId="20296"/>
    <cellStyle name="Normal 2 3 3 5 2 5 5 2 2 2" xfId="44593"/>
    <cellStyle name="Normal 2 3 3 5 2 5 5 2 3" xfId="32391"/>
    <cellStyle name="Normal 2 3 3 5 2 5 5 3" xfId="18367"/>
    <cellStyle name="Normal 2 3 3 5 2 5 5 3 2" xfId="42664"/>
    <cellStyle name="Normal 2 3 3 5 2 5 5 4" xfId="30462"/>
    <cellStyle name="Normal 2 3 3 5 2 5 6" xfId="8088"/>
    <cellStyle name="Normal 2 3 3 5 2 5 6 2" xfId="20290"/>
    <cellStyle name="Normal 2 3 3 5 2 5 6 2 2" xfId="44587"/>
    <cellStyle name="Normal 2 3 3 5 2 5 6 3" xfId="32385"/>
    <cellStyle name="Normal 2 3 3 5 2 5 7" xfId="14442"/>
    <cellStyle name="Normal 2 3 3 5 2 5 7 2" xfId="38739"/>
    <cellStyle name="Normal 2 3 3 5 2 5 8" xfId="26430"/>
    <cellStyle name="Normal 2 3 3 5 2 5 9" xfId="50838"/>
    <cellStyle name="Normal 2 3 3 5 2 6" xfId="2658"/>
    <cellStyle name="Normal 2 3 3 5 2 6 2" xfId="5106"/>
    <cellStyle name="Normal 2 3 3 5 2 6 2 2" xfId="8096"/>
    <cellStyle name="Normal 2 3 3 5 2 6 2 2 2" xfId="20298"/>
    <cellStyle name="Normal 2 3 3 5 2 6 2 2 2 2" xfId="44595"/>
    <cellStyle name="Normal 2 3 3 5 2 6 2 2 3" xfId="32393"/>
    <cellStyle name="Normal 2 3 3 5 2 6 2 3" xfId="17308"/>
    <cellStyle name="Normal 2 3 3 5 2 6 2 3 2" xfId="41605"/>
    <cellStyle name="Normal 2 3 3 5 2 6 2 4" xfId="29403"/>
    <cellStyle name="Normal 2 3 3 5 2 6 3" xfId="6696"/>
    <cellStyle name="Normal 2 3 3 5 2 6 3 2" xfId="8097"/>
    <cellStyle name="Normal 2 3 3 5 2 6 3 2 2" xfId="20299"/>
    <cellStyle name="Normal 2 3 3 5 2 6 3 2 2 2" xfId="44596"/>
    <cellStyle name="Normal 2 3 3 5 2 6 3 2 3" xfId="32394"/>
    <cellStyle name="Normal 2 3 3 5 2 6 3 3" xfId="18898"/>
    <cellStyle name="Normal 2 3 3 5 2 6 3 3 2" xfId="43195"/>
    <cellStyle name="Normal 2 3 3 5 2 6 3 4" xfId="30993"/>
    <cellStyle name="Normal 2 3 3 5 2 6 4" xfId="8095"/>
    <cellStyle name="Normal 2 3 3 5 2 6 4 2" xfId="20297"/>
    <cellStyle name="Normal 2 3 3 5 2 6 4 2 2" xfId="44594"/>
    <cellStyle name="Normal 2 3 3 5 2 6 4 3" xfId="32392"/>
    <cellStyle name="Normal 2 3 3 5 2 6 5" xfId="15080"/>
    <cellStyle name="Normal 2 3 3 5 2 6 5 2" xfId="39377"/>
    <cellStyle name="Normal 2 3 3 5 2 6 6" xfId="27068"/>
    <cellStyle name="Normal 2 3 3 5 2 7" xfId="8032"/>
    <cellStyle name="Normal 2 3 3 5 2 7 2" xfId="20234"/>
    <cellStyle name="Normal 2 3 3 5 2 7 2 2" xfId="44531"/>
    <cellStyle name="Normal 2 3 3 5 2 7 3" xfId="32329"/>
    <cellStyle name="Normal 2 3 3 5 2 8" xfId="13908"/>
    <cellStyle name="Normal 2 3 3 5 2 8 2" xfId="25896"/>
    <cellStyle name="Normal 2 3 3 5 2 8 2 2" xfId="50193"/>
    <cellStyle name="Normal 2 3 3 5 2 8 3" xfId="38205"/>
    <cellStyle name="Normal 2 3 3 5 2 9" xfId="51892"/>
    <cellStyle name="Normal 2 3 3 5 3" xfId="776"/>
    <cellStyle name="Normal 2 3 3 5 3 2" xfId="1021"/>
    <cellStyle name="Normal 2 3 3 5 3 2 2" xfId="2514"/>
    <cellStyle name="Normal 2 3 3 5 3 2 2 10" xfId="53034"/>
    <cellStyle name="Normal 2 3 3 5 3 2 2 2" xfId="3680"/>
    <cellStyle name="Normal 2 3 3 5 3 2 2 2 2" xfId="6021"/>
    <cellStyle name="Normal 2 3 3 5 3 2 2 2 2 2" xfId="8102"/>
    <cellStyle name="Normal 2 3 3 5 3 2 2 2 2 2 2" xfId="20304"/>
    <cellStyle name="Normal 2 3 3 5 3 2 2 2 2 2 2 2" xfId="44601"/>
    <cellStyle name="Normal 2 3 3 5 3 2 2 2 2 2 3" xfId="32399"/>
    <cellStyle name="Normal 2 3 3 5 3 2 2 2 2 3" xfId="18223"/>
    <cellStyle name="Normal 2 3 3 5 3 2 2 2 2 3 2" xfId="42520"/>
    <cellStyle name="Normal 2 3 3 5 3 2 2 2 2 4" xfId="30318"/>
    <cellStyle name="Normal 2 3 3 5 3 2 2 2 3" xfId="7718"/>
    <cellStyle name="Normal 2 3 3 5 3 2 2 2 3 2" xfId="8103"/>
    <cellStyle name="Normal 2 3 3 5 3 2 2 2 3 2 2" xfId="20305"/>
    <cellStyle name="Normal 2 3 3 5 3 2 2 2 3 2 2 2" xfId="44602"/>
    <cellStyle name="Normal 2 3 3 5 3 2 2 2 3 2 3" xfId="32400"/>
    <cellStyle name="Normal 2 3 3 5 3 2 2 2 3 3" xfId="19920"/>
    <cellStyle name="Normal 2 3 3 5 3 2 2 2 3 3 2" xfId="44217"/>
    <cellStyle name="Normal 2 3 3 5 3 2 2 2 3 4" xfId="32015"/>
    <cellStyle name="Normal 2 3 3 5 3 2 2 2 4" xfId="8101"/>
    <cellStyle name="Normal 2 3 3 5 3 2 2 2 4 2" xfId="20303"/>
    <cellStyle name="Normal 2 3 3 5 3 2 2 2 4 2 2" xfId="44600"/>
    <cellStyle name="Normal 2 3 3 5 3 2 2 2 4 3" xfId="32398"/>
    <cellStyle name="Normal 2 3 3 5 3 2 2 2 5" xfId="15995"/>
    <cellStyle name="Normal 2 3 3 5 3 2 2 2 5 2" xfId="40292"/>
    <cellStyle name="Normal 2 3 3 5 3 2 2 2 6" xfId="27983"/>
    <cellStyle name="Normal 2 3 3 5 3 2 2 3" xfId="4212"/>
    <cellStyle name="Normal 2 3 3 5 3 2 2 3 2" xfId="8104"/>
    <cellStyle name="Normal 2 3 3 5 3 2 2 3 2 2" xfId="20306"/>
    <cellStyle name="Normal 2 3 3 5 3 2 2 3 2 2 2" xfId="44603"/>
    <cellStyle name="Normal 2 3 3 5 3 2 2 3 2 3" xfId="32401"/>
    <cellStyle name="Normal 2 3 3 5 3 2 2 3 3" xfId="16523"/>
    <cellStyle name="Normal 2 3 3 5 3 2 2 3 3 2" xfId="40820"/>
    <cellStyle name="Normal 2 3 3 5 3 2 2 3 4" xfId="28511"/>
    <cellStyle name="Normal 2 3 3 5 3 2 2 4" xfId="4852"/>
    <cellStyle name="Normal 2 3 3 5 3 2 2 4 2" xfId="8105"/>
    <cellStyle name="Normal 2 3 3 5 3 2 2 4 2 2" xfId="20307"/>
    <cellStyle name="Normal 2 3 3 5 3 2 2 4 2 2 2" xfId="44604"/>
    <cellStyle name="Normal 2 3 3 5 3 2 2 4 2 3" xfId="32402"/>
    <cellStyle name="Normal 2 3 3 5 3 2 2 4 3" xfId="17054"/>
    <cellStyle name="Normal 2 3 3 5 3 2 2 4 3 2" xfId="41351"/>
    <cellStyle name="Normal 2 3 3 5 3 2 2 4 4" xfId="29149"/>
    <cellStyle name="Normal 2 3 3 5 3 2 2 5" xfId="6549"/>
    <cellStyle name="Normal 2 3 3 5 3 2 2 5 2" xfId="8106"/>
    <cellStyle name="Normal 2 3 3 5 3 2 2 5 2 2" xfId="20308"/>
    <cellStyle name="Normal 2 3 3 5 3 2 2 5 2 2 2" xfId="44605"/>
    <cellStyle name="Normal 2 3 3 5 3 2 2 5 2 3" xfId="32403"/>
    <cellStyle name="Normal 2 3 3 5 3 2 2 5 3" xfId="18751"/>
    <cellStyle name="Normal 2 3 3 5 3 2 2 5 3 2" xfId="43048"/>
    <cellStyle name="Normal 2 3 3 5 3 2 2 5 4" xfId="30846"/>
    <cellStyle name="Normal 2 3 3 5 3 2 2 6" xfId="8100"/>
    <cellStyle name="Normal 2 3 3 5 3 2 2 6 2" xfId="20302"/>
    <cellStyle name="Normal 2 3 3 5 3 2 2 6 2 2" xfId="44599"/>
    <cellStyle name="Normal 2 3 3 5 3 2 2 6 3" xfId="32397"/>
    <cellStyle name="Normal 2 3 3 5 3 2 2 7" xfId="14826"/>
    <cellStyle name="Normal 2 3 3 5 3 2 2 7 2" xfId="39123"/>
    <cellStyle name="Normal 2 3 3 5 3 2 2 8" xfId="26814"/>
    <cellStyle name="Normal 2 3 3 5 3 2 2 9" xfId="51222"/>
    <cellStyle name="Normal 2 3 3 5 3 2 3" xfId="3042"/>
    <cellStyle name="Normal 2 3 3 5 3 2 3 2" xfId="5490"/>
    <cellStyle name="Normal 2 3 3 5 3 2 3 2 2" xfId="8108"/>
    <cellStyle name="Normal 2 3 3 5 3 2 3 2 2 2" xfId="20310"/>
    <cellStyle name="Normal 2 3 3 5 3 2 3 2 2 2 2" xfId="44607"/>
    <cellStyle name="Normal 2 3 3 5 3 2 3 2 2 3" xfId="32405"/>
    <cellStyle name="Normal 2 3 3 5 3 2 3 2 3" xfId="17692"/>
    <cellStyle name="Normal 2 3 3 5 3 2 3 2 3 2" xfId="41989"/>
    <cellStyle name="Normal 2 3 3 5 3 2 3 2 4" xfId="29787"/>
    <cellStyle name="Normal 2 3 3 5 3 2 3 3" xfId="7080"/>
    <cellStyle name="Normal 2 3 3 5 3 2 3 3 2" xfId="8109"/>
    <cellStyle name="Normal 2 3 3 5 3 2 3 3 2 2" xfId="20311"/>
    <cellStyle name="Normal 2 3 3 5 3 2 3 3 2 2 2" xfId="44608"/>
    <cellStyle name="Normal 2 3 3 5 3 2 3 3 2 3" xfId="32406"/>
    <cellStyle name="Normal 2 3 3 5 3 2 3 3 3" xfId="19282"/>
    <cellStyle name="Normal 2 3 3 5 3 2 3 3 3 2" xfId="43579"/>
    <cellStyle name="Normal 2 3 3 5 3 2 3 3 4" xfId="31377"/>
    <cellStyle name="Normal 2 3 3 5 3 2 3 4" xfId="8107"/>
    <cellStyle name="Normal 2 3 3 5 3 2 3 4 2" xfId="20309"/>
    <cellStyle name="Normal 2 3 3 5 3 2 3 4 2 2" xfId="44606"/>
    <cellStyle name="Normal 2 3 3 5 3 2 3 4 3" xfId="32404"/>
    <cellStyle name="Normal 2 3 3 5 3 2 3 5" xfId="15464"/>
    <cellStyle name="Normal 2 3 3 5 3 2 3 5 2" xfId="39761"/>
    <cellStyle name="Normal 2 3 3 5 3 2 3 6" xfId="27452"/>
    <cellStyle name="Normal 2 3 3 5 3 2 4" xfId="8099"/>
    <cellStyle name="Normal 2 3 3 5 3 2 4 2" xfId="20301"/>
    <cellStyle name="Normal 2 3 3 5 3 2 4 2 2" xfId="44598"/>
    <cellStyle name="Normal 2 3 3 5 3 2 4 3" xfId="32396"/>
    <cellStyle name="Normal 2 3 3 5 3 2 5" xfId="14292"/>
    <cellStyle name="Normal 2 3 3 5 3 2 5 2" xfId="26280"/>
    <cellStyle name="Normal 2 3 3 5 3 2 5 2 2" xfId="50577"/>
    <cellStyle name="Normal 2 3 3 5 3 2 5 3" xfId="38589"/>
    <cellStyle name="Normal 2 3 3 5 3 2 6" xfId="51677"/>
    <cellStyle name="Normal 2 3 3 5 3 2 7" xfId="52396"/>
    <cellStyle name="Normal 2 3 3 5 3 3" xfId="2274"/>
    <cellStyle name="Normal 2 3 3 5 3 3 10" xfId="52794"/>
    <cellStyle name="Normal 2 3 3 5 3 3 2" xfId="3440"/>
    <cellStyle name="Normal 2 3 3 5 3 3 2 2" xfId="5781"/>
    <cellStyle name="Normal 2 3 3 5 3 3 2 2 2" xfId="8112"/>
    <cellStyle name="Normal 2 3 3 5 3 3 2 2 2 2" xfId="20314"/>
    <cellStyle name="Normal 2 3 3 5 3 3 2 2 2 2 2" xfId="44611"/>
    <cellStyle name="Normal 2 3 3 5 3 3 2 2 2 3" xfId="32409"/>
    <cellStyle name="Normal 2 3 3 5 3 3 2 2 3" xfId="17983"/>
    <cellStyle name="Normal 2 3 3 5 3 3 2 2 3 2" xfId="42280"/>
    <cellStyle name="Normal 2 3 3 5 3 3 2 2 4" xfId="30078"/>
    <cellStyle name="Normal 2 3 3 5 3 3 2 3" xfId="7478"/>
    <cellStyle name="Normal 2 3 3 5 3 3 2 3 2" xfId="8113"/>
    <cellStyle name="Normal 2 3 3 5 3 3 2 3 2 2" xfId="20315"/>
    <cellStyle name="Normal 2 3 3 5 3 3 2 3 2 2 2" xfId="44612"/>
    <cellStyle name="Normal 2 3 3 5 3 3 2 3 2 3" xfId="32410"/>
    <cellStyle name="Normal 2 3 3 5 3 3 2 3 3" xfId="19680"/>
    <cellStyle name="Normal 2 3 3 5 3 3 2 3 3 2" xfId="43977"/>
    <cellStyle name="Normal 2 3 3 5 3 3 2 3 4" xfId="31775"/>
    <cellStyle name="Normal 2 3 3 5 3 3 2 4" xfId="8111"/>
    <cellStyle name="Normal 2 3 3 5 3 3 2 4 2" xfId="20313"/>
    <cellStyle name="Normal 2 3 3 5 3 3 2 4 2 2" xfId="44610"/>
    <cellStyle name="Normal 2 3 3 5 3 3 2 4 3" xfId="32408"/>
    <cellStyle name="Normal 2 3 3 5 3 3 2 5" xfId="15755"/>
    <cellStyle name="Normal 2 3 3 5 3 3 2 5 2" xfId="40052"/>
    <cellStyle name="Normal 2 3 3 5 3 3 2 6" xfId="27743"/>
    <cellStyle name="Normal 2 3 3 5 3 3 3" xfId="3972"/>
    <cellStyle name="Normal 2 3 3 5 3 3 3 2" xfId="8114"/>
    <cellStyle name="Normal 2 3 3 5 3 3 3 2 2" xfId="20316"/>
    <cellStyle name="Normal 2 3 3 5 3 3 3 2 2 2" xfId="44613"/>
    <cellStyle name="Normal 2 3 3 5 3 3 3 2 3" xfId="32411"/>
    <cellStyle name="Normal 2 3 3 5 3 3 3 3" xfId="16283"/>
    <cellStyle name="Normal 2 3 3 5 3 3 3 3 2" xfId="40580"/>
    <cellStyle name="Normal 2 3 3 5 3 3 3 4" xfId="28271"/>
    <cellStyle name="Normal 2 3 3 5 3 3 4" xfId="4612"/>
    <cellStyle name="Normal 2 3 3 5 3 3 4 2" xfId="8115"/>
    <cellStyle name="Normal 2 3 3 5 3 3 4 2 2" xfId="20317"/>
    <cellStyle name="Normal 2 3 3 5 3 3 4 2 2 2" xfId="44614"/>
    <cellStyle name="Normal 2 3 3 5 3 3 4 2 3" xfId="32412"/>
    <cellStyle name="Normal 2 3 3 5 3 3 4 3" xfId="16814"/>
    <cellStyle name="Normal 2 3 3 5 3 3 4 3 2" xfId="41111"/>
    <cellStyle name="Normal 2 3 3 5 3 3 4 4" xfId="28909"/>
    <cellStyle name="Normal 2 3 3 5 3 3 5" xfId="6309"/>
    <cellStyle name="Normal 2 3 3 5 3 3 5 2" xfId="8116"/>
    <cellStyle name="Normal 2 3 3 5 3 3 5 2 2" xfId="20318"/>
    <cellStyle name="Normal 2 3 3 5 3 3 5 2 2 2" xfId="44615"/>
    <cellStyle name="Normal 2 3 3 5 3 3 5 2 3" xfId="32413"/>
    <cellStyle name="Normal 2 3 3 5 3 3 5 3" xfId="18511"/>
    <cellStyle name="Normal 2 3 3 5 3 3 5 3 2" xfId="42808"/>
    <cellStyle name="Normal 2 3 3 5 3 3 5 4" xfId="30606"/>
    <cellStyle name="Normal 2 3 3 5 3 3 6" xfId="8110"/>
    <cellStyle name="Normal 2 3 3 5 3 3 6 2" xfId="20312"/>
    <cellStyle name="Normal 2 3 3 5 3 3 6 2 2" xfId="44609"/>
    <cellStyle name="Normal 2 3 3 5 3 3 6 3" xfId="32407"/>
    <cellStyle name="Normal 2 3 3 5 3 3 7" xfId="14586"/>
    <cellStyle name="Normal 2 3 3 5 3 3 7 2" xfId="38883"/>
    <cellStyle name="Normal 2 3 3 5 3 3 8" xfId="26574"/>
    <cellStyle name="Normal 2 3 3 5 3 3 9" xfId="50982"/>
    <cellStyle name="Normal 2 3 3 5 3 4" xfId="2802"/>
    <cellStyle name="Normal 2 3 3 5 3 4 2" xfId="5250"/>
    <cellStyle name="Normal 2 3 3 5 3 4 2 2" xfId="8118"/>
    <cellStyle name="Normal 2 3 3 5 3 4 2 2 2" xfId="20320"/>
    <cellStyle name="Normal 2 3 3 5 3 4 2 2 2 2" xfId="44617"/>
    <cellStyle name="Normal 2 3 3 5 3 4 2 2 3" xfId="32415"/>
    <cellStyle name="Normal 2 3 3 5 3 4 2 3" xfId="17452"/>
    <cellStyle name="Normal 2 3 3 5 3 4 2 3 2" xfId="41749"/>
    <cellStyle name="Normal 2 3 3 5 3 4 2 4" xfId="29547"/>
    <cellStyle name="Normal 2 3 3 5 3 4 3" xfId="6840"/>
    <cellStyle name="Normal 2 3 3 5 3 4 3 2" xfId="8119"/>
    <cellStyle name="Normal 2 3 3 5 3 4 3 2 2" xfId="20321"/>
    <cellStyle name="Normal 2 3 3 5 3 4 3 2 2 2" xfId="44618"/>
    <cellStyle name="Normal 2 3 3 5 3 4 3 2 3" xfId="32416"/>
    <cellStyle name="Normal 2 3 3 5 3 4 3 3" xfId="19042"/>
    <cellStyle name="Normal 2 3 3 5 3 4 3 3 2" xfId="43339"/>
    <cellStyle name="Normal 2 3 3 5 3 4 3 4" xfId="31137"/>
    <cellStyle name="Normal 2 3 3 5 3 4 4" xfId="8117"/>
    <cellStyle name="Normal 2 3 3 5 3 4 4 2" xfId="20319"/>
    <cellStyle name="Normal 2 3 3 5 3 4 4 2 2" xfId="44616"/>
    <cellStyle name="Normal 2 3 3 5 3 4 4 3" xfId="32414"/>
    <cellStyle name="Normal 2 3 3 5 3 4 5" xfId="15224"/>
    <cellStyle name="Normal 2 3 3 5 3 4 5 2" xfId="39521"/>
    <cellStyle name="Normal 2 3 3 5 3 4 6" xfId="27212"/>
    <cellStyle name="Normal 2 3 3 5 3 5" xfId="8098"/>
    <cellStyle name="Normal 2 3 3 5 3 5 2" xfId="20300"/>
    <cellStyle name="Normal 2 3 3 5 3 5 2 2" xfId="44597"/>
    <cellStyle name="Normal 2 3 3 5 3 5 3" xfId="32395"/>
    <cellStyle name="Normal 2 3 3 5 3 6" xfId="14052"/>
    <cellStyle name="Normal 2 3 3 5 3 6 2" xfId="26040"/>
    <cellStyle name="Normal 2 3 3 5 3 6 2 2" xfId="50337"/>
    <cellStyle name="Normal 2 3 3 5 3 6 3" xfId="38349"/>
    <cellStyle name="Normal 2 3 3 5 3 7" xfId="51666"/>
    <cellStyle name="Normal 2 3 3 5 3 8" xfId="52156"/>
    <cellStyle name="Normal 2 3 3 5 4" xfId="678"/>
    <cellStyle name="Normal 2 3 3 5 4 2" xfId="925"/>
    <cellStyle name="Normal 2 3 3 5 4 2 2" xfId="2418"/>
    <cellStyle name="Normal 2 3 3 5 4 2 2 10" xfId="52938"/>
    <cellStyle name="Normal 2 3 3 5 4 2 2 2" xfId="3584"/>
    <cellStyle name="Normal 2 3 3 5 4 2 2 2 2" xfId="5925"/>
    <cellStyle name="Normal 2 3 3 5 4 2 2 2 2 2" xfId="8124"/>
    <cellStyle name="Normal 2 3 3 5 4 2 2 2 2 2 2" xfId="20326"/>
    <cellStyle name="Normal 2 3 3 5 4 2 2 2 2 2 2 2" xfId="44623"/>
    <cellStyle name="Normal 2 3 3 5 4 2 2 2 2 2 3" xfId="32421"/>
    <cellStyle name="Normal 2 3 3 5 4 2 2 2 2 3" xfId="18127"/>
    <cellStyle name="Normal 2 3 3 5 4 2 2 2 2 3 2" xfId="42424"/>
    <cellStyle name="Normal 2 3 3 5 4 2 2 2 2 4" xfId="30222"/>
    <cellStyle name="Normal 2 3 3 5 4 2 2 2 3" xfId="7622"/>
    <cellStyle name="Normal 2 3 3 5 4 2 2 2 3 2" xfId="8125"/>
    <cellStyle name="Normal 2 3 3 5 4 2 2 2 3 2 2" xfId="20327"/>
    <cellStyle name="Normal 2 3 3 5 4 2 2 2 3 2 2 2" xfId="44624"/>
    <cellStyle name="Normal 2 3 3 5 4 2 2 2 3 2 3" xfId="32422"/>
    <cellStyle name="Normal 2 3 3 5 4 2 2 2 3 3" xfId="19824"/>
    <cellStyle name="Normal 2 3 3 5 4 2 2 2 3 3 2" xfId="44121"/>
    <cellStyle name="Normal 2 3 3 5 4 2 2 2 3 4" xfId="31919"/>
    <cellStyle name="Normal 2 3 3 5 4 2 2 2 4" xfId="8123"/>
    <cellStyle name="Normal 2 3 3 5 4 2 2 2 4 2" xfId="20325"/>
    <cellStyle name="Normal 2 3 3 5 4 2 2 2 4 2 2" xfId="44622"/>
    <cellStyle name="Normal 2 3 3 5 4 2 2 2 4 3" xfId="32420"/>
    <cellStyle name="Normal 2 3 3 5 4 2 2 2 5" xfId="15899"/>
    <cellStyle name="Normal 2 3 3 5 4 2 2 2 5 2" xfId="40196"/>
    <cellStyle name="Normal 2 3 3 5 4 2 2 2 6" xfId="27887"/>
    <cellStyle name="Normal 2 3 3 5 4 2 2 3" xfId="4116"/>
    <cellStyle name="Normal 2 3 3 5 4 2 2 3 2" xfId="8126"/>
    <cellStyle name="Normal 2 3 3 5 4 2 2 3 2 2" xfId="20328"/>
    <cellStyle name="Normal 2 3 3 5 4 2 2 3 2 2 2" xfId="44625"/>
    <cellStyle name="Normal 2 3 3 5 4 2 2 3 2 3" xfId="32423"/>
    <cellStyle name="Normal 2 3 3 5 4 2 2 3 3" xfId="16427"/>
    <cellStyle name="Normal 2 3 3 5 4 2 2 3 3 2" xfId="40724"/>
    <cellStyle name="Normal 2 3 3 5 4 2 2 3 4" xfId="28415"/>
    <cellStyle name="Normal 2 3 3 5 4 2 2 4" xfId="4756"/>
    <cellStyle name="Normal 2 3 3 5 4 2 2 4 2" xfId="8127"/>
    <cellStyle name="Normal 2 3 3 5 4 2 2 4 2 2" xfId="20329"/>
    <cellStyle name="Normal 2 3 3 5 4 2 2 4 2 2 2" xfId="44626"/>
    <cellStyle name="Normal 2 3 3 5 4 2 2 4 2 3" xfId="32424"/>
    <cellStyle name="Normal 2 3 3 5 4 2 2 4 3" xfId="16958"/>
    <cellStyle name="Normal 2 3 3 5 4 2 2 4 3 2" xfId="41255"/>
    <cellStyle name="Normal 2 3 3 5 4 2 2 4 4" xfId="29053"/>
    <cellStyle name="Normal 2 3 3 5 4 2 2 5" xfId="6453"/>
    <cellStyle name="Normal 2 3 3 5 4 2 2 5 2" xfId="8128"/>
    <cellStyle name="Normal 2 3 3 5 4 2 2 5 2 2" xfId="20330"/>
    <cellStyle name="Normal 2 3 3 5 4 2 2 5 2 2 2" xfId="44627"/>
    <cellStyle name="Normal 2 3 3 5 4 2 2 5 2 3" xfId="32425"/>
    <cellStyle name="Normal 2 3 3 5 4 2 2 5 3" xfId="18655"/>
    <cellStyle name="Normal 2 3 3 5 4 2 2 5 3 2" xfId="42952"/>
    <cellStyle name="Normal 2 3 3 5 4 2 2 5 4" xfId="30750"/>
    <cellStyle name="Normal 2 3 3 5 4 2 2 6" xfId="8122"/>
    <cellStyle name="Normal 2 3 3 5 4 2 2 6 2" xfId="20324"/>
    <cellStyle name="Normal 2 3 3 5 4 2 2 6 2 2" xfId="44621"/>
    <cellStyle name="Normal 2 3 3 5 4 2 2 6 3" xfId="32419"/>
    <cellStyle name="Normal 2 3 3 5 4 2 2 7" xfId="14730"/>
    <cellStyle name="Normal 2 3 3 5 4 2 2 7 2" xfId="39027"/>
    <cellStyle name="Normal 2 3 3 5 4 2 2 8" xfId="26718"/>
    <cellStyle name="Normal 2 3 3 5 4 2 2 9" xfId="51126"/>
    <cellStyle name="Normal 2 3 3 5 4 2 3" xfId="2946"/>
    <cellStyle name="Normal 2 3 3 5 4 2 3 2" xfId="5394"/>
    <cellStyle name="Normal 2 3 3 5 4 2 3 2 2" xfId="8130"/>
    <cellStyle name="Normal 2 3 3 5 4 2 3 2 2 2" xfId="20332"/>
    <cellStyle name="Normal 2 3 3 5 4 2 3 2 2 2 2" xfId="44629"/>
    <cellStyle name="Normal 2 3 3 5 4 2 3 2 2 3" xfId="32427"/>
    <cellStyle name="Normal 2 3 3 5 4 2 3 2 3" xfId="17596"/>
    <cellStyle name="Normal 2 3 3 5 4 2 3 2 3 2" xfId="41893"/>
    <cellStyle name="Normal 2 3 3 5 4 2 3 2 4" xfId="29691"/>
    <cellStyle name="Normal 2 3 3 5 4 2 3 3" xfId="6984"/>
    <cellStyle name="Normal 2 3 3 5 4 2 3 3 2" xfId="8131"/>
    <cellStyle name="Normal 2 3 3 5 4 2 3 3 2 2" xfId="20333"/>
    <cellStyle name="Normal 2 3 3 5 4 2 3 3 2 2 2" xfId="44630"/>
    <cellStyle name="Normal 2 3 3 5 4 2 3 3 2 3" xfId="32428"/>
    <cellStyle name="Normal 2 3 3 5 4 2 3 3 3" xfId="19186"/>
    <cellStyle name="Normal 2 3 3 5 4 2 3 3 3 2" xfId="43483"/>
    <cellStyle name="Normal 2 3 3 5 4 2 3 3 4" xfId="31281"/>
    <cellStyle name="Normal 2 3 3 5 4 2 3 4" xfId="8129"/>
    <cellStyle name="Normal 2 3 3 5 4 2 3 4 2" xfId="20331"/>
    <cellStyle name="Normal 2 3 3 5 4 2 3 4 2 2" xfId="44628"/>
    <cellStyle name="Normal 2 3 3 5 4 2 3 4 3" xfId="32426"/>
    <cellStyle name="Normal 2 3 3 5 4 2 3 5" xfId="15368"/>
    <cellStyle name="Normal 2 3 3 5 4 2 3 5 2" xfId="39665"/>
    <cellStyle name="Normal 2 3 3 5 4 2 3 6" xfId="27356"/>
    <cellStyle name="Normal 2 3 3 5 4 2 4" xfId="8121"/>
    <cellStyle name="Normal 2 3 3 5 4 2 4 2" xfId="20323"/>
    <cellStyle name="Normal 2 3 3 5 4 2 4 2 2" xfId="44620"/>
    <cellStyle name="Normal 2 3 3 5 4 2 4 3" xfId="32418"/>
    <cellStyle name="Normal 2 3 3 5 4 2 5" xfId="14196"/>
    <cellStyle name="Normal 2 3 3 5 4 2 5 2" xfId="26184"/>
    <cellStyle name="Normal 2 3 3 5 4 2 5 2 2" xfId="50481"/>
    <cellStyle name="Normal 2 3 3 5 4 2 5 3" xfId="38493"/>
    <cellStyle name="Normal 2 3 3 5 4 2 6" xfId="51806"/>
    <cellStyle name="Normal 2 3 3 5 4 2 7" xfId="52300"/>
    <cellStyle name="Normal 2 3 3 5 4 3" xfId="2178"/>
    <cellStyle name="Normal 2 3 3 5 4 3 10" xfId="52698"/>
    <cellStyle name="Normal 2 3 3 5 4 3 2" xfId="3344"/>
    <cellStyle name="Normal 2 3 3 5 4 3 2 2" xfId="5685"/>
    <cellStyle name="Normal 2 3 3 5 4 3 2 2 2" xfId="8134"/>
    <cellStyle name="Normal 2 3 3 5 4 3 2 2 2 2" xfId="20336"/>
    <cellStyle name="Normal 2 3 3 5 4 3 2 2 2 2 2" xfId="44633"/>
    <cellStyle name="Normal 2 3 3 5 4 3 2 2 2 3" xfId="32431"/>
    <cellStyle name="Normal 2 3 3 5 4 3 2 2 3" xfId="17887"/>
    <cellStyle name="Normal 2 3 3 5 4 3 2 2 3 2" xfId="42184"/>
    <cellStyle name="Normal 2 3 3 5 4 3 2 2 4" xfId="29982"/>
    <cellStyle name="Normal 2 3 3 5 4 3 2 3" xfId="7382"/>
    <cellStyle name="Normal 2 3 3 5 4 3 2 3 2" xfId="8135"/>
    <cellStyle name="Normal 2 3 3 5 4 3 2 3 2 2" xfId="20337"/>
    <cellStyle name="Normal 2 3 3 5 4 3 2 3 2 2 2" xfId="44634"/>
    <cellStyle name="Normal 2 3 3 5 4 3 2 3 2 3" xfId="32432"/>
    <cellStyle name="Normal 2 3 3 5 4 3 2 3 3" xfId="19584"/>
    <cellStyle name="Normal 2 3 3 5 4 3 2 3 3 2" xfId="43881"/>
    <cellStyle name="Normal 2 3 3 5 4 3 2 3 4" xfId="31679"/>
    <cellStyle name="Normal 2 3 3 5 4 3 2 4" xfId="8133"/>
    <cellStyle name="Normal 2 3 3 5 4 3 2 4 2" xfId="20335"/>
    <cellStyle name="Normal 2 3 3 5 4 3 2 4 2 2" xfId="44632"/>
    <cellStyle name="Normal 2 3 3 5 4 3 2 4 3" xfId="32430"/>
    <cellStyle name="Normal 2 3 3 5 4 3 2 5" xfId="15659"/>
    <cellStyle name="Normal 2 3 3 5 4 3 2 5 2" xfId="39956"/>
    <cellStyle name="Normal 2 3 3 5 4 3 2 6" xfId="27647"/>
    <cellStyle name="Normal 2 3 3 5 4 3 3" xfId="3876"/>
    <cellStyle name="Normal 2 3 3 5 4 3 3 2" xfId="8136"/>
    <cellStyle name="Normal 2 3 3 5 4 3 3 2 2" xfId="20338"/>
    <cellStyle name="Normal 2 3 3 5 4 3 3 2 2 2" xfId="44635"/>
    <cellStyle name="Normal 2 3 3 5 4 3 3 2 3" xfId="32433"/>
    <cellStyle name="Normal 2 3 3 5 4 3 3 3" xfId="16187"/>
    <cellStyle name="Normal 2 3 3 5 4 3 3 3 2" xfId="40484"/>
    <cellStyle name="Normal 2 3 3 5 4 3 3 4" xfId="28175"/>
    <cellStyle name="Normal 2 3 3 5 4 3 4" xfId="4516"/>
    <cellStyle name="Normal 2 3 3 5 4 3 4 2" xfId="8137"/>
    <cellStyle name="Normal 2 3 3 5 4 3 4 2 2" xfId="20339"/>
    <cellStyle name="Normal 2 3 3 5 4 3 4 2 2 2" xfId="44636"/>
    <cellStyle name="Normal 2 3 3 5 4 3 4 2 3" xfId="32434"/>
    <cellStyle name="Normal 2 3 3 5 4 3 4 3" xfId="16718"/>
    <cellStyle name="Normal 2 3 3 5 4 3 4 3 2" xfId="41015"/>
    <cellStyle name="Normal 2 3 3 5 4 3 4 4" xfId="28813"/>
    <cellStyle name="Normal 2 3 3 5 4 3 5" xfId="6213"/>
    <cellStyle name="Normal 2 3 3 5 4 3 5 2" xfId="8138"/>
    <cellStyle name="Normal 2 3 3 5 4 3 5 2 2" xfId="20340"/>
    <cellStyle name="Normal 2 3 3 5 4 3 5 2 2 2" xfId="44637"/>
    <cellStyle name="Normal 2 3 3 5 4 3 5 2 3" xfId="32435"/>
    <cellStyle name="Normal 2 3 3 5 4 3 5 3" xfId="18415"/>
    <cellStyle name="Normal 2 3 3 5 4 3 5 3 2" xfId="42712"/>
    <cellStyle name="Normal 2 3 3 5 4 3 5 4" xfId="30510"/>
    <cellStyle name="Normal 2 3 3 5 4 3 6" xfId="8132"/>
    <cellStyle name="Normal 2 3 3 5 4 3 6 2" xfId="20334"/>
    <cellStyle name="Normal 2 3 3 5 4 3 6 2 2" xfId="44631"/>
    <cellStyle name="Normal 2 3 3 5 4 3 6 3" xfId="32429"/>
    <cellStyle name="Normal 2 3 3 5 4 3 7" xfId="14490"/>
    <cellStyle name="Normal 2 3 3 5 4 3 7 2" xfId="38787"/>
    <cellStyle name="Normal 2 3 3 5 4 3 8" xfId="26478"/>
    <cellStyle name="Normal 2 3 3 5 4 3 9" xfId="50886"/>
    <cellStyle name="Normal 2 3 3 5 4 4" xfId="2706"/>
    <cellStyle name="Normal 2 3 3 5 4 4 2" xfId="5154"/>
    <cellStyle name="Normal 2 3 3 5 4 4 2 2" xfId="8140"/>
    <cellStyle name="Normal 2 3 3 5 4 4 2 2 2" xfId="20342"/>
    <cellStyle name="Normal 2 3 3 5 4 4 2 2 2 2" xfId="44639"/>
    <cellStyle name="Normal 2 3 3 5 4 4 2 2 3" xfId="32437"/>
    <cellStyle name="Normal 2 3 3 5 4 4 2 3" xfId="17356"/>
    <cellStyle name="Normal 2 3 3 5 4 4 2 3 2" xfId="41653"/>
    <cellStyle name="Normal 2 3 3 5 4 4 2 4" xfId="29451"/>
    <cellStyle name="Normal 2 3 3 5 4 4 3" xfId="6744"/>
    <cellStyle name="Normal 2 3 3 5 4 4 3 2" xfId="8141"/>
    <cellStyle name="Normal 2 3 3 5 4 4 3 2 2" xfId="20343"/>
    <cellStyle name="Normal 2 3 3 5 4 4 3 2 2 2" xfId="44640"/>
    <cellStyle name="Normal 2 3 3 5 4 4 3 2 3" xfId="32438"/>
    <cellStyle name="Normal 2 3 3 5 4 4 3 3" xfId="18946"/>
    <cellStyle name="Normal 2 3 3 5 4 4 3 3 2" xfId="43243"/>
    <cellStyle name="Normal 2 3 3 5 4 4 3 4" xfId="31041"/>
    <cellStyle name="Normal 2 3 3 5 4 4 4" xfId="8139"/>
    <cellStyle name="Normal 2 3 3 5 4 4 4 2" xfId="20341"/>
    <cellStyle name="Normal 2 3 3 5 4 4 4 2 2" xfId="44638"/>
    <cellStyle name="Normal 2 3 3 5 4 4 4 3" xfId="32436"/>
    <cellStyle name="Normal 2 3 3 5 4 4 5" xfId="15128"/>
    <cellStyle name="Normal 2 3 3 5 4 4 5 2" xfId="39425"/>
    <cellStyle name="Normal 2 3 3 5 4 4 6" xfId="27116"/>
    <cellStyle name="Normal 2 3 3 5 4 5" xfId="8120"/>
    <cellStyle name="Normal 2 3 3 5 4 5 2" xfId="20322"/>
    <cellStyle name="Normal 2 3 3 5 4 5 2 2" xfId="44619"/>
    <cellStyle name="Normal 2 3 3 5 4 5 3" xfId="32417"/>
    <cellStyle name="Normal 2 3 3 5 4 6" xfId="13956"/>
    <cellStyle name="Normal 2 3 3 5 4 6 2" xfId="25944"/>
    <cellStyle name="Normal 2 3 3 5 4 6 2 2" xfId="50241"/>
    <cellStyle name="Normal 2 3 3 5 4 6 3" xfId="38253"/>
    <cellStyle name="Normal 2 3 3 5 4 7" xfId="51846"/>
    <cellStyle name="Normal 2 3 3 5 4 8" xfId="52060"/>
    <cellStyle name="Normal 2 3 3 5 5" xfId="853"/>
    <cellStyle name="Normal 2 3 3 5 5 2" xfId="2346"/>
    <cellStyle name="Normal 2 3 3 5 5 2 10" xfId="52866"/>
    <cellStyle name="Normal 2 3 3 5 5 2 2" xfId="3512"/>
    <cellStyle name="Normal 2 3 3 5 5 2 2 2" xfId="5853"/>
    <cellStyle name="Normal 2 3 3 5 5 2 2 2 2" xfId="8145"/>
    <cellStyle name="Normal 2 3 3 5 5 2 2 2 2 2" xfId="20347"/>
    <cellStyle name="Normal 2 3 3 5 5 2 2 2 2 2 2" xfId="44644"/>
    <cellStyle name="Normal 2 3 3 5 5 2 2 2 2 3" xfId="32442"/>
    <cellStyle name="Normal 2 3 3 5 5 2 2 2 3" xfId="18055"/>
    <cellStyle name="Normal 2 3 3 5 5 2 2 2 3 2" xfId="42352"/>
    <cellStyle name="Normal 2 3 3 5 5 2 2 2 4" xfId="30150"/>
    <cellStyle name="Normal 2 3 3 5 5 2 2 3" xfId="7550"/>
    <cellStyle name="Normal 2 3 3 5 5 2 2 3 2" xfId="8146"/>
    <cellStyle name="Normal 2 3 3 5 5 2 2 3 2 2" xfId="20348"/>
    <cellStyle name="Normal 2 3 3 5 5 2 2 3 2 2 2" xfId="44645"/>
    <cellStyle name="Normal 2 3 3 5 5 2 2 3 2 3" xfId="32443"/>
    <cellStyle name="Normal 2 3 3 5 5 2 2 3 3" xfId="19752"/>
    <cellStyle name="Normal 2 3 3 5 5 2 2 3 3 2" xfId="44049"/>
    <cellStyle name="Normal 2 3 3 5 5 2 2 3 4" xfId="31847"/>
    <cellStyle name="Normal 2 3 3 5 5 2 2 4" xfId="8144"/>
    <cellStyle name="Normal 2 3 3 5 5 2 2 4 2" xfId="20346"/>
    <cellStyle name="Normal 2 3 3 5 5 2 2 4 2 2" xfId="44643"/>
    <cellStyle name="Normal 2 3 3 5 5 2 2 4 3" xfId="32441"/>
    <cellStyle name="Normal 2 3 3 5 5 2 2 5" xfId="15827"/>
    <cellStyle name="Normal 2 3 3 5 5 2 2 5 2" xfId="40124"/>
    <cellStyle name="Normal 2 3 3 5 5 2 2 6" xfId="27815"/>
    <cellStyle name="Normal 2 3 3 5 5 2 3" xfId="4044"/>
    <cellStyle name="Normal 2 3 3 5 5 2 3 2" xfId="8147"/>
    <cellStyle name="Normal 2 3 3 5 5 2 3 2 2" xfId="20349"/>
    <cellStyle name="Normal 2 3 3 5 5 2 3 2 2 2" xfId="44646"/>
    <cellStyle name="Normal 2 3 3 5 5 2 3 2 3" xfId="32444"/>
    <cellStyle name="Normal 2 3 3 5 5 2 3 3" xfId="16355"/>
    <cellStyle name="Normal 2 3 3 5 5 2 3 3 2" xfId="40652"/>
    <cellStyle name="Normal 2 3 3 5 5 2 3 4" xfId="28343"/>
    <cellStyle name="Normal 2 3 3 5 5 2 4" xfId="4684"/>
    <cellStyle name="Normal 2 3 3 5 5 2 4 2" xfId="8148"/>
    <cellStyle name="Normal 2 3 3 5 5 2 4 2 2" xfId="20350"/>
    <cellStyle name="Normal 2 3 3 5 5 2 4 2 2 2" xfId="44647"/>
    <cellStyle name="Normal 2 3 3 5 5 2 4 2 3" xfId="32445"/>
    <cellStyle name="Normal 2 3 3 5 5 2 4 3" xfId="16886"/>
    <cellStyle name="Normal 2 3 3 5 5 2 4 3 2" xfId="41183"/>
    <cellStyle name="Normal 2 3 3 5 5 2 4 4" xfId="28981"/>
    <cellStyle name="Normal 2 3 3 5 5 2 5" xfId="6381"/>
    <cellStyle name="Normal 2 3 3 5 5 2 5 2" xfId="8149"/>
    <cellStyle name="Normal 2 3 3 5 5 2 5 2 2" xfId="20351"/>
    <cellStyle name="Normal 2 3 3 5 5 2 5 2 2 2" xfId="44648"/>
    <cellStyle name="Normal 2 3 3 5 5 2 5 2 3" xfId="32446"/>
    <cellStyle name="Normal 2 3 3 5 5 2 5 3" xfId="18583"/>
    <cellStyle name="Normal 2 3 3 5 5 2 5 3 2" xfId="42880"/>
    <cellStyle name="Normal 2 3 3 5 5 2 5 4" xfId="30678"/>
    <cellStyle name="Normal 2 3 3 5 5 2 6" xfId="8143"/>
    <cellStyle name="Normal 2 3 3 5 5 2 6 2" xfId="20345"/>
    <cellStyle name="Normal 2 3 3 5 5 2 6 2 2" xfId="44642"/>
    <cellStyle name="Normal 2 3 3 5 5 2 6 3" xfId="32440"/>
    <cellStyle name="Normal 2 3 3 5 5 2 7" xfId="14658"/>
    <cellStyle name="Normal 2 3 3 5 5 2 7 2" xfId="38955"/>
    <cellStyle name="Normal 2 3 3 5 5 2 8" xfId="26646"/>
    <cellStyle name="Normal 2 3 3 5 5 2 9" xfId="51054"/>
    <cellStyle name="Normal 2 3 3 5 5 3" xfId="2874"/>
    <cellStyle name="Normal 2 3 3 5 5 3 2" xfId="5322"/>
    <cellStyle name="Normal 2 3 3 5 5 3 2 2" xfId="8151"/>
    <cellStyle name="Normal 2 3 3 5 5 3 2 2 2" xfId="20353"/>
    <cellStyle name="Normal 2 3 3 5 5 3 2 2 2 2" xfId="44650"/>
    <cellStyle name="Normal 2 3 3 5 5 3 2 2 3" xfId="32448"/>
    <cellStyle name="Normal 2 3 3 5 5 3 2 3" xfId="17524"/>
    <cellStyle name="Normal 2 3 3 5 5 3 2 3 2" xfId="41821"/>
    <cellStyle name="Normal 2 3 3 5 5 3 2 4" xfId="29619"/>
    <cellStyle name="Normal 2 3 3 5 5 3 3" xfId="6912"/>
    <cellStyle name="Normal 2 3 3 5 5 3 3 2" xfId="8152"/>
    <cellStyle name="Normal 2 3 3 5 5 3 3 2 2" xfId="20354"/>
    <cellStyle name="Normal 2 3 3 5 5 3 3 2 2 2" xfId="44651"/>
    <cellStyle name="Normal 2 3 3 5 5 3 3 2 3" xfId="32449"/>
    <cellStyle name="Normal 2 3 3 5 5 3 3 3" xfId="19114"/>
    <cellStyle name="Normal 2 3 3 5 5 3 3 3 2" xfId="43411"/>
    <cellStyle name="Normal 2 3 3 5 5 3 3 4" xfId="31209"/>
    <cellStyle name="Normal 2 3 3 5 5 3 4" xfId="8150"/>
    <cellStyle name="Normal 2 3 3 5 5 3 4 2" xfId="20352"/>
    <cellStyle name="Normal 2 3 3 5 5 3 4 2 2" xfId="44649"/>
    <cellStyle name="Normal 2 3 3 5 5 3 4 3" xfId="32447"/>
    <cellStyle name="Normal 2 3 3 5 5 3 5" xfId="15296"/>
    <cellStyle name="Normal 2 3 3 5 5 3 5 2" xfId="39593"/>
    <cellStyle name="Normal 2 3 3 5 5 3 6" xfId="27284"/>
    <cellStyle name="Normal 2 3 3 5 5 4" xfId="8142"/>
    <cellStyle name="Normal 2 3 3 5 5 4 2" xfId="20344"/>
    <cellStyle name="Normal 2 3 3 5 5 4 2 2" xfId="44641"/>
    <cellStyle name="Normal 2 3 3 5 5 4 3" xfId="32439"/>
    <cellStyle name="Normal 2 3 3 5 5 5" xfId="14124"/>
    <cellStyle name="Normal 2 3 3 5 5 5 2" xfId="26112"/>
    <cellStyle name="Normal 2 3 3 5 5 5 2 2" xfId="50409"/>
    <cellStyle name="Normal 2 3 3 5 5 5 3" xfId="38421"/>
    <cellStyle name="Normal 2 3 3 5 5 6" xfId="51799"/>
    <cellStyle name="Normal 2 3 3 5 5 7" xfId="52228"/>
    <cellStyle name="Normal 2 3 3 5 6" xfId="2082"/>
    <cellStyle name="Normal 2 3 3 5 6 10" xfId="52602"/>
    <cellStyle name="Normal 2 3 3 5 6 2" xfId="3248"/>
    <cellStyle name="Normal 2 3 3 5 6 2 2" xfId="5589"/>
    <cellStyle name="Normal 2 3 3 5 6 2 2 2" xfId="8155"/>
    <cellStyle name="Normal 2 3 3 5 6 2 2 2 2" xfId="20357"/>
    <cellStyle name="Normal 2 3 3 5 6 2 2 2 2 2" xfId="44654"/>
    <cellStyle name="Normal 2 3 3 5 6 2 2 2 3" xfId="32452"/>
    <cellStyle name="Normal 2 3 3 5 6 2 2 3" xfId="17791"/>
    <cellStyle name="Normal 2 3 3 5 6 2 2 3 2" xfId="42088"/>
    <cellStyle name="Normal 2 3 3 5 6 2 2 4" xfId="29886"/>
    <cellStyle name="Normal 2 3 3 5 6 2 3" xfId="7286"/>
    <cellStyle name="Normal 2 3 3 5 6 2 3 2" xfId="8156"/>
    <cellStyle name="Normal 2 3 3 5 6 2 3 2 2" xfId="20358"/>
    <cellStyle name="Normal 2 3 3 5 6 2 3 2 2 2" xfId="44655"/>
    <cellStyle name="Normal 2 3 3 5 6 2 3 2 3" xfId="32453"/>
    <cellStyle name="Normal 2 3 3 5 6 2 3 3" xfId="19488"/>
    <cellStyle name="Normal 2 3 3 5 6 2 3 3 2" xfId="43785"/>
    <cellStyle name="Normal 2 3 3 5 6 2 3 4" xfId="31583"/>
    <cellStyle name="Normal 2 3 3 5 6 2 4" xfId="8154"/>
    <cellStyle name="Normal 2 3 3 5 6 2 4 2" xfId="20356"/>
    <cellStyle name="Normal 2 3 3 5 6 2 4 2 2" xfId="44653"/>
    <cellStyle name="Normal 2 3 3 5 6 2 4 3" xfId="32451"/>
    <cellStyle name="Normal 2 3 3 5 6 2 5" xfId="15563"/>
    <cellStyle name="Normal 2 3 3 5 6 2 5 2" xfId="39860"/>
    <cellStyle name="Normal 2 3 3 5 6 2 6" xfId="27551"/>
    <cellStyle name="Normal 2 3 3 5 6 3" xfId="3780"/>
    <cellStyle name="Normal 2 3 3 5 6 3 2" xfId="8157"/>
    <cellStyle name="Normal 2 3 3 5 6 3 2 2" xfId="20359"/>
    <cellStyle name="Normal 2 3 3 5 6 3 2 2 2" xfId="44656"/>
    <cellStyle name="Normal 2 3 3 5 6 3 2 3" xfId="32454"/>
    <cellStyle name="Normal 2 3 3 5 6 3 3" xfId="16091"/>
    <cellStyle name="Normal 2 3 3 5 6 3 3 2" xfId="40388"/>
    <cellStyle name="Normal 2 3 3 5 6 3 4" xfId="28079"/>
    <cellStyle name="Normal 2 3 3 5 6 4" xfId="4420"/>
    <cellStyle name="Normal 2 3 3 5 6 4 2" xfId="8158"/>
    <cellStyle name="Normal 2 3 3 5 6 4 2 2" xfId="20360"/>
    <cellStyle name="Normal 2 3 3 5 6 4 2 2 2" xfId="44657"/>
    <cellStyle name="Normal 2 3 3 5 6 4 2 3" xfId="32455"/>
    <cellStyle name="Normal 2 3 3 5 6 4 3" xfId="16622"/>
    <cellStyle name="Normal 2 3 3 5 6 4 3 2" xfId="40919"/>
    <cellStyle name="Normal 2 3 3 5 6 4 4" xfId="28717"/>
    <cellStyle name="Normal 2 3 3 5 6 5" xfId="6117"/>
    <cellStyle name="Normal 2 3 3 5 6 5 2" xfId="8159"/>
    <cellStyle name="Normal 2 3 3 5 6 5 2 2" xfId="20361"/>
    <cellStyle name="Normal 2 3 3 5 6 5 2 2 2" xfId="44658"/>
    <cellStyle name="Normal 2 3 3 5 6 5 2 3" xfId="32456"/>
    <cellStyle name="Normal 2 3 3 5 6 5 3" xfId="18319"/>
    <cellStyle name="Normal 2 3 3 5 6 5 3 2" xfId="42616"/>
    <cellStyle name="Normal 2 3 3 5 6 5 4" xfId="30414"/>
    <cellStyle name="Normal 2 3 3 5 6 6" xfId="8153"/>
    <cellStyle name="Normal 2 3 3 5 6 6 2" xfId="20355"/>
    <cellStyle name="Normal 2 3 3 5 6 6 2 2" xfId="44652"/>
    <cellStyle name="Normal 2 3 3 5 6 6 3" xfId="32450"/>
    <cellStyle name="Normal 2 3 3 5 6 7" xfId="14394"/>
    <cellStyle name="Normal 2 3 3 5 6 7 2" xfId="38691"/>
    <cellStyle name="Normal 2 3 3 5 6 8" xfId="26382"/>
    <cellStyle name="Normal 2 3 3 5 6 9" xfId="50790"/>
    <cellStyle name="Normal 2 3 3 5 7" xfId="2610"/>
    <cellStyle name="Normal 2 3 3 5 7 2" xfId="5058"/>
    <cellStyle name="Normal 2 3 3 5 7 2 2" xfId="8161"/>
    <cellStyle name="Normal 2 3 3 5 7 2 2 2" xfId="20363"/>
    <cellStyle name="Normal 2 3 3 5 7 2 2 2 2" xfId="44660"/>
    <cellStyle name="Normal 2 3 3 5 7 2 2 3" xfId="32458"/>
    <cellStyle name="Normal 2 3 3 5 7 2 3" xfId="17260"/>
    <cellStyle name="Normal 2 3 3 5 7 2 3 2" xfId="41557"/>
    <cellStyle name="Normal 2 3 3 5 7 2 4" xfId="29355"/>
    <cellStyle name="Normal 2 3 3 5 7 3" xfId="6648"/>
    <cellStyle name="Normal 2 3 3 5 7 3 2" xfId="8162"/>
    <cellStyle name="Normal 2 3 3 5 7 3 2 2" xfId="20364"/>
    <cellStyle name="Normal 2 3 3 5 7 3 2 2 2" xfId="44661"/>
    <cellStyle name="Normal 2 3 3 5 7 3 2 3" xfId="32459"/>
    <cellStyle name="Normal 2 3 3 5 7 3 3" xfId="18850"/>
    <cellStyle name="Normal 2 3 3 5 7 3 3 2" xfId="43147"/>
    <cellStyle name="Normal 2 3 3 5 7 3 4" xfId="30945"/>
    <cellStyle name="Normal 2 3 3 5 7 4" xfId="8160"/>
    <cellStyle name="Normal 2 3 3 5 7 4 2" xfId="20362"/>
    <cellStyle name="Normal 2 3 3 5 7 4 2 2" xfId="44659"/>
    <cellStyle name="Normal 2 3 3 5 7 4 3" xfId="32457"/>
    <cellStyle name="Normal 2 3 3 5 7 5" xfId="15032"/>
    <cellStyle name="Normal 2 3 3 5 7 5 2" xfId="39329"/>
    <cellStyle name="Normal 2 3 3 5 7 6" xfId="27020"/>
    <cellStyle name="Normal 2 3 3 5 8" xfId="8031"/>
    <cellStyle name="Normal 2 3 3 5 8 2" xfId="20233"/>
    <cellStyle name="Normal 2 3 3 5 8 2 2" xfId="44530"/>
    <cellStyle name="Normal 2 3 3 5 8 3" xfId="32328"/>
    <cellStyle name="Normal 2 3 3 5 9" xfId="13860"/>
    <cellStyle name="Normal 2 3 3 5 9 2" xfId="25848"/>
    <cellStyle name="Normal 2 3 3 5 9 2 2" xfId="50145"/>
    <cellStyle name="Normal 2 3 3 5 9 3" xfId="38157"/>
    <cellStyle name="Normal 2 3 3 6" xfId="605"/>
    <cellStyle name="Normal 2 3 3 6 10" xfId="51988"/>
    <cellStyle name="Normal 2 3 3 6 2" xfId="800"/>
    <cellStyle name="Normal 2 3 3 6 2 2" xfId="1045"/>
    <cellStyle name="Normal 2 3 3 6 2 2 2" xfId="2538"/>
    <cellStyle name="Normal 2 3 3 6 2 2 2 10" xfId="53058"/>
    <cellStyle name="Normal 2 3 3 6 2 2 2 2" xfId="3704"/>
    <cellStyle name="Normal 2 3 3 6 2 2 2 2 2" xfId="6045"/>
    <cellStyle name="Normal 2 3 3 6 2 2 2 2 2 2" xfId="8168"/>
    <cellStyle name="Normal 2 3 3 6 2 2 2 2 2 2 2" xfId="20370"/>
    <cellStyle name="Normal 2 3 3 6 2 2 2 2 2 2 2 2" xfId="44667"/>
    <cellStyle name="Normal 2 3 3 6 2 2 2 2 2 2 3" xfId="32465"/>
    <cellStyle name="Normal 2 3 3 6 2 2 2 2 2 3" xfId="18247"/>
    <cellStyle name="Normal 2 3 3 6 2 2 2 2 2 3 2" xfId="42544"/>
    <cellStyle name="Normal 2 3 3 6 2 2 2 2 2 4" xfId="30342"/>
    <cellStyle name="Normal 2 3 3 6 2 2 2 2 3" xfId="7742"/>
    <cellStyle name="Normal 2 3 3 6 2 2 2 2 3 2" xfId="8169"/>
    <cellStyle name="Normal 2 3 3 6 2 2 2 2 3 2 2" xfId="20371"/>
    <cellStyle name="Normal 2 3 3 6 2 2 2 2 3 2 2 2" xfId="44668"/>
    <cellStyle name="Normal 2 3 3 6 2 2 2 2 3 2 3" xfId="32466"/>
    <cellStyle name="Normal 2 3 3 6 2 2 2 2 3 3" xfId="19944"/>
    <cellStyle name="Normal 2 3 3 6 2 2 2 2 3 3 2" xfId="44241"/>
    <cellStyle name="Normal 2 3 3 6 2 2 2 2 3 4" xfId="32039"/>
    <cellStyle name="Normal 2 3 3 6 2 2 2 2 4" xfId="8167"/>
    <cellStyle name="Normal 2 3 3 6 2 2 2 2 4 2" xfId="20369"/>
    <cellStyle name="Normal 2 3 3 6 2 2 2 2 4 2 2" xfId="44666"/>
    <cellStyle name="Normal 2 3 3 6 2 2 2 2 4 3" xfId="32464"/>
    <cellStyle name="Normal 2 3 3 6 2 2 2 2 5" xfId="16019"/>
    <cellStyle name="Normal 2 3 3 6 2 2 2 2 5 2" xfId="40316"/>
    <cellStyle name="Normal 2 3 3 6 2 2 2 2 6" xfId="28007"/>
    <cellStyle name="Normal 2 3 3 6 2 2 2 3" xfId="4236"/>
    <cellStyle name="Normal 2 3 3 6 2 2 2 3 2" xfId="8170"/>
    <cellStyle name="Normal 2 3 3 6 2 2 2 3 2 2" xfId="20372"/>
    <cellStyle name="Normal 2 3 3 6 2 2 2 3 2 2 2" xfId="44669"/>
    <cellStyle name="Normal 2 3 3 6 2 2 2 3 2 3" xfId="32467"/>
    <cellStyle name="Normal 2 3 3 6 2 2 2 3 3" xfId="16547"/>
    <cellStyle name="Normal 2 3 3 6 2 2 2 3 3 2" xfId="40844"/>
    <cellStyle name="Normal 2 3 3 6 2 2 2 3 4" xfId="28535"/>
    <cellStyle name="Normal 2 3 3 6 2 2 2 4" xfId="4876"/>
    <cellStyle name="Normal 2 3 3 6 2 2 2 4 2" xfId="8171"/>
    <cellStyle name="Normal 2 3 3 6 2 2 2 4 2 2" xfId="20373"/>
    <cellStyle name="Normal 2 3 3 6 2 2 2 4 2 2 2" xfId="44670"/>
    <cellStyle name="Normal 2 3 3 6 2 2 2 4 2 3" xfId="32468"/>
    <cellStyle name="Normal 2 3 3 6 2 2 2 4 3" xfId="17078"/>
    <cellStyle name="Normal 2 3 3 6 2 2 2 4 3 2" xfId="41375"/>
    <cellStyle name="Normal 2 3 3 6 2 2 2 4 4" xfId="29173"/>
    <cellStyle name="Normal 2 3 3 6 2 2 2 5" xfId="6573"/>
    <cellStyle name="Normal 2 3 3 6 2 2 2 5 2" xfId="8172"/>
    <cellStyle name="Normal 2 3 3 6 2 2 2 5 2 2" xfId="20374"/>
    <cellStyle name="Normal 2 3 3 6 2 2 2 5 2 2 2" xfId="44671"/>
    <cellStyle name="Normal 2 3 3 6 2 2 2 5 2 3" xfId="32469"/>
    <cellStyle name="Normal 2 3 3 6 2 2 2 5 3" xfId="18775"/>
    <cellStyle name="Normal 2 3 3 6 2 2 2 5 3 2" xfId="43072"/>
    <cellStyle name="Normal 2 3 3 6 2 2 2 5 4" xfId="30870"/>
    <cellStyle name="Normal 2 3 3 6 2 2 2 6" xfId="8166"/>
    <cellStyle name="Normal 2 3 3 6 2 2 2 6 2" xfId="20368"/>
    <cellStyle name="Normal 2 3 3 6 2 2 2 6 2 2" xfId="44665"/>
    <cellStyle name="Normal 2 3 3 6 2 2 2 6 3" xfId="32463"/>
    <cellStyle name="Normal 2 3 3 6 2 2 2 7" xfId="14850"/>
    <cellStyle name="Normal 2 3 3 6 2 2 2 7 2" xfId="39147"/>
    <cellStyle name="Normal 2 3 3 6 2 2 2 8" xfId="26838"/>
    <cellStyle name="Normal 2 3 3 6 2 2 2 9" xfId="51246"/>
    <cellStyle name="Normal 2 3 3 6 2 2 3" xfId="3066"/>
    <cellStyle name="Normal 2 3 3 6 2 2 3 2" xfId="5514"/>
    <cellStyle name="Normal 2 3 3 6 2 2 3 2 2" xfId="8174"/>
    <cellStyle name="Normal 2 3 3 6 2 2 3 2 2 2" xfId="20376"/>
    <cellStyle name="Normal 2 3 3 6 2 2 3 2 2 2 2" xfId="44673"/>
    <cellStyle name="Normal 2 3 3 6 2 2 3 2 2 3" xfId="32471"/>
    <cellStyle name="Normal 2 3 3 6 2 2 3 2 3" xfId="17716"/>
    <cellStyle name="Normal 2 3 3 6 2 2 3 2 3 2" xfId="42013"/>
    <cellStyle name="Normal 2 3 3 6 2 2 3 2 4" xfId="29811"/>
    <cellStyle name="Normal 2 3 3 6 2 2 3 3" xfId="7104"/>
    <cellStyle name="Normal 2 3 3 6 2 2 3 3 2" xfId="8175"/>
    <cellStyle name="Normal 2 3 3 6 2 2 3 3 2 2" xfId="20377"/>
    <cellStyle name="Normal 2 3 3 6 2 2 3 3 2 2 2" xfId="44674"/>
    <cellStyle name="Normal 2 3 3 6 2 2 3 3 2 3" xfId="32472"/>
    <cellStyle name="Normal 2 3 3 6 2 2 3 3 3" xfId="19306"/>
    <cellStyle name="Normal 2 3 3 6 2 2 3 3 3 2" xfId="43603"/>
    <cellStyle name="Normal 2 3 3 6 2 2 3 3 4" xfId="31401"/>
    <cellStyle name="Normal 2 3 3 6 2 2 3 4" xfId="8173"/>
    <cellStyle name="Normal 2 3 3 6 2 2 3 4 2" xfId="20375"/>
    <cellStyle name="Normal 2 3 3 6 2 2 3 4 2 2" xfId="44672"/>
    <cellStyle name="Normal 2 3 3 6 2 2 3 4 3" xfId="32470"/>
    <cellStyle name="Normal 2 3 3 6 2 2 3 5" xfId="15488"/>
    <cellStyle name="Normal 2 3 3 6 2 2 3 5 2" xfId="39785"/>
    <cellStyle name="Normal 2 3 3 6 2 2 3 6" xfId="27476"/>
    <cellStyle name="Normal 2 3 3 6 2 2 4" xfId="8165"/>
    <cellStyle name="Normal 2 3 3 6 2 2 4 2" xfId="20367"/>
    <cellStyle name="Normal 2 3 3 6 2 2 4 2 2" xfId="44664"/>
    <cellStyle name="Normal 2 3 3 6 2 2 4 3" xfId="32462"/>
    <cellStyle name="Normal 2 3 3 6 2 2 5" xfId="14316"/>
    <cellStyle name="Normal 2 3 3 6 2 2 5 2" xfId="26304"/>
    <cellStyle name="Normal 2 3 3 6 2 2 5 2 2" xfId="50601"/>
    <cellStyle name="Normal 2 3 3 6 2 2 5 3" xfId="38613"/>
    <cellStyle name="Normal 2 3 3 6 2 2 6" xfId="51505"/>
    <cellStyle name="Normal 2 3 3 6 2 2 7" xfId="52420"/>
    <cellStyle name="Normal 2 3 3 6 2 3" xfId="2298"/>
    <cellStyle name="Normal 2 3 3 6 2 3 10" xfId="52818"/>
    <cellStyle name="Normal 2 3 3 6 2 3 2" xfId="3464"/>
    <cellStyle name="Normal 2 3 3 6 2 3 2 2" xfId="5805"/>
    <cellStyle name="Normal 2 3 3 6 2 3 2 2 2" xfId="8178"/>
    <cellStyle name="Normal 2 3 3 6 2 3 2 2 2 2" xfId="20380"/>
    <cellStyle name="Normal 2 3 3 6 2 3 2 2 2 2 2" xfId="44677"/>
    <cellStyle name="Normal 2 3 3 6 2 3 2 2 2 3" xfId="32475"/>
    <cellStyle name="Normal 2 3 3 6 2 3 2 2 3" xfId="18007"/>
    <cellStyle name="Normal 2 3 3 6 2 3 2 2 3 2" xfId="42304"/>
    <cellStyle name="Normal 2 3 3 6 2 3 2 2 4" xfId="30102"/>
    <cellStyle name="Normal 2 3 3 6 2 3 2 3" xfId="7502"/>
    <cellStyle name="Normal 2 3 3 6 2 3 2 3 2" xfId="8179"/>
    <cellStyle name="Normal 2 3 3 6 2 3 2 3 2 2" xfId="20381"/>
    <cellStyle name="Normal 2 3 3 6 2 3 2 3 2 2 2" xfId="44678"/>
    <cellStyle name="Normal 2 3 3 6 2 3 2 3 2 3" xfId="32476"/>
    <cellStyle name="Normal 2 3 3 6 2 3 2 3 3" xfId="19704"/>
    <cellStyle name="Normal 2 3 3 6 2 3 2 3 3 2" xfId="44001"/>
    <cellStyle name="Normal 2 3 3 6 2 3 2 3 4" xfId="31799"/>
    <cellStyle name="Normal 2 3 3 6 2 3 2 4" xfId="8177"/>
    <cellStyle name="Normal 2 3 3 6 2 3 2 4 2" xfId="20379"/>
    <cellStyle name="Normal 2 3 3 6 2 3 2 4 2 2" xfId="44676"/>
    <cellStyle name="Normal 2 3 3 6 2 3 2 4 3" xfId="32474"/>
    <cellStyle name="Normal 2 3 3 6 2 3 2 5" xfId="15779"/>
    <cellStyle name="Normal 2 3 3 6 2 3 2 5 2" xfId="40076"/>
    <cellStyle name="Normal 2 3 3 6 2 3 2 6" xfId="27767"/>
    <cellStyle name="Normal 2 3 3 6 2 3 3" xfId="3996"/>
    <cellStyle name="Normal 2 3 3 6 2 3 3 2" xfId="8180"/>
    <cellStyle name="Normal 2 3 3 6 2 3 3 2 2" xfId="20382"/>
    <cellStyle name="Normal 2 3 3 6 2 3 3 2 2 2" xfId="44679"/>
    <cellStyle name="Normal 2 3 3 6 2 3 3 2 3" xfId="32477"/>
    <cellStyle name="Normal 2 3 3 6 2 3 3 3" xfId="16307"/>
    <cellStyle name="Normal 2 3 3 6 2 3 3 3 2" xfId="40604"/>
    <cellStyle name="Normal 2 3 3 6 2 3 3 4" xfId="28295"/>
    <cellStyle name="Normal 2 3 3 6 2 3 4" xfId="4636"/>
    <cellStyle name="Normal 2 3 3 6 2 3 4 2" xfId="8181"/>
    <cellStyle name="Normal 2 3 3 6 2 3 4 2 2" xfId="20383"/>
    <cellStyle name="Normal 2 3 3 6 2 3 4 2 2 2" xfId="44680"/>
    <cellStyle name="Normal 2 3 3 6 2 3 4 2 3" xfId="32478"/>
    <cellStyle name="Normal 2 3 3 6 2 3 4 3" xfId="16838"/>
    <cellStyle name="Normal 2 3 3 6 2 3 4 3 2" xfId="41135"/>
    <cellStyle name="Normal 2 3 3 6 2 3 4 4" xfId="28933"/>
    <cellStyle name="Normal 2 3 3 6 2 3 5" xfId="6333"/>
    <cellStyle name="Normal 2 3 3 6 2 3 5 2" xfId="8182"/>
    <cellStyle name="Normal 2 3 3 6 2 3 5 2 2" xfId="20384"/>
    <cellStyle name="Normal 2 3 3 6 2 3 5 2 2 2" xfId="44681"/>
    <cellStyle name="Normal 2 3 3 6 2 3 5 2 3" xfId="32479"/>
    <cellStyle name="Normal 2 3 3 6 2 3 5 3" xfId="18535"/>
    <cellStyle name="Normal 2 3 3 6 2 3 5 3 2" xfId="42832"/>
    <cellStyle name="Normal 2 3 3 6 2 3 5 4" xfId="30630"/>
    <cellStyle name="Normal 2 3 3 6 2 3 6" xfId="8176"/>
    <cellStyle name="Normal 2 3 3 6 2 3 6 2" xfId="20378"/>
    <cellStyle name="Normal 2 3 3 6 2 3 6 2 2" xfId="44675"/>
    <cellStyle name="Normal 2 3 3 6 2 3 6 3" xfId="32473"/>
    <cellStyle name="Normal 2 3 3 6 2 3 7" xfId="14610"/>
    <cellStyle name="Normal 2 3 3 6 2 3 7 2" xfId="38907"/>
    <cellStyle name="Normal 2 3 3 6 2 3 8" xfId="26598"/>
    <cellStyle name="Normal 2 3 3 6 2 3 9" xfId="51006"/>
    <cellStyle name="Normal 2 3 3 6 2 4" xfId="2826"/>
    <cellStyle name="Normal 2 3 3 6 2 4 2" xfId="5274"/>
    <cellStyle name="Normal 2 3 3 6 2 4 2 2" xfId="8184"/>
    <cellStyle name="Normal 2 3 3 6 2 4 2 2 2" xfId="20386"/>
    <cellStyle name="Normal 2 3 3 6 2 4 2 2 2 2" xfId="44683"/>
    <cellStyle name="Normal 2 3 3 6 2 4 2 2 3" xfId="32481"/>
    <cellStyle name="Normal 2 3 3 6 2 4 2 3" xfId="17476"/>
    <cellStyle name="Normal 2 3 3 6 2 4 2 3 2" xfId="41773"/>
    <cellStyle name="Normal 2 3 3 6 2 4 2 4" xfId="29571"/>
    <cellStyle name="Normal 2 3 3 6 2 4 3" xfId="6864"/>
    <cellStyle name="Normal 2 3 3 6 2 4 3 2" xfId="8185"/>
    <cellStyle name="Normal 2 3 3 6 2 4 3 2 2" xfId="20387"/>
    <cellStyle name="Normal 2 3 3 6 2 4 3 2 2 2" xfId="44684"/>
    <cellStyle name="Normal 2 3 3 6 2 4 3 2 3" xfId="32482"/>
    <cellStyle name="Normal 2 3 3 6 2 4 3 3" xfId="19066"/>
    <cellStyle name="Normal 2 3 3 6 2 4 3 3 2" xfId="43363"/>
    <cellStyle name="Normal 2 3 3 6 2 4 3 4" xfId="31161"/>
    <cellStyle name="Normal 2 3 3 6 2 4 4" xfId="8183"/>
    <cellStyle name="Normal 2 3 3 6 2 4 4 2" xfId="20385"/>
    <cellStyle name="Normal 2 3 3 6 2 4 4 2 2" xfId="44682"/>
    <cellStyle name="Normal 2 3 3 6 2 4 4 3" xfId="32480"/>
    <cellStyle name="Normal 2 3 3 6 2 4 5" xfId="15248"/>
    <cellStyle name="Normal 2 3 3 6 2 4 5 2" xfId="39545"/>
    <cellStyle name="Normal 2 3 3 6 2 4 6" xfId="27236"/>
    <cellStyle name="Normal 2 3 3 6 2 5" xfId="8164"/>
    <cellStyle name="Normal 2 3 3 6 2 5 2" xfId="20366"/>
    <cellStyle name="Normal 2 3 3 6 2 5 2 2" xfId="44663"/>
    <cellStyle name="Normal 2 3 3 6 2 5 3" xfId="32461"/>
    <cellStyle name="Normal 2 3 3 6 2 6" xfId="14076"/>
    <cellStyle name="Normal 2 3 3 6 2 6 2" xfId="26064"/>
    <cellStyle name="Normal 2 3 3 6 2 6 2 2" xfId="50361"/>
    <cellStyle name="Normal 2 3 3 6 2 6 3" xfId="38373"/>
    <cellStyle name="Normal 2 3 3 6 2 7" xfId="51607"/>
    <cellStyle name="Normal 2 3 3 6 2 8" xfId="52180"/>
    <cellStyle name="Normal 2 3 3 6 3" xfId="702"/>
    <cellStyle name="Normal 2 3 3 6 3 2" xfId="949"/>
    <cellStyle name="Normal 2 3 3 6 3 2 2" xfId="2442"/>
    <cellStyle name="Normal 2 3 3 6 3 2 2 10" xfId="52962"/>
    <cellStyle name="Normal 2 3 3 6 3 2 2 2" xfId="3608"/>
    <cellStyle name="Normal 2 3 3 6 3 2 2 2 2" xfId="5949"/>
    <cellStyle name="Normal 2 3 3 6 3 2 2 2 2 2" xfId="8190"/>
    <cellStyle name="Normal 2 3 3 6 3 2 2 2 2 2 2" xfId="20392"/>
    <cellStyle name="Normal 2 3 3 6 3 2 2 2 2 2 2 2" xfId="44689"/>
    <cellStyle name="Normal 2 3 3 6 3 2 2 2 2 2 3" xfId="32487"/>
    <cellStyle name="Normal 2 3 3 6 3 2 2 2 2 3" xfId="18151"/>
    <cellStyle name="Normal 2 3 3 6 3 2 2 2 2 3 2" xfId="42448"/>
    <cellStyle name="Normal 2 3 3 6 3 2 2 2 2 4" xfId="30246"/>
    <cellStyle name="Normal 2 3 3 6 3 2 2 2 3" xfId="7646"/>
    <cellStyle name="Normal 2 3 3 6 3 2 2 2 3 2" xfId="8191"/>
    <cellStyle name="Normal 2 3 3 6 3 2 2 2 3 2 2" xfId="20393"/>
    <cellStyle name="Normal 2 3 3 6 3 2 2 2 3 2 2 2" xfId="44690"/>
    <cellStyle name="Normal 2 3 3 6 3 2 2 2 3 2 3" xfId="32488"/>
    <cellStyle name="Normal 2 3 3 6 3 2 2 2 3 3" xfId="19848"/>
    <cellStyle name="Normal 2 3 3 6 3 2 2 2 3 3 2" xfId="44145"/>
    <cellStyle name="Normal 2 3 3 6 3 2 2 2 3 4" xfId="31943"/>
    <cellStyle name="Normal 2 3 3 6 3 2 2 2 4" xfId="8189"/>
    <cellStyle name="Normal 2 3 3 6 3 2 2 2 4 2" xfId="20391"/>
    <cellStyle name="Normal 2 3 3 6 3 2 2 2 4 2 2" xfId="44688"/>
    <cellStyle name="Normal 2 3 3 6 3 2 2 2 4 3" xfId="32486"/>
    <cellStyle name="Normal 2 3 3 6 3 2 2 2 5" xfId="15923"/>
    <cellStyle name="Normal 2 3 3 6 3 2 2 2 5 2" xfId="40220"/>
    <cellStyle name="Normal 2 3 3 6 3 2 2 2 6" xfId="27911"/>
    <cellStyle name="Normal 2 3 3 6 3 2 2 3" xfId="4140"/>
    <cellStyle name="Normal 2 3 3 6 3 2 2 3 2" xfId="8192"/>
    <cellStyle name="Normal 2 3 3 6 3 2 2 3 2 2" xfId="20394"/>
    <cellStyle name="Normal 2 3 3 6 3 2 2 3 2 2 2" xfId="44691"/>
    <cellStyle name="Normal 2 3 3 6 3 2 2 3 2 3" xfId="32489"/>
    <cellStyle name="Normal 2 3 3 6 3 2 2 3 3" xfId="16451"/>
    <cellStyle name="Normal 2 3 3 6 3 2 2 3 3 2" xfId="40748"/>
    <cellStyle name="Normal 2 3 3 6 3 2 2 3 4" xfId="28439"/>
    <cellStyle name="Normal 2 3 3 6 3 2 2 4" xfId="4780"/>
    <cellStyle name="Normal 2 3 3 6 3 2 2 4 2" xfId="8193"/>
    <cellStyle name="Normal 2 3 3 6 3 2 2 4 2 2" xfId="20395"/>
    <cellStyle name="Normal 2 3 3 6 3 2 2 4 2 2 2" xfId="44692"/>
    <cellStyle name="Normal 2 3 3 6 3 2 2 4 2 3" xfId="32490"/>
    <cellStyle name="Normal 2 3 3 6 3 2 2 4 3" xfId="16982"/>
    <cellStyle name="Normal 2 3 3 6 3 2 2 4 3 2" xfId="41279"/>
    <cellStyle name="Normal 2 3 3 6 3 2 2 4 4" xfId="29077"/>
    <cellStyle name="Normal 2 3 3 6 3 2 2 5" xfId="6477"/>
    <cellStyle name="Normal 2 3 3 6 3 2 2 5 2" xfId="8194"/>
    <cellStyle name="Normal 2 3 3 6 3 2 2 5 2 2" xfId="20396"/>
    <cellStyle name="Normal 2 3 3 6 3 2 2 5 2 2 2" xfId="44693"/>
    <cellStyle name="Normal 2 3 3 6 3 2 2 5 2 3" xfId="32491"/>
    <cellStyle name="Normal 2 3 3 6 3 2 2 5 3" xfId="18679"/>
    <cellStyle name="Normal 2 3 3 6 3 2 2 5 3 2" xfId="42976"/>
    <cellStyle name="Normal 2 3 3 6 3 2 2 5 4" xfId="30774"/>
    <cellStyle name="Normal 2 3 3 6 3 2 2 6" xfId="8188"/>
    <cellStyle name="Normal 2 3 3 6 3 2 2 6 2" xfId="20390"/>
    <cellStyle name="Normal 2 3 3 6 3 2 2 6 2 2" xfId="44687"/>
    <cellStyle name="Normal 2 3 3 6 3 2 2 6 3" xfId="32485"/>
    <cellStyle name="Normal 2 3 3 6 3 2 2 7" xfId="14754"/>
    <cellStyle name="Normal 2 3 3 6 3 2 2 7 2" xfId="39051"/>
    <cellStyle name="Normal 2 3 3 6 3 2 2 8" xfId="26742"/>
    <cellStyle name="Normal 2 3 3 6 3 2 2 9" xfId="51150"/>
    <cellStyle name="Normal 2 3 3 6 3 2 3" xfId="2970"/>
    <cellStyle name="Normal 2 3 3 6 3 2 3 2" xfId="5418"/>
    <cellStyle name="Normal 2 3 3 6 3 2 3 2 2" xfId="8196"/>
    <cellStyle name="Normal 2 3 3 6 3 2 3 2 2 2" xfId="20398"/>
    <cellStyle name="Normal 2 3 3 6 3 2 3 2 2 2 2" xfId="44695"/>
    <cellStyle name="Normal 2 3 3 6 3 2 3 2 2 3" xfId="32493"/>
    <cellStyle name="Normal 2 3 3 6 3 2 3 2 3" xfId="17620"/>
    <cellStyle name="Normal 2 3 3 6 3 2 3 2 3 2" xfId="41917"/>
    <cellStyle name="Normal 2 3 3 6 3 2 3 2 4" xfId="29715"/>
    <cellStyle name="Normal 2 3 3 6 3 2 3 3" xfId="7008"/>
    <cellStyle name="Normal 2 3 3 6 3 2 3 3 2" xfId="8197"/>
    <cellStyle name="Normal 2 3 3 6 3 2 3 3 2 2" xfId="20399"/>
    <cellStyle name="Normal 2 3 3 6 3 2 3 3 2 2 2" xfId="44696"/>
    <cellStyle name="Normal 2 3 3 6 3 2 3 3 2 3" xfId="32494"/>
    <cellStyle name="Normal 2 3 3 6 3 2 3 3 3" xfId="19210"/>
    <cellStyle name="Normal 2 3 3 6 3 2 3 3 3 2" xfId="43507"/>
    <cellStyle name="Normal 2 3 3 6 3 2 3 3 4" xfId="31305"/>
    <cellStyle name="Normal 2 3 3 6 3 2 3 4" xfId="8195"/>
    <cellStyle name="Normal 2 3 3 6 3 2 3 4 2" xfId="20397"/>
    <cellStyle name="Normal 2 3 3 6 3 2 3 4 2 2" xfId="44694"/>
    <cellStyle name="Normal 2 3 3 6 3 2 3 4 3" xfId="32492"/>
    <cellStyle name="Normal 2 3 3 6 3 2 3 5" xfId="15392"/>
    <cellStyle name="Normal 2 3 3 6 3 2 3 5 2" xfId="39689"/>
    <cellStyle name="Normal 2 3 3 6 3 2 3 6" xfId="27380"/>
    <cellStyle name="Normal 2 3 3 6 3 2 4" xfId="8187"/>
    <cellStyle name="Normal 2 3 3 6 3 2 4 2" xfId="20389"/>
    <cellStyle name="Normal 2 3 3 6 3 2 4 2 2" xfId="44686"/>
    <cellStyle name="Normal 2 3 3 6 3 2 4 3" xfId="32484"/>
    <cellStyle name="Normal 2 3 3 6 3 2 5" xfId="14220"/>
    <cellStyle name="Normal 2 3 3 6 3 2 5 2" xfId="26208"/>
    <cellStyle name="Normal 2 3 3 6 3 2 5 2 2" xfId="50505"/>
    <cellStyle name="Normal 2 3 3 6 3 2 5 3" xfId="38517"/>
    <cellStyle name="Normal 2 3 3 6 3 2 6" xfId="51867"/>
    <cellStyle name="Normal 2 3 3 6 3 2 7" xfId="52324"/>
    <cellStyle name="Normal 2 3 3 6 3 3" xfId="2202"/>
    <cellStyle name="Normal 2 3 3 6 3 3 10" xfId="52722"/>
    <cellStyle name="Normal 2 3 3 6 3 3 2" xfId="3368"/>
    <cellStyle name="Normal 2 3 3 6 3 3 2 2" xfId="5709"/>
    <cellStyle name="Normal 2 3 3 6 3 3 2 2 2" xfId="8200"/>
    <cellStyle name="Normal 2 3 3 6 3 3 2 2 2 2" xfId="20402"/>
    <cellStyle name="Normal 2 3 3 6 3 3 2 2 2 2 2" xfId="44699"/>
    <cellStyle name="Normal 2 3 3 6 3 3 2 2 2 3" xfId="32497"/>
    <cellStyle name="Normal 2 3 3 6 3 3 2 2 3" xfId="17911"/>
    <cellStyle name="Normal 2 3 3 6 3 3 2 2 3 2" xfId="42208"/>
    <cellStyle name="Normal 2 3 3 6 3 3 2 2 4" xfId="30006"/>
    <cellStyle name="Normal 2 3 3 6 3 3 2 3" xfId="7406"/>
    <cellStyle name="Normal 2 3 3 6 3 3 2 3 2" xfId="8201"/>
    <cellStyle name="Normal 2 3 3 6 3 3 2 3 2 2" xfId="20403"/>
    <cellStyle name="Normal 2 3 3 6 3 3 2 3 2 2 2" xfId="44700"/>
    <cellStyle name="Normal 2 3 3 6 3 3 2 3 2 3" xfId="32498"/>
    <cellStyle name="Normal 2 3 3 6 3 3 2 3 3" xfId="19608"/>
    <cellStyle name="Normal 2 3 3 6 3 3 2 3 3 2" xfId="43905"/>
    <cellStyle name="Normal 2 3 3 6 3 3 2 3 4" xfId="31703"/>
    <cellStyle name="Normal 2 3 3 6 3 3 2 4" xfId="8199"/>
    <cellStyle name="Normal 2 3 3 6 3 3 2 4 2" xfId="20401"/>
    <cellStyle name="Normal 2 3 3 6 3 3 2 4 2 2" xfId="44698"/>
    <cellStyle name="Normal 2 3 3 6 3 3 2 4 3" xfId="32496"/>
    <cellStyle name="Normal 2 3 3 6 3 3 2 5" xfId="15683"/>
    <cellStyle name="Normal 2 3 3 6 3 3 2 5 2" xfId="39980"/>
    <cellStyle name="Normal 2 3 3 6 3 3 2 6" xfId="27671"/>
    <cellStyle name="Normal 2 3 3 6 3 3 3" xfId="3900"/>
    <cellStyle name="Normal 2 3 3 6 3 3 3 2" xfId="8202"/>
    <cellStyle name="Normal 2 3 3 6 3 3 3 2 2" xfId="20404"/>
    <cellStyle name="Normal 2 3 3 6 3 3 3 2 2 2" xfId="44701"/>
    <cellStyle name="Normal 2 3 3 6 3 3 3 2 3" xfId="32499"/>
    <cellStyle name="Normal 2 3 3 6 3 3 3 3" xfId="16211"/>
    <cellStyle name="Normal 2 3 3 6 3 3 3 3 2" xfId="40508"/>
    <cellStyle name="Normal 2 3 3 6 3 3 3 4" xfId="28199"/>
    <cellStyle name="Normal 2 3 3 6 3 3 4" xfId="4540"/>
    <cellStyle name="Normal 2 3 3 6 3 3 4 2" xfId="8203"/>
    <cellStyle name="Normal 2 3 3 6 3 3 4 2 2" xfId="20405"/>
    <cellStyle name="Normal 2 3 3 6 3 3 4 2 2 2" xfId="44702"/>
    <cellStyle name="Normal 2 3 3 6 3 3 4 2 3" xfId="32500"/>
    <cellStyle name="Normal 2 3 3 6 3 3 4 3" xfId="16742"/>
    <cellStyle name="Normal 2 3 3 6 3 3 4 3 2" xfId="41039"/>
    <cellStyle name="Normal 2 3 3 6 3 3 4 4" xfId="28837"/>
    <cellStyle name="Normal 2 3 3 6 3 3 5" xfId="6237"/>
    <cellStyle name="Normal 2 3 3 6 3 3 5 2" xfId="8204"/>
    <cellStyle name="Normal 2 3 3 6 3 3 5 2 2" xfId="20406"/>
    <cellStyle name="Normal 2 3 3 6 3 3 5 2 2 2" xfId="44703"/>
    <cellStyle name="Normal 2 3 3 6 3 3 5 2 3" xfId="32501"/>
    <cellStyle name="Normal 2 3 3 6 3 3 5 3" xfId="18439"/>
    <cellStyle name="Normal 2 3 3 6 3 3 5 3 2" xfId="42736"/>
    <cellStyle name="Normal 2 3 3 6 3 3 5 4" xfId="30534"/>
    <cellStyle name="Normal 2 3 3 6 3 3 6" xfId="8198"/>
    <cellStyle name="Normal 2 3 3 6 3 3 6 2" xfId="20400"/>
    <cellStyle name="Normal 2 3 3 6 3 3 6 2 2" xfId="44697"/>
    <cellStyle name="Normal 2 3 3 6 3 3 6 3" xfId="32495"/>
    <cellStyle name="Normal 2 3 3 6 3 3 7" xfId="14514"/>
    <cellStyle name="Normal 2 3 3 6 3 3 7 2" xfId="38811"/>
    <cellStyle name="Normal 2 3 3 6 3 3 8" xfId="26502"/>
    <cellStyle name="Normal 2 3 3 6 3 3 9" xfId="50910"/>
    <cellStyle name="Normal 2 3 3 6 3 4" xfId="2730"/>
    <cellStyle name="Normal 2 3 3 6 3 4 2" xfId="5178"/>
    <cellStyle name="Normal 2 3 3 6 3 4 2 2" xfId="8206"/>
    <cellStyle name="Normal 2 3 3 6 3 4 2 2 2" xfId="20408"/>
    <cellStyle name="Normal 2 3 3 6 3 4 2 2 2 2" xfId="44705"/>
    <cellStyle name="Normal 2 3 3 6 3 4 2 2 3" xfId="32503"/>
    <cellStyle name="Normal 2 3 3 6 3 4 2 3" xfId="17380"/>
    <cellStyle name="Normal 2 3 3 6 3 4 2 3 2" xfId="41677"/>
    <cellStyle name="Normal 2 3 3 6 3 4 2 4" xfId="29475"/>
    <cellStyle name="Normal 2 3 3 6 3 4 3" xfId="6768"/>
    <cellStyle name="Normal 2 3 3 6 3 4 3 2" xfId="8207"/>
    <cellStyle name="Normal 2 3 3 6 3 4 3 2 2" xfId="20409"/>
    <cellStyle name="Normal 2 3 3 6 3 4 3 2 2 2" xfId="44706"/>
    <cellStyle name="Normal 2 3 3 6 3 4 3 2 3" xfId="32504"/>
    <cellStyle name="Normal 2 3 3 6 3 4 3 3" xfId="18970"/>
    <cellStyle name="Normal 2 3 3 6 3 4 3 3 2" xfId="43267"/>
    <cellStyle name="Normal 2 3 3 6 3 4 3 4" xfId="31065"/>
    <cellStyle name="Normal 2 3 3 6 3 4 4" xfId="8205"/>
    <cellStyle name="Normal 2 3 3 6 3 4 4 2" xfId="20407"/>
    <cellStyle name="Normal 2 3 3 6 3 4 4 2 2" xfId="44704"/>
    <cellStyle name="Normal 2 3 3 6 3 4 4 3" xfId="32502"/>
    <cellStyle name="Normal 2 3 3 6 3 4 5" xfId="15152"/>
    <cellStyle name="Normal 2 3 3 6 3 4 5 2" xfId="39449"/>
    <cellStyle name="Normal 2 3 3 6 3 4 6" xfId="27140"/>
    <cellStyle name="Normal 2 3 3 6 3 5" xfId="8186"/>
    <cellStyle name="Normal 2 3 3 6 3 5 2" xfId="20388"/>
    <cellStyle name="Normal 2 3 3 6 3 5 2 2" xfId="44685"/>
    <cellStyle name="Normal 2 3 3 6 3 5 3" xfId="32483"/>
    <cellStyle name="Normal 2 3 3 6 3 6" xfId="13980"/>
    <cellStyle name="Normal 2 3 3 6 3 6 2" xfId="25968"/>
    <cellStyle name="Normal 2 3 3 6 3 6 2 2" xfId="50265"/>
    <cellStyle name="Normal 2 3 3 6 3 6 3" xfId="38277"/>
    <cellStyle name="Normal 2 3 3 6 3 7" xfId="51812"/>
    <cellStyle name="Normal 2 3 3 6 3 8" xfId="52084"/>
    <cellStyle name="Normal 2 3 3 6 4" xfId="877"/>
    <cellStyle name="Normal 2 3 3 6 4 2" xfId="2370"/>
    <cellStyle name="Normal 2 3 3 6 4 2 10" xfId="52890"/>
    <cellStyle name="Normal 2 3 3 6 4 2 2" xfId="3536"/>
    <cellStyle name="Normal 2 3 3 6 4 2 2 2" xfId="5877"/>
    <cellStyle name="Normal 2 3 3 6 4 2 2 2 2" xfId="8211"/>
    <cellStyle name="Normal 2 3 3 6 4 2 2 2 2 2" xfId="20413"/>
    <cellStyle name="Normal 2 3 3 6 4 2 2 2 2 2 2" xfId="44710"/>
    <cellStyle name="Normal 2 3 3 6 4 2 2 2 2 3" xfId="32508"/>
    <cellStyle name="Normal 2 3 3 6 4 2 2 2 3" xfId="18079"/>
    <cellStyle name="Normal 2 3 3 6 4 2 2 2 3 2" xfId="42376"/>
    <cellStyle name="Normal 2 3 3 6 4 2 2 2 4" xfId="30174"/>
    <cellStyle name="Normal 2 3 3 6 4 2 2 3" xfId="7574"/>
    <cellStyle name="Normal 2 3 3 6 4 2 2 3 2" xfId="8212"/>
    <cellStyle name="Normal 2 3 3 6 4 2 2 3 2 2" xfId="20414"/>
    <cellStyle name="Normal 2 3 3 6 4 2 2 3 2 2 2" xfId="44711"/>
    <cellStyle name="Normal 2 3 3 6 4 2 2 3 2 3" xfId="32509"/>
    <cellStyle name="Normal 2 3 3 6 4 2 2 3 3" xfId="19776"/>
    <cellStyle name="Normal 2 3 3 6 4 2 2 3 3 2" xfId="44073"/>
    <cellStyle name="Normal 2 3 3 6 4 2 2 3 4" xfId="31871"/>
    <cellStyle name="Normal 2 3 3 6 4 2 2 4" xfId="8210"/>
    <cellStyle name="Normal 2 3 3 6 4 2 2 4 2" xfId="20412"/>
    <cellStyle name="Normal 2 3 3 6 4 2 2 4 2 2" xfId="44709"/>
    <cellStyle name="Normal 2 3 3 6 4 2 2 4 3" xfId="32507"/>
    <cellStyle name="Normal 2 3 3 6 4 2 2 5" xfId="15851"/>
    <cellStyle name="Normal 2 3 3 6 4 2 2 5 2" xfId="40148"/>
    <cellStyle name="Normal 2 3 3 6 4 2 2 6" xfId="27839"/>
    <cellStyle name="Normal 2 3 3 6 4 2 3" xfId="4068"/>
    <cellStyle name="Normal 2 3 3 6 4 2 3 2" xfId="8213"/>
    <cellStyle name="Normal 2 3 3 6 4 2 3 2 2" xfId="20415"/>
    <cellStyle name="Normal 2 3 3 6 4 2 3 2 2 2" xfId="44712"/>
    <cellStyle name="Normal 2 3 3 6 4 2 3 2 3" xfId="32510"/>
    <cellStyle name="Normal 2 3 3 6 4 2 3 3" xfId="16379"/>
    <cellStyle name="Normal 2 3 3 6 4 2 3 3 2" xfId="40676"/>
    <cellStyle name="Normal 2 3 3 6 4 2 3 4" xfId="28367"/>
    <cellStyle name="Normal 2 3 3 6 4 2 4" xfId="4708"/>
    <cellStyle name="Normal 2 3 3 6 4 2 4 2" xfId="8214"/>
    <cellStyle name="Normal 2 3 3 6 4 2 4 2 2" xfId="20416"/>
    <cellStyle name="Normal 2 3 3 6 4 2 4 2 2 2" xfId="44713"/>
    <cellStyle name="Normal 2 3 3 6 4 2 4 2 3" xfId="32511"/>
    <cellStyle name="Normal 2 3 3 6 4 2 4 3" xfId="16910"/>
    <cellStyle name="Normal 2 3 3 6 4 2 4 3 2" xfId="41207"/>
    <cellStyle name="Normal 2 3 3 6 4 2 4 4" xfId="29005"/>
    <cellStyle name="Normal 2 3 3 6 4 2 5" xfId="6405"/>
    <cellStyle name="Normal 2 3 3 6 4 2 5 2" xfId="8215"/>
    <cellStyle name="Normal 2 3 3 6 4 2 5 2 2" xfId="20417"/>
    <cellStyle name="Normal 2 3 3 6 4 2 5 2 2 2" xfId="44714"/>
    <cellStyle name="Normal 2 3 3 6 4 2 5 2 3" xfId="32512"/>
    <cellStyle name="Normal 2 3 3 6 4 2 5 3" xfId="18607"/>
    <cellStyle name="Normal 2 3 3 6 4 2 5 3 2" xfId="42904"/>
    <cellStyle name="Normal 2 3 3 6 4 2 5 4" xfId="30702"/>
    <cellStyle name="Normal 2 3 3 6 4 2 6" xfId="8209"/>
    <cellStyle name="Normal 2 3 3 6 4 2 6 2" xfId="20411"/>
    <cellStyle name="Normal 2 3 3 6 4 2 6 2 2" xfId="44708"/>
    <cellStyle name="Normal 2 3 3 6 4 2 6 3" xfId="32506"/>
    <cellStyle name="Normal 2 3 3 6 4 2 7" xfId="14682"/>
    <cellStyle name="Normal 2 3 3 6 4 2 7 2" xfId="38979"/>
    <cellStyle name="Normal 2 3 3 6 4 2 8" xfId="26670"/>
    <cellStyle name="Normal 2 3 3 6 4 2 9" xfId="51078"/>
    <cellStyle name="Normal 2 3 3 6 4 3" xfId="2898"/>
    <cellStyle name="Normal 2 3 3 6 4 3 2" xfId="5346"/>
    <cellStyle name="Normal 2 3 3 6 4 3 2 2" xfId="8217"/>
    <cellStyle name="Normal 2 3 3 6 4 3 2 2 2" xfId="20419"/>
    <cellStyle name="Normal 2 3 3 6 4 3 2 2 2 2" xfId="44716"/>
    <cellStyle name="Normal 2 3 3 6 4 3 2 2 3" xfId="32514"/>
    <cellStyle name="Normal 2 3 3 6 4 3 2 3" xfId="17548"/>
    <cellStyle name="Normal 2 3 3 6 4 3 2 3 2" xfId="41845"/>
    <cellStyle name="Normal 2 3 3 6 4 3 2 4" xfId="29643"/>
    <cellStyle name="Normal 2 3 3 6 4 3 3" xfId="6936"/>
    <cellStyle name="Normal 2 3 3 6 4 3 3 2" xfId="8218"/>
    <cellStyle name="Normal 2 3 3 6 4 3 3 2 2" xfId="20420"/>
    <cellStyle name="Normal 2 3 3 6 4 3 3 2 2 2" xfId="44717"/>
    <cellStyle name="Normal 2 3 3 6 4 3 3 2 3" xfId="32515"/>
    <cellStyle name="Normal 2 3 3 6 4 3 3 3" xfId="19138"/>
    <cellStyle name="Normal 2 3 3 6 4 3 3 3 2" xfId="43435"/>
    <cellStyle name="Normal 2 3 3 6 4 3 3 4" xfId="31233"/>
    <cellStyle name="Normal 2 3 3 6 4 3 4" xfId="8216"/>
    <cellStyle name="Normal 2 3 3 6 4 3 4 2" xfId="20418"/>
    <cellStyle name="Normal 2 3 3 6 4 3 4 2 2" xfId="44715"/>
    <cellStyle name="Normal 2 3 3 6 4 3 4 3" xfId="32513"/>
    <cellStyle name="Normal 2 3 3 6 4 3 5" xfId="15320"/>
    <cellStyle name="Normal 2 3 3 6 4 3 5 2" xfId="39617"/>
    <cellStyle name="Normal 2 3 3 6 4 3 6" xfId="27308"/>
    <cellStyle name="Normal 2 3 3 6 4 4" xfId="8208"/>
    <cellStyle name="Normal 2 3 3 6 4 4 2" xfId="20410"/>
    <cellStyle name="Normal 2 3 3 6 4 4 2 2" xfId="44707"/>
    <cellStyle name="Normal 2 3 3 6 4 4 3" xfId="32505"/>
    <cellStyle name="Normal 2 3 3 6 4 5" xfId="14148"/>
    <cellStyle name="Normal 2 3 3 6 4 5 2" xfId="26136"/>
    <cellStyle name="Normal 2 3 3 6 4 5 2 2" xfId="50433"/>
    <cellStyle name="Normal 2 3 3 6 4 5 3" xfId="38445"/>
    <cellStyle name="Normal 2 3 3 6 4 6" xfId="51718"/>
    <cellStyle name="Normal 2 3 3 6 4 7" xfId="52252"/>
    <cellStyle name="Normal 2 3 3 6 5" xfId="2106"/>
    <cellStyle name="Normal 2 3 3 6 5 10" xfId="52626"/>
    <cellStyle name="Normal 2 3 3 6 5 2" xfId="3272"/>
    <cellStyle name="Normal 2 3 3 6 5 2 2" xfId="5613"/>
    <cellStyle name="Normal 2 3 3 6 5 2 2 2" xfId="8221"/>
    <cellStyle name="Normal 2 3 3 6 5 2 2 2 2" xfId="20423"/>
    <cellStyle name="Normal 2 3 3 6 5 2 2 2 2 2" xfId="44720"/>
    <cellStyle name="Normal 2 3 3 6 5 2 2 2 3" xfId="32518"/>
    <cellStyle name="Normal 2 3 3 6 5 2 2 3" xfId="17815"/>
    <cellStyle name="Normal 2 3 3 6 5 2 2 3 2" xfId="42112"/>
    <cellStyle name="Normal 2 3 3 6 5 2 2 4" xfId="29910"/>
    <cellStyle name="Normal 2 3 3 6 5 2 3" xfId="7310"/>
    <cellStyle name="Normal 2 3 3 6 5 2 3 2" xfId="8222"/>
    <cellStyle name="Normal 2 3 3 6 5 2 3 2 2" xfId="20424"/>
    <cellStyle name="Normal 2 3 3 6 5 2 3 2 2 2" xfId="44721"/>
    <cellStyle name="Normal 2 3 3 6 5 2 3 2 3" xfId="32519"/>
    <cellStyle name="Normal 2 3 3 6 5 2 3 3" xfId="19512"/>
    <cellStyle name="Normal 2 3 3 6 5 2 3 3 2" xfId="43809"/>
    <cellStyle name="Normal 2 3 3 6 5 2 3 4" xfId="31607"/>
    <cellStyle name="Normal 2 3 3 6 5 2 4" xfId="8220"/>
    <cellStyle name="Normal 2 3 3 6 5 2 4 2" xfId="20422"/>
    <cellStyle name="Normal 2 3 3 6 5 2 4 2 2" xfId="44719"/>
    <cellStyle name="Normal 2 3 3 6 5 2 4 3" xfId="32517"/>
    <cellStyle name="Normal 2 3 3 6 5 2 5" xfId="15587"/>
    <cellStyle name="Normal 2 3 3 6 5 2 5 2" xfId="39884"/>
    <cellStyle name="Normal 2 3 3 6 5 2 6" xfId="27575"/>
    <cellStyle name="Normal 2 3 3 6 5 3" xfId="3804"/>
    <cellStyle name="Normal 2 3 3 6 5 3 2" xfId="8223"/>
    <cellStyle name="Normal 2 3 3 6 5 3 2 2" xfId="20425"/>
    <cellStyle name="Normal 2 3 3 6 5 3 2 2 2" xfId="44722"/>
    <cellStyle name="Normal 2 3 3 6 5 3 2 3" xfId="32520"/>
    <cellStyle name="Normal 2 3 3 6 5 3 3" xfId="16115"/>
    <cellStyle name="Normal 2 3 3 6 5 3 3 2" xfId="40412"/>
    <cellStyle name="Normal 2 3 3 6 5 3 4" xfId="28103"/>
    <cellStyle name="Normal 2 3 3 6 5 4" xfId="4444"/>
    <cellStyle name="Normal 2 3 3 6 5 4 2" xfId="8224"/>
    <cellStyle name="Normal 2 3 3 6 5 4 2 2" xfId="20426"/>
    <cellStyle name="Normal 2 3 3 6 5 4 2 2 2" xfId="44723"/>
    <cellStyle name="Normal 2 3 3 6 5 4 2 3" xfId="32521"/>
    <cellStyle name="Normal 2 3 3 6 5 4 3" xfId="16646"/>
    <cellStyle name="Normal 2 3 3 6 5 4 3 2" xfId="40943"/>
    <cellStyle name="Normal 2 3 3 6 5 4 4" xfId="28741"/>
    <cellStyle name="Normal 2 3 3 6 5 5" xfId="6141"/>
    <cellStyle name="Normal 2 3 3 6 5 5 2" xfId="8225"/>
    <cellStyle name="Normal 2 3 3 6 5 5 2 2" xfId="20427"/>
    <cellStyle name="Normal 2 3 3 6 5 5 2 2 2" xfId="44724"/>
    <cellStyle name="Normal 2 3 3 6 5 5 2 3" xfId="32522"/>
    <cellStyle name="Normal 2 3 3 6 5 5 3" xfId="18343"/>
    <cellStyle name="Normal 2 3 3 6 5 5 3 2" xfId="42640"/>
    <cellStyle name="Normal 2 3 3 6 5 5 4" xfId="30438"/>
    <cellStyle name="Normal 2 3 3 6 5 6" xfId="8219"/>
    <cellStyle name="Normal 2 3 3 6 5 6 2" xfId="20421"/>
    <cellStyle name="Normal 2 3 3 6 5 6 2 2" xfId="44718"/>
    <cellStyle name="Normal 2 3 3 6 5 6 3" xfId="32516"/>
    <cellStyle name="Normal 2 3 3 6 5 7" xfId="14418"/>
    <cellStyle name="Normal 2 3 3 6 5 7 2" xfId="38715"/>
    <cellStyle name="Normal 2 3 3 6 5 8" xfId="26406"/>
    <cellStyle name="Normal 2 3 3 6 5 9" xfId="50814"/>
    <cellStyle name="Normal 2 3 3 6 6" xfId="2634"/>
    <cellStyle name="Normal 2 3 3 6 6 2" xfId="5082"/>
    <cellStyle name="Normal 2 3 3 6 6 2 2" xfId="8227"/>
    <cellStyle name="Normal 2 3 3 6 6 2 2 2" xfId="20429"/>
    <cellStyle name="Normal 2 3 3 6 6 2 2 2 2" xfId="44726"/>
    <cellStyle name="Normal 2 3 3 6 6 2 2 3" xfId="32524"/>
    <cellStyle name="Normal 2 3 3 6 6 2 3" xfId="17284"/>
    <cellStyle name="Normal 2 3 3 6 6 2 3 2" xfId="41581"/>
    <cellStyle name="Normal 2 3 3 6 6 2 4" xfId="29379"/>
    <cellStyle name="Normal 2 3 3 6 6 3" xfId="6672"/>
    <cellStyle name="Normal 2 3 3 6 6 3 2" xfId="8228"/>
    <cellStyle name="Normal 2 3 3 6 6 3 2 2" xfId="20430"/>
    <cellStyle name="Normal 2 3 3 6 6 3 2 2 2" xfId="44727"/>
    <cellStyle name="Normal 2 3 3 6 6 3 2 3" xfId="32525"/>
    <cellStyle name="Normal 2 3 3 6 6 3 3" xfId="18874"/>
    <cellStyle name="Normal 2 3 3 6 6 3 3 2" xfId="43171"/>
    <cellStyle name="Normal 2 3 3 6 6 3 4" xfId="30969"/>
    <cellStyle name="Normal 2 3 3 6 6 4" xfId="8226"/>
    <cellStyle name="Normal 2 3 3 6 6 4 2" xfId="20428"/>
    <cellStyle name="Normal 2 3 3 6 6 4 2 2" xfId="44725"/>
    <cellStyle name="Normal 2 3 3 6 6 4 3" xfId="32523"/>
    <cellStyle name="Normal 2 3 3 6 6 5" xfId="15056"/>
    <cellStyle name="Normal 2 3 3 6 6 5 2" xfId="39353"/>
    <cellStyle name="Normal 2 3 3 6 6 6" xfId="27044"/>
    <cellStyle name="Normal 2 3 3 6 7" xfId="8163"/>
    <cellStyle name="Normal 2 3 3 6 7 2" xfId="20365"/>
    <cellStyle name="Normal 2 3 3 6 7 2 2" xfId="44662"/>
    <cellStyle name="Normal 2 3 3 6 7 3" xfId="32460"/>
    <cellStyle name="Normal 2 3 3 6 8" xfId="13884"/>
    <cellStyle name="Normal 2 3 3 6 8 2" xfId="25872"/>
    <cellStyle name="Normal 2 3 3 6 8 2 2" xfId="50169"/>
    <cellStyle name="Normal 2 3 3 6 8 3" xfId="38181"/>
    <cellStyle name="Normal 2 3 3 6 9" xfId="51492"/>
    <cellStyle name="Normal 2 3 3 7" xfId="752"/>
    <cellStyle name="Normal 2 3 3 7 2" xfId="997"/>
    <cellStyle name="Normal 2 3 3 7 2 2" xfId="2490"/>
    <cellStyle name="Normal 2 3 3 7 2 2 10" xfId="53010"/>
    <cellStyle name="Normal 2 3 3 7 2 2 2" xfId="3656"/>
    <cellStyle name="Normal 2 3 3 7 2 2 2 2" xfId="5997"/>
    <cellStyle name="Normal 2 3 3 7 2 2 2 2 2" xfId="8233"/>
    <cellStyle name="Normal 2 3 3 7 2 2 2 2 2 2" xfId="20435"/>
    <cellStyle name="Normal 2 3 3 7 2 2 2 2 2 2 2" xfId="44732"/>
    <cellStyle name="Normal 2 3 3 7 2 2 2 2 2 3" xfId="32530"/>
    <cellStyle name="Normal 2 3 3 7 2 2 2 2 3" xfId="18199"/>
    <cellStyle name="Normal 2 3 3 7 2 2 2 2 3 2" xfId="42496"/>
    <cellStyle name="Normal 2 3 3 7 2 2 2 2 4" xfId="30294"/>
    <cellStyle name="Normal 2 3 3 7 2 2 2 3" xfId="7694"/>
    <cellStyle name="Normal 2 3 3 7 2 2 2 3 2" xfId="8234"/>
    <cellStyle name="Normal 2 3 3 7 2 2 2 3 2 2" xfId="20436"/>
    <cellStyle name="Normal 2 3 3 7 2 2 2 3 2 2 2" xfId="44733"/>
    <cellStyle name="Normal 2 3 3 7 2 2 2 3 2 3" xfId="32531"/>
    <cellStyle name="Normal 2 3 3 7 2 2 2 3 3" xfId="19896"/>
    <cellStyle name="Normal 2 3 3 7 2 2 2 3 3 2" xfId="44193"/>
    <cellStyle name="Normal 2 3 3 7 2 2 2 3 4" xfId="31991"/>
    <cellStyle name="Normal 2 3 3 7 2 2 2 4" xfId="8232"/>
    <cellStyle name="Normal 2 3 3 7 2 2 2 4 2" xfId="20434"/>
    <cellStyle name="Normal 2 3 3 7 2 2 2 4 2 2" xfId="44731"/>
    <cellStyle name="Normal 2 3 3 7 2 2 2 4 3" xfId="32529"/>
    <cellStyle name="Normal 2 3 3 7 2 2 2 5" xfId="15971"/>
    <cellStyle name="Normal 2 3 3 7 2 2 2 5 2" xfId="40268"/>
    <cellStyle name="Normal 2 3 3 7 2 2 2 6" xfId="27959"/>
    <cellStyle name="Normal 2 3 3 7 2 2 3" xfId="4188"/>
    <cellStyle name="Normal 2 3 3 7 2 2 3 2" xfId="8235"/>
    <cellStyle name="Normal 2 3 3 7 2 2 3 2 2" xfId="20437"/>
    <cellStyle name="Normal 2 3 3 7 2 2 3 2 2 2" xfId="44734"/>
    <cellStyle name="Normal 2 3 3 7 2 2 3 2 3" xfId="32532"/>
    <cellStyle name="Normal 2 3 3 7 2 2 3 3" xfId="16499"/>
    <cellStyle name="Normal 2 3 3 7 2 2 3 3 2" xfId="40796"/>
    <cellStyle name="Normal 2 3 3 7 2 2 3 4" xfId="28487"/>
    <cellStyle name="Normal 2 3 3 7 2 2 4" xfId="4828"/>
    <cellStyle name="Normal 2 3 3 7 2 2 4 2" xfId="8236"/>
    <cellStyle name="Normal 2 3 3 7 2 2 4 2 2" xfId="20438"/>
    <cellStyle name="Normal 2 3 3 7 2 2 4 2 2 2" xfId="44735"/>
    <cellStyle name="Normal 2 3 3 7 2 2 4 2 3" xfId="32533"/>
    <cellStyle name="Normal 2 3 3 7 2 2 4 3" xfId="17030"/>
    <cellStyle name="Normal 2 3 3 7 2 2 4 3 2" xfId="41327"/>
    <cellStyle name="Normal 2 3 3 7 2 2 4 4" xfId="29125"/>
    <cellStyle name="Normal 2 3 3 7 2 2 5" xfId="6525"/>
    <cellStyle name="Normal 2 3 3 7 2 2 5 2" xfId="8237"/>
    <cellStyle name="Normal 2 3 3 7 2 2 5 2 2" xfId="20439"/>
    <cellStyle name="Normal 2 3 3 7 2 2 5 2 2 2" xfId="44736"/>
    <cellStyle name="Normal 2 3 3 7 2 2 5 2 3" xfId="32534"/>
    <cellStyle name="Normal 2 3 3 7 2 2 5 3" xfId="18727"/>
    <cellStyle name="Normal 2 3 3 7 2 2 5 3 2" xfId="43024"/>
    <cellStyle name="Normal 2 3 3 7 2 2 5 4" xfId="30822"/>
    <cellStyle name="Normal 2 3 3 7 2 2 6" xfId="8231"/>
    <cellStyle name="Normal 2 3 3 7 2 2 6 2" xfId="20433"/>
    <cellStyle name="Normal 2 3 3 7 2 2 6 2 2" xfId="44730"/>
    <cellStyle name="Normal 2 3 3 7 2 2 6 3" xfId="32528"/>
    <cellStyle name="Normal 2 3 3 7 2 2 7" xfId="14802"/>
    <cellStyle name="Normal 2 3 3 7 2 2 7 2" xfId="39099"/>
    <cellStyle name="Normal 2 3 3 7 2 2 8" xfId="26790"/>
    <cellStyle name="Normal 2 3 3 7 2 2 9" xfId="51198"/>
    <cellStyle name="Normal 2 3 3 7 2 3" xfId="3018"/>
    <cellStyle name="Normal 2 3 3 7 2 3 2" xfId="5466"/>
    <cellStyle name="Normal 2 3 3 7 2 3 2 2" xfId="8239"/>
    <cellStyle name="Normal 2 3 3 7 2 3 2 2 2" xfId="20441"/>
    <cellStyle name="Normal 2 3 3 7 2 3 2 2 2 2" xfId="44738"/>
    <cellStyle name="Normal 2 3 3 7 2 3 2 2 3" xfId="32536"/>
    <cellStyle name="Normal 2 3 3 7 2 3 2 3" xfId="17668"/>
    <cellStyle name="Normal 2 3 3 7 2 3 2 3 2" xfId="41965"/>
    <cellStyle name="Normal 2 3 3 7 2 3 2 4" xfId="29763"/>
    <cellStyle name="Normal 2 3 3 7 2 3 3" xfId="7056"/>
    <cellStyle name="Normal 2 3 3 7 2 3 3 2" xfId="8240"/>
    <cellStyle name="Normal 2 3 3 7 2 3 3 2 2" xfId="20442"/>
    <cellStyle name="Normal 2 3 3 7 2 3 3 2 2 2" xfId="44739"/>
    <cellStyle name="Normal 2 3 3 7 2 3 3 2 3" xfId="32537"/>
    <cellStyle name="Normal 2 3 3 7 2 3 3 3" xfId="19258"/>
    <cellStyle name="Normal 2 3 3 7 2 3 3 3 2" xfId="43555"/>
    <cellStyle name="Normal 2 3 3 7 2 3 3 4" xfId="31353"/>
    <cellStyle name="Normal 2 3 3 7 2 3 4" xfId="8238"/>
    <cellStyle name="Normal 2 3 3 7 2 3 4 2" xfId="20440"/>
    <cellStyle name="Normal 2 3 3 7 2 3 4 2 2" xfId="44737"/>
    <cellStyle name="Normal 2 3 3 7 2 3 4 3" xfId="32535"/>
    <cellStyle name="Normal 2 3 3 7 2 3 5" xfId="15440"/>
    <cellStyle name="Normal 2 3 3 7 2 3 5 2" xfId="39737"/>
    <cellStyle name="Normal 2 3 3 7 2 3 6" xfId="27428"/>
    <cellStyle name="Normal 2 3 3 7 2 4" xfId="8230"/>
    <cellStyle name="Normal 2 3 3 7 2 4 2" xfId="20432"/>
    <cellStyle name="Normal 2 3 3 7 2 4 2 2" xfId="44729"/>
    <cellStyle name="Normal 2 3 3 7 2 4 3" xfId="32527"/>
    <cellStyle name="Normal 2 3 3 7 2 5" xfId="14268"/>
    <cellStyle name="Normal 2 3 3 7 2 5 2" xfId="26256"/>
    <cellStyle name="Normal 2 3 3 7 2 5 2 2" xfId="50553"/>
    <cellStyle name="Normal 2 3 3 7 2 5 3" xfId="38565"/>
    <cellStyle name="Normal 2 3 3 7 2 6" xfId="51699"/>
    <cellStyle name="Normal 2 3 3 7 2 7" xfId="52372"/>
    <cellStyle name="Normal 2 3 3 7 3" xfId="2250"/>
    <cellStyle name="Normal 2 3 3 7 3 10" xfId="52770"/>
    <cellStyle name="Normal 2 3 3 7 3 2" xfId="3416"/>
    <cellStyle name="Normal 2 3 3 7 3 2 2" xfId="5757"/>
    <cellStyle name="Normal 2 3 3 7 3 2 2 2" xfId="8243"/>
    <cellStyle name="Normal 2 3 3 7 3 2 2 2 2" xfId="20445"/>
    <cellStyle name="Normal 2 3 3 7 3 2 2 2 2 2" xfId="44742"/>
    <cellStyle name="Normal 2 3 3 7 3 2 2 2 3" xfId="32540"/>
    <cellStyle name="Normal 2 3 3 7 3 2 2 3" xfId="17959"/>
    <cellStyle name="Normal 2 3 3 7 3 2 2 3 2" xfId="42256"/>
    <cellStyle name="Normal 2 3 3 7 3 2 2 4" xfId="30054"/>
    <cellStyle name="Normal 2 3 3 7 3 2 3" xfId="7454"/>
    <cellStyle name="Normal 2 3 3 7 3 2 3 2" xfId="8244"/>
    <cellStyle name="Normal 2 3 3 7 3 2 3 2 2" xfId="20446"/>
    <cellStyle name="Normal 2 3 3 7 3 2 3 2 2 2" xfId="44743"/>
    <cellStyle name="Normal 2 3 3 7 3 2 3 2 3" xfId="32541"/>
    <cellStyle name="Normal 2 3 3 7 3 2 3 3" xfId="19656"/>
    <cellStyle name="Normal 2 3 3 7 3 2 3 3 2" xfId="43953"/>
    <cellStyle name="Normal 2 3 3 7 3 2 3 4" xfId="31751"/>
    <cellStyle name="Normal 2 3 3 7 3 2 4" xfId="8242"/>
    <cellStyle name="Normal 2 3 3 7 3 2 4 2" xfId="20444"/>
    <cellStyle name="Normal 2 3 3 7 3 2 4 2 2" xfId="44741"/>
    <cellStyle name="Normal 2 3 3 7 3 2 4 3" xfId="32539"/>
    <cellStyle name="Normal 2 3 3 7 3 2 5" xfId="15731"/>
    <cellStyle name="Normal 2 3 3 7 3 2 5 2" xfId="40028"/>
    <cellStyle name="Normal 2 3 3 7 3 2 6" xfId="27719"/>
    <cellStyle name="Normal 2 3 3 7 3 3" xfId="3948"/>
    <cellStyle name="Normal 2 3 3 7 3 3 2" xfId="8245"/>
    <cellStyle name="Normal 2 3 3 7 3 3 2 2" xfId="20447"/>
    <cellStyle name="Normal 2 3 3 7 3 3 2 2 2" xfId="44744"/>
    <cellStyle name="Normal 2 3 3 7 3 3 2 3" xfId="32542"/>
    <cellStyle name="Normal 2 3 3 7 3 3 3" xfId="16259"/>
    <cellStyle name="Normal 2 3 3 7 3 3 3 2" xfId="40556"/>
    <cellStyle name="Normal 2 3 3 7 3 3 4" xfId="28247"/>
    <cellStyle name="Normal 2 3 3 7 3 4" xfId="4588"/>
    <cellStyle name="Normal 2 3 3 7 3 4 2" xfId="8246"/>
    <cellStyle name="Normal 2 3 3 7 3 4 2 2" xfId="20448"/>
    <cellStyle name="Normal 2 3 3 7 3 4 2 2 2" xfId="44745"/>
    <cellStyle name="Normal 2 3 3 7 3 4 2 3" xfId="32543"/>
    <cellStyle name="Normal 2 3 3 7 3 4 3" xfId="16790"/>
    <cellStyle name="Normal 2 3 3 7 3 4 3 2" xfId="41087"/>
    <cellStyle name="Normal 2 3 3 7 3 4 4" xfId="28885"/>
    <cellStyle name="Normal 2 3 3 7 3 5" xfId="6285"/>
    <cellStyle name="Normal 2 3 3 7 3 5 2" xfId="8247"/>
    <cellStyle name="Normal 2 3 3 7 3 5 2 2" xfId="20449"/>
    <cellStyle name="Normal 2 3 3 7 3 5 2 2 2" xfId="44746"/>
    <cellStyle name="Normal 2 3 3 7 3 5 2 3" xfId="32544"/>
    <cellStyle name="Normal 2 3 3 7 3 5 3" xfId="18487"/>
    <cellStyle name="Normal 2 3 3 7 3 5 3 2" xfId="42784"/>
    <cellStyle name="Normal 2 3 3 7 3 5 4" xfId="30582"/>
    <cellStyle name="Normal 2 3 3 7 3 6" xfId="8241"/>
    <cellStyle name="Normal 2 3 3 7 3 6 2" xfId="20443"/>
    <cellStyle name="Normal 2 3 3 7 3 6 2 2" xfId="44740"/>
    <cellStyle name="Normal 2 3 3 7 3 6 3" xfId="32538"/>
    <cellStyle name="Normal 2 3 3 7 3 7" xfId="14562"/>
    <cellStyle name="Normal 2 3 3 7 3 7 2" xfId="38859"/>
    <cellStyle name="Normal 2 3 3 7 3 8" xfId="26550"/>
    <cellStyle name="Normal 2 3 3 7 3 9" xfId="50958"/>
    <cellStyle name="Normal 2 3 3 7 4" xfId="2778"/>
    <cellStyle name="Normal 2 3 3 7 4 2" xfId="5226"/>
    <cellStyle name="Normal 2 3 3 7 4 2 2" xfId="8249"/>
    <cellStyle name="Normal 2 3 3 7 4 2 2 2" xfId="20451"/>
    <cellStyle name="Normal 2 3 3 7 4 2 2 2 2" xfId="44748"/>
    <cellStyle name="Normal 2 3 3 7 4 2 2 3" xfId="32546"/>
    <cellStyle name="Normal 2 3 3 7 4 2 3" xfId="17428"/>
    <cellStyle name="Normal 2 3 3 7 4 2 3 2" xfId="41725"/>
    <cellStyle name="Normal 2 3 3 7 4 2 4" xfId="29523"/>
    <cellStyle name="Normal 2 3 3 7 4 3" xfId="6816"/>
    <cellStyle name="Normal 2 3 3 7 4 3 2" xfId="8250"/>
    <cellStyle name="Normal 2 3 3 7 4 3 2 2" xfId="20452"/>
    <cellStyle name="Normal 2 3 3 7 4 3 2 2 2" xfId="44749"/>
    <cellStyle name="Normal 2 3 3 7 4 3 2 3" xfId="32547"/>
    <cellStyle name="Normal 2 3 3 7 4 3 3" xfId="19018"/>
    <cellStyle name="Normal 2 3 3 7 4 3 3 2" xfId="43315"/>
    <cellStyle name="Normal 2 3 3 7 4 3 4" xfId="31113"/>
    <cellStyle name="Normal 2 3 3 7 4 4" xfId="8248"/>
    <cellStyle name="Normal 2 3 3 7 4 4 2" xfId="20450"/>
    <cellStyle name="Normal 2 3 3 7 4 4 2 2" xfId="44747"/>
    <cellStyle name="Normal 2 3 3 7 4 4 3" xfId="32545"/>
    <cellStyle name="Normal 2 3 3 7 4 5" xfId="15200"/>
    <cellStyle name="Normal 2 3 3 7 4 5 2" xfId="39497"/>
    <cellStyle name="Normal 2 3 3 7 4 6" xfId="27188"/>
    <cellStyle name="Normal 2 3 3 7 5" xfId="8229"/>
    <cellStyle name="Normal 2 3 3 7 5 2" xfId="20431"/>
    <cellStyle name="Normal 2 3 3 7 5 2 2" xfId="44728"/>
    <cellStyle name="Normal 2 3 3 7 5 3" xfId="32526"/>
    <cellStyle name="Normal 2 3 3 7 6" xfId="14028"/>
    <cellStyle name="Normal 2 3 3 7 6 2" xfId="26016"/>
    <cellStyle name="Normal 2 3 3 7 6 2 2" xfId="50313"/>
    <cellStyle name="Normal 2 3 3 7 6 3" xfId="38325"/>
    <cellStyle name="Normal 2 3 3 7 7" xfId="51734"/>
    <cellStyle name="Normal 2 3 3 7 8" xfId="52132"/>
    <cellStyle name="Normal 2 3 3 8" xfId="657"/>
    <cellStyle name="Normal 2 3 3 8 2" xfId="2158"/>
    <cellStyle name="Normal 2 3 3 8 2 10" xfId="52678"/>
    <cellStyle name="Normal 2 3 3 8 2 2" xfId="3324"/>
    <cellStyle name="Normal 2 3 3 8 2 2 2" xfId="5665"/>
    <cellStyle name="Normal 2 3 3 8 2 2 2 2" xfId="8254"/>
    <cellStyle name="Normal 2 3 3 8 2 2 2 2 2" xfId="20456"/>
    <cellStyle name="Normal 2 3 3 8 2 2 2 2 2 2" xfId="44753"/>
    <cellStyle name="Normal 2 3 3 8 2 2 2 2 3" xfId="32551"/>
    <cellStyle name="Normal 2 3 3 8 2 2 2 3" xfId="17867"/>
    <cellStyle name="Normal 2 3 3 8 2 2 2 3 2" xfId="42164"/>
    <cellStyle name="Normal 2 3 3 8 2 2 2 4" xfId="29962"/>
    <cellStyle name="Normal 2 3 3 8 2 2 3" xfId="7362"/>
    <cellStyle name="Normal 2 3 3 8 2 2 3 2" xfId="8255"/>
    <cellStyle name="Normal 2 3 3 8 2 2 3 2 2" xfId="20457"/>
    <cellStyle name="Normal 2 3 3 8 2 2 3 2 2 2" xfId="44754"/>
    <cellStyle name="Normal 2 3 3 8 2 2 3 2 3" xfId="32552"/>
    <cellStyle name="Normal 2 3 3 8 2 2 3 3" xfId="19564"/>
    <cellStyle name="Normal 2 3 3 8 2 2 3 3 2" xfId="43861"/>
    <cellStyle name="Normal 2 3 3 8 2 2 3 4" xfId="31659"/>
    <cellStyle name="Normal 2 3 3 8 2 2 4" xfId="8253"/>
    <cellStyle name="Normal 2 3 3 8 2 2 4 2" xfId="20455"/>
    <cellStyle name="Normal 2 3 3 8 2 2 4 2 2" xfId="44752"/>
    <cellStyle name="Normal 2 3 3 8 2 2 4 3" xfId="32550"/>
    <cellStyle name="Normal 2 3 3 8 2 2 5" xfId="15639"/>
    <cellStyle name="Normal 2 3 3 8 2 2 5 2" xfId="39936"/>
    <cellStyle name="Normal 2 3 3 8 2 2 6" xfId="27627"/>
    <cellStyle name="Normal 2 3 3 8 2 3" xfId="3856"/>
    <cellStyle name="Normal 2 3 3 8 2 3 2" xfId="8256"/>
    <cellStyle name="Normal 2 3 3 8 2 3 2 2" xfId="20458"/>
    <cellStyle name="Normal 2 3 3 8 2 3 2 2 2" xfId="44755"/>
    <cellStyle name="Normal 2 3 3 8 2 3 2 3" xfId="32553"/>
    <cellStyle name="Normal 2 3 3 8 2 3 3" xfId="16167"/>
    <cellStyle name="Normal 2 3 3 8 2 3 3 2" xfId="40464"/>
    <cellStyle name="Normal 2 3 3 8 2 3 4" xfId="28155"/>
    <cellStyle name="Normal 2 3 3 8 2 4" xfId="4496"/>
    <cellStyle name="Normal 2 3 3 8 2 4 2" xfId="8257"/>
    <cellStyle name="Normal 2 3 3 8 2 4 2 2" xfId="20459"/>
    <cellStyle name="Normal 2 3 3 8 2 4 2 2 2" xfId="44756"/>
    <cellStyle name="Normal 2 3 3 8 2 4 2 3" xfId="32554"/>
    <cellStyle name="Normal 2 3 3 8 2 4 3" xfId="16698"/>
    <cellStyle name="Normal 2 3 3 8 2 4 3 2" xfId="40995"/>
    <cellStyle name="Normal 2 3 3 8 2 4 4" xfId="28793"/>
    <cellStyle name="Normal 2 3 3 8 2 5" xfId="6193"/>
    <cellStyle name="Normal 2 3 3 8 2 5 2" xfId="8258"/>
    <cellStyle name="Normal 2 3 3 8 2 5 2 2" xfId="20460"/>
    <cellStyle name="Normal 2 3 3 8 2 5 2 2 2" xfId="44757"/>
    <cellStyle name="Normal 2 3 3 8 2 5 2 3" xfId="32555"/>
    <cellStyle name="Normal 2 3 3 8 2 5 3" xfId="18395"/>
    <cellStyle name="Normal 2 3 3 8 2 5 3 2" xfId="42692"/>
    <cellStyle name="Normal 2 3 3 8 2 5 4" xfId="30490"/>
    <cellStyle name="Normal 2 3 3 8 2 6" xfId="8252"/>
    <cellStyle name="Normal 2 3 3 8 2 6 2" xfId="20454"/>
    <cellStyle name="Normal 2 3 3 8 2 6 2 2" xfId="44751"/>
    <cellStyle name="Normal 2 3 3 8 2 6 3" xfId="32549"/>
    <cellStyle name="Normal 2 3 3 8 2 7" xfId="14470"/>
    <cellStyle name="Normal 2 3 3 8 2 7 2" xfId="38767"/>
    <cellStyle name="Normal 2 3 3 8 2 8" xfId="26458"/>
    <cellStyle name="Normal 2 3 3 8 2 9" xfId="50866"/>
    <cellStyle name="Normal 2 3 3 8 3" xfId="2686"/>
    <cellStyle name="Normal 2 3 3 8 3 2" xfId="5134"/>
    <cellStyle name="Normal 2 3 3 8 3 2 2" xfId="8260"/>
    <cellStyle name="Normal 2 3 3 8 3 2 2 2" xfId="20462"/>
    <cellStyle name="Normal 2 3 3 8 3 2 2 2 2" xfId="44759"/>
    <cellStyle name="Normal 2 3 3 8 3 2 2 3" xfId="32557"/>
    <cellStyle name="Normal 2 3 3 8 3 2 3" xfId="17336"/>
    <cellStyle name="Normal 2 3 3 8 3 2 3 2" xfId="41633"/>
    <cellStyle name="Normal 2 3 3 8 3 2 4" xfId="29431"/>
    <cellStyle name="Normal 2 3 3 8 3 3" xfId="6724"/>
    <cellStyle name="Normal 2 3 3 8 3 3 2" xfId="8261"/>
    <cellStyle name="Normal 2 3 3 8 3 3 2 2" xfId="20463"/>
    <cellStyle name="Normal 2 3 3 8 3 3 2 2 2" xfId="44760"/>
    <cellStyle name="Normal 2 3 3 8 3 3 2 3" xfId="32558"/>
    <cellStyle name="Normal 2 3 3 8 3 3 3" xfId="18926"/>
    <cellStyle name="Normal 2 3 3 8 3 3 3 2" xfId="43223"/>
    <cellStyle name="Normal 2 3 3 8 3 3 4" xfId="31021"/>
    <cellStyle name="Normal 2 3 3 8 3 4" xfId="8259"/>
    <cellStyle name="Normal 2 3 3 8 3 4 2" xfId="20461"/>
    <cellStyle name="Normal 2 3 3 8 3 4 2 2" xfId="44758"/>
    <cellStyle name="Normal 2 3 3 8 3 4 3" xfId="32556"/>
    <cellStyle name="Normal 2 3 3 8 3 5" xfId="15108"/>
    <cellStyle name="Normal 2 3 3 8 3 5 2" xfId="39405"/>
    <cellStyle name="Normal 2 3 3 8 3 6" xfId="27096"/>
    <cellStyle name="Normal 2 3 3 8 4" xfId="8251"/>
    <cellStyle name="Normal 2 3 3 8 4 2" xfId="20453"/>
    <cellStyle name="Normal 2 3 3 8 4 2 2" xfId="44750"/>
    <cellStyle name="Normal 2 3 3 8 4 3" xfId="32548"/>
    <cellStyle name="Normal 2 3 3 8 5" xfId="13936"/>
    <cellStyle name="Normal 2 3 3 8 5 2" xfId="25924"/>
    <cellStyle name="Normal 2 3 3 8 5 2 2" xfId="50221"/>
    <cellStyle name="Normal 2 3 3 8 5 3" xfId="38233"/>
    <cellStyle name="Normal 2 3 3 8 6" xfId="51566"/>
    <cellStyle name="Normal 2 3 3 8 7" xfId="52040"/>
    <cellStyle name="Normal 2 3 3 9" xfId="1758"/>
    <cellStyle name="Normal 2 3 3 9 10" xfId="52578"/>
    <cellStyle name="Normal 2 3 3 9 11" xfId="2058"/>
    <cellStyle name="Normal 2 3 3 9 2" xfId="3224"/>
    <cellStyle name="Normal 2 3 3 9 2 2" xfId="5565"/>
    <cellStyle name="Normal 2 3 3 9 2 2 2" xfId="8264"/>
    <cellStyle name="Normal 2 3 3 9 2 2 2 2" xfId="20466"/>
    <cellStyle name="Normal 2 3 3 9 2 2 2 2 2" xfId="44763"/>
    <cellStyle name="Normal 2 3 3 9 2 2 2 3" xfId="32561"/>
    <cellStyle name="Normal 2 3 3 9 2 2 3" xfId="17767"/>
    <cellStyle name="Normal 2 3 3 9 2 2 3 2" xfId="42064"/>
    <cellStyle name="Normal 2 3 3 9 2 2 4" xfId="29862"/>
    <cellStyle name="Normal 2 3 3 9 2 3" xfId="7262"/>
    <cellStyle name="Normal 2 3 3 9 2 3 2" xfId="8265"/>
    <cellStyle name="Normal 2 3 3 9 2 3 2 2" xfId="20467"/>
    <cellStyle name="Normal 2 3 3 9 2 3 2 2 2" xfId="44764"/>
    <cellStyle name="Normal 2 3 3 9 2 3 2 3" xfId="32562"/>
    <cellStyle name="Normal 2 3 3 9 2 3 3" xfId="19464"/>
    <cellStyle name="Normal 2 3 3 9 2 3 3 2" xfId="43761"/>
    <cellStyle name="Normal 2 3 3 9 2 3 4" xfId="31559"/>
    <cellStyle name="Normal 2 3 3 9 2 4" xfId="8263"/>
    <cellStyle name="Normal 2 3 3 9 2 4 2" xfId="20465"/>
    <cellStyle name="Normal 2 3 3 9 2 4 2 2" xfId="44762"/>
    <cellStyle name="Normal 2 3 3 9 2 4 3" xfId="32560"/>
    <cellStyle name="Normal 2 3 3 9 2 5" xfId="15539"/>
    <cellStyle name="Normal 2 3 3 9 2 5 2" xfId="39836"/>
    <cellStyle name="Normal 2 3 3 9 2 6" xfId="27527"/>
    <cellStyle name="Normal 2 3 3 9 3" xfId="3756"/>
    <cellStyle name="Normal 2 3 3 9 3 2" xfId="8266"/>
    <cellStyle name="Normal 2 3 3 9 3 2 2" xfId="20468"/>
    <cellStyle name="Normal 2 3 3 9 3 2 2 2" xfId="44765"/>
    <cellStyle name="Normal 2 3 3 9 3 2 3" xfId="32563"/>
    <cellStyle name="Normal 2 3 3 9 3 3" xfId="16067"/>
    <cellStyle name="Normal 2 3 3 9 3 3 2" xfId="40364"/>
    <cellStyle name="Normal 2 3 3 9 3 4" xfId="28055"/>
    <cellStyle name="Normal 2 3 3 9 4" xfId="4396"/>
    <cellStyle name="Normal 2 3 3 9 4 2" xfId="8267"/>
    <cellStyle name="Normal 2 3 3 9 4 2 2" xfId="20469"/>
    <cellStyle name="Normal 2 3 3 9 4 2 2 2" xfId="44766"/>
    <cellStyle name="Normal 2 3 3 9 4 2 3" xfId="32564"/>
    <cellStyle name="Normal 2 3 3 9 4 3" xfId="16598"/>
    <cellStyle name="Normal 2 3 3 9 4 3 2" xfId="40895"/>
    <cellStyle name="Normal 2 3 3 9 4 4" xfId="28693"/>
    <cellStyle name="Normal 2 3 3 9 5" xfId="6093"/>
    <cellStyle name="Normal 2 3 3 9 5 2" xfId="8268"/>
    <cellStyle name="Normal 2 3 3 9 5 2 2" xfId="20470"/>
    <cellStyle name="Normal 2 3 3 9 5 2 2 2" xfId="44767"/>
    <cellStyle name="Normal 2 3 3 9 5 2 3" xfId="32565"/>
    <cellStyle name="Normal 2 3 3 9 5 3" xfId="18295"/>
    <cellStyle name="Normal 2 3 3 9 5 3 2" xfId="42592"/>
    <cellStyle name="Normal 2 3 3 9 5 4" xfId="30390"/>
    <cellStyle name="Normal 2 3 3 9 6" xfId="8262"/>
    <cellStyle name="Normal 2 3 3 9 6 2" xfId="20464"/>
    <cellStyle name="Normal 2 3 3 9 6 2 2" xfId="44761"/>
    <cellStyle name="Normal 2 3 3 9 6 3" xfId="32559"/>
    <cellStyle name="Normal 2 3 3 9 7" xfId="14370"/>
    <cellStyle name="Normal 2 3 3 9 7 2" xfId="38667"/>
    <cellStyle name="Normal 2 3 3 9 8" xfId="26358"/>
    <cellStyle name="Normal 2 3 3 9 9" xfId="50766"/>
    <cellStyle name="Normal 2 3 4" xfId="232"/>
    <cellStyle name="Normal 2 3 4 2" xfId="233"/>
    <cellStyle name="Normal 2 3 4 3" xfId="387"/>
    <cellStyle name="Normal 2 3 4 4" xfId="575"/>
    <cellStyle name="Normal 2 3 5" xfId="167"/>
    <cellStyle name="Normal 2 3 6" xfId="133"/>
    <cellStyle name="Normal 2 3 7" xfId="1123"/>
    <cellStyle name="Normal 2 3 8" xfId="1907"/>
    <cellStyle name="Normal 2 3 8 2" xfId="3749"/>
    <cellStyle name="Normal 2 3 9" xfId="3747"/>
    <cellStyle name="Normal 2 4" xfId="129"/>
    <cellStyle name="Normal 2 4 10" xfId="1386"/>
    <cellStyle name="Normal 2 4 10 2" xfId="1759"/>
    <cellStyle name="Normal 2 4 2" xfId="173"/>
    <cellStyle name="Normal 2 4 2 10" xfId="8269"/>
    <cellStyle name="Normal 2 4 2 10 2" xfId="20471"/>
    <cellStyle name="Normal 2 4 2 10 2 2" xfId="44768"/>
    <cellStyle name="Normal 2 4 2 10 3" xfId="32566"/>
    <cellStyle name="Normal 2 4 2 11" xfId="13843"/>
    <cellStyle name="Normal 2 4 2 11 2" xfId="25831"/>
    <cellStyle name="Normal 2 4 2 11 2 2" xfId="50128"/>
    <cellStyle name="Normal 2 4 2 11 3" xfId="38140"/>
    <cellStyle name="Normal 2 4 2 12" xfId="51915"/>
    <cellStyle name="Normal 2 4 2 13" xfId="51947"/>
    <cellStyle name="Normal 2 4 2 2" xfId="235"/>
    <cellStyle name="Normal 2 4 2 3" xfId="588"/>
    <cellStyle name="Normal 2 4 2 3 10" xfId="51706"/>
    <cellStyle name="Normal 2 4 2 3 11" xfId="51971"/>
    <cellStyle name="Normal 2 4 2 3 2" xfId="636"/>
    <cellStyle name="Normal 2 4 2 3 2 10" xfId="52019"/>
    <cellStyle name="Normal 2 4 2 3 2 2" xfId="831"/>
    <cellStyle name="Normal 2 4 2 3 2 2 2" xfId="1076"/>
    <cellStyle name="Normal 2 4 2 3 2 2 2 2" xfId="2569"/>
    <cellStyle name="Normal 2 4 2 3 2 2 2 2 10" xfId="53089"/>
    <cellStyle name="Normal 2 4 2 3 2 2 2 2 2" xfId="3735"/>
    <cellStyle name="Normal 2 4 2 3 2 2 2 2 2 2" xfId="6076"/>
    <cellStyle name="Normal 2 4 2 3 2 2 2 2 2 2 2" xfId="8276"/>
    <cellStyle name="Normal 2 4 2 3 2 2 2 2 2 2 2 2" xfId="20478"/>
    <cellStyle name="Normal 2 4 2 3 2 2 2 2 2 2 2 2 2" xfId="44775"/>
    <cellStyle name="Normal 2 4 2 3 2 2 2 2 2 2 2 3" xfId="32573"/>
    <cellStyle name="Normal 2 4 2 3 2 2 2 2 2 2 3" xfId="18278"/>
    <cellStyle name="Normal 2 4 2 3 2 2 2 2 2 2 3 2" xfId="42575"/>
    <cellStyle name="Normal 2 4 2 3 2 2 2 2 2 2 4" xfId="30373"/>
    <cellStyle name="Normal 2 4 2 3 2 2 2 2 2 3" xfId="7773"/>
    <cellStyle name="Normal 2 4 2 3 2 2 2 2 2 3 2" xfId="8277"/>
    <cellStyle name="Normal 2 4 2 3 2 2 2 2 2 3 2 2" xfId="20479"/>
    <cellStyle name="Normal 2 4 2 3 2 2 2 2 2 3 2 2 2" xfId="44776"/>
    <cellStyle name="Normal 2 4 2 3 2 2 2 2 2 3 2 3" xfId="32574"/>
    <cellStyle name="Normal 2 4 2 3 2 2 2 2 2 3 3" xfId="19975"/>
    <cellStyle name="Normal 2 4 2 3 2 2 2 2 2 3 3 2" xfId="44272"/>
    <cellStyle name="Normal 2 4 2 3 2 2 2 2 2 3 4" xfId="32070"/>
    <cellStyle name="Normal 2 4 2 3 2 2 2 2 2 4" xfId="8275"/>
    <cellStyle name="Normal 2 4 2 3 2 2 2 2 2 4 2" xfId="20477"/>
    <cellStyle name="Normal 2 4 2 3 2 2 2 2 2 4 2 2" xfId="44774"/>
    <cellStyle name="Normal 2 4 2 3 2 2 2 2 2 4 3" xfId="32572"/>
    <cellStyle name="Normal 2 4 2 3 2 2 2 2 2 5" xfId="16050"/>
    <cellStyle name="Normal 2 4 2 3 2 2 2 2 2 5 2" xfId="40347"/>
    <cellStyle name="Normal 2 4 2 3 2 2 2 2 2 6" xfId="28038"/>
    <cellStyle name="Normal 2 4 2 3 2 2 2 2 3" xfId="4267"/>
    <cellStyle name="Normal 2 4 2 3 2 2 2 2 3 2" xfId="8278"/>
    <cellStyle name="Normal 2 4 2 3 2 2 2 2 3 2 2" xfId="20480"/>
    <cellStyle name="Normal 2 4 2 3 2 2 2 2 3 2 2 2" xfId="44777"/>
    <cellStyle name="Normal 2 4 2 3 2 2 2 2 3 2 3" xfId="32575"/>
    <cellStyle name="Normal 2 4 2 3 2 2 2 2 3 3" xfId="16578"/>
    <cellStyle name="Normal 2 4 2 3 2 2 2 2 3 3 2" xfId="40875"/>
    <cellStyle name="Normal 2 4 2 3 2 2 2 2 3 4" xfId="28566"/>
    <cellStyle name="Normal 2 4 2 3 2 2 2 2 4" xfId="4907"/>
    <cellStyle name="Normal 2 4 2 3 2 2 2 2 4 2" xfId="8279"/>
    <cellStyle name="Normal 2 4 2 3 2 2 2 2 4 2 2" xfId="20481"/>
    <cellStyle name="Normal 2 4 2 3 2 2 2 2 4 2 2 2" xfId="44778"/>
    <cellStyle name="Normal 2 4 2 3 2 2 2 2 4 2 3" xfId="32576"/>
    <cellStyle name="Normal 2 4 2 3 2 2 2 2 4 3" xfId="17109"/>
    <cellStyle name="Normal 2 4 2 3 2 2 2 2 4 3 2" xfId="41406"/>
    <cellStyle name="Normal 2 4 2 3 2 2 2 2 4 4" xfId="29204"/>
    <cellStyle name="Normal 2 4 2 3 2 2 2 2 5" xfId="6604"/>
    <cellStyle name="Normal 2 4 2 3 2 2 2 2 5 2" xfId="8280"/>
    <cellStyle name="Normal 2 4 2 3 2 2 2 2 5 2 2" xfId="20482"/>
    <cellStyle name="Normal 2 4 2 3 2 2 2 2 5 2 2 2" xfId="44779"/>
    <cellStyle name="Normal 2 4 2 3 2 2 2 2 5 2 3" xfId="32577"/>
    <cellStyle name="Normal 2 4 2 3 2 2 2 2 5 3" xfId="18806"/>
    <cellStyle name="Normal 2 4 2 3 2 2 2 2 5 3 2" xfId="43103"/>
    <cellStyle name="Normal 2 4 2 3 2 2 2 2 5 4" xfId="30901"/>
    <cellStyle name="Normal 2 4 2 3 2 2 2 2 6" xfId="8274"/>
    <cellStyle name="Normal 2 4 2 3 2 2 2 2 6 2" xfId="20476"/>
    <cellStyle name="Normal 2 4 2 3 2 2 2 2 6 2 2" xfId="44773"/>
    <cellStyle name="Normal 2 4 2 3 2 2 2 2 6 3" xfId="32571"/>
    <cellStyle name="Normal 2 4 2 3 2 2 2 2 7" xfId="14881"/>
    <cellStyle name="Normal 2 4 2 3 2 2 2 2 7 2" xfId="39178"/>
    <cellStyle name="Normal 2 4 2 3 2 2 2 2 8" xfId="26869"/>
    <cellStyle name="Normal 2 4 2 3 2 2 2 2 9" xfId="51277"/>
    <cellStyle name="Normal 2 4 2 3 2 2 2 3" xfId="3097"/>
    <cellStyle name="Normal 2 4 2 3 2 2 2 3 2" xfId="5545"/>
    <cellStyle name="Normal 2 4 2 3 2 2 2 3 2 2" xfId="8282"/>
    <cellStyle name="Normal 2 4 2 3 2 2 2 3 2 2 2" xfId="20484"/>
    <cellStyle name="Normal 2 4 2 3 2 2 2 3 2 2 2 2" xfId="44781"/>
    <cellStyle name="Normal 2 4 2 3 2 2 2 3 2 2 3" xfId="32579"/>
    <cellStyle name="Normal 2 4 2 3 2 2 2 3 2 3" xfId="17747"/>
    <cellStyle name="Normal 2 4 2 3 2 2 2 3 2 3 2" xfId="42044"/>
    <cellStyle name="Normal 2 4 2 3 2 2 2 3 2 4" xfId="29842"/>
    <cellStyle name="Normal 2 4 2 3 2 2 2 3 3" xfId="7135"/>
    <cellStyle name="Normal 2 4 2 3 2 2 2 3 3 2" xfId="8283"/>
    <cellStyle name="Normal 2 4 2 3 2 2 2 3 3 2 2" xfId="20485"/>
    <cellStyle name="Normal 2 4 2 3 2 2 2 3 3 2 2 2" xfId="44782"/>
    <cellStyle name="Normal 2 4 2 3 2 2 2 3 3 2 3" xfId="32580"/>
    <cellStyle name="Normal 2 4 2 3 2 2 2 3 3 3" xfId="19337"/>
    <cellStyle name="Normal 2 4 2 3 2 2 2 3 3 3 2" xfId="43634"/>
    <cellStyle name="Normal 2 4 2 3 2 2 2 3 3 4" xfId="31432"/>
    <cellStyle name="Normal 2 4 2 3 2 2 2 3 4" xfId="8281"/>
    <cellStyle name="Normal 2 4 2 3 2 2 2 3 4 2" xfId="20483"/>
    <cellStyle name="Normal 2 4 2 3 2 2 2 3 4 2 2" xfId="44780"/>
    <cellStyle name="Normal 2 4 2 3 2 2 2 3 4 3" xfId="32578"/>
    <cellStyle name="Normal 2 4 2 3 2 2 2 3 5" xfId="15519"/>
    <cellStyle name="Normal 2 4 2 3 2 2 2 3 5 2" xfId="39816"/>
    <cellStyle name="Normal 2 4 2 3 2 2 2 3 6" xfId="27507"/>
    <cellStyle name="Normal 2 4 2 3 2 2 2 4" xfId="8273"/>
    <cellStyle name="Normal 2 4 2 3 2 2 2 4 2" xfId="20475"/>
    <cellStyle name="Normal 2 4 2 3 2 2 2 4 2 2" xfId="44772"/>
    <cellStyle name="Normal 2 4 2 3 2 2 2 4 3" xfId="32570"/>
    <cellStyle name="Normal 2 4 2 3 2 2 2 5" xfId="14347"/>
    <cellStyle name="Normal 2 4 2 3 2 2 2 5 2" xfId="26335"/>
    <cellStyle name="Normal 2 4 2 3 2 2 2 5 2 2" xfId="50632"/>
    <cellStyle name="Normal 2 4 2 3 2 2 2 5 3" xfId="38644"/>
    <cellStyle name="Normal 2 4 2 3 2 2 2 6" xfId="51504"/>
    <cellStyle name="Normal 2 4 2 3 2 2 2 7" xfId="52451"/>
    <cellStyle name="Normal 2 4 2 3 2 2 3" xfId="2329"/>
    <cellStyle name="Normal 2 4 2 3 2 2 3 10" xfId="52849"/>
    <cellStyle name="Normal 2 4 2 3 2 2 3 2" xfId="3495"/>
    <cellStyle name="Normal 2 4 2 3 2 2 3 2 2" xfId="5836"/>
    <cellStyle name="Normal 2 4 2 3 2 2 3 2 2 2" xfId="8286"/>
    <cellStyle name="Normal 2 4 2 3 2 2 3 2 2 2 2" xfId="20488"/>
    <cellStyle name="Normal 2 4 2 3 2 2 3 2 2 2 2 2" xfId="44785"/>
    <cellStyle name="Normal 2 4 2 3 2 2 3 2 2 2 3" xfId="32583"/>
    <cellStyle name="Normal 2 4 2 3 2 2 3 2 2 3" xfId="18038"/>
    <cellStyle name="Normal 2 4 2 3 2 2 3 2 2 3 2" xfId="42335"/>
    <cellStyle name="Normal 2 4 2 3 2 2 3 2 2 4" xfId="30133"/>
    <cellStyle name="Normal 2 4 2 3 2 2 3 2 3" xfId="7533"/>
    <cellStyle name="Normal 2 4 2 3 2 2 3 2 3 2" xfId="8287"/>
    <cellStyle name="Normal 2 4 2 3 2 2 3 2 3 2 2" xfId="20489"/>
    <cellStyle name="Normal 2 4 2 3 2 2 3 2 3 2 2 2" xfId="44786"/>
    <cellStyle name="Normal 2 4 2 3 2 2 3 2 3 2 3" xfId="32584"/>
    <cellStyle name="Normal 2 4 2 3 2 2 3 2 3 3" xfId="19735"/>
    <cellStyle name="Normal 2 4 2 3 2 2 3 2 3 3 2" xfId="44032"/>
    <cellStyle name="Normal 2 4 2 3 2 2 3 2 3 4" xfId="31830"/>
    <cellStyle name="Normal 2 4 2 3 2 2 3 2 4" xfId="8285"/>
    <cellStyle name="Normal 2 4 2 3 2 2 3 2 4 2" xfId="20487"/>
    <cellStyle name="Normal 2 4 2 3 2 2 3 2 4 2 2" xfId="44784"/>
    <cellStyle name="Normal 2 4 2 3 2 2 3 2 4 3" xfId="32582"/>
    <cellStyle name="Normal 2 4 2 3 2 2 3 2 5" xfId="15810"/>
    <cellStyle name="Normal 2 4 2 3 2 2 3 2 5 2" xfId="40107"/>
    <cellStyle name="Normal 2 4 2 3 2 2 3 2 6" xfId="27798"/>
    <cellStyle name="Normal 2 4 2 3 2 2 3 3" xfId="4027"/>
    <cellStyle name="Normal 2 4 2 3 2 2 3 3 2" xfId="8288"/>
    <cellStyle name="Normal 2 4 2 3 2 2 3 3 2 2" xfId="20490"/>
    <cellStyle name="Normal 2 4 2 3 2 2 3 3 2 2 2" xfId="44787"/>
    <cellStyle name="Normal 2 4 2 3 2 2 3 3 2 3" xfId="32585"/>
    <cellStyle name="Normal 2 4 2 3 2 2 3 3 3" xfId="16338"/>
    <cellStyle name="Normal 2 4 2 3 2 2 3 3 3 2" xfId="40635"/>
    <cellStyle name="Normal 2 4 2 3 2 2 3 3 4" xfId="28326"/>
    <cellStyle name="Normal 2 4 2 3 2 2 3 4" xfId="4667"/>
    <cellStyle name="Normal 2 4 2 3 2 2 3 4 2" xfId="8289"/>
    <cellStyle name="Normal 2 4 2 3 2 2 3 4 2 2" xfId="20491"/>
    <cellStyle name="Normal 2 4 2 3 2 2 3 4 2 2 2" xfId="44788"/>
    <cellStyle name="Normal 2 4 2 3 2 2 3 4 2 3" xfId="32586"/>
    <cellStyle name="Normal 2 4 2 3 2 2 3 4 3" xfId="16869"/>
    <cellStyle name="Normal 2 4 2 3 2 2 3 4 3 2" xfId="41166"/>
    <cellStyle name="Normal 2 4 2 3 2 2 3 4 4" xfId="28964"/>
    <cellStyle name="Normal 2 4 2 3 2 2 3 5" xfId="6364"/>
    <cellStyle name="Normal 2 4 2 3 2 2 3 5 2" xfId="8290"/>
    <cellStyle name="Normal 2 4 2 3 2 2 3 5 2 2" xfId="20492"/>
    <cellStyle name="Normal 2 4 2 3 2 2 3 5 2 2 2" xfId="44789"/>
    <cellStyle name="Normal 2 4 2 3 2 2 3 5 2 3" xfId="32587"/>
    <cellStyle name="Normal 2 4 2 3 2 2 3 5 3" xfId="18566"/>
    <cellStyle name="Normal 2 4 2 3 2 2 3 5 3 2" xfId="42863"/>
    <cellStyle name="Normal 2 4 2 3 2 2 3 5 4" xfId="30661"/>
    <cellStyle name="Normal 2 4 2 3 2 2 3 6" xfId="8284"/>
    <cellStyle name="Normal 2 4 2 3 2 2 3 6 2" xfId="20486"/>
    <cellStyle name="Normal 2 4 2 3 2 2 3 6 2 2" xfId="44783"/>
    <cellStyle name="Normal 2 4 2 3 2 2 3 6 3" xfId="32581"/>
    <cellStyle name="Normal 2 4 2 3 2 2 3 7" xfId="14641"/>
    <cellStyle name="Normal 2 4 2 3 2 2 3 7 2" xfId="38938"/>
    <cellStyle name="Normal 2 4 2 3 2 2 3 8" xfId="26629"/>
    <cellStyle name="Normal 2 4 2 3 2 2 3 9" xfId="51037"/>
    <cellStyle name="Normal 2 4 2 3 2 2 4" xfId="2857"/>
    <cellStyle name="Normal 2 4 2 3 2 2 4 2" xfId="5305"/>
    <cellStyle name="Normal 2 4 2 3 2 2 4 2 2" xfId="8292"/>
    <cellStyle name="Normal 2 4 2 3 2 2 4 2 2 2" xfId="20494"/>
    <cellStyle name="Normal 2 4 2 3 2 2 4 2 2 2 2" xfId="44791"/>
    <cellStyle name="Normal 2 4 2 3 2 2 4 2 2 3" xfId="32589"/>
    <cellStyle name="Normal 2 4 2 3 2 2 4 2 3" xfId="17507"/>
    <cellStyle name="Normal 2 4 2 3 2 2 4 2 3 2" xfId="41804"/>
    <cellStyle name="Normal 2 4 2 3 2 2 4 2 4" xfId="29602"/>
    <cellStyle name="Normal 2 4 2 3 2 2 4 3" xfId="6895"/>
    <cellStyle name="Normal 2 4 2 3 2 2 4 3 2" xfId="8293"/>
    <cellStyle name="Normal 2 4 2 3 2 2 4 3 2 2" xfId="20495"/>
    <cellStyle name="Normal 2 4 2 3 2 2 4 3 2 2 2" xfId="44792"/>
    <cellStyle name="Normal 2 4 2 3 2 2 4 3 2 3" xfId="32590"/>
    <cellStyle name="Normal 2 4 2 3 2 2 4 3 3" xfId="19097"/>
    <cellStyle name="Normal 2 4 2 3 2 2 4 3 3 2" xfId="43394"/>
    <cellStyle name="Normal 2 4 2 3 2 2 4 3 4" xfId="31192"/>
    <cellStyle name="Normal 2 4 2 3 2 2 4 4" xfId="8291"/>
    <cellStyle name="Normal 2 4 2 3 2 2 4 4 2" xfId="20493"/>
    <cellStyle name="Normal 2 4 2 3 2 2 4 4 2 2" xfId="44790"/>
    <cellStyle name="Normal 2 4 2 3 2 2 4 4 3" xfId="32588"/>
    <cellStyle name="Normal 2 4 2 3 2 2 4 5" xfId="15279"/>
    <cellStyle name="Normal 2 4 2 3 2 2 4 5 2" xfId="39576"/>
    <cellStyle name="Normal 2 4 2 3 2 2 4 6" xfId="27267"/>
    <cellStyle name="Normal 2 4 2 3 2 2 5" xfId="8272"/>
    <cellStyle name="Normal 2 4 2 3 2 2 5 2" xfId="20474"/>
    <cellStyle name="Normal 2 4 2 3 2 2 5 2 2" xfId="44771"/>
    <cellStyle name="Normal 2 4 2 3 2 2 5 3" xfId="32569"/>
    <cellStyle name="Normal 2 4 2 3 2 2 6" xfId="14107"/>
    <cellStyle name="Normal 2 4 2 3 2 2 6 2" xfId="26095"/>
    <cellStyle name="Normal 2 4 2 3 2 2 6 2 2" xfId="50392"/>
    <cellStyle name="Normal 2 4 2 3 2 2 6 3" xfId="38404"/>
    <cellStyle name="Normal 2 4 2 3 2 2 7" xfId="51475"/>
    <cellStyle name="Normal 2 4 2 3 2 2 8" xfId="52211"/>
    <cellStyle name="Normal 2 4 2 3 2 3" xfId="733"/>
    <cellStyle name="Normal 2 4 2 3 2 3 2" xfId="980"/>
    <cellStyle name="Normal 2 4 2 3 2 3 2 2" xfId="2473"/>
    <cellStyle name="Normal 2 4 2 3 2 3 2 2 10" xfId="52993"/>
    <cellStyle name="Normal 2 4 2 3 2 3 2 2 2" xfId="3639"/>
    <cellStyle name="Normal 2 4 2 3 2 3 2 2 2 2" xfId="5980"/>
    <cellStyle name="Normal 2 4 2 3 2 3 2 2 2 2 2" xfId="8298"/>
    <cellStyle name="Normal 2 4 2 3 2 3 2 2 2 2 2 2" xfId="20500"/>
    <cellStyle name="Normal 2 4 2 3 2 3 2 2 2 2 2 2 2" xfId="44797"/>
    <cellStyle name="Normal 2 4 2 3 2 3 2 2 2 2 2 3" xfId="32595"/>
    <cellStyle name="Normal 2 4 2 3 2 3 2 2 2 2 3" xfId="18182"/>
    <cellStyle name="Normal 2 4 2 3 2 3 2 2 2 2 3 2" xfId="42479"/>
    <cellStyle name="Normal 2 4 2 3 2 3 2 2 2 2 4" xfId="30277"/>
    <cellStyle name="Normal 2 4 2 3 2 3 2 2 2 3" xfId="7677"/>
    <cellStyle name="Normal 2 4 2 3 2 3 2 2 2 3 2" xfId="8299"/>
    <cellStyle name="Normal 2 4 2 3 2 3 2 2 2 3 2 2" xfId="20501"/>
    <cellStyle name="Normal 2 4 2 3 2 3 2 2 2 3 2 2 2" xfId="44798"/>
    <cellStyle name="Normal 2 4 2 3 2 3 2 2 2 3 2 3" xfId="32596"/>
    <cellStyle name="Normal 2 4 2 3 2 3 2 2 2 3 3" xfId="19879"/>
    <cellStyle name="Normal 2 4 2 3 2 3 2 2 2 3 3 2" xfId="44176"/>
    <cellStyle name="Normal 2 4 2 3 2 3 2 2 2 3 4" xfId="31974"/>
    <cellStyle name="Normal 2 4 2 3 2 3 2 2 2 4" xfId="8297"/>
    <cellStyle name="Normal 2 4 2 3 2 3 2 2 2 4 2" xfId="20499"/>
    <cellStyle name="Normal 2 4 2 3 2 3 2 2 2 4 2 2" xfId="44796"/>
    <cellStyle name="Normal 2 4 2 3 2 3 2 2 2 4 3" xfId="32594"/>
    <cellStyle name="Normal 2 4 2 3 2 3 2 2 2 5" xfId="15954"/>
    <cellStyle name="Normal 2 4 2 3 2 3 2 2 2 5 2" xfId="40251"/>
    <cellStyle name="Normal 2 4 2 3 2 3 2 2 2 6" xfId="27942"/>
    <cellStyle name="Normal 2 4 2 3 2 3 2 2 3" xfId="4171"/>
    <cellStyle name="Normal 2 4 2 3 2 3 2 2 3 2" xfId="8300"/>
    <cellStyle name="Normal 2 4 2 3 2 3 2 2 3 2 2" xfId="20502"/>
    <cellStyle name="Normal 2 4 2 3 2 3 2 2 3 2 2 2" xfId="44799"/>
    <cellStyle name="Normal 2 4 2 3 2 3 2 2 3 2 3" xfId="32597"/>
    <cellStyle name="Normal 2 4 2 3 2 3 2 2 3 3" xfId="16482"/>
    <cellStyle name="Normal 2 4 2 3 2 3 2 2 3 3 2" xfId="40779"/>
    <cellStyle name="Normal 2 4 2 3 2 3 2 2 3 4" xfId="28470"/>
    <cellStyle name="Normal 2 4 2 3 2 3 2 2 4" xfId="4811"/>
    <cellStyle name="Normal 2 4 2 3 2 3 2 2 4 2" xfId="8301"/>
    <cellStyle name="Normal 2 4 2 3 2 3 2 2 4 2 2" xfId="20503"/>
    <cellStyle name="Normal 2 4 2 3 2 3 2 2 4 2 2 2" xfId="44800"/>
    <cellStyle name="Normal 2 4 2 3 2 3 2 2 4 2 3" xfId="32598"/>
    <cellStyle name="Normal 2 4 2 3 2 3 2 2 4 3" xfId="17013"/>
    <cellStyle name="Normal 2 4 2 3 2 3 2 2 4 3 2" xfId="41310"/>
    <cellStyle name="Normal 2 4 2 3 2 3 2 2 4 4" xfId="29108"/>
    <cellStyle name="Normal 2 4 2 3 2 3 2 2 5" xfId="6508"/>
    <cellStyle name="Normal 2 4 2 3 2 3 2 2 5 2" xfId="8302"/>
    <cellStyle name="Normal 2 4 2 3 2 3 2 2 5 2 2" xfId="20504"/>
    <cellStyle name="Normal 2 4 2 3 2 3 2 2 5 2 2 2" xfId="44801"/>
    <cellStyle name="Normal 2 4 2 3 2 3 2 2 5 2 3" xfId="32599"/>
    <cellStyle name="Normal 2 4 2 3 2 3 2 2 5 3" xfId="18710"/>
    <cellStyle name="Normal 2 4 2 3 2 3 2 2 5 3 2" xfId="43007"/>
    <cellStyle name="Normal 2 4 2 3 2 3 2 2 5 4" xfId="30805"/>
    <cellStyle name="Normal 2 4 2 3 2 3 2 2 6" xfId="8296"/>
    <cellStyle name="Normal 2 4 2 3 2 3 2 2 6 2" xfId="20498"/>
    <cellStyle name="Normal 2 4 2 3 2 3 2 2 6 2 2" xfId="44795"/>
    <cellStyle name="Normal 2 4 2 3 2 3 2 2 6 3" xfId="32593"/>
    <cellStyle name="Normal 2 4 2 3 2 3 2 2 7" xfId="14785"/>
    <cellStyle name="Normal 2 4 2 3 2 3 2 2 7 2" xfId="39082"/>
    <cellStyle name="Normal 2 4 2 3 2 3 2 2 8" xfId="26773"/>
    <cellStyle name="Normal 2 4 2 3 2 3 2 2 9" xfId="51181"/>
    <cellStyle name="Normal 2 4 2 3 2 3 2 3" xfId="3001"/>
    <cellStyle name="Normal 2 4 2 3 2 3 2 3 2" xfId="5449"/>
    <cellStyle name="Normal 2 4 2 3 2 3 2 3 2 2" xfId="8304"/>
    <cellStyle name="Normal 2 4 2 3 2 3 2 3 2 2 2" xfId="20506"/>
    <cellStyle name="Normal 2 4 2 3 2 3 2 3 2 2 2 2" xfId="44803"/>
    <cellStyle name="Normal 2 4 2 3 2 3 2 3 2 2 3" xfId="32601"/>
    <cellStyle name="Normal 2 4 2 3 2 3 2 3 2 3" xfId="17651"/>
    <cellStyle name="Normal 2 4 2 3 2 3 2 3 2 3 2" xfId="41948"/>
    <cellStyle name="Normal 2 4 2 3 2 3 2 3 2 4" xfId="29746"/>
    <cellStyle name="Normal 2 4 2 3 2 3 2 3 3" xfId="7039"/>
    <cellStyle name="Normal 2 4 2 3 2 3 2 3 3 2" xfId="8305"/>
    <cellStyle name="Normal 2 4 2 3 2 3 2 3 3 2 2" xfId="20507"/>
    <cellStyle name="Normal 2 4 2 3 2 3 2 3 3 2 2 2" xfId="44804"/>
    <cellStyle name="Normal 2 4 2 3 2 3 2 3 3 2 3" xfId="32602"/>
    <cellStyle name="Normal 2 4 2 3 2 3 2 3 3 3" xfId="19241"/>
    <cellStyle name="Normal 2 4 2 3 2 3 2 3 3 3 2" xfId="43538"/>
    <cellStyle name="Normal 2 4 2 3 2 3 2 3 3 4" xfId="31336"/>
    <cellStyle name="Normal 2 4 2 3 2 3 2 3 4" xfId="8303"/>
    <cellStyle name="Normal 2 4 2 3 2 3 2 3 4 2" xfId="20505"/>
    <cellStyle name="Normal 2 4 2 3 2 3 2 3 4 2 2" xfId="44802"/>
    <cellStyle name="Normal 2 4 2 3 2 3 2 3 4 3" xfId="32600"/>
    <cellStyle name="Normal 2 4 2 3 2 3 2 3 5" xfId="15423"/>
    <cellStyle name="Normal 2 4 2 3 2 3 2 3 5 2" xfId="39720"/>
    <cellStyle name="Normal 2 4 2 3 2 3 2 3 6" xfId="27411"/>
    <cellStyle name="Normal 2 4 2 3 2 3 2 4" xfId="8295"/>
    <cellStyle name="Normal 2 4 2 3 2 3 2 4 2" xfId="20497"/>
    <cellStyle name="Normal 2 4 2 3 2 3 2 4 2 2" xfId="44794"/>
    <cellStyle name="Normal 2 4 2 3 2 3 2 4 3" xfId="32592"/>
    <cellStyle name="Normal 2 4 2 3 2 3 2 5" xfId="14251"/>
    <cellStyle name="Normal 2 4 2 3 2 3 2 5 2" xfId="26239"/>
    <cellStyle name="Normal 2 4 2 3 2 3 2 5 2 2" xfId="50536"/>
    <cellStyle name="Normal 2 4 2 3 2 3 2 5 3" xfId="38548"/>
    <cellStyle name="Normal 2 4 2 3 2 3 2 6" xfId="51805"/>
    <cellStyle name="Normal 2 4 2 3 2 3 2 7" xfId="52355"/>
    <cellStyle name="Normal 2 4 2 3 2 3 3" xfId="2233"/>
    <cellStyle name="Normal 2 4 2 3 2 3 3 10" xfId="52753"/>
    <cellStyle name="Normal 2 4 2 3 2 3 3 2" xfId="3399"/>
    <cellStyle name="Normal 2 4 2 3 2 3 3 2 2" xfId="5740"/>
    <cellStyle name="Normal 2 4 2 3 2 3 3 2 2 2" xfId="8308"/>
    <cellStyle name="Normal 2 4 2 3 2 3 3 2 2 2 2" xfId="20510"/>
    <cellStyle name="Normal 2 4 2 3 2 3 3 2 2 2 2 2" xfId="44807"/>
    <cellStyle name="Normal 2 4 2 3 2 3 3 2 2 2 3" xfId="32605"/>
    <cellStyle name="Normal 2 4 2 3 2 3 3 2 2 3" xfId="17942"/>
    <cellStyle name="Normal 2 4 2 3 2 3 3 2 2 3 2" xfId="42239"/>
    <cellStyle name="Normal 2 4 2 3 2 3 3 2 2 4" xfId="30037"/>
    <cellStyle name="Normal 2 4 2 3 2 3 3 2 3" xfId="7437"/>
    <cellStyle name="Normal 2 4 2 3 2 3 3 2 3 2" xfId="8309"/>
    <cellStyle name="Normal 2 4 2 3 2 3 3 2 3 2 2" xfId="20511"/>
    <cellStyle name="Normal 2 4 2 3 2 3 3 2 3 2 2 2" xfId="44808"/>
    <cellStyle name="Normal 2 4 2 3 2 3 3 2 3 2 3" xfId="32606"/>
    <cellStyle name="Normal 2 4 2 3 2 3 3 2 3 3" xfId="19639"/>
    <cellStyle name="Normal 2 4 2 3 2 3 3 2 3 3 2" xfId="43936"/>
    <cellStyle name="Normal 2 4 2 3 2 3 3 2 3 4" xfId="31734"/>
    <cellStyle name="Normal 2 4 2 3 2 3 3 2 4" xfId="8307"/>
    <cellStyle name="Normal 2 4 2 3 2 3 3 2 4 2" xfId="20509"/>
    <cellStyle name="Normal 2 4 2 3 2 3 3 2 4 2 2" xfId="44806"/>
    <cellStyle name="Normal 2 4 2 3 2 3 3 2 4 3" xfId="32604"/>
    <cellStyle name="Normal 2 4 2 3 2 3 3 2 5" xfId="15714"/>
    <cellStyle name="Normal 2 4 2 3 2 3 3 2 5 2" xfId="40011"/>
    <cellStyle name="Normal 2 4 2 3 2 3 3 2 6" xfId="27702"/>
    <cellStyle name="Normal 2 4 2 3 2 3 3 3" xfId="3931"/>
    <cellStyle name="Normal 2 4 2 3 2 3 3 3 2" xfId="8310"/>
    <cellStyle name="Normal 2 4 2 3 2 3 3 3 2 2" xfId="20512"/>
    <cellStyle name="Normal 2 4 2 3 2 3 3 3 2 2 2" xfId="44809"/>
    <cellStyle name="Normal 2 4 2 3 2 3 3 3 2 3" xfId="32607"/>
    <cellStyle name="Normal 2 4 2 3 2 3 3 3 3" xfId="16242"/>
    <cellStyle name="Normal 2 4 2 3 2 3 3 3 3 2" xfId="40539"/>
    <cellStyle name="Normal 2 4 2 3 2 3 3 3 4" xfId="28230"/>
    <cellStyle name="Normal 2 4 2 3 2 3 3 4" xfId="4571"/>
    <cellStyle name="Normal 2 4 2 3 2 3 3 4 2" xfId="8311"/>
    <cellStyle name="Normal 2 4 2 3 2 3 3 4 2 2" xfId="20513"/>
    <cellStyle name="Normal 2 4 2 3 2 3 3 4 2 2 2" xfId="44810"/>
    <cellStyle name="Normal 2 4 2 3 2 3 3 4 2 3" xfId="32608"/>
    <cellStyle name="Normal 2 4 2 3 2 3 3 4 3" xfId="16773"/>
    <cellStyle name="Normal 2 4 2 3 2 3 3 4 3 2" xfId="41070"/>
    <cellStyle name="Normal 2 4 2 3 2 3 3 4 4" xfId="28868"/>
    <cellStyle name="Normal 2 4 2 3 2 3 3 5" xfId="6268"/>
    <cellStyle name="Normal 2 4 2 3 2 3 3 5 2" xfId="8312"/>
    <cellStyle name="Normal 2 4 2 3 2 3 3 5 2 2" xfId="20514"/>
    <cellStyle name="Normal 2 4 2 3 2 3 3 5 2 2 2" xfId="44811"/>
    <cellStyle name="Normal 2 4 2 3 2 3 3 5 2 3" xfId="32609"/>
    <cellStyle name="Normal 2 4 2 3 2 3 3 5 3" xfId="18470"/>
    <cellStyle name="Normal 2 4 2 3 2 3 3 5 3 2" xfId="42767"/>
    <cellStyle name="Normal 2 4 2 3 2 3 3 5 4" xfId="30565"/>
    <cellStyle name="Normal 2 4 2 3 2 3 3 6" xfId="8306"/>
    <cellStyle name="Normal 2 4 2 3 2 3 3 6 2" xfId="20508"/>
    <cellStyle name="Normal 2 4 2 3 2 3 3 6 2 2" xfId="44805"/>
    <cellStyle name="Normal 2 4 2 3 2 3 3 6 3" xfId="32603"/>
    <cellStyle name="Normal 2 4 2 3 2 3 3 7" xfId="14545"/>
    <cellStyle name="Normal 2 4 2 3 2 3 3 7 2" xfId="38842"/>
    <cellStyle name="Normal 2 4 2 3 2 3 3 8" xfId="26533"/>
    <cellStyle name="Normal 2 4 2 3 2 3 3 9" xfId="50941"/>
    <cellStyle name="Normal 2 4 2 3 2 3 4" xfId="2761"/>
    <cellStyle name="Normal 2 4 2 3 2 3 4 2" xfId="5209"/>
    <cellStyle name="Normal 2 4 2 3 2 3 4 2 2" xfId="8314"/>
    <cellStyle name="Normal 2 4 2 3 2 3 4 2 2 2" xfId="20516"/>
    <cellStyle name="Normal 2 4 2 3 2 3 4 2 2 2 2" xfId="44813"/>
    <cellStyle name="Normal 2 4 2 3 2 3 4 2 2 3" xfId="32611"/>
    <cellStyle name="Normal 2 4 2 3 2 3 4 2 3" xfId="17411"/>
    <cellStyle name="Normal 2 4 2 3 2 3 4 2 3 2" xfId="41708"/>
    <cellStyle name="Normal 2 4 2 3 2 3 4 2 4" xfId="29506"/>
    <cellStyle name="Normal 2 4 2 3 2 3 4 3" xfId="6799"/>
    <cellStyle name="Normal 2 4 2 3 2 3 4 3 2" xfId="8315"/>
    <cellStyle name="Normal 2 4 2 3 2 3 4 3 2 2" xfId="20517"/>
    <cellStyle name="Normal 2 4 2 3 2 3 4 3 2 2 2" xfId="44814"/>
    <cellStyle name="Normal 2 4 2 3 2 3 4 3 2 3" xfId="32612"/>
    <cellStyle name="Normal 2 4 2 3 2 3 4 3 3" xfId="19001"/>
    <cellStyle name="Normal 2 4 2 3 2 3 4 3 3 2" xfId="43298"/>
    <cellStyle name="Normal 2 4 2 3 2 3 4 3 4" xfId="31096"/>
    <cellStyle name="Normal 2 4 2 3 2 3 4 4" xfId="8313"/>
    <cellStyle name="Normal 2 4 2 3 2 3 4 4 2" xfId="20515"/>
    <cellStyle name="Normal 2 4 2 3 2 3 4 4 2 2" xfId="44812"/>
    <cellStyle name="Normal 2 4 2 3 2 3 4 4 3" xfId="32610"/>
    <cellStyle name="Normal 2 4 2 3 2 3 4 5" xfId="15183"/>
    <cellStyle name="Normal 2 4 2 3 2 3 4 5 2" xfId="39480"/>
    <cellStyle name="Normal 2 4 2 3 2 3 4 6" xfId="27171"/>
    <cellStyle name="Normal 2 4 2 3 2 3 5" xfId="8294"/>
    <cellStyle name="Normal 2 4 2 3 2 3 5 2" xfId="20496"/>
    <cellStyle name="Normal 2 4 2 3 2 3 5 2 2" xfId="44793"/>
    <cellStyle name="Normal 2 4 2 3 2 3 5 3" xfId="32591"/>
    <cellStyle name="Normal 2 4 2 3 2 3 6" xfId="14011"/>
    <cellStyle name="Normal 2 4 2 3 2 3 6 2" xfId="25999"/>
    <cellStyle name="Normal 2 4 2 3 2 3 6 2 2" xfId="50296"/>
    <cellStyle name="Normal 2 4 2 3 2 3 6 3" xfId="38308"/>
    <cellStyle name="Normal 2 4 2 3 2 3 7" xfId="51726"/>
    <cellStyle name="Normal 2 4 2 3 2 3 8" xfId="52115"/>
    <cellStyle name="Normal 2 4 2 3 2 4" xfId="908"/>
    <cellStyle name="Normal 2 4 2 3 2 4 2" xfId="2401"/>
    <cellStyle name="Normal 2 4 2 3 2 4 2 10" xfId="52921"/>
    <cellStyle name="Normal 2 4 2 3 2 4 2 2" xfId="3567"/>
    <cellStyle name="Normal 2 4 2 3 2 4 2 2 2" xfId="5908"/>
    <cellStyle name="Normal 2 4 2 3 2 4 2 2 2 2" xfId="8319"/>
    <cellStyle name="Normal 2 4 2 3 2 4 2 2 2 2 2" xfId="20521"/>
    <cellStyle name="Normal 2 4 2 3 2 4 2 2 2 2 2 2" xfId="44818"/>
    <cellStyle name="Normal 2 4 2 3 2 4 2 2 2 2 3" xfId="32616"/>
    <cellStyle name="Normal 2 4 2 3 2 4 2 2 2 3" xfId="18110"/>
    <cellStyle name="Normal 2 4 2 3 2 4 2 2 2 3 2" xfId="42407"/>
    <cellStyle name="Normal 2 4 2 3 2 4 2 2 2 4" xfId="30205"/>
    <cellStyle name="Normal 2 4 2 3 2 4 2 2 3" xfId="7605"/>
    <cellStyle name="Normal 2 4 2 3 2 4 2 2 3 2" xfId="8320"/>
    <cellStyle name="Normal 2 4 2 3 2 4 2 2 3 2 2" xfId="20522"/>
    <cellStyle name="Normal 2 4 2 3 2 4 2 2 3 2 2 2" xfId="44819"/>
    <cellStyle name="Normal 2 4 2 3 2 4 2 2 3 2 3" xfId="32617"/>
    <cellStyle name="Normal 2 4 2 3 2 4 2 2 3 3" xfId="19807"/>
    <cellStyle name="Normal 2 4 2 3 2 4 2 2 3 3 2" xfId="44104"/>
    <cellStyle name="Normal 2 4 2 3 2 4 2 2 3 4" xfId="31902"/>
    <cellStyle name="Normal 2 4 2 3 2 4 2 2 4" xfId="8318"/>
    <cellStyle name="Normal 2 4 2 3 2 4 2 2 4 2" xfId="20520"/>
    <cellStyle name="Normal 2 4 2 3 2 4 2 2 4 2 2" xfId="44817"/>
    <cellStyle name="Normal 2 4 2 3 2 4 2 2 4 3" xfId="32615"/>
    <cellStyle name="Normal 2 4 2 3 2 4 2 2 5" xfId="15882"/>
    <cellStyle name="Normal 2 4 2 3 2 4 2 2 5 2" xfId="40179"/>
    <cellStyle name="Normal 2 4 2 3 2 4 2 2 6" xfId="27870"/>
    <cellStyle name="Normal 2 4 2 3 2 4 2 3" xfId="4099"/>
    <cellStyle name="Normal 2 4 2 3 2 4 2 3 2" xfId="8321"/>
    <cellStyle name="Normal 2 4 2 3 2 4 2 3 2 2" xfId="20523"/>
    <cellStyle name="Normal 2 4 2 3 2 4 2 3 2 2 2" xfId="44820"/>
    <cellStyle name="Normal 2 4 2 3 2 4 2 3 2 3" xfId="32618"/>
    <cellStyle name="Normal 2 4 2 3 2 4 2 3 3" xfId="16410"/>
    <cellStyle name="Normal 2 4 2 3 2 4 2 3 3 2" xfId="40707"/>
    <cellStyle name="Normal 2 4 2 3 2 4 2 3 4" xfId="28398"/>
    <cellStyle name="Normal 2 4 2 3 2 4 2 4" xfId="4739"/>
    <cellStyle name="Normal 2 4 2 3 2 4 2 4 2" xfId="8322"/>
    <cellStyle name="Normal 2 4 2 3 2 4 2 4 2 2" xfId="20524"/>
    <cellStyle name="Normal 2 4 2 3 2 4 2 4 2 2 2" xfId="44821"/>
    <cellStyle name="Normal 2 4 2 3 2 4 2 4 2 3" xfId="32619"/>
    <cellStyle name="Normal 2 4 2 3 2 4 2 4 3" xfId="16941"/>
    <cellStyle name="Normal 2 4 2 3 2 4 2 4 3 2" xfId="41238"/>
    <cellStyle name="Normal 2 4 2 3 2 4 2 4 4" xfId="29036"/>
    <cellStyle name="Normal 2 4 2 3 2 4 2 5" xfId="6436"/>
    <cellStyle name="Normal 2 4 2 3 2 4 2 5 2" xfId="8323"/>
    <cellStyle name="Normal 2 4 2 3 2 4 2 5 2 2" xfId="20525"/>
    <cellStyle name="Normal 2 4 2 3 2 4 2 5 2 2 2" xfId="44822"/>
    <cellStyle name="Normal 2 4 2 3 2 4 2 5 2 3" xfId="32620"/>
    <cellStyle name="Normal 2 4 2 3 2 4 2 5 3" xfId="18638"/>
    <cellStyle name="Normal 2 4 2 3 2 4 2 5 3 2" xfId="42935"/>
    <cellStyle name="Normal 2 4 2 3 2 4 2 5 4" xfId="30733"/>
    <cellStyle name="Normal 2 4 2 3 2 4 2 6" xfId="8317"/>
    <cellStyle name="Normal 2 4 2 3 2 4 2 6 2" xfId="20519"/>
    <cellStyle name="Normal 2 4 2 3 2 4 2 6 2 2" xfId="44816"/>
    <cellStyle name="Normal 2 4 2 3 2 4 2 6 3" xfId="32614"/>
    <cellStyle name="Normal 2 4 2 3 2 4 2 7" xfId="14713"/>
    <cellStyle name="Normal 2 4 2 3 2 4 2 7 2" xfId="39010"/>
    <cellStyle name="Normal 2 4 2 3 2 4 2 8" xfId="26701"/>
    <cellStyle name="Normal 2 4 2 3 2 4 2 9" xfId="51109"/>
    <cellStyle name="Normal 2 4 2 3 2 4 3" xfId="2929"/>
    <cellStyle name="Normal 2 4 2 3 2 4 3 2" xfId="5377"/>
    <cellStyle name="Normal 2 4 2 3 2 4 3 2 2" xfId="8325"/>
    <cellStyle name="Normal 2 4 2 3 2 4 3 2 2 2" xfId="20527"/>
    <cellStyle name="Normal 2 4 2 3 2 4 3 2 2 2 2" xfId="44824"/>
    <cellStyle name="Normal 2 4 2 3 2 4 3 2 2 3" xfId="32622"/>
    <cellStyle name="Normal 2 4 2 3 2 4 3 2 3" xfId="17579"/>
    <cellStyle name="Normal 2 4 2 3 2 4 3 2 3 2" xfId="41876"/>
    <cellStyle name="Normal 2 4 2 3 2 4 3 2 4" xfId="29674"/>
    <cellStyle name="Normal 2 4 2 3 2 4 3 3" xfId="6967"/>
    <cellStyle name="Normal 2 4 2 3 2 4 3 3 2" xfId="8326"/>
    <cellStyle name="Normal 2 4 2 3 2 4 3 3 2 2" xfId="20528"/>
    <cellStyle name="Normal 2 4 2 3 2 4 3 3 2 2 2" xfId="44825"/>
    <cellStyle name="Normal 2 4 2 3 2 4 3 3 2 3" xfId="32623"/>
    <cellStyle name="Normal 2 4 2 3 2 4 3 3 3" xfId="19169"/>
    <cellStyle name="Normal 2 4 2 3 2 4 3 3 3 2" xfId="43466"/>
    <cellStyle name="Normal 2 4 2 3 2 4 3 3 4" xfId="31264"/>
    <cellStyle name="Normal 2 4 2 3 2 4 3 4" xfId="8324"/>
    <cellStyle name="Normal 2 4 2 3 2 4 3 4 2" xfId="20526"/>
    <cellStyle name="Normal 2 4 2 3 2 4 3 4 2 2" xfId="44823"/>
    <cellStyle name="Normal 2 4 2 3 2 4 3 4 3" xfId="32621"/>
    <cellStyle name="Normal 2 4 2 3 2 4 3 5" xfId="15351"/>
    <cellStyle name="Normal 2 4 2 3 2 4 3 5 2" xfId="39648"/>
    <cellStyle name="Normal 2 4 2 3 2 4 3 6" xfId="27339"/>
    <cellStyle name="Normal 2 4 2 3 2 4 4" xfId="8316"/>
    <cellStyle name="Normal 2 4 2 3 2 4 4 2" xfId="20518"/>
    <cellStyle name="Normal 2 4 2 3 2 4 4 2 2" xfId="44815"/>
    <cellStyle name="Normal 2 4 2 3 2 4 4 3" xfId="32613"/>
    <cellStyle name="Normal 2 4 2 3 2 4 5" xfId="14179"/>
    <cellStyle name="Normal 2 4 2 3 2 4 5 2" xfId="26167"/>
    <cellStyle name="Normal 2 4 2 3 2 4 5 2 2" xfId="50464"/>
    <cellStyle name="Normal 2 4 2 3 2 4 5 3" xfId="38476"/>
    <cellStyle name="Normal 2 4 2 3 2 4 6" xfId="51649"/>
    <cellStyle name="Normal 2 4 2 3 2 4 7" xfId="52283"/>
    <cellStyle name="Normal 2 4 2 3 2 5" xfId="2137"/>
    <cellStyle name="Normal 2 4 2 3 2 5 10" xfId="52657"/>
    <cellStyle name="Normal 2 4 2 3 2 5 2" xfId="3303"/>
    <cellStyle name="Normal 2 4 2 3 2 5 2 2" xfId="5644"/>
    <cellStyle name="Normal 2 4 2 3 2 5 2 2 2" xfId="8329"/>
    <cellStyle name="Normal 2 4 2 3 2 5 2 2 2 2" xfId="20531"/>
    <cellStyle name="Normal 2 4 2 3 2 5 2 2 2 2 2" xfId="44828"/>
    <cellStyle name="Normal 2 4 2 3 2 5 2 2 2 3" xfId="32626"/>
    <cellStyle name="Normal 2 4 2 3 2 5 2 2 3" xfId="17846"/>
    <cellStyle name="Normal 2 4 2 3 2 5 2 2 3 2" xfId="42143"/>
    <cellStyle name="Normal 2 4 2 3 2 5 2 2 4" xfId="29941"/>
    <cellStyle name="Normal 2 4 2 3 2 5 2 3" xfId="7341"/>
    <cellStyle name="Normal 2 4 2 3 2 5 2 3 2" xfId="8330"/>
    <cellStyle name="Normal 2 4 2 3 2 5 2 3 2 2" xfId="20532"/>
    <cellStyle name="Normal 2 4 2 3 2 5 2 3 2 2 2" xfId="44829"/>
    <cellStyle name="Normal 2 4 2 3 2 5 2 3 2 3" xfId="32627"/>
    <cellStyle name="Normal 2 4 2 3 2 5 2 3 3" xfId="19543"/>
    <cellStyle name="Normal 2 4 2 3 2 5 2 3 3 2" xfId="43840"/>
    <cellStyle name="Normal 2 4 2 3 2 5 2 3 4" xfId="31638"/>
    <cellStyle name="Normal 2 4 2 3 2 5 2 4" xfId="8328"/>
    <cellStyle name="Normal 2 4 2 3 2 5 2 4 2" xfId="20530"/>
    <cellStyle name="Normal 2 4 2 3 2 5 2 4 2 2" xfId="44827"/>
    <cellStyle name="Normal 2 4 2 3 2 5 2 4 3" xfId="32625"/>
    <cellStyle name="Normal 2 4 2 3 2 5 2 5" xfId="15618"/>
    <cellStyle name="Normal 2 4 2 3 2 5 2 5 2" xfId="39915"/>
    <cellStyle name="Normal 2 4 2 3 2 5 2 6" xfId="27606"/>
    <cellStyle name="Normal 2 4 2 3 2 5 3" xfId="3835"/>
    <cellStyle name="Normal 2 4 2 3 2 5 3 2" xfId="8331"/>
    <cellStyle name="Normal 2 4 2 3 2 5 3 2 2" xfId="20533"/>
    <cellStyle name="Normal 2 4 2 3 2 5 3 2 2 2" xfId="44830"/>
    <cellStyle name="Normal 2 4 2 3 2 5 3 2 3" xfId="32628"/>
    <cellStyle name="Normal 2 4 2 3 2 5 3 3" xfId="16146"/>
    <cellStyle name="Normal 2 4 2 3 2 5 3 3 2" xfId="40443"/>
    <cellStyle name="Normal 2 4 2 3 2 5 3 4" xfId="28134"/>
    <cellStyle name="Normal 2 4 2 3 2 5 4" xfId="4475"/>
    <cellStyle name="Normal 2 4 2 3 2 5 4 2" xfId="8332"/>
    <cellStyle name="Normal 2 4 2 3 2 5 4 2 2" xfId="20534"/>
    <cellStyle name="Normal 2 4 2 3 2 5 4 2 2 2" xfId="44831"/>
    <cellStyle name="Normal 2 4 2 3 2 5 4 2 3" xfId="32629"/>
    <cellStyle name="Normal 2 4 2 3 2 5 4 3" xfId="16677"/>
    <cellStyle name="Normal 2 4 2 3 2 5 4 3 2" xfId="40974"/>
    <cellStyle name="Normal 2 4 2 3 2 5 4 4" xfId="28772"/>
    <cellStyle name="Normal 2 4 2 3 2 5 5" xfId="6172"/>
    <cellStyle name="Normal 2 4 2 3 2 5 5 2" xfId="8333"/>
    <cellStyle name="Normal 2 4 2 3 2 5 5 2 2" xfId="20535"/>
    <cellStyle name="Normal 2 4 2 3 2 5 5 2 2 2" xfId="44832"/>
    <cellStyle name="Normal 2 4 2 3 2 5 5 2 3" xfId="32630"/>
    <cellStyle name="Normal 2 4 2 3 2 5 5 3" xfId="18374"/>
    <cellStyle name="Normal 2 4 2 3 2 5 5 3 2" xfId="42671"/>
    <cellStyle name="Normal 2 4 2 3 2 5 5 4" xfId="30469"/>
    <cellStyle name="Normal 2 4 2 3 2 5 6" xfId="8327"/>
    <cellStyle name="Normal 2 4 2 3 2 5 6 2" xfId="20529"/>
    <cellStyle name="Normal 2 4 2 3 2 5 6 2 2" xfId="44826"/>
    <cellStyle name="Normal 2 4 2 3 2 5 6 3" xfId="32624"/>
    <cellStyle name="Normal 2 4 2 3 2 5 7" xfId="14449"/>
    <cellStyle name="Normal 2 4 2 3 2 5 7 2" xfId="38746"/>
    <cellStyle name="Normal 2 4 2 3 2 5 8" xfId="26437"/>
    <cellStyle name="Normal 2 4 2 3 2 5 9" xfId="50845"/>
    <cellStyle name="Normal 2 4 2 3 2 6" xfId="2665"/>
    <cellStyle name="Normal 2 4 2 3 2 6 2" xfId="5113"/>
    <cellStyle name="Normal 2 4 2 3 2 6 2 2" xfId="8335"/>
    <cellStyle name="Normal 2 4 2 3 2 6 2 2 2" xfId="20537"/>
    <cellStyle name="Normal 2 4 2 3 2 6 2 2 2 2" xfId="44834"/>
    <cellStyle name="Normal 2 4 2 3 2 6 2 2 3" xfId="32632"/>
    <cellStyle name="Normal 2 4 2 3 2 6 2 3" xfId="17315"/>
    <cellStyle name="Normal 2 4 2 3 2 6 2 3 2" xfId="41612"/>
    <cellStyle name="Normal 2 4 2 3 2 6 2 4" xfId="29410"/>
    <cellStyle name="Normal 2 4 2 3 2 6 3" xfId="6703"/>
    <cellStyle name="Normal 2 4 2 3 2 6 3 2" xfId="8336"/>
    <cellStyle name="Normal 2 4 2 3 2 6 3 2 2" xfId="20538"/>
    <cellStyle name="Normal 2 4 2 3 2 6 3 2 2 2" xfId="44835"/>
    <cellStyle name="Normal 2 4 2 3 2 6 3 2 3" xfId="32633"/>
    <cellStyle name="Normal 2 4 2 3 2 6 3 3" xfId="18905"/>
    <cellStyle name="Normal 2 4 2 3 2 6 3 3 2" xfId="43202"/>
    <cellStyle name="Normal 2 4 2 3 2 6 3 4" xfId="31000"/>
    <cellStyle name="Normal 2 4 2 3 2 6 4" xfId="8334"/>
    <cellStyle name="Normal 2 4 2 3 2 6 4 2" xfId="20536"/>
    <cellStyle name="Normal 2 4 2 3 2 6 4 2 2" xfId="44833"/>
    <cellStyle name="Normal 2 4 2 3 2 6 4 3" xfId="32631"/>
    <cellStyle name="Normal 2 4 2 3 2 6 5" xfId="15087"/>
    <cellStyle name="Normal 2 4 2 3 2 6 5 2" xfId="39384"/>
    <cellStyle name="Normal 2 4 2 3 2 6 6" xfId="27075"/>
    <cellStyle name="Normal 2 4 2 3 2 7" xfId="8271"/>
    <cellStyle name="Normal 2 4 2 3 2 7 2" xfId="20473"/>
    <cellStyle name="Normal 2 4 2 3 2 7 2 2" xfId="44770"/>
    <cellStyle name="Normal 2 4 2 3 2 7 3" xfId="32568"/>
    <cellStyle name="Normal 2 4 2 3 2 8" xfId="13915"/>
    <cellStyle name="Normal 2 4 2 3 2 8 2" xfId="25903"/>
    <cellStyle name="Normal 2 4 2 3 2 8 2 2" xfId="50200"/>
    <cellStyle name="Normal 2 4 2 3 2 8 3" xfId="38212"/>
    <cellStyle name="Normal 2 4 2 3 2 9" xfId="51526"/>
    <cellStyle name="Normal 2 4 2 3 3" xfId="783"/>
    <cellStyle name="Normal 2 4 2 3 3 2" xfId="1028"/>
    <cellStyle name="Normal 2 4 2 3 3 2 2" xfId="2521"/>
    <cellStyle name="Normal 2 4 2 3 3 2 2 10" xfId="53041"/>
    <cellStyle name="Normal 2 4 2 3 3 2 2 2" xfId="3687"/>
    <cellStyle name="Normal 2 4 2 3 3 2 2 2 2" xfId="6028"/>
    <cellStyle name="Normal 2 4 2 3 3 2 2 2 2 2" xfId="8341"/>
    <cellStyle name="Normal 2 4 2 3 3 2 2 2 2 2 2" xfId="20543"/>
    <cellStyle name="Normal 2 4 2 3 3 2 2 2 2 2 2 2" xfId="44840"/>
    <cellStyle name="Normal 2 4 2 3 3 2 2 2 2 2 3" xfId="32638"/>
    <cellStyle name="Normal 2 4 2 3 3 2 2 2 2 3" xfId="18230"/>
    <cellStyle name="Normal 2 4 2 3 3 2 2 2 2 3 2" xfId="42527"/>
    <cellStyle name="Normal 2 4 2 3 3 2 2 2 2 4" xfId="30325"/>
    <cellStyle name="Normal 2 4 2 3 3 2 2 2 3" xfId="7725"/>
    <cellStyle name="Normal 2 4 2 3 3 2 2 2 3 2" xfId="8342"/>
    <cellStyle name="Normal 2 4 2 3 3 2 2 2 3 2 2" xfId="20544"/>
    <cellStyle name="Normal 2 4 2 3 3 2 2 2 3 2 2 2" xfId="44841"/>
    <cellStyle name="Normal 2 4 2 3 3 2 2 2 3 2 3" xfId="32639"/>
    <cellStyle name="Normal 2 4 2 3 3 2 2 2 3 3" xfId="19927"/>
    <cellStyle name="Normal 2 4 2 3 3 2 2 2 3 3 2" xfId="44224"/>
    <cellStyle name="Normal 2 4 2 3 3 2 2 2 3 4" xfId="32022"/>
    <cellStyle name="Normal 2 4 2 3 3 2 2 2 4" xfId="8340"/>
    <cellStyle name="Normal 2 4 2 3 3 2 2 2 4 2" xfId="20542"/>
    <cellStyle name="Normal 2 4 2 3 3 2 2 2 4 2 2" xfId="44839"/>
    <cellStyle name="Normal 2 4 2 3 3 2 2 2 4 3" xfId="32637"/>
    <cellStyle name="Normal 2 4 2 3 3 2 2 2 5" xfId="16002"/>
    <cellStyle name="Normal 2 4 2 3 3 2 2 2 5 2" xfId="40299"/>
    <cellStyle name="Normal 2 4 2 3 3 2 2 2 6" xfId="27990"/>
    <cellStyle name="Normal 2 4 2 3 3 2 2 3" xfId="4219"/>
    <cellStyle name="Normal 2 4 2 3 3 2 2 3 2" xfId="8343"/>
    <cellStyle name="Normal 2 4 2 3 3 2 2 3 2 2" xfId="20545"/>
    <cellStyle name="Normal 2 4 2 3 3 2 2 3 2 2 2" xfId="44842"/>
    <cellStyle name="Normal 2 4 2 3 3 2 2 3 2 3" xfId="32640"/>
    <cellStyle name="Normal 2 4 2 3 3 2 2 3 3" xfId="16530"/>
    <cellStyle name="Normal 2 4 2 3 3 2 2 3 3 2" xfId="40827"/>
    <cellStyle name="Normal 2 4 2 3 3 2 2 3 4" xfId="28518"/>
    <cellStyle name="Normal 2 4 2 3 3 2 2 4" xfId="4859"/>
    <cellStyle name="Normal 2 4 2 3 3 2 2 4 2" xfId="8344"/>
    <cellStyle name="Normal 2 4 2 3 3 2 2 4 2 2" xfId="20546"/>
    <cellStyle name="Normal 2 4 2 3 3 2 2 4 2 2 2" xfId="44843"/>
    <cellStyle name="Normal 2 4 2 3 3 2 2 4 2 3" xfId="32641"/>
    <cellStyle name="Normal 2 4 2 3 3 2 2 4 3" xfId="17061"/>
    <cellStyle name="Normal 2 4 2 3 3 2 2 4 3 2" xfId="41358"/>
    <cellStyle name="Normal 2 4 2 3 3 2 2 4 4" xfId="29156"/>
    <cellStyle name="Normal 2 4 2 3 3 2 2 5" xfId="6556"/>
    <cellStyle name="Normal 2 4 2 3 3 2 2 5 2" xfId="8345"/>
    <cellStyle name="Normal 2 4 2 3 3 2 2 5 2 2" xfId="20547"/>
    <cellStyle name="Normal 2 4 2 3 3 2 2 5 2 2 2" xfId="44844"/>
    <cellStyle name="Normal 2 4 2 3 3 2 2 5 2 3" xfId="32642"/>
    <cellStyle name="Normal 2 4 2 3 3 2 2 5 3" xfId="18758"/>
    <cellStyle name="Normal 2 4 2 3 3 2 2 5 3 2" xfId="43055"/>
    <cellStyle name="Normal 2 4 2 3 3 2 2 5 4" xfId="30853"/>
    <cellStyle name="Normal 2 4 2 3 3 2 2 6" xfId="8339"/>
    <cellStyle name="Normal 2 4 2 3 3 2 2 6 2" xfId="20541"/>
    <cellStyle name="Normal 2 4 2 3 3 2 2 6 2 2" xfId="44838"/>
    <cellStyle name="Normal 2 4 2 3 3 2 2 6 3" xfId="32636"/>
    <cellStyle name="Normal 2 4 2 3 3 2 2 7" xfId="14833"/>
    <cellStyle name="Normal 2 4 2 3 3 2 2 7 2" xfId="39130"/>
    <cellStyle name="Normal 2 4 2 3 3 2 2 8" xfId="26821"/>
    <cellStyle name="Normal 2 4 2 3 3 2 2 9" xfId="51229"/>
    <cellStyle name="Normal 2 4 2 3 3 2 3" xfId="3049"/>
    <cellStyle name="Normal 2 4 2 3 3 2 3 2" xfId="5497"/>
    <cellStyle name="Normal 2 4 2 3 3 2 3 2 2" xfId="8347"/>
    <cellStyle name="Normal 2 4 2 3 3 2 3 2 2 2" xfId="20549"/>
    <cellStyle name="Normal 2 4 2 3 3 2 3 2 2 2 2" xfId="44846"/>
    <cellStyle name="Normal 2 4 2 3 3 2 3 2 2 3" xfId="32644"/>
    <cellStyle name="Normal 2 4 2 3 3 2 3 2 3" xfId="17699"/>
    <cellStyle name="Normal 2 4 2 3 3 2 3 2 3 2" xfId="41996"/>
    <cellStyle name="Normal 2 4 2 3 3 2 3 2 4" xfId="29794"/>
    <cellStyle name="Normal 2 4 2 3 3 2 3 3" xfId="7087"/>
    <cellStyle name="Normal 2 4 2 3 3 2 3 3 2" xfId="8348"/>
    <cellStyle name="Normal 2 4 2 3 3 2 3 3 2 2" xfId="20550"/>
    <cellStyle name="Normal 2 4 2 3 3 2 3 3 2 2 2" xfId="44847"/>
    <cellStyle name="Normal 2 4 2 3 3 2 3 3 2 3" xfId="32645"/>
    <cellStyle name="Normal 2 4 2 3 3 2 3 3 3" xfId="19289"/>
    <cellStyle name="Normal 2 4 2 3 3 2 3 3 3 2" xfId="43586"/>
    <cellStyle name="Normal 2 4 2 3 3 2 3 3 4" xfId="31384"/>
    <cellStyle name="Normal 2 4 2 3 3 2 3 4" xfId="8346"/>
    <cellStyle name="Normal 2 4 2 3 3 2 3 4 2" xfId="20548"/>
    <cellStyle name="Normal 2 4 2 3 3 2 3 4 2 2" xfId="44845"/>
    <cellStyle name="Normal 2 4 2 3 3 2 3 4 3" xfId="32643"/>
    <cellStyle name="Normal 2 4 2 3 3 2 3 5" xfId="15471"/>
    <cellStyle name="Normal 2 4 2 3 3 2 3 5 2" xfId="39768"/>
    <cellStyle name="Normal 2 4 2 3 3 2 3 6" xfId="27459"/>
    <cellStyle name="Normal 2 4 2 3 3 2 4" xfId="8338"/>
    <cellStyle name="Normal 2 4 2 3 3 2 4 2" xfId="20540"/>
    <cellStyle name="Normal 2 4 2 3 3 2 4 2 2" xfId="44837"/>
    <cellStyle name="Normal 2 4 2 3 3 2 4 3" xfId="32635"/>
    <cellStyle name="Normal 2 4 2 3 3 2 5" xfId="14299"/>
    <cellStyle name="Normal 2 4 2 3 3 2 5 2" xfId="26287"/>
    <cellStyle name="Normal 2 4 2 3 3 2 5 2 2" xfId="50584"/>
    <cellStyle name="Normal 2 4 2 3 3 2 5 3" xfId="38596"/>
    <cellStyle name="Normal 2 4 2 3 3 2 6" xfId="51556"/>
    <cellStyle name="Normal 2 4 2 3 3 2 7" xfId="52403"/>
    <cellStyle name="Normal 2 4 2 3 3 3" xfId="2281"/>
    <cellStyle name="Normal 2 4 2 3 3 3 10" xfId="52801"/>
    <cellStyle name="Normal 2 4 2 3 3 3 2" xfId="3447"/>
    <cellStyle name="Normal 2 4 2 3 3 3 2 2" xfId="5788"/>
    <cellStyle name="Normal 2 4 2 3 3 3 2 2 2" xfId="8351"/>
    <cellStyle name="Normal 2 4 2 3 3 3 2 2 2 2" xfId="20553"/>
    <cellStyle name="Normal 2 4 2 3 3 3 2 2 2 2 2" xfId="44850"/>
    <cellStyle name="Normal 2 4 2 3 3 3 2 2 2 3" xfId="32648"/>
    <cellStyle name="Normal 2 4 2 3 3 3 2 2 3" xfId="17990"/>
    <cellStyle name="Normal 2 4 2 3 3 3 2 2 3 2" xfId="42287"/>
    <cellStyle name="Normal 2 4 2 3 3 3 2 2 4" xfId="30085"/>
    <cellStyle name="Normal 2 4 2 3 3 3 2 3" xfId="7485"/>
    <cellStyle name="Normal 2 4 2 3 3 3 2 3 2" xfId="8352"/>
    <cellStyle name="Normal 2 4 2 3 3 3 2 3 2 2" xfId="20554"/>
    <cellStyle name="Normal 2 4 2 3 3 3 2 3 2 2 2" xfId="44851"/>
    <cellStyle name="Normal 2 4 2 3 3 3 2 3 2 3" xfId="32649"/>
    <cellStyle name="Normal 2 4 2 3 3 3 2 3 3" xfId="19687"/>
    <cellStyle name="Normal 2 4 2 3 3 3 2 3 3 2" xfId="43984"/>
    <cellStyle name="Normal 2 4 2 3 3 3 2 3 4" xfId="31782"/>
    <cellStyle name="Normal 2 4 2 3 3 3 2 4" xfId="8350"/>
    <cellStyle name="Normal 2 4 2 3 3 3 2 4 2" xfId="20552"/>
    <cellStyle name="Normal 2 4 2 3 3 3 2 4 2 2" xfId="44849"/>
    <cellStyle name="Normal 2 4 2 3 3 3 2 4 3" xfId="32647"/>
    <cellStyle name="Normal 2 4 2 3 3 3 2 5" xfId="15762"/>
    <cellStyle name="Normal 2 4 2 3 3 3 2 5 2" xfId="40059"/>
    <cellStyle name="Normal 2 4 2 3 3 3 2 6" xfId="27750"/>
    <cellStyle name="Normal 2 4 2 3 3 3 3" xfId="3979"/>
    <cellStyle name="Normal 2 4 2 3 3 3 3 2" xfId="8353"/>
    <cellStyle name="Normal 2 4 2 3 3 3 3 2 2" xfId="20555"/>
    <cellStyle name="Normal 2 4 2 3 3 3 3 2 2 2" xfId="44852"/>
    <cellStyle name="Normal 2 4 2 3 3 3 3 2 3" xfId="32650"/>
    <cellStyle name="Normal 2 4 2 3 3 3 3 3" xfId="16290"/>
    <cellStyle name="Normal 2 4 2 3 3 3 3 3 2" xfId="40587"/>
    <cellStyle name="Normal 2 4 2 3 3 3 3 4" xfId="28278"/>
    <cellStyle name="Normal 2 4 2 3 3 3 4" xfId="4619"/>
    <cellStyle name="Normal 2 4 2 3 3 3 4 2" xfId="8354"/>
    <cellStyle name="Normal 2 4 2 3 3 3 4 2 2" xfId="20556"/>
    <cellStyle name="Normal 2 4 2 3 3 3 4 2 2 2" xfId="44853"/>
    <cellStyle name="Normal 2 4 2 3 3 3 4 2 3" xfId="32651"/>
    <cellStyle name="Normal 2 4 2 3 3 3 4 3" xfId="16821"/>
    <cellStyle name="Normal 2 4 2 3 3 3 4 3 2" xfId="41118"/>
    <cellStyle name="Normal 2 4 2 3 3 3 4 4" xfId="28916"/>
    <cellStyle name="Normal 2 4 2 3 3 3 5" xfId="6316"/>
    <cellStyle name="Normal 2 4 2 3 3 3 5 2" xfId="8355"/>
    <cellStyle name="Normal 2 4 2 3 3 3 5 2 2" xfId="20557"/>
    <cellStyle name="Normal 2 4 2 3 3 3 5 2 2 2" xfId="44854"/>
    <cellStyle name="Normal 2 4 2 3 3 3 5 2 3" xfId="32652"/>
    <cellStyle name="Normal 2 4 2 3 3 3 5 3" xfId="18518"/>
    <cellStyle name="Normal 2 4 2 3 3 3 5 3 2" xfId="42815"/>
    <cellStyle name="Normal 2 4 2 3 3 3 5 4" xfId="30613"/>
    <cellStyle name="Normal 2 4 2 3 3 3 6" xfId="8349"/>
    <cellStyle name="Normal 2 4 2 3 3 3 6 2" xfId="20551"/>
    <cellStyle name="Normal 2 4 2 3 3 3 6 2 2" xfId="44848"/>
    <cellStyle name="Normal 2 4 2 3 3 3 6 3" xfId="32646"/>
    <cellStyle name="Normal 2 4 2 3 3 3 7" xfId="14593"/>
    <cellStyle name="Normal 2 4 2 3 3 3 7 2" xfId="38890"/>
    <cellStyle name="Normal 2 4 2 3 3 3 8" xfId="26581"/>
    <cellStyle name="Normal 2 4 2 3 3 3 9" xfId="50989"/>
    <cellStyle name="Normal 2 4 2 3 3 4" xfId="2809"/>
    <cellStyle name="Normal 2 4 2 3 3 4 2" xfId="5257"/>
    <cellStyle name="Normal 2 4 2 3 3 4 2 2" xfId="8357"/>
    <cellStyle name="Normal 2 4 2 3 3 4 2 2 2" xfId="20559"/>
    <cellStyle name="Normal 2 4 2 3 3 4 2 2 2 2" xfId="44856"/>
    <cellStyle name="Normal 2 4 2 3 3 4 2 2 3" xfId="32654"/>
    <cellStyle name="Normal 2 4 2 3 3 4 2 3" xfId="17459"/>
    <cellStyle name="Normal 2 4 2 3 3 4 2 3 2" xfId="41756"/>
    <cellStyle name="Normal 2 4 2 3 3 4 2 4" xfId="29554"/>
    <cellStyle name="Normal 2 4 2 3 3 4 3" xfId="6847"/>
    <cellStyle name="Normal 2 4 2 3 3 4 3 2" xfId="8358"/>
    <cellStyle name="Normal 2 4 2 3 3 4 3 2 2" xfId="20560"/>
    <cellStyle name="Normal 2 4 2 3 3 4 3 2 2 2" xfId="44857"/>
    <cellStyle name="Normal 2 4 2 3 3 4 3 2 3" xfId="32655"/>
    <cellStyle name="Normal 2 4 2 3 3 4 3 3" xfId="19049"/>
    <cellStyle name="Normal 2 4 2 3 3 4 3 3 2" xfId="43346"/>
    <cellStyle name="Normal 2 4 2 3 3 4 3 4" xfId="31144"/>
    <cellStyle name="Normal 2 4 2 3 3 4 4" xfId="8356"/>
    <cellStyle name="Normal 2 4 2 3 3 4 4 2" xfId="20558"/>
    <cellStyle name="Normal 2 4 2 3 3 4 4 2 2" xfId="44855"/>
    <cellStyle name="Normal 2 4 2 3 3 4 4 3" xfId="32653"/>
    <cellStyle name="Normal 2 4 2 3 3 4 5" xfId="15231"/>
    <cellStyle name="Normal 2 4 2 3 3 4 5 2" xfId="39528"/>
    <cellStyle name="Normal 2 4 2 3 3 4 6" xfId="27219"/>
    <cellStyle name="Normal 2 4 2 3 3 5" xfId="8337"/>
    <cellStyle name="Normal 2 4 2 3 3 5 2" xfId="20539"/>
    <cellStyle name="Normal 2 4 2 3 3 5 2 2" xfId="44836"/>
    <cellStyle name="Normal 2 4 2 3 3 5 3" xfId="32634"/>
    <cellStyle name="Normal 2 4 2 3 3 6" xfId="14059"/>
    <cellStyle name="Normal 2 4 2 3 3 6 2" xfId="26047"/>
    <cellStyle name="Normal 2 4 2 3 3 6 2 2" xfId="50344"/>
    <cellStyle name="Normal 2 4 2 3 3 6 3" xfId="38356"/>
    <cellStyle name="Normal 2 4 2 3 3 7" xfId="51725"/>
    <cellStyle name="Normal 2 4 2 3 3 8" xfId="52163"/>
    <cellStyle name="Normal 2 4 2 3 4" xfId="685"/>
    <cellStyle name="Normal 2 4 2 3 4 2" xfId="932"/>
    <cellStyle name="Normal 2 4 2 3 4 2 2" xfId="2425"/>
    <cellStyle name="Normal 2 4 2 3 4 2 2 10" xfId="52945"/>
    <cellStyle name="Normal 2 4 2 3 4 2 2 2" xfId="3591"/>
    <cellStyle name="Normal 2 4 2 3 4 2 2 2 2" xfId="5932"/>
    <cellStyle name="Normal 2 4 2 3 4 2 2 2 2 2" xfId="8363"/>
    <cellStyle name="Normal 2 4 2 3 4 2 2 2 2 2 2" xfId="20565"/>
    <cellStyle name="Normal 2 4 2 3 4 2 2 2 2 2 2 2" xfId="44862"/>
    <cellStyle name="Normal 2 4 2 3 4 2 2 2 2 2 3" xfId="32660"/>
    <cellStyle name="Normal 2 4 2 3 4 2 2 2 2 3" xfId="18134"/>
    <cellStyle name="Normal 2 4 2 3 4 2 2 2 2 3 2" xfId="42431"/>
    <cellStyle name="Normal 2 4 2 3 4 2 2 2 2 4" xfId="30229"/>
    <cellStyle name="Normal 2 4 2 3 4 2 2 2 3" xfId="7629"/>
    <cellStyle name="Normal 2 4 2 3 4 2 2 2 3 2" xfId="8364"/>
    <cellStyle name="Normal 2 4 2 3 4 2 2 2 3 2 2" xfId="20566"/>
    <cellStyle name="Normal 2 4 2 3 4 2 2 2 3 2 2 2" xfId="44863"/>
    <cellStyle name="Normal 2 4 2 3 4 2 2 2 3 2 3" xfId="32661"/>
    <cellStyle name="Normal 2 4 2 3 4 2 2 2 3 3" xfId="19831"/>
    <cellStyle name="Normal 2 4 2 3 4 2 2 2 3 3 2" xfId="44128"/>
    <cellStyle name="Normal 2 4 2 3 4 2 2 2 3 4" xfId="31926"/>
    <cellStyle name="Normal 2 4 2 3 4 2 2 2 4" xfId="8362"/>
    <cellStyle name="Normal 2 4 2 3 4 2 2 2 4 2" xfId="20564"/>
    <cellStyle name="Normal 2 4 2 3 4 2 2 2 4 2 2" xfId="44861"/>
    <cellStyle name="Normal 2 4 2 3 4 2 2 2 4 3" xfId="32659"/>
    <cellStyle name="Normal 2 4 2 3 4 2 2 2 5" xfId="15906"/>
    <cellStyle name="Normal 2 4 2 3 4 2 2 2 5 2" xfId="40203"/>
    <cellStyle name="Normal 2 4 2 3 4 2 2 2 6" xfId="27894"/>
    <cellStyle name="Normal 2 4 2 3 4 2 2 3" xfId="4123"/>
    <cellStyle name="Normal 2 4 2 3 4 2 2 3 2" xfId="8365"/>
    <cellStyle name="Normal 2 4 2 3 4 2 2 3 2 2" xfId="20567"/>
    <cellStyle name="Normal 2 4 2 3 4 2 2 3 2 2 2" xfId="44864"/>
    <cellStyle name="Normal 2 4 2 3 4 2 2 3 2 3" xfId="32662"/>
    <cellStyle name="Normal 2 4 2 3 4 2 2 3 3" xfId="16434"/>
    <cellStyle name="Normal 2 4 2 3 4 2 2 3 3 2" xfId="40731"/>
    <cellStyle name="Normal 2 4 2 3 4 2 2 3 4" xfId="28422"/>
    <cellStyle name="Normal 2 4 2 3 4 2 2 4" xfId="4763"/>
    <cellStyle name="Normal 2 4 2 3 4 2 2 4 2" xfId="8366"/>
    <cellStyle name="Normal 2 4 2 3 4 2 2 4 2 2" xfId="20568"/>
    <cellStyle name="Normal 2 4 2 3 4 2 2 4 2 2 2" xfId="44865"/>
    <cellStyle name="Normal 2 4 2 3 4 2 2 4 2 3" xfId="32663"/>
    <cellStyle name="Normal 2 4 2 3 4 2 2 4 3" xfId="16965"/>
    <cellStyle name="Normal 2 4 2 3 4 2 2 4 3 2" xfId="41262"/>
    <cellStyle name="Normal 2 4 2 3 4 2 2 4 4" xfId="29060"/>
    <cellStyle name="Normal 2 4 2 3 4 2 2 5" xfId="6460"/>
    <cellStyle name="Normal 2 4 2 3 4 2 2 5 2" xfId="8367"/>
    <cellStyle name="Normal 2 4 2 3 4 2 2 5 2 2" xfId="20569"/>
    <cellStyle name="Normal 2 4 2 3 4 2 2 5 2 2 2" xfId="44866"/>
    <cellStyle name="Normal 2 4 2 3 4 2 2 5 2 3" xfId="32664"/>
    <cellStyle name="Normal 2 4 2 3 4 2 2 5 3" xfId="18662"/>
    <cellStyle name="Normal 2 4 2 3 4 2 2 5 3 2" xfId="42959"/>
    <cellStyle name="Normal 2 4 2 3 4 2 2 5 4" xfId="30757"/>
    <cellStyle name="Normal 2 4 2 3 4 2 2 6" xfId="8361"/>
    <cellStyle name="Normal 2 4 2 3 4 2 2 6 2" xfId="20563"/>
    <cellStyle name="Normal 2 4 2 3 4 2 2 6 2 2" xfId="44860"/>
    <cellStyle name="Normal 2 4 2 3 4 2 2 6 3" xfId="32658"/>
    <cellStyle name="Normal 2 4 2 3 4 2 2 7" xfId="14737"/>
    <cellStyle name="Normal 2 4 2 3 4 2 2 7 2" xfId="39034"/>
    <cellStyle name="Normal 2 4 2 3 4 2 2 8" xfId="26725"/>
    <cellStyle name="Normal 2 4 2 3 4 2 2 9" xfId="51133"/>
    <cellStyle name="Normal 2 4 2 3 4 2 3" xfId="2953"/>
    <cellStyle name="Normal 2 4 2 3 4 2 3 2" xfId="5401"/>
    <cellStyle name="Normal 2 4 2 3 4 2 3 2 2" xfId="8369"/>
    <cellStyle name="Normal 2 4 2 3 4 2 3 2 2 2" xfId="20571"/>
    <cellStyle name="Normal 2 4 2 3 4 2 3 2 2 2 2" xfId="44868"/>
    <cellStyle name="Normal 2 4 2 3 4 2 3 2 2 3" xfId="32666"/>
    <cellStyle name="Normal 2 4 2 3 4 2 3 2 3" xfId="17603"/>
    <cellStyle name="Normal 2 4 2 3 4 2 3 2 3 2" xfId="41900"/>
    <cellStyle name="Normal 2 4 2 3 4 2 3 2 4" xfId="29698"/>
    <cellStyle name="Normal 2 4 2 3 4 2 3 3" xfId="6991"/>
    <cellStyle name="Normal 2 4 2 3 4 2 3 3 2" xfId="8370"/>
    <cellStyle name="Normal 2 4 2 3 4 2 3 3 2 2" xfId="20572"/>
    <cellStyle name="Normal 2 4 2 3 4 2 3 3 2 2 2" xfId="44869"/>
    <cellStyle name="Normal 2 4 2 3 4 2 3 3 2 3" xfId="32667"/>
    <cellStyle name="Normal 2 4 2 3 4 2 3 3 3" xfId="19193"/>
    <cellStyle name="Normal 2 4 2 3 4 2 3 3 3 2" xfId="43490"/>
    <cellStyle name="Normal 2 4 2 3 4 2 3 3 4" xfId="31288"/>
    <cellStyle name="Normal 2 4 2 3 4 2 3 4" xfId="8368"/>
    <cellStyle name="Normal 2 4 2 3 4 2 3 4 2" xfId="20570"/>
    <cellStyle name="Normal 2 4 2 3 4 2 3 4 2 2" xfId="44867"/>
    <cellStyle name="Normal 2 4 2 3 4 2 3 4 3" xfId="32665"/>
    <cellStyle name="Normal 2 4 2 3 4 2 3 5" xfId="15375"/>
    <cellStyle name="Normal 2 4 2 3 4 2 3 5 2" xfId="39672"/>
    <cellStyle name="Normal 2 4 2 3 4 2 3 6" xfId="27363"/>
    <cellStyle name="Normal 2 4 2 3 4 2 4" xfId="8360"/>
    <cellStyle name="Normal 2 4 2 3 4 2 4 2" xfId="20562"/>
    <cellStyle name="Normal 2 4 2 3 4 2 4 2 2" xfId="44859"/>
    <cellStyle name="Normal 2 4 2 3 4 2 4 3" xfId="32657"/>
    <cellStyle name="Normal 2 4 2 3 4 2 5" xfId="14203"/>
    <cellStyle name="Normal 2 4 2 3 4 2 5 2" xfId="26191"/>
    <cellStyle name="Normal 2 4 2 3 4 2 5 2 2" xfId="50488"/>
    <cellStyle name="Normal 2 4 2 3 4 2 5 3" xfId="38500"/>
    <cellStyle name="Normal 2 4 2 3 4 2 6" xfId="51564"/>
    <cellStyle name="Normal 2 4 2 3 4 2 7" xfId="52307"/>
    <cellStyle name="Normal 2 4 2 3 4 3" xfId="2185"/>
    <cellStyle name="Normal 2 4 2 3 4 3 10" xfId="52705"/>
    <cellStyle name="Normal 2 4 2 3 4 3 2" xfId="3351"/>
    <cellStyle name="Normal 2 4 2 3 4 3 2 2" xfId="5692"/>
    <cellStyle name="Normal 2 4 2 3 4 3 2 2 2" xfId="8373"/>
    <cellStyle name="Normal 2 4 2 3 4 3 2 2 2 2" xfId="20575"/>
    <cellStyle name="Normal 2 4 2 3 4 3 2 2 2 2 2" xfId="44872"/>
    <cellStyle name="Normal 2 4 2 3 4 3 2 2 2 3" xfId="32670"/>
    <cellStyle name="Normal 2 4 2 3 4 3 2 2 3" xfId="17894"/>
    <cellStyle name="Normal 2 4 2 3 4 3 2 2 3 2" xfId="42191"/>
    <cellStyle name="Normal 2 4 2 3 4 3 2 2 4" xfId="29989"/>
    <cellStyle name="Normal 2 4 2 3 4 3 2 3" xfId="7389"/>
    <cellStyle name="Normal 2 4 2 3 4 3 2 3 2" xfId="8374"/>
    <cellStyle name="Normal 2 4 2 3 4 3 2 3 2 2" xfId="20576"/>
    <cellStyle name="Normal 2 4 2 3 4 3 2 3 2 2 2" xfId="44873"/>
    <cellStyle name="Normal 2 4 2 3 4 3 2 3 2 3" xfId="32671"/>
    <cellStyle name="Normal 2 4 2 3 4 3 2 3 3" xfId="19591"/>
    <cellStyle name="Normal 2 4 2 3 4 3 2 3 3 2" xfId="43888"/>
    <cellStyle name="Normal 2 4 2 3 4 3 2 3 4" xfId="31686"/>
    <cellStyle name="Normal 2 4 2 3 4 3 2 4" xfId="8372"/>
    <cellStyle name="Normal 2 4 2 3 4 3 2 4 2" xfId="20574"/>
    <cellStyle name="Normal 2 4 2 3 4 3 2 4 2 2" xfId="44871"/>
    <cellStyle name="Normal 2 4 2 3 4 3 2 4 3" xfId="32669"/>
    <cellStyle name="Normal 2 4 2 3 4 3 2 5" xfId="15666"/>
    <cellStyle name="Normal 2 4 2 3 4 3 2 5 2" xfId="39963"/>
    <cellStyle name="Normal 2 4 2 3 4 3 2 6" xfId="27654"/>
    <cellStyle name="Normal 2 4 2 3 4 3 3" xfId="3883"/>
    <cellStyle name="Normal 2 4 2 3 4 3 3 2" xfId="8375"/>
    <cellStyle name="Normal 2 4 2 3 4 3 3 2 2" xfId="20577"/>
    <cellStyle name="Normal 2 4 2 3 4 3 3 2 2 2" xfId="44874"/>
    <cellStyle name="Normal 2 4 2 3 4 3 3 2 3" xfId="32672"/>
    <cellStyle name="Normal 2 4 2 3 4 3 3 3" xfId="16194"/>
    <cellStyle name="Normal 2 4 2 3 4 3 3 3 2" xfId="40491"/>
    <cellStyle name="Normal 2 4 2 3 4 3 3 4" xfId="28182"/>
    <cellStyle name="Normal 2 4 2 3 4 3 4" xfId="4523"/>
    <cellStyle name="Normal 2 4 2 3 4 3 4 2" xfId="8376"/>
    <cellStyle name="Normal 2 4 2 3 4 3 4 2 2" xfId="20578"/>
    <cellStyle name="Normal 2 4 2 3 4 3 4 2 2 2" xfId="44875"/>
    <cellStyle name="Normal 2 4 2 3 4 3 4 2 3" xfId="32673"/>
    <cellStyle name="Normal 2 4 2 3 4 3 4 3" xfId="16725"/>
    <cellStyle name="Normal 2 4 2 3 4 3 4 3 2" xfId="41022"/>
    <cellStyle name="Normal 2 4 2 3 4 3 4 4" xfId="28820"/>
    <cellStyle name="Normal 2 4 2 3 4 3 5" xfId="6220"/>
    <cellStyle name="Normal 2 4 2 3 4 3 5 2" xfId="8377"/>
    <cellStyle name="Normal 2 4 2 3 4 3 5 2 2" xfId="20579"/>
    <cellStyle name="Normal 2 4 2 3 4 3 5 2 2 2" xfId="44876"/>
    <cellStyle name="Normal 2 4 2 3 4 3 5 2 3" xfId="32674"/>
    <cellStyle name="Normal 2 4 2 3 4 3 5 3" xfId="18422"/>
    <cellStyle name="Normal 2 4 2 3 4 3 5 3 2" xfId="42719"/>
    <cellStyle name="Normal 2 4 2 3 4 3 5 4" xfId="30517"/>
    <cellStyle name="Normal 2 4 2 3 4 3 6" xfId="8371"/>
    <cellStyle name="Normal 2 4 2 3 4 3 6 2" xfId="20573"/>
    <cellStyle name="Normal 2 4 2 3 4 3 6 2 2" xfId="44870"/>
    <cellStyle name="Normal 2 4 2 3 4 3 6 3" xfId="32668"/>
    <cellStyle name="Normal 2 4 2 3 4 3 7" xfId="14497"/>
    <cellStyle name="Normal 2 4 2 3 4 3 7 2" xfId="38794"/>
    <cellStyle name="Normal 2 4 2 3 4 3 8" xfId="26485"/>
    <cellStyle name="Normal 2 4 2 3 4 3 9" xfId="50893"/>
    <cellStyle name="Normal 2 4 2 3 4 4" xfId="2713"/>
    <cellStyle name="Normal 2 4 2 3 4 4 2" xfId="5161"/>
    <cellStyle name="Normal 2 4 2 3 4 4 2 2" xfId="8379"/>
    <cellStyle name="Normal 2 4 2 3 4 4 2 2 2" xfId="20581"/>
    <cellStyle name="Normal 2 4 2 3 4 4 2 2 2 2" xfId="44878"/>
    <cellStyle name="Normal 2 4 2 3 4 4 2 2 3" xfId="32676"/>
    <cellStyle name="Normal 2 4 2 3 4 4 2 3" xfId="17363"/>
    <cellStyle name="Normal 2 4 2 3 4 4 2 3 2" xfId="41660"/>
    <cellStyle name="Normal 2 4 2 3 4 4 2 4" xfId="29458"/>
    <cellStyle name="Normal 2 4 2 3 4 4 3" xfId="6751"/>
    <cellStyle name="Normal 2 4 2 3 4 4 3 2" xfId="8380"/>
    <cellStyle name="Normal 2 4 2 3 4 4 3 2 2" xfId="20582"/>
    <cellStyle name="Normal 2 4 2 3 4 4 3 2 2 2" xfId="44879"/>
    <cellStyle name="Normal 2 4 2 3 4 4 3 2 3" xfId="32677"/>
    <cellStyle name="Normal 2 4 2 3 4 4 3 3" xfId="18953"/>
    <cellStyle name="Normal 2 4 2 3 4 4 3 3 2" xfId="43250"/>
    <cellStyle name="Normal 2 4 2 3 4 4 3 4" xfId="31048"/>
    <cellStyle name="Normal 2 4 2 3 4 4 4" xfId="8378"/>
    <cellStyle name="Normal 2 4 2 3 4 4 4 2" xfId="20580"/>
    <cellStyle name="Normal 2 4 2 3 4 4 4 2 2" xfId="44877"/>
    <cellStyle name="Normal 2 4 2 3 4 4 4 3" xfId="32675"/>
    <cellStyle name="Normal 2 4 2 3 4 4 5" xfId="15135"/>
    <cellStyle name="Normal 2 4 2 3 4 4 5 2" xfId="39432"/>
    <cellStyle name="Normal 2 4 2 3 4 4 6" xfId="27123"/>
    <cellStyle name="Normal 2 4 2 3 4 5" xfId="8359"/>
    <cellStyle name="Normal 2 4 2 3 4 5 2" xfId="20561"/>
    <cellStyle name="Normal 2 4 2 3 4 5 2 2" xfId="44858"/>
    <cellStyle name="Normal 2 4 2 3 4 5 3" xfId="32656"/>
    <cellStyle name="Normal 2 4 2 3 4 6" xfId="13963"/>
    <cellStyle name="Normal 2 4 2 3 4 6 2" xfId="25951"/>
    <cellStyle name="Normal 2 4 2 3 4 6 2 2" xfId="50248"/>
    <cellStyle name="Normal 2 4 2 3 4 6 3" xfId="38260"/>
    <cellStyle name="Normal 2 4 2 3 4 7" xfId="51679"/>
    <cellStyle name="Normal 2 4 2 3 4 8" xfId="52067"/>
    <cellStyle name="Normal 2 4 2 3 5" xfId="860"/>
    <cellStyle name="Normal 2 4 2 3 5 2" xfId="2353"/>
    <cellStyle name="Normal 2 4 2 3 5 2 10" xfId="52873"/>
    <cellStyle name="Normal 2 4 2 3 5 2 2" xfId="3519"/>
    <cellStyle name="Normal 2 4 2 3 5 2 2 2" xfId="5860"/>
    <cellStyle name="Normal 2 4 2 3 5 2 2 2 2" xfId="8384"/>
    <cellStyle name="Normal 2 4 2 3 5 2 2 2 2 2" xfId="20586"/>
    <cellStyle name="Normal 2 4 2 3 5 2 2 2 2 2 2" xfId="44883"/>
    <cellStyle name="Normal 2 4 2 3 5 2 2 2 2 3" xfId="32681"/>
    <cellStyle name="Normal 2 4 2 3 5 2 2 2 3" xfId="18062"/>
    <cellStyle name="Normal 2 4 2 3 5 2 2 2 3 2" xfId="42359"/>
    <cellStyle name="Normal 2 4 2 3 5 2 2 2 4" xfId="30157"/>
    <cellStyle name="Normal 2 4 2 3 5 2 2 3" xfId="7557"/>
    <cellStyle name="Normal 2 4 2 3 5 2 2 3 2" xfId="8385"/>
    <cellStyle name="Normal 2 4 2 3 5 2 2 3 2 2" xfId="20587"/>
    <cellStyle name="Normal 2 4 2 3 5 2 2 3 2 2 2" xfId="44884"/>
    <cellStyle name="Normal 2 4 2 3 5 2 2 3 2 3" xfId="32682"/>
    <cellStyle name="Normal 2 4 2 3 5 2 2 3 3" xfId="19759"/>
    <cellStyle name="Normal 2 4 2 3 5 2 2 3 3 2" xfId="44056"/>
    <cellStyle name="Normal 2 4 2 3 5 2 2 3 4" xfId="31854"/>
    <cellStyle name="Normal 2 4 2 3 5 2 2 4" xfId="8383"/>
    <cellStyle name="Normal 2 4 2 3 5 2 2 4 2" xfId="20585"/>
    <cellStyle name="Normal 2 4 2 3 5 2 2 4 2 2" xfId="44882"/>
    <cellStyle name="Normal 2 4 2 3 5 2 2 4 3" xfId="32680"/>
    <cellStyle name="Normal 2 4 2 3 5 2 2 5" xfId="15834"/>
    <cellStyle name="Normal 2 4 2 3 5 2 2 5 2" xfId="40131"/>
    <cellStyle name="Normal 2 4 2 3 5 2 2 6" xfId="27822"/>
    <cellStyle name="Normal 2 4 2 3 5 2 3" xfId="4051"/>
    <cellStyle name="Normal 2 4 2 3 5 2 3 2" xfId="8386"/>
    <cellStyle name="Normal 2 4 2 3 5 2 3 2 2" xfId="20588"/>
    <cellStyle name="Normal 2 4 2 3 5 2 3 2 2 2" xfId="44885"/>
    <cellStyle name="Normal 2 4 2 3 5 2 3 2 3" xfId="32683"/>
    <cellStyle name="Normal 2 4 2 3 5 2 3 3" xfId="16362"/>
    <cellStyle name="Normal 2 4 2 3 5 2 3 3 2" xfId="40659"/>
    <cellStyle name="Normal 2 4 2 3 5 2 3 4" xfId="28350"/>
    <cellStyle name="Normal 2 4 2 3 5 2 4" xfId="4691"/>
    <cellStyle name="Normal 2 4 2 3 5 2 4 2" xfId="8387"/>
    <cellStyle name="Normal 2 4 2 3 5 2 4 2 2" xfId="20589"/>
    <cellStyle name="Normal 2 4 2 3 5 2 4 2 2 2" xfId="44886"/>
    <cellStyle name="Normal 2 4 2 3 5 2 4 2 3" xfId="32684"/>
    <cellStyle name="Normal 2 4 2 3 5 2 4 3" xfId="16893"/>
    <cellStyle name="Normal 2 4 2 3 5 2 4 3 2" xfId="41190"/>
    <cellStyle name="Normal 2 4 2 3 5 2 4 4" xfId="28988"/>
    <cellStyle name="Normal 2 4 2 3 5 2 5" xfId="6388"/>
    <cellStyle name="Normal 2 4 2 3 5 2 5 2" xfId="8388"/>
    <cellStyle name="Normal 2 4 2 3 5 2 5 2 2" xfId="20590"/>
    <cellStyle name="Normal 2 4 2 3 5 2 5 2 2 2" xfId="44887"/>
    <cellStyle name="Normal 2 4 2 3 5 2 5 2 3" xfId="32685"/>
    <cellStyle name="Normal 2 4 2 3 5 2 5 3" xfId="18590"/>
    <cellStyle name="Normal 2 4 2 3 5 2 5 3 2" xfId="42887"/>
    <cellStyle name="Normal 2 4 2 3 5 2 5 4" xfId="30685"/>
    <cellStyle name="Normal 2 4 2 3 5 2 6" xfId="8382"/>
    <cellStyle name="Normal 2 4 2 3 5 2 6 2" xfId="20584"/>
    <cellStyle name="Normal 2 4 2 3 5 2 6 2 2" xfId="44881"/>
    <cellStyle name="Normal 2 4 2 3 5 2 6 3" xfId="32679"/>
    <cellStyle name="Normal 2 4 2 3 5 2 7" xfId="14665"/>
    <cellStyle name="Normal 2 4 2 3 5 2 7 2" xfId="38962"/>
    <cellStyle name="Normal 2 4 2 3 5 2 8" xfId="26653"/>
    <cellStyle name="Normal 2 4 2 3 5 2 9" xfId="51061"/>
    <cellStyle name="Normal 2 4 2 3 5 3" xfId="2881"/>
    <cellStyle name="Normal 2 4 2 3 5 3 2" xfId="5329"/>
    <cellStyle name="Normal 2 4 2 3 5 3 2 2" xfId="8390"/>
    <cellStyle name="Normal 2 4 2 3 5 3 2 2 2" xfId="20592"/>
    <cellStyle name="Normal 2 4 2 3 5 3 2 2 2 2" xfId="44889"/>
    <cellStyle name="Normal 2 4 2 3 5 3 2 2 3" xfId="32687"/>
    <cellStyle name="Normal 2 4 2 3 5 3 2 3" xfId="17531"/>
    <cellStyle name="Normal 2 4 2 3 5 3 2 3 2" xfId="41828"/>
    <cellStyle name="Normal 2 4 2 3 5 3 2 4" xfId="29626"/>
    <cellStyle name="Normal 2 4 2 3 5 3 3" xfId="6919"/>
    <cellStyle name="Normal 2 4 2 3 5 3 3 2" xfId="8391"/>
    <cellStyle name="Normal 2 4 2 3 5 3 3 2 2" xfId="20593"/>
    <cellStyle name="Normal 2 4 2 3 5 3 3 2 2 2" xfId="44890"/>
    <cellStyle name="Normal 2 4 2 3 5 3 3 2 3" xfId="32688"/>
    <cellStyle name="Normal 2 4 2 3 5 3 3 3" xfId="19121"/>
    <cellStyle name="Normal 2 4 2 3 5 3 3 3 2" xfId="43418"/>
    <cellStyle name="Normal 2 4 2 3 5 3 3 4" xfId="31216"/>
    <cellStyle name="Normal 2 4 2 3 5 3 4" xfId="8389"/>
    <cellStyle name="Normal 2 4 2 3 5 3 4 2" xfId="20591"/>
    <cellStyle name="Normal 2 4 2 3 5 3 4 2 2" xfId="44888"/>
    <cellStyle name="Normal 2 4 2 3 5 3 4 3" xfId="32686"/>
    <cellStyle name="Normal 2 4 2 3 5 3 5" xfId="15303"/>
    <cellStyle name="Normal 2 4 2 3 5 3 5 2" xfId="39600"/>
    <cellStyle name="Normal 2 4 2 3 5 3 6" xfId="27291"/>
    <cellStyle name="Normal 2 4 2 3 5 4" xfId="8381"/>
    <cellStyle name="Normal 2 4 2 3 5 4 2" xfId="20583"/>
    <cellStyle name="Normal 2 4 2 3 5 4 2 2" xfId="44880"/>
    <cellStyle name="Normal 2 4 2 3 5 4 3" xfId="32678"/>
    <cellStyle name="Normal 2 4 2 3 5 5" xfId="14131"/>
    <cellStyle name="Normal 2 4 2 3 5 5 2" xfId="26119"/>
    <cellStyle name="Normal 2 4 2 3 5 5 2 2" xfId="50416"/>
    <cellStyle name="Normal 2 4 2 3 5 5 3" xfId="38428"/>
    <cellStyle name="Normal 2 4 2 3 5 6" xfId="51498"/>
    <cellStyle name="Normal 2 4 2 3 5 7" xfId="52235"/>
    <cellStyle name="Normal 2 4 2 3 6" xfId="2089"/>
    <cellStyle name="Normal 2 4 2 3 6 10" xfId="52609"/>
    <cellStyle name="Normal 2 4 2 3 6 2" xfId="3255"/>
    <cellStyle name="Normal 2 4 2 3 6 2 2" xfId="5596"/>
    <cellStyle name="Normal 2 4 2 3 6 2 2 2" xfId="8394"/>
    <cellStyle name="Normal 2 4 2 3 6 2 2 2 2" xfId="20596"/>
    <cellStyle name="Normal 2 4 2 3 6 2 2 2 2 2" xfId="44893"/>
    <cellStyle name="Normal 2 4 2 3 6 2 2 2 3" xfId="32691"/>
    <cellStyle name="Normal 2 4 2 3 6 2 2 3" xfId="17798"/>
    <cellStyle name="Normal 2 4 2 3 6 2 2 3 2" xfId="42095"/>
    <cellStyle name="Normal 2 4 2 3 6 2 2 4" xfId="29893"/>
    <cellStyle name="Normal 2 4 2 3 6 2 3" xfId="7293"/>
    <cellStyle name="Normal 2 4 2 3 6 2 3 2" xfId="8395"/>
    <cellStyle name="Normal 2 4 2 3 6 2 3 2 2" xfId="20597"/>
    <cellStyle name="Normal 2 4 2 3 6 2 3 2 2 2" xfId="44894"/>
    <cellStyle name="Normal 2 4 2 3 6 2 3 2 3" xfId="32692"/>
    <cellStyle name="Normal 2 4 2 3 6 2 3 3" xfId="19495"/>
    <cellStyle name="Normal 2 4 2 3 6 2 3 3 2" xfId="43792"/>
    <cellStyle name="Normal 2 4 2 3 6 2 3 4" xfId="31590"/>
    <cellStyle name="Normal 2 4 2 3 6 2 4" xfId="8393"/>
    <cellStyle name="Normal 2 4 2 3 6 2 4 2" xfId="20595"/>
    <cellStyle name="Normal 2 4 2 3 6 2 4 2 2" xfId="44892"/>
    <cellStyle name="Normal 2 4 2 3 6 2 4 3" xfId="32690"/>
    <cellStyle name="Normal 2 4 2 3 6 2 5" xfId="15570"/>
    <cellStyle name="Normal 2 4 2 3 6 2 5 2" xfId="39867"/>
    <cellStyle name="Normal 2 4 2 3 6 2 6" xfId="27558"/>
    <cellStyle name="Normal 2 4 2 3 6 3" xfId="3787"/>
    <cellStyle name="Normal 2 4 2 3 6 3 2" xfId="8396"/>
    <cellStyle name="Normal 2 4 2 3 6 3 2 2" xfId="20598"/>
    <cellStyle name="Normal 2 4 2 3 6 3 2 2 2" xfId="44895"/>
    <cellStyle name="Normal 2 4 2 3 6 3 2 3" xfId="32693"/>
    <cellStyle name="Normal 2 4 2 3 6 3 3" xfId="16098"/>
    <cellStyle name="Normal 2 4 2 3 6 3 3 2" xfId="40395"/>
    <cellStyle name="Normal 2 4 2 3 6 3 4" xfId="28086"/>
    <cellStyle name="Normal 2 4 2 3 6 4" xfId="4427"/>
    <cellStyle name="Normal 2 4 2 3 6 4 2" xfId="8397"/>
    <cellStyle name="Normal 2 4 2 3 6 4 2 2" xfId="20599"/>
    <cellStyle name="Normal 2 4 2 3 6 4 2 2 2" xfId="44896"/>
    <cellStyle name="Normal 2 4 2 3 6 4 2 3" xfId="32694"/>
    <cellStyle name="Normal 2 4 2 3 6 4 3" xfId="16629"/>
    <cellStyle name="Normal 2 4 2 3 6 4 3 2" xfId="40926"/>
    <cellStyle name="Normal 2 4 2 3 6 4 4" xfId="28724"/>
    <cellStyle name="Normal 2 4 2 3 6 5" xfId="6124"/>
    <cellStyle name="Normal 2 4 2 3 6 5 2" xfId="8398"/>
    <cellStyle name="Normal 2 4 2 3 6 5 2 2" xfId="20600"/>
    <cellStyle name="Normal 2 4 2 3 6 5 2 2 2" xfId="44897"/>
    <cellStyle name="Normal 2 4 2 3 6 5 2 3" xfId="32695"/>
    <cellStyle name="Normal 2 4 2 3 6 5 3" xfId="18326"/>
    <cellStyle name="Normal 2 4 2 3 6 5 3 2" xfId="42623"/>
    <cellStyle name="Normal 2 4 2 3 6 5 4" xfId="30421"/>
    <cellStyle name="Normal 2 4 2 3 6 6" xfId="8392"/>
    <cellStyle name="Normal 2 4 2 3 6 6 2" xfId="20594"/>
    <cellStyle name="Normal 2 4 2 3 6 6 2 2" xfId="44891"/>
    <cellStyle name="Normal 2 4 2 3 6 6 3" xfId="32689"/>
    <cellStyle name="Normal 2 4 2 3 6 7" xfId="14401"/>
    <cellStyle name="Normal 2 4 2 3 6 7 2" xfId="38698"/>
    <cellStyle name="Normal 2 4 2 3 6 8" xfId="26389"/>
    <cellStyle name="Normal 2 4 2 3 6 9" xfId="50797"/>
    <cellStyle name="Normal 2 4 2 3 7" xfId="2617"/>
    <cellStyle name="Normal 2 4 2 3 7 2" xfId="5065"/>
    <cellStyle name="Normal 2 4 2 3 7 2 2" xfId="8400"/>
    <cellStyle name="Normal 2 4 2 3 7 2 2 2" xfId="20602"/>
    <cellStyle name="Normal 2 4 2 3 7 2 2 2 2" xfId="44899"/>
    <cellStyle name="Normal 2 4 2 3 7 2 2 3" xfId="32697"/>
    <cellStyle name="Normal 2 4 2 3 7 2 3" xfId="17267"/>
    <cellStyle name="Normal 2 4 2 3 7 2 3 2" xfId="41564"/>
    <cellStyle name="Normal 2 4 2 3 7 2 4" xfId="29362"/>
    <cellStyle name="Normal 2 4 2 3 7 3" xfId="6655"/>
    <cellStyle name="Normal 2 4 2 3 7 3 2" xfId="8401"/>
    <cellStyle name="Normal 2 4 2 3 7 3 2 2" xfId="20603"/>
    <cellStyle name="Normal 2 4 2 3 7 3 2 2 2" xfId="44900"/>
    <cellStyle name="Normal 2 4 2 3 7 3 2 3" xfId="32698"/>
    <cellStyle name="Normal 2 4 2 3 7 3 3" xfId="18857"/>
    <cellStyle name="Normal 2 4 2 3 7 3 3 2" xfId="43154"/>
    <cellStyle name="Normal 2 4 2 3 7 3 4" xfId="30952"/>
    <cellStyle name="Normal 2 4 2 3 7 4" xfId="8399"/>
    <cellStyle name="Normal 2 4 2 3 7 4 2" xfId="20601"/>
    <cellStyle name="Normal 2 4 2 3 7 4 2 2" xfId="44898"/>
    <cellStyle name="Normal 2 4 2 3 7 4 3" xfId="32696"/>
    <cellStyle name="Normal 2 4 2 3 7 5" xfId="15039"/>
    <cellStyle name="Normal 2 4 2 3 7 5 2" xfId="39336"/>
    <cellStyle name="Normal 2 4 2 3 7 6" xfId="27027"/>
    <cellStyle name="Normal 2 4 2 3 8" xfId="8270"/>
    <cellStyle name="Normal 2 4 2 3 8 2" xfId="20472"/>
    <cellStyle name="Normal 2 4 2 3 8 2 2" xfId="44769"/>
    <cellStyle name="Normal 2 4 2 3 8 3" xfId="32567"/>
    <cellStyle name="Normal 2 4 2 3 9" xfId="13867"/>
    <cellStyle name="Normal 2 4 2 3 9 2" xfId="25855"/>
    <cellStyle name="Normal 2 4 2 3 9 2 2" xfId="50152"/>
    <cellStyle name="Normal 2 4 2 3 9 3" xfId="38164"/>
    <cellStyle name="Normal 2 4 2 4" xfId="612"/>
    <cellStyle name="Normal 2 4 2 4 10" xfId="51995"/>
    <cellStyle name="Normal 2 4 2 4 2" xfId="807"/>
    <cellStyle name="Normal 2 4 2 4 2 2" xfId="1052"/>
    <cellStyle name="Normal 2 4 2 4 2 2 2" xfId="2545"/>
    <cellStyle name="Normal 2 4 2 4 2 2 2 10" xfId="53065"/>
    <cellStyle name="Normal 2 4 2 4 2 2 2 2" xfId="3711"/>
    <cellStyle name="Normal 2 4 2 4 2 2 2 2 2" xfId="6052"/>
    <cellStyle name="Normal 2 4 2 4 2 2 2 2 2 2" xfId="8407"/>
    <cellStyle name="Normal 2 4 2 4 2 2 2 2 2 2 2" xfId="20609"/>
    <cellStyle name="Normal 2 4 2 4 2 2 2 2 2 2 2 2" xfId="44906"/>
    <cellStyle name="Normal 2 4 2 4 2 2 2 2 2 2 3" xfId="32704"/>
    <cellStyle name="Normal 2 4 2 4 2 2 2 2 2 3" xfId="18254"/>
    <cellStyle name="Normal 2 4 2 4 2 2 2 2 2 3 2" xfId="42551"/>
    <cellStyle name="Normal 2 4 2 4 2 2 2 2 2 4" xfId="30349"/>
    <cellStyle name="Normal 2 4 2 4 2 2 2 2 3" xfId="7749"/>
    <cellStyle name="Normal 2 4 2 4 2 2 2 2 3 2" xfId="8408"/>
    <cellStyle name="Normal 2 4 2 4 2 2 2 2 3 2 2" xfId="20610"/>
    <cellStyle name="Normal 2 4 2 4 2 2 2 2 3 2 2 2" xfId="44907"/>
    <cellStyle name="Normal 2 4 2 4 2 2 2 2 3 2 3" xfId="32705"/>
    <cellStyle name="Normal 2 4 2 4 2 2 2 2 3 3" xfId="19951"/>
    <cellStyle name="Normal 2 4 2 4 2 2 2 2 3 3 2" xfId="44248"/>
    <cellStyle name="Normal 2 4 2 4 2 2 2 2 3 4" xfId="32046"/>
    <cellStyle name="Normal 2 4 2 4 2 2 2 2 4" xfId="8406"/>
    <cellStyle name="Normal 2 4 2 4 2 2 2 2 4 2" xfId="20608"/>
    <cellStyle name="Normal 2 4 2 4 2 2 2 2 4 2 2" xfId="44905"/>
    <cellStyle name="Normal 2 4 2 4 2 2 2 2 4 3" xfId="32703"/>
    <cellStyle name="Normal 2 4 2 4 2 2 2 2 5" xfId="16026"/>
    <cellStyle name="Normal 2 4 2 4 2 2 2 2 5 2" xfId="40323"/>
    <cellStyle name="Normal 2 4 2 4 2 2 2 2 6" xfId="28014"/>
    <cellStyle name="Normal 2 4 2 4 2 2 2 3" xfId="4243"/>
    <cellStyle name="Normal 2 4 2 4 2 2 2 3 2" xfId="8409"/>
    <cellStyle name="Normal 2 4 2 4 2 2 2 3 2 2" xfId="20611"/>
    <cellStyle name="Normal 2 4 2 4 2 2 2 3 2 2 2" xfId="44908"/>
    <cellStyle name="Normal 2 4 2 4 2 2 2 3 2 3" xfId="32706"/>
    <cellStyle name="Normal 2 4 2 4 2 2 2 3 3" xfId="16554"/>
    <cellStyle name="Normal 2 4 2 4 2 2 2 3 3 2" xfId="40851"/>
    <cellStyle name="Normal 2 4 2 4 2 2 2 3 4" xfId="28542"/>
    <cellStyle name="Normal 2 4 2 4 2 2 2 4" xfId="4883"/>
    <cellStyle name="Normal 2 4 2 4 2 2 2 4 2" xfId="8410"/>
    <cellStyle name="Normal 2 4 2 4 2 2 2 4 2 2" xfId="20612"/>
    <cellStyle name="Normal 2 4 2 4 2 2 2 4 2 2 2" xfId="44909"/>
    <cellStyle name="Normal 2 4 2 4 2 2 2 4 2 3" xfId="32707"/>
    <cellStyle name="Normal 2 4 2 4 2 2 2 4 3" xfId="17085"/>
    <cellStyle name="Normal 2 4 2 4 2 2 2 4 3 2" xfId="41382"/>
    <cellStyle name="Normal 2 4 2 4 2 2 2 4 4" xfId="29180"/>
    <cellStyle name="Normal 2 4 2 4 2 2 2 5" xfId="6580"/>
    <cellStyle name="Normal 2 4 2 4 2 2 2 5 2" xfId="8411"/>
    <cellStyle name="Normal 2 4 2 4 2 2 2 5 2 2" xfId="20613"/>
    <cellStyle name="Normal 2 4 2 4 2 2 2 5 2 2 2" xfId="44910"/>
    <cellStyle name="Normal 2 4 2 4 2 2 2 5 2 3" xfId="32708"/>
    <cellStyle name="Normal 2 4 2 4 2 2 2 5 3" xfId="18782"/>
    <cellStyle name="Normal 2 4 2 4 2 2 2 5 3 2" xfId="43079"/>
    <cellStyle name="Normal 2 4 2 4 2 2 2 5 4" xfId="30877"/>
    <cellStyle name="Normal 2 4 2 4 2 2 2 6" xfId="8405"/>
    <cellStyle name="Normal 2 4 2 4 2 2 2 6 2" xfId="20607"/>
    <cellStyle name="Normal 2 4 2 4 2 2 2 6 2 2" xfId="44904"/>
    <cellStyle name="Normal 2 4 2 4 2 2 2 6 3" xfId="32702"/>
    <cellStyle name="Normal 2 4 2 4 2 2 2 7" xfId="14857"/>
    <cellStyle name="Normal 2 4 2 4 2 2 2 7 2" xfId="39154"/>
    <cellStyle name="Normal 2 4 2 4 2 2 2 8" xfId="26845"/>
    <cellStyle name="Normal 2 4 2 4 2 2 2 9" xfId="51253"/>
    <cellStyle name="Normal 2 4 2 4 2 2 3" xfId="3073"/>
    <cellStyle name="Normal 2 4 2 4 2 2 3 2" xfId="5521"/>
    <cellStyle name="Normal 2 4 2 4 2 2 3 2 2" xfId="8413"/>
    <cellStyle name="Normal 2 4 2 4 2 2 3 2 2 2" xfId="20615"/>
    <cellStyle name="Normal 2 4 2 4 2 2 3 2 2 2 2" xfId="44912"/>
    <cellStyle name="Normal 2 4 2 4 2 2 3 2 2 3" xfId="32710"/>
    <cellStyle name="Normal 2 4 2 4 2 2 3 2 3" xfId="17723"/>
    <cellStyle name="Normal 2 4 2 4 2 2 3 2 3 2" xfId="42020"/>
    <cellStyle name="Normal 2 4 2 4 2 2 3 2 4" xfId="29818"/>
    <cellStyle name="Normal 2 4 2 4 2 2 3 3" xfId="7111"/>
    <cellStyle name="Normal 2 4 2 4 2 2 3 3 2" xfId="8414"/>
    <cellStyle name="Normal 2 4 2 4 2 2 3 3 2 2" xfId="20616"/>
    <cellStyle name="Normal 2 4 2 4 2 2 3 3 2 2 2" xfId="44913"/>
    <cellStyle name="Normal 2 4 2 4 2 2 3 3 2 3" xfId="32711"/>
    <cellStyle name="Normal 2 4 2 4 2 2 3 3 3" xfId="19313"/>
    <cellStyle name="Normal 2 4 2 4 2 2 3 3 3 2" xfId="43610"/>
    <cellStyle name="Normal 2 4 2 4 2 2 3 3 4" xfId="31408"/>
    <cellStyle name="Normal 2 4 2 4 2 2 3 4" xfId="8412"/>
    <cellStyle name="Normal 2 4 2 4 2 2 3 4 2" xfId="20614"/>
    <cellStyle name="Normal 2 4 2 4 2 2 3 4 2 2" xfId="44911"/>
    <cellStyle name="Normal 2 4 2 4 2 2 3 4 3" xfId="32709"/>
    <cellStyle name="Normal 2 4 2 4 2 2 3 5" xfId="15495"/>
    <cellStyle name="Normal 2 4 2 4 2 2 3 5 2" xfId="39792"/>
    <cellStyle name="Normal 2 4 2 4 2 2 3 6" xfId="27483"/>
    <cellStyle name="Normal 2 4 2 4 2 2 4" xfId="8404"/>
    <cellStyle name="Normal 2 4 2 4 2 2 4 2" xfId="20606"/>
    <cellStyle name="Normal 2 4 2 4 2 2 4 2 2" xfId="44903"/>
    <cellStyle name="Normal 2 4 2 4 2 2 4 3" xfId="32701"/>
    <cellStyle name="Normal 2 4 2 4 2 2 5" xfId="14323"/>
    <cellStyle name="Normal 2 4 2 4 2 2 5 2" xfId="26311"/>
    <cellStyle name="Normal 2 4 2 4 2 2 5 2 2" xfId="50608"/>
    <cellStyle name="Normal 2 4 2 4 2 2 5 3" xfId="38620"/>
    <cellStyle name="Normal 2 4 2 4 2 2 6" xfId="51495"/>
    <cellStyle name="Normal 2 4 2 4 2 2 7" xfId="52427"/>
    <cellStyle name="Normal 2 4 2 4 2 3" xfId="2305"/>
    <cellStyle name="Normal 2 4 2 4 2 3 10" xfId="52825"/>
    <cellStyle name="Normal 2 4 2 4 2 3 2" xfId="3471"/>
    <cellStyle name="Normal 2 4 2 4 2 3 2 2" xfId="5812"/>
    <cellStyle name="Normal 2 4 2 4 2 3 2 2 2" xfId="8417"/>
    <cellStyle name="Normal 2 4 2 4 2 3 2 2 2 2" xfId="20619"/>
    <cellStyle name="Normal 2 4 2 4 2 3 2 2 2 2 2" xfId="44916"/>
    <cellStyle name="Normal 2 4 2 4 2 3 2 2 2 3" xfId="32714"/>
    <cellStyle name="Normal 2 4 2 4 2 3 2 2 3" xfId="18014"/>
    <cellStyle name="Normal 2 4 2 4 2 3 2 2 3 2" xfId="42311"/>
    <cellStyle name="Normal 2 4 2 4 2 3 2 2 4" xfId="30109"/>
    <cellStyle name="Normal 2 4 2 4 2 3 2 3" xfId="7509"/>
    <cellStyle name="Normal 2 4 2 4 2 3 2 3 2" xfId="8418"/>
    <cellStyle name="Normal 2 4 2 4 2 3 2 3 2 2" xfId="20620"/>
    <cellStyle name="Normal 2 4 2 4 2 3 2 3 2 2 2" xfId="44917"/>
    <cellStyle name="Normal 2 4 2 4 2 3 2 3 2 3" xfId="32715"/>
    <cellStyle name="Normal 2 4 2 4 2 3 2 3 3" xfId="19711"/>
    <cellStyle name="Normal 2 4 2 4 2 3 2 3 3 2" xfId="44008"/>
    <cellStyle name="Normal 2 4 2 4 2 3 2 3 4" xfId="31806"/>
    <cellStyle name="Normal 2 4 2 4 2 3 2 4" xfId="8416"/>
    <cellStyle name="Normal 2 4 2 4 2 3 2 4 2" xfId="20618"/>
    <cellStyle name="Normal 2 4 2 4 2 3 2 4 2 2" xfId="44915"/>
    <cellStyle name="Normal 2 4 2 4 2 3 2 4 3" xfId="32713"/>
    <cellStyle name="Normal 2 4 2 4 2 3 2 5" xfId="15786"/>
    <cellStyle name="Normal 2 4 2 4 2 3 2 5 2" xfId="40083"/>
    <cellStyle name="Normal 2 4 2 4 2 3 2 6" xfId="27774"/>
    <cellStyle name="Normal 2 4 2 4 2 3 3" xfId="4003"/>
    <cellStyle name="Normal 2 4 2 4 2 3 3 2" xfId="8419"/>
    <cellStyle name="Normal 2 4 2 4 2 3 3 2 2" xfId="20621"/>
    <cellStyle name="Normal 2 4 2 4 2 3 3 2 2 2" xfId="44918"/>
    <cellStyle name="Normal 2 4 2 4 2 3 3 2 3" xfId="32716"/>
    <cellStyle name="Normal 2 4 2 4 2 3 3 3" xfId="16314"/>
    <cellStyle name="Normal 2 4 2 4 2 3 3 3 2" xfId="40611"/>
    <cellStyle name="Normal 2 4 2 4 2 3 3 4" xfId="28302"/>
    <cellStyle name="Normal 2 4 2 4 2 3 4" xfId="4643"/>
    <cellStyle name="Normal 2 4 2 4 2 3 4 2" xfId="8420"/>
    <cellStyle name="Normal 2 4 2 4 2 3 4 2 2" xfId="20622"/>
    <cellStyle name="Normal 2 4 2 4 2 3 4 2 2 2" xfId="44919"/>
    <cellStyle name="Normal 2 4 2 4 2 3 4 2 3" xfId="32717"/>
    <cellStyle name="Normal 2 4 2 4 2 3 4 3" xfId="16845"/>
    <cellStyle name="Normal 2 4 2 4 2 3 4 3 2" xfId="41142"/>
    <cellStyle name="Normal 2 4 2 4 2 3 4 4" xfId="28940"/>
    <cellStyle name="Normal 2 4 2 4 2 3 5" xfId="6340"/>
    <cellStyle name="Normal 2 4 2 4 2 3 5 2" xfId="8421"/>
    <cellStyle name="Normal 2 4 2 4 2 3 5 2 2" xfId="20623"/>
    <cellStyle name="Normal 2 4 2 4 2 3 5 2 2 2" xfId="44920"/>
    <cellStyle name="Normal 2 4 2 4 2 3 5 2 3" xfId="32718"/>
    <cellStyle name="Normal 2 4 2 4 2 3 5 3" xfId="18542"/>
    <cellStyle name="Normal 2 4 2 4 2 3 5 3 2" xfId="42839"/>
    <cellStyle name="Normal 2 4 2 4 2 3 5 4" xfId="30637"/>
    <cellStyle name="Normal 2 4 2 4 2 3 6" xfId="8415"/>
    <cellStyle name="Normal 2 4 2 4 2 3 6 2" xfId="20617"/>
    <cellStyle name="Normal 2 4 2 4 2 3 6 2 2" xfId="44914"/>
    <cellStyle name="Normal 2 4 2 4 2 3 6 3" xfId="32712"/>
    <cellStyle name="Normal 2 4 2 4 2 3 7" xfId="14617"/>
    <cellStyle name="Normal 2 4 2 4 2 3 7 2" xfId="38914"/>
    <cellStyle name="Normal 2 4 2 4 2 3 8" xfId="26605"/>
    <cellStyle name="Normal 2 4 2 4 2 3 9" xfId="51013"/>
    <cellStyle name="Normal 2 4 2 4 2 4" xfId="2833"/>
    <cellStyle name="Normal 2 4 2 4 2 4 2" xfId="5281"/>
    <cellStyle name="Normal 2 4 2 4 2 4 2 2" xfId="8423"/>
    <cellStyle name="Normal 2 4 2 4 2 4 2 2 2" xfId="20625"/>
    <cellStyle name="Normal 2 4 2 4 2 4 2 2 2 2" xfId="44922"/>
    <cellStyle name="Normal 2 4 2 4 2 4 2 2 3" xfId="32720"/>
    <cellStyle name="Normal 2 4 2 4 2 4 2 3" xfId="17483"/>
    <cellStyle name="Normal 2 4 2 4 2 4 2 3 2" xfId="41780"/>
    <cellStyle name="Normal 2 4 2 4 2 4 2 4" xfId="29578"/>
    <cellStyle name="Normal 2 4 2 4 2 4 3" xfId="6871"/>
    <cellStyle name="Normal 2 4 2 4 2 4 3 2" xfId="8424"/>
    <cellStyle name="Normal 2 4 2 4 2 4 3 2 2" xfId="20626"/>
    <cellStyle name="Normal 2 4 2 4 2 4 3 2 2 2" xfId="44923"/>
    <cellStyle name="Normal 2 4 2 4 2 4 3 2 3" xfId="32721"/>
    <cellStyle name="Normal 2 4 2 4 2 4 3 3" xfId="19073"/>
    <cellStyle name="Normal 2 4 2 4 2 4 3 3 2" xfId="43370"/>
    <cellStyle name="Normal 2 4 2 4 2 4 3 4" xfId="31168"/>
    <cellStyle name="Normal 2 4 2 4 2 4 4" xfId="8422"/>
    <cellStyle name="Normal 2 4 2 4 2 4 4 2" xfId="20624"/>
    <cellStyle name="Normal 2 4 2 4 2 4 4 2 2" xfId="44921"/>
    <cellStyle name="Normal 2 4 2 4 2 4 4 3" xfId="32719"/>
    <cellStyle name="Normal 2 4 2 4 2 4 5" xfId="15255"/>
    <cellStyle name="Normal 2 4 2 4 2 4 5 2" xfId="39552"/>
    <cellStyle name="Normal 2 4 2 4 2 4 6" xfId="27243"/>
    <cellStyle name="Normal 2 4 2 4 2 5" xfId="8403"/>
    <cellStyle name="Normal 2 4 2 4 2 5 2" xfId="20605"/>
    <cellStyle name="Normal 2 4 2 4 2 5 2 2" xfId="44902"/>
    <cellStyle name="Normal 2 4 2 4 2 5 3" xfId="32700"/>
    <cellStyle name="Normal 2 4 2 4 2 6" xfId="14083"/>
    <cellStyle name="Normal 2 4 2 4 2 6 2" xfId="26071"/>
    <cellStyle name="Normal 2 4 2 4 2 6 2 2" xfId="50368"/>
    <cellStyle name="Normal 2 4 2 4 2 6 3" xfId="38380"/>
    <cellStyle name="Normal 2 4 2 4 2 7" xfId="51686"/>
    <cellStyle name="Normal 2 4 2 4 2 8" xfId="52187"/>
    <cellStyle name="Normal 2 4 2 4 3" xfId="709"/>
    <cellStyle name="Normal 2 4 2 4 3 2" xfId="956"/>
    <cellStyle name="Normal 2 4 2 4 3 2 2" xfId="2449"/>
    <cellStyle name="Normal 2 4 2 4 3 2 2 10" xfId="52969"/>
    <cellStyle name="Normal 2 4 2 4 3 2 2 2" xfId="3615"/>
    <cellStyle name="Normal 2 4 2 4 3 2 2 2 2" xfId="5956"/>
    <cellStyle name="Normal 2 4 2 4 3 2 2 2 2 2" xfId="8429"/>
    <cellStyle name="Normal 2 4 2 4 3 2 2 2 2 2 2" xfId="20631"/>
    <cellStyle name="Normal 2 4 2 4 3 2 2 2 2 2 2 2" xfId="44928"/>
    <cellStyle name="Normal 2 4 2 4 3 2 2 2 2 2 3" xfId="32726"/>
    <cellStyle name="Normal 2 4 2 4 3 2 2 2 2 3" xfId="18158"/>
    <cellStyle name="Normal 2 4 2 4 3 2 2 2 2 3 2" xfId="42455"/>
    <cellStyle name="Normal 2 4 2 4 3 2 2 2 2 4" xfId="30253"/>
    <cellStyle name="Normal 2 4 2 4 3 2 2 2 3" xfId="7653"/>
    <cellStyle name="Normal 2 4 2 4 3 2 2 2 3 2" xfId="8430"/>
    <cellStyle name="Normal 2 4 2 4 3 2 2 2 3 2 2" xfId="20632"/>
    <cellStyle name="Normal 2 4 2 4 3 2 2 2 3 2 2 2" xfId="44929"/>
    <cellStyle name="Normal 2 4 2 4 3 2 2 2 3 2 3" xfId="32727"/>
    <cellStyle name="Normal 2 4 2 4 3 2 2 2 3 3" xfId="19855"/>
    <cellStyle name="Normal 2 4 2 4 3 2 2 2 3 3 2" xfId="44152"/>
    <cellStyle name="Normal 2 4 2 4 3 2 2 2 3 4" xfId="31950"/>
    <cellStyle name="Normal 2 4 2 4 3 2 2 2 4" xfId="8428"/>
    <cellStyle name="Normal 2 4 2 4 3 2 2 2 4 2" xfId="20630"/>
    <cellStyle name="Normal 2 4 2 4 3 2 2 2 4 2 2" xfId="44927"/>
    <cellStyle name="Normal 2 4 2 4 3 2 2 2 4 3" xfId="32725"/>
    <cellStyle name="Normal 2 4 2 4 3 2 2 2 5" xfId="15930"/>
    <cellStyle name="Normal 2 4 2 4 3 2 2 2 5 2" xfId="40227"/>
    <cellStyle name="Normal 2 4 2 4 3 2 2 2 6" xfId="27918"/>
    <cellStyle name="Normal 2 4 2 4 3 2 2 3" xfId="4147"/>
    <cellStyle name="Normal 2 4 2 4 3 2 2 3 2" xfId="8431"/>
    <cellStyle name="Normal 2 4 2 4 3 2 2 3 2 2" xfId="20633"/>
    <cellStyle name="Normal 2 4 2 4 3 2 2 3 2 2 2" xfId="44930"/>
    <cellStyle name="Normal 2 4 2 4 3 2 2 3 2 3" xfId="32728"/>
    <cellStyle name="Normal 2 4 2 4 3 2 2 3 3" xfId="16458"/>
    <cellStyle name="Normal 2 4 2 4 3 2 2 3 3 2" xfId="40755"/>
    <cellStyle name="Normal 2 4 2 4 3 2 2 3 4" xfId="28446"/>
    <cellStyle name="Normal 2 4 2 4 3 2 2 4" xfId="4787"/>
    <cellStyle name="Normal 2 4 2 4 3 2 2 4 2" xfId="8432"/>
    <cellStyle name="Normal 2 4 2 4 3 2 2 4 2 2" xfId="20634"/>
    <cellStyle name="Normal 2 4 2 4 3 2 2 4 2 2 2" xfId="44931"/>
    <cellStyle name="Normal 2 4 2 4 3 2 2 4 2 3" xfId="32729"/>
    <cellStyle name="Normal 2 4 2 4 3 2 2 4 3" xfId="16989"/>
    <cellStyle name="Normal 2 4 2 4 3 2 2 4 3 2" xfId="41286"/>
    <cellStyle name="Normal 2 4 2 4 3 2 2 4 4" xfId="29084"/>
    <cellStyle name="Normal 2 4 2 4 3 2 2 5" xfId="6484"/>
    <cellStyle name="Normal 2 4 2 4 3 2 2 5 2" xfId="8433"/>
    <cellStyle name="Normal 2 4 2 4 3 2 2 5 2 2" xfId="20635"/>
    <cellStyle name="Normal 2 4 2 4 3 2 2 5 2 2 2" xfId="44932"/>
    <cellStyle name="Normal 2 4 2 4 3 2 2 5 2 3" xfId="32730"/>
    <cellStyle name="Normal 2 4 2 4 3 2 2 5 3" xfId="18686"/>
    <cellStyle name="Normal 2 4 2 4 3 2 2 5 3 2" xfId="42983"/>
    <cellStyle name="Normal 2 4 2 4 3 2 2 5 4" xfId="30781"/>
    <cellStyle name="Normal 2 4 2 4 3 2 2 6" xfId="8427"/>
    <cellStyle name="Normal 2 4 2 4 3 2 2 6 2" xfId="20629"/>
    <cellStyle name="Normal 2 4 2 4 3 2 2 6 2 2" xfId="44926"/>
    <cellStyle name="Normal 2 4 2 4 3 2 2 6 3" xfId="32724"/>
    <cellStyle name="Normal 2 4 2 4 3 2 2 7" xfId="14761"/>
    <cellStyle name="Normal 2 4 2 4 3 2 2 7 2" xfId="39058"/>
    <cellStyle name="Normal 2 4 2 4 3 2 2 8" xfId="26749"/>
    <cellStyle name="Normal 2 4 2 4 3 2 2 9" xfId="51157"/>
    <cellStyle name="Normal 2 4 2 4 3 2 3" xfId="2977"/>
    <cellStyle name="Normal 2 4 2 4 3 2 3 2" xfId="5425"/>
    <cellStyle name="Normal 2 4 2 4 3 2 3 2 2" xfId="8435"/>
    <cellStyle name="Normal 2 4 2 4 3 2 3 2 2 2" xfId="20637"/>
    <cellStyle name="Normal 2 4 2 4 3 2 3 2 2 2 2" xfId="44934"/>
    <cellStyle name="Normal 2 4 2 4 3 2 3 2 2 3" xfId="32732"/>
    <cellStyle name="Normal 2 4 2 4 3 2 3 2 3" xfId="17627"/>
    <cellStyle name="Normal 2 4 2 4 3 2 3 2 3 2" xfId="41924"/>
    <cellStyle name="Normal 2 4 2 4 3 2 3 2 4" xfId="29722"/>
    <cellStyle name="Normal 2 4 2 4 3 2 3 3" xfId="7015"/>
    <cellStyle name="Normal 2 4 2 4 3 2 3 3 2" xfId="8436"/>
    <cellStyle name="Normal 2 4 2 4 3 2 3 3 2 2" xfId="20638"/>
    <cellStyle name="Normal 2 4 2 4 3 2 3 3 2 2 2" xfId="44935"/>
    <cellStyle name="Normal 2 4 2 4 3 2 3 3 2 3" xfId="32733"/>
    <cellStyle name="Normal 2 4 2 4 3 2 3 3 3" xfId="19217"/>
    <cellStyle name="Normal 2 4 2 4 3 2 3 3 3 2" xfId="43514"/>
    <cellStyle name="Normal 2 4 2 4 3 2 3 3 4" xfId="31312"/>
    <cellStyle name="Normal 2 4 2 4 3 2 3 4" xfId="8434"/>
    <cellStyle name="Normal 2 4 2 4 3 2 3 4 2" xfId="20636"/>
    <cellStyle name="Normal 2 4 2 4 3 2 3 4 2 2" xfId="44933"/>
    <cellStyle name="Normal 2 4 2 4 3 2 3 4 3" xfId="32731"/>
    <cellStyle name="Normal 2 4 2 4 3 2 3 5" xfId="15399"/>
    <cellStyle name="Normal 2 4 2 4 3 2 3 5 2" xfId="39696"/>
    <cellStyle name="Normal 2 4 2 4 3 2 3 6" xfId="27387"/>
    <cellStyle name="Normal 2 4 2 4 3 2 4" xfId="8426"/>
    <cellStyle name="Normal 2 4 2 4 3 2 4 2" xfId="20628"/>
    <cellStyle name="Normal 2 4 2 4 3 2 4 2 2" xfId="44925"/>
    <cellStyle name="Normal 2 4 2 4 3 2 4 3" xfId="32723"/>
    <cellStyle name="Normal 2 4 2 4 3 2 5" xfId="14227"/>
    <cellStyle name="Normal 2 4 2 4 3 2 5 2" xfId="26215"/>
    <cellStyle name="Normal 2 4 2 4 3 2 5 2 2" xfId="50512"/>
    <cellStyle name="Normal 2 4 2 4 3 2 5 3" xfId="38524"/>
    <cellStyle name="Normal 2 4 2 4 3 2 6" xfId="51536"/>
    <cellStyle name="Normal 2 4 2 4 3 2 7" xfId="52331"/>
    <cellStyle name="Normal 2 4 2 4 3 3" xfId="2209"/>
    <cellStyle name="Normal 2 4 2 4 3 3 10" xfId="52729"/>
    <cellStyle name="Normal 2 4 2 4 3 3 2" xfId="3375"/>
    <cellStyle name="Normal 2 4 2 4 3 3 2 2" xfId="5716"/>
    <cellStyle name="Normal 2 4 2 4 3 3 2 2 2" xfId="8439"/>
    <cellStyle name="Normal 2 4 2 4 3 3 2 2 2 2" xfId="20641"/>
    <cellStyle name="Normal 2 4 2 4 3 3 2 2 2 2 2" xfId="44938"/>
    <cellStyle name="Normal 2 4 2 4 3 3 2 2 2 3" xfId="32736"/>
    <cellStyle name="Normal 2 4 2 4 3 3 2 2 3" xfId="17918"/>
    <cellStyle name="Normal 2 4 2 4 3 3 2 2 3 2" xfId="42215"/>
    <cellStyle name="Normal 2 4 2 4 3 3 2 2 4" xfId="30013"/>
    <cellStyle name="Normal 2 4 2 4 3 3 2 3" xfId="7413"/>
    <cellStyle name="Normal 2 4 2 4 3 3 2 3 2" xfId="8440"/>
    <cellStyle name="Normal 2 4 2 4 3 3 2 3 2 2" xfId="20642"/>
    <cellStyle name="Normal 2 4 2 4 3 3 2 3 2 2 2" xfId="44939"/>
    <cellStyle name="Normal 2 4 2 4 3 3 2 3 2 3" xfId="32737"/>
    <cellStyle name="Normal 2 4 2 4 3 3 2 3 3" xfId="19615"/>
    <cellStyle name="Normal 2 4 2 4 3 3 2 3 3 2" xfId="43912"/>
    <cellStyle name="Normal 2 4 2 4 3 3 2 3 4" xfId="31710"/>
    <cellStyle name="Normal 2 4 2 4 3 3 2 4" xfId="8438"/>
    <cellStyle name="Normal 2 4 2 4 3 3 2 4 2" xfId="20640"/>
    <cellStyle name="Normal 2 4 2 4 3 3 2 4 2 2" xfId="44937"/>
    <cellStyle name="Normal 2 4 2 4 3 3 2 4 3" xfId="32735"/>
    <cellStyle name="Normal 2 4 2 4 3 3 2 5" xfId="15690"/>
    <cellStyle name="Normal 2 4 2 4 3 3 2 5 2" xfId="39987"/>
    <cellStyle name="Normal 2 4 2 4 3 3 2 6" xfId="27678"/>
    <cellStyle name="Normal 2 4 2 4 3 3 3" xfId="3907"/>
    <cellStyle name="Normal 2 4 2 4 3 3 3 2" xfId="8441"/>
    <cellStyle name="Normal 2 4 2 4 3 3 3 2 2" xfId="20643"/>
    <cellStyle name="Normal 2 4 2 4 3 3 3 2 2 2" xfId="44940"/>
    <cellStyle name="Normal 2 4 2 4 3 3 3 2 3" xfId="32738"/>
    <cellStyle name="Normal 2 4 2 4 3 3 3 3" xfId="16218"/>
    <cellStyle name="Normal 2 4 2 4 3 3 3 3 2" xfId="40515"/>
    <cellStyle name="Normal 2 4 2 4 3 3 3 4" xfId="28206"/>
    <cellStyle name="Normal 2 4 2 4 3 3 4" xfId="4547"/>
    <cellStyle name="Normal 2 4 2 4 3 3 4 2" xfId="8442"/>
    <cellStyle name="Normal 2 4 2 4 3 3 4 2 2" xfId="20644"/>
    <cellStyle name="Normal 2 4 2 4 3 3 4 2 2 2" xfId="44941"/>
    <cellStyle name="Normal 2 4 2 4 3 3 4 2 3" xfId="32739"/>
    <cellStyle name="Normal 2 4 2 4 3 3 4 3" xfId="16749"/>
    <cellStyle name="Normal 2 4 2 4 3 3 4 3 2" xfId="41046"/>
    <cellStyle name="Normal 2 4 2 4 3 3 4 4" xfId="28844"/>
    <cellStyle name="Normal 2 4 2 4 3 3 5" xfId="6244"/>
    <cellStyle name="Normal 2 4 2 4 3 3 5 2" xfId="8443"/>
    <cellStyle name="Normal 2 4 2 4 3 3 5 2 2" xfId="20645"/>
    <cellStyle name="Normal 2 4 2 4 3 3 5 2 2 2" xfId="44942"/>
    <cellStyle name="Normal 2 4 2 4 3 3 5 2 3" xfId="32740"/>
    <cellStyle name="Normal 2 4 2 4 3 3 5 3" xfId="18446"/>
    <cellStyle name="Normal 2 4 2 4 3 3 5 3 2" xfId="42743"/>
    <cellStyle name="Normal 2 4 2 4 3 3 5 4" xfId="30541"/>
    <cellStyle name="Normal 2 4 2 4 3 3 6" xfId="8437"/>
    <cellStyle name="Normal 2 4 2 4 3 3 6 2" xfId="20639"/>
    <cellStyle name="Normal 2 4 2 4 3 3 6 2 2" xfId="44936"/>
    <cellStyle name="Normal 2 4 2 4 3 3 6 3" xfId="32734"/>
    <cellStyle name="Normal 2 4 2 4 3 3 7" xfId="14521"/>
    <cellStyle name="Normal 2 4 2 4 3 3 7 2" xfId="38818"/>
    <cellStyle name="Normal 2 4 2 4 3 3 8" xfId="26509"/>
    <cellStyle name="Normal 2 4 2 4 3 3 9" xfId="50917"/>
    <cellStyle name="Normal 2 4 2 4 3 4" xfId="2737"/>
    <cellStyle name="Normal 2 4 2 4 3 4 2" xfId="5185"/>
    <cellStyle name="Normal 2 4 2 4 3 4 2 2" xfId="8445"/>
    <cellStyle name="Normal 2 4 2 4 3 4 2 2 2" xfId="20647"/>
    <cellStyle name="Normal 2 4 2 4 3 4 2 2 2 2" xfId="44944"/>
    <cellStyle name="Normal 2 4 2 4 3 4 2 2 3" xfId="32742"/>
    <cellStyle name="Normal 2 4 2 4 3 4 2 3" xfId="17387"/>
    <cellStyle name="Normal 2 4 2 4 3 4 2 3 2" xfId="41684"/>
    <cellStyle name="Normal 2 4 2 4 3 4 2 4" xfId="29482"/>
    <cellStyle name="Normal 2 4 2 4 3 4 3" xfId="6775"/>
    <cellStyle name="Normal 2 4 2 4 3 4 3 2" xfId="8446"/>
    <cellStyle name="Normal 2 4 2 4 3 4 3 2 2" xfId="20648"/>
    <cellStyle name="Normal 2 4 2 4 3 4 3 2 2 2" xfId="44945"/>
    <cellStyle name="Normal 2 4 2 4 3 4 3 2 3" xfId="32743"/>
    <cellStyle name="Normal 2 4 2 4 3 4 3 3" xfId="18977"/>
    <cellStyle name="Normal 2 4 2 4 3 4 3 3 2" xfId="43274"/>
    <cellStyle name="Normal 2 4 2 4 3 4 3 4" xfId="31072"/>
    <cellStyle name="Normal 2 4 2 4 3 4 4" xfId="8444"/>
    <cellStyle name="Normal 2 4 2 4 3 4 4 2" xfId="20646"/>
    <cellStyle name="Normal 2 4 2 4 3 4 4 2 2" xfId="44943"/>
    <cellStyle name="Normal 2 4 2 4 3 4 4 3" xfId="32741"/>
    <cellStyle name="Normal 2 4 2 4 3 4 5" xfId="15159"/>
    <cellStyle name="Normal 2 4 2 4 3 4 5 2" xfId="39456"/>
    <cellStyle name="Normal 2 4 2 4 3 4 6" xfId="27147"/>
    <cellStyle name="Normal 2 4 2 4 3 5" xfId="8425"/>
    <cellStyle name="Normal 2 4 2 4 3 5 2" xfId="20627"/>
    <cellStyle name="Normal 2 4 2 4 3 5 2 2" xfId="44924"/>
    <cellStyle name="Normal 2 4 2 4 3 5 3" xfId="32722"/>
    <cellStyle name="Normal 2 4 2 4 3 6" xfId="13987"/>
    <cellStyle name="Normal 2 4 2 4 3 6 2" xfId="25975"/>
    <cellStyle name="Normal 2 4 2 4 3 6 2 2" xfId="50272"/>
    <cellStyle name="Normal 2 4 2 4 3 6 3" xfId="38284"/>
    <cellStyle name="Normal 2 4 2 4 3 7" xfId="51570"/>
    <cellStyle name="Normal 2 4 2 4 3 8" xfId="52091"/>
    <cellStyle name="Normal 2 4 2 4 4" xfId="884"/>
    <cellStyle name="Normal 2 4 2 4 4 2" xfId="2377"/>
    <cellStyle name="Normal 2 4 2 4 4 2 10" xfId="52897"/>
    <cellStyle name="Normal 2 4 2 4 4 2 2" xfId="3543"/>
    <cellStyle name="Normal 2 4 2 4 4 2 2 2" xfId="5884"/>
    <cellStyle name="Normal 2 4 2 4 4 2 2 2 2" xfId="8450"/>
    <cellStyle name="Normal 2 4 2 4 4 2 2 2 2 2" xfId="20652"/>
    <cellStyle name="Normal 2 4 2 4 4 2 2 2 2 2 2" xfId="44949"/>
    <cellStyle name="Normal 2 4 2 4 4 2 2 2 2 3" xfId="32747"/>
    <cellStyle name="Normal 2 4 2 4 4 2 2 2 3" xfId="18086"/>
    <cellStyle name="Normal 2 4 2 4 4 2 2 2 3 2" xfId="42383"/>
    <cellStyle name="Normal 2 4 2 4 4 2 2 2 4" xfId="30181"/>
    <cellStyle name="Normal 2 4 2 4 4 2 2 3" xfId="7581"/>
    <cellStyle name="Normal 2 4 2 4 4 2 2 3 2" xfId="8451"/>
    <cellStyle name="Normal 2 4 2 4 4 2 2 3 2 2" xfId="20653"/>
    <cellStyle name="Normal 2 4 2 4 4 2 2 3 2 2 2" xfId="44950"/>
    <cellStyle name="Normal 2 4 2 4 4 2 2 3 2 3" xfId="32748"/>
    <cellStyle name="Normal 2 4 2 4 4 2 2 3 3" xfId="19783"/>
    <cellStyle name="Normal 2 4 2 4 4 2 2 3 3 2" xfId="44080"/>
    <cellStyle name="Normal 2 4 2 4 4 2 2 3 4" xfId="31878"/>
    <cellStyle name="Normal 2 4 2 4 4 2 2 4" xfId="8449"/>
    <cellStyle name="Normal 2 4 2 4 4 2 2 4 2" xfId="20651"/>
    <cellStyle name="Normal 2 4 2 4 4 2 2 4 2 2" xfId="44948"/>
    <cellStyle name="Normal 2 4 2 4 4 2 2 4 3" xfId="32746"/>
    <cellStyle name="Normal 2 4 2 4 4 2 2 5" xfId="15858"/>
    <cellStyle name="Normal 2 4 2 4 4 2 2 5 2" xfId="40155"/>
    <cellStyle name="Normal 2 4 2 4 4 2 2 6" xfId="27846"/>
    <cellStyle name="Normal 2 4 2 4 4 2 3" xfId="4075"/>
    <cellStyle name="Normal 2 4 2 4 4 2 3 2" xfId="8452"/>
    <cellStyle name="Normal 2 4 2 4 4 2 3 2 2" xfId="20654"/>
    <cellStyle name="Normal 2 4 2 4 4 2 3 2 2 2" xfId="44951"/>
    <cellStyle name="Normal 2 4 2 4 4 2 3 2 3" xfId="32749"/>
    <cellStyle name="Normal 2 4 2 4 4 2 3 3" xfId="16386"/>
    <cellStyle name="Normal 2 4 2 4 4 2 3 3 2" xfId="40683"/>
    <cellStyle name="Normal 2 4 2 4 4 2 3 4" xfId="28374"/>
    <cellStyle name="Normal 2 4 2 4 4 2 4" xfId="4715"/>
    <cellStyle name="Normal 2 4 2 4 4 2 4 2" xfId="8453"/>
    <cellStyle name="Normal 2 4 2 4 4 2 4 2 2" xfId="20655"/>
    <cellStyle name="Normal 2 4 2 4 4 2 4 2 2 2" xfId="44952"/>
    <cellStyle name="Normal 2 4 2 4 4 2 4 2 3" xfId="32750"/>
    <cellStyle name="Normal 2 4 2 4 4 2 4 3" xfId="16917"/>
    <cellStyle name="Normal 2 4 2 4 4 2 4 3 2" xfId="41214"/>
    <cellStyle name="Normal 2 4 2 4 4 2 4 4" xfId="29012"/>
    <cellStyle name="Normal 2 4 2 4 4 2 5" xfId="6412"/>
    <cellStyle name="Normal 2 4 2 4 4 2 5 2" xfId="8454"/>
    <cellStyle name="Normal 2 4 2 4 4 2 5 2 2" xfId="20656"/>
    <cellStyle name="Normal 2 4 2 4 4 2 5 2 2 2" xfId="44953"/>
    <cellStyle name="Normal 2 4 2 4 4 2 5 2 3" xfId="32751"/>
    <cellStyle name="Normal 2 4 2 4 4 2 5 3" xfId="18614"/>
    <cellStyle name="Normal 2 4 2 4 4 2 5 3 2" xfId="42911"/>
    <cellStyle name="Normal 2 4 2 4 4 2 5 4" xfId="30709"/>
    <cellStyle name="Normal 2 4 2 4 4 2 6" xfId="8448"/>
    <cellStyle name="Normal 2 4 2 4 4 2 6 2" xfId="20650"/>
    <cellStyle name="Normal 2 4 2 4 4 2 6 2 2" xfId="44947"/>
    <cellStyle name="Normal 2 4 2 4 4 2 6 3" xfId="32745"/>
    <cellStyle name="Normal 2 4 2 4 4 2 7" xfId="14689"/>
    <cellStyle name="Normal 2 4 2 4 4 2 7 2" xfId="38986"/>
    <cellStyle name="Normal 2 4 2 4 4 2 8" xfId="26677"/>
    <cellStyle name="Normal 2 4 2 4 4 2 9" xfId="51085"/>
    <cellStyle name="Normal 2 4 2 4 4 3" xfId="2905"/>
    <cellStyle name="Normal 2 4 2 4 4 3 2" xfId="5353"/>
    <cellStyle name="Normal 2 4 2 4 4 3 2 2" xfId="8456"/>
    <cellStyle name="Normal 2 4 2 4 4 3 2 2 2" xfId="20658"/>
    <cellStyle name="Normal 2 4 2 4 4 3 2 2 2 2" xfId="44955"/>
    <cellStyle name="Normal 2 4 2 4 4 3 2 2 3" xfId="32753"/>
    <cellStyle name="Normal 2 4 2 4 4 3 2 3" xfId="17555"/>
    <cellStyle name="Normal 2 4 2 4 4 3 2 3 2" xfId="41852"/>
    <cellStyle name="Normal 2 4 2 4 4 3 2 4" xfId="29650"/>
    <cellStyle name="Normal 2 4 2 4 4 3 3" xfId="6943"/>
    <cellStyle name="Normal 2 4 2 4 4 3 3 2" xfId="8457"/>
    <cellStyle name="Normal 2 4 2 4 4 3 3 2 2" xfId="20659"/>
    <cellStyle name="Normal 2 4 2 4 4 3 3 2 2 2" xfId="44956"/>
    <cellStyle name="Normal 2 4 2 4 4 3 3 2 3" xfId="32754"/>
    <cellStyle name="Normal 2 4 2 4 4 3 3 3" xfId="19145"/>
    <cellStyle name="Normal 2 4 2 4 4 3 3 3 2" xfId="43442"/>
    <cellStyle name="Normal 2 4 2 4 4 3 3 4" xfId="31240"/>
    <cellStyle name="Normal 2 4 2 4 4 3 4" xfId="8455"/>
    <cellStyle name="Normal 2 4 2 4 4 3 4 2" xfId="20657"/>
    <cellStyle name="Normal 2 4 2 4 4 3 4 2 2" xfId="44954"/>
    <cellStyle name="Normal 2 4 2 4 4 3 4 3" xfId="32752"/>
    <cellStyle name="Normal 2 4 2 4 4 3 5" xfId="15327"/>
    <cellStyle name="Normal 2 4 2 4 4 3 5 2" xfId="39624"/>
    <cellStyle name="Normal 2 4 2 4 4 3 6" xfId="27315"/>
    <cellStyle name="Normal 2 4 2 4 4 4" xfId="8447"/>
    <cellStyle name="Normal 2 4 2 4 4 4 2" xfId="20649"/>
    <cellStyle name="Normal 2 4 2 4 4 4 2 2" xfId="44946"/>
    <cellStyle name="Normal 2 4 2 4 4 4 3" xfId="32744"/>
    <cellStyle name="Normal 2 4 2 4 4 5" xfId="14155"/>
    <cellStyle name="Normal 2 4 2 4 4 5 2" xfId="26143"/>
    <cellStyle name="Normal 2 4 2 4 4 5 2 2" xfId="50440"/>
    <cellStyle name="Normal 2 4 2 4 4 5 3" xfId="38452"/>
    <cellStyle name="Normal 2 4 2 4 4 6" xfId="51642"/>
    <cellStyle name="Normal 2 4 2 4 4 7" xfId="52259"/>
    <cellStyle name="Normal 2 4 2 4 5" xfId="2113"/>
    <cellStyle name="Normal 2 4 2 4 5 10" xfId="52633"/>
    <cellStyle name="Normal 2 4 2 4 5 2" xfId="3279"/>
    <cellStyle name="Normal 2 4 2 4 5 2 2" xfId="5620"/>
    <cellStyle name="Normal 2 4 2 4 5 2 2 2" xfId="8460"/>
    <cellStyle name="Normal 2 4 2 4 5 2 2 2 2" xfId="20662"/>
    <cellStyle name="Normal 2 4 2 4 5 2 2 2 2 2" xfId="44959"/>
    <cellStyle name="Normal 2 4 2 4 5 2 2 2 3" xfId="32757"/>
    <cellStyle name="Normal 2 4 2 4 5 2 2 3" xfId="17822"/>
    <cellStyle name="Normal 2 4 2 4 5 2 2 3 2" xfId="42119"/>
    <cellStyle name="Normal 2 4 2 4 5 2 2 4" xfId="29917"/>
    <cellStyle name="Normal 2 4 2 4 5 2 3" xfId="7317"/>
    <cellStyle name="Normal 2 4 2 4 5 2 3 2" xfId="8461"/>
    <cellStyle name="Normal 2 4 2 4 5 2 3 2 2" xfId="20663"/>
    <cellStyle name="Normal 2 4 2 4 5 2 3 2 2 2" xfId="44960"/>
    <cellStyle name="Normal 2 4 2 4 5 2 3 2 3" xfId="32758"/>
    <cellStyle name="Normal 2 4 2 4 5 2 3 3" xfId="19519"/>
    <cellStyle name="Normal 2 4 2 4 5 2 3 3 2" xfId="43816"/>
    <cellStyle name="Normal 2 4 2 4 5 2 3 4" xfId="31614"/>
    <cellStyle name="Normal 2 4 2 4 5 2 4" xfId="8459"/>
    <cellStyle name="Normal 2 4 2 4 5 2 4 2" xfId="20661"/>
    <cellStyle name="Normal 2 4 2 4 5 2 4 2 2" xfId="44958"/>
    <cellStyle name="Normal 2 4 2 4 5 2 4 3" xfId="32756"/>
    <cellStyle name="Normal 2 4 2 4 5 2 5" xfId="15594"/>
    <cellStyle name="Normal 2 4 2 4 5 2 5 2" xfId="39891"/>
    <cellStyle name="Normal 2 4 2 4 5 2 6" xfId="27582"/>
    <cellStyle name="Normal 2 4 2 4 5 3" xfId="3811"/>
    <cellStyle name="Normal 2 4 2 4 5 3 2" xfId="8462"/>
    <cellStyle name="Normal 2 4 2 4 5 3 2 2" xfId="20664"/>
    <cellStyle name="Normal 2 4 2 4 5 3 2 2 2" xfId="44961"/>
    <cellStyle name="Normal 2 4 2 4 5 3 2 3" xfId="32759"/>
    <cellStyle name="Normal 2 4 2 4 5 3 3" xfId="16122"/>
    <cellStyle name="Normal 2 4 2 4 5 3 3 2" xfId="40419"/>
    <cellStyle name="Normal 2 4 2 4 5 3 4" xfId="28110"/>
    <cellStyle name="Normal 2 4 2 4 5 4" xfId="4451"/>
    <cellStyle name="Normal 2 4 2 4 5 4 2" xfId="8463"/>
    <cellStyle name="Normal 2 4 2 4 5 4 2 2" xfId="20665"/>
    <cellStyle name="Normal 2 4 2 4 5 4 2 2 2" xfId="44962"/>
    <cellStyle name="Normal 2 4 2 4 5 4 2 3" xfId="32760"/>
    <cellStyle name="Normal 2 4 2 4 5 4 3" xfId="16653"/>
    <cellStyle name="Normal 2 4 2 4 5 4 3 2" xfId="40950"/>
    <cellStyle name="Normal 2 4 2 4 5 4 4" xfId="28748"/>
    <cellStyle name="Normal 2 4 2 4 5 5" xfId="6148"/>
    <cellStyle name="Normal 2 4 2 4 5 5 2" xfId="8464"/>
    <cellStyle name="Normal 2 4 2 4 5 5 2 2" xfId="20666"/>
    <cellStyle name="Normal 2 4 2 4 5 5 2 2 2" xfId="44963"/>
    <cellStyle name="Normal 2 4 2 4 5 5 2 3" xfId="32761"/>
    <cellStyle name="Normal 2 4 2 4 5 5 3" xfId="18350"/>
    <cellStyle name="Normal 2 4 2 4 5 5 3 2" xfId="42647"/>
    <cellStyle name="Normal 2 4 2 4 5 5 4" xfId="30445"/>
    <cellStyle name="Normal 2 4 2 4 5 6" xfId="8458"/>
    <cellStyle name="Normal 2 4 2 4 5 6 2" xfId="20660"/>
    <cellStyle name="Normal 2 4 2 4 5 6 2 2" xfId="44957"/>
    <cellStyle name="Normal 2 4 2 4 5 6 3" xfId="32755"/>
    <cellStyle name="Normal 2 4 2 4 5 7" xfId="14425"/>
    <cellStyle name="Normal 2 4 2 4 5 7 2" xfId="38722"/>
    <cellStyle name="Normal 2 4 2 4 5 8" xfId="26413"/>
    <cellStyle name="Normal 2 4 2 4 5 9" xfId="50821"/>
    <cellStyle name="Normal 2 4 2 4 6" xfId="2641"/>
    <cellStyle name="Normal 2 4 2 4 6 2" xfId="5089"/>
    <cellStyle name="Normal 2 4 2 4 6 2 2" xfId="8466"/>
    <cellStyle name="Normal 2 4 2 4 6 2 2 2" xfId="20668"/>
    <cellStyle name="Normal 2 4 2 4 6 2 2 2 2" xfId="44965"/>
    <cellStyle name="Normal 2 4 2 4 6 2 2 3" xfId="32763"/>
    <cellStyle name="Normal 2 4 2 4 6 2 3" xfId="17291"/>
    <cellStyle name="Normal 2 4 2 4 6 2 3 2" xfId="41588"/>
    <cellStyle name="Normal 2 4 2 4 6 2 4" xfId="29386"/>
    <cellStyle name="Normal 2 4 2 4 6 3" xfId="6679"/>
    <cellStyle name="Normal 2 4 2 4 6 3 2" xfId="8467"/>
    <cellStyle name="Normal 2 4 2 4 6 3 2 2" xfId="20669"/>
    <cellStyle name="Normal 2 4 2 4 6 3 2 2 2" xfId="44966"/>
    <cellStyle name="Normal 2 4 2 4 6 3 2 3" xfId="32764"/>
    <cellStyle name="Normal 2 4 2 4 6 3 3" xfId="18881"/>
    <cellStyle name="Normal 2 4 2 4 6 3 3 2" xfId="43178"/>
    <cellStyle name="Normal 2 4 2 4 6 3 4" xfId="30976"/>
    <cellStyle name="Normal 2 4 2 4 6 4" xfId="8465"/>
    <cellStyle name="Normal 2 4 2 4 6 4 2" xfId="20667"/>
    <cellStyle name="Normal 2 4 2 4 6 4 2 2" xfId="44964"/>
    <cellStyle name="Normal 2 4 2 4 6 4 3" xfId="32762"/>
    <cellStyle name="Normal 2 4 2 4 6 5" xfId="15063"/>
    <cellStyle name="Normal 2 4 2 4 6 5 2" xfId="39360"/>
    <cellStyle name="Normal 2 4 2 4 6 6" xfId="27051"/>
    <cellStyle name="Normal 2 4 2 4 7" xfId="8402"/>
    <cellStyle name="Normal 2 4 2 4 7 2" xfId="20604"/>
    <cellStyle name="Normal 2 4 2 4 7 2 2" xfId="44901"/>
    <cellStyle name="Normal 2 4 2 4 7 3" xfId="32699"/>
    <cellStyle name="Normal 2 4 2 4 8" xfId="13891"/>
    <cellStyle name="Normal 2 4 2 4 8 2" xfId="25879"/>
    <cellStyle name="Normal 2 4 2 4 8 2 2" xfId="50176"/>
    <cellStyle name="Normal 2 4 2 4 8 3" xfId="38188"/>
    <cellStyle name="Normal 2 4 2 4 9" xfId="51727"/>
    <cellStyle name="Normal 2 4 2 5" xfId="759"/>
    <cellStyle name="Normal 2 4 2 5 2" xfId="1004"/>
    <cellStyle name="Normal 2 4 2 5 2 2" xfId="2497"/>
    <cellStyle name="Normal 2 4 2 5 2 2 10" xfId="53017"/>
    <cellStyle name="Normal 2 4 2 5 2 2 2" xfId="3663"/>
    <cellStyle name="Normal 2 4 2 5 2 2 2 2" xfId="6004"/>
    <cellStyle name="Normal 2 4 2 5 2 2 2 2 2" xfId="8472"/>
    <cellStyle name="Normal 2 4 2 5 2 2 2 2 2 2" xfId="20674"/>
    <cellStyle name="Normal 2 4 2 5 2 2 2 2 2 2 2" xfId="44971"/>
    <cellStyle name="Normal 2 4 2 5 2 2 2 2 2 3" xfId="32769"/>
    <cellStyle name="Normal 2 4 2 5 2 2 2 2 3" xfId="18206"/>
    <cellStyle name="Normal 2 4 2 5 2 2 2 2 3 2" xfId="42503"/>
    <cellStyle name="Normal 2 4 2 5 2 2 2 2 4" xfId="30301"/>
    <cellStyle name="Normal 2 4 2 5 2 2 2 3" xfId="7701"/>
    <cellStyle name="Normal 2 4 2 5 2 2 2 3 2" xfId="8473"/>
    <cellStyle name="Normal 2 4 2 5 2 2 2 3 2 2" xfId="20675"/>
    <cellStyle name="Normal 2 4 2 5 2 2 2 3 2 2 2" xfId="44972"/>
    <cellStyle name="Normal 2 4 2 5 2 2 2 3 2 3" xfId="32770"/>
    <cellStyle name="Normal 2 4 2 5 2 2 2 3 3" xfId="19903"/>
    <cellStyle name="Normal 2 4 2 5 2 2 2 3 3 2" xfId="44200"/>
    <cellStyle name="Normal 2 4 2 5 2 2 2 3 4" xfId="31998"/>
    <cellStyle name="Normal 2 4 2 5 2 2 2 4" xfId="8471"/>
    <cellStyle name="Normal 2 4 2 5 2 2 2 4 2" xfId="20673"/>
    <cellStyle name="Normal 2 4 2 5 2 2 2 4 2 2" xfId="44970"/>
    <cellStyle name="Normal 2 4 2 5 2 2 2 4 3" xfId="32768"/>
    <cellStyle name="Normal 2 4 2 5 2 2 2 5" xfId="15978"/>
    <cellStyle name="Normal 2 4 2 5 2 2 2 5 2" xfId="40275"/>
    <cellStyle name="Normal 2 4 2 5 2 2 2 6" xfId="27966"/>
    <cellStyle name="Normal 2 4 2 5 2 2 3" xfId="4195"/>
    <cellStyle name="Normal 2 4 2 5 2 2 3 2" xfId="8474"/>
    <cellStyle name="Normal 2 4 2 5 2 2 3 2 2" xfId="20676"/>
    <cellStyle name="Normal 2 4 2 5 2 2 3 2 2 2" xfId="44973"/>
    <cellStyle name="Normal 2 4 2 5 2 2 3 2 3" xfId="32771"/>
    <cellStyle name="Normal 2 4 2 5 2 2 3 3" xfId="16506"/>
    <cellStyle name="Normal 2 4 2 5 2 2 3 3 2" xfId="40803"/>
    <cellStyle name="Normal 2 4 2 5 2 2 3 4" xfId="28494"/>
    <cellStyle name="Normal 2 4 2 5 2 2 4" xfId="4835"/>
    <cellStyle name="Normal 2 4 2 5 2 2 4 2" xfId="8475"/>
    <cellStyle name="Normal 2 4 2 5 2 2 4 2 2" xfId="20677"/>
    <cellStyle name="Normal 2 4 2 5 2 2 4 2 2 2" xfId="44974"/>
    <cellStyle name="Normal 2 4 2 5 2 2 4 2 3" xfId="32772"/>
    <cellStyle name="Normal 2 4 2 5 2 2 4 3" xfId="17037"/>
    <cellStyle name="Normal 2 4 2 5 2 2 4 3 2" xfId="41334"/>
    <cellStyle name="Normal 2 4 2 5 2 2 4 4" xfId="29132"/>
    <cellStyle name="Normal 2 4 2 5 2 2 5" xfId="6532"/>
    <cellStyle name="Normal 2 4 2 5 2 2 5 2" xfId="8476"/>
    <cellStyle name="Normal 2 4 2 5 2 2 5 2 2" xfId="20678"/>
    <cellStyle name="Normal 2 4 2 5 2 2 5 2 2 2" xfId="44975"/>
    <cellStyle name="Normal 2 4 2 5 2 2 5 2 3" xfId="32773"/>
    <cellStyle name="Normal 2 4 2 5 2 2 5 3" xfId="18734"/>
    <cellStyle name="Normal 2 4 2 5 2 2 5 3 2" xfId="43031"/>
    <cellStyle name="Normal 2 4 2 5 2 2 5 4" xfId="30829"/>
    <cellStyle name="Normal 2 4 2 5 2 2 6" xfId="8470"/>
    <cellStyle name="Normal 2 4 2 5 2 2 6 2" xfId="20672"/>
    <cellStyle name="Normal 2 4 2 5 2 2 6 2 2" xfId="44969"/>
    <cellStyle name="Normal 2 4 2 5 2 2 6 3" xfId="32767"/>
    <cellStyle name="Normal 2 4 2 5 2 2 7" xfId="14809"/>
    <cellStyle name="Normal 2 4 2 5 2 2 7 2" xfId="39106"/>
    <cellStyle name="Normal 2 4 2 5 2 2 8" xfId="26797"/>
    <cellStyle name="Normal 2 4 2 5 2 2 9" xfId="51205"/>
    <cellStyle name="Normal 2 4 2 5 2 3" xfId="3025"/>
    <cellStyle name="Normal 2 4 2 5 2 3 2" xfId="5473"/>
    <cellStyle name="Normal 2 4 2 5 2 3 2 2" xfId="8478"/>
    <cellStyle name="Normal 2 4 2 5 2 3 2 2 2" xfId="20680"/>
    <cellStyle name="Normal 2 4 2 5 2 3 2 2 2 2" xfId="44977"/>
    <cellStyle name="Normal 2 4 2 5 2 3 2 2 3" xfId="32775"/>
    <cellStyle name="Normal 2 4 2 5 2 3 2 3" xfId="17675"/>
    <cellStyle name="Normal 2 4 2 5 2 3 2 3 2" xfId="41972"/>
    <cellStyle name="Normal 2 4 2 5 2 3 2 4" xfId="29770"/>
    <cellStyle name="Normal 2 4 2 5 2 3 3" xfId="7063"/>
    <cellStyle name="Normal 2 4 2 5 2 3 3 2" xfId="8479"/>
    <cellStyle name="Normal 2 4 2 5 2 3 3 2 2" xfId="20681"/>
    <cellStyle name="Normal 2 4 2 5 2 3 3 2 2 2" xfId="44978"/>
    <cellStyle name="Normal 2 4 2 5 2 3 3 2 3" xfId="32776"/>
    <cellStyle name="Normal 2 4 2 5 2 3 3 3" xfId="19265"/>
    <cellStyle name="Normal 2 4 2 5 2 3 3 3 2" xfId="43562"/>
    <cellStyle name="Normal 2 4 2 5 2 3 3 4" xfId="31360"/>
    <cellStyle name="Normal 2 4 2 5 2 3 4" xfId="8477"/>
    <cellStyle name="Normal 2 4 2 5 2 3 4 2" xfId="20679"/>
    <cellStyle name="Normal 2 4 2 5 2 3 4 2 2" xfId="44976"/>
    <cellStyle name="Normal 2 4 2 5 2 3 4 3" xfId="32774"/>
    <cellStyle name="Normal 2 4 2 5 2 3 5" xfId="15447"/>
    <cellStyle name="Normal 2 4 2 5 2 3 5 2" xfId="39744"/>
    <cellStyle name="Normal 2 4 2 5 2 3 6" xfId="27435"/>
    <cellStyle name="Normal 2 4 2 5 2 4" xfId="8469"/>
    <cellStyle name="Normal 2 4 2 5 2 4 2" xfId="20671"/>
    <cellStyle name="Normal 2 4 2 5 2 4 2 2" xfId="44968"/>
    <cellStyle name="Normal 2 4 2 5 2 4 3" xfId="32766"/>
    <cellStyle name="Normal 2 4 2 5 2 5" xfId="14275"/>
    <cellStyle name="Normal 2 4 2 5 2 5 2" xfId="26263"/>
    <cellStyle name="Normal 2 4 2 5 2 5 2 2" xfId="50560"/>
    <cellStyle name="Normal 2 4 2 5 2 5 3" xfId="38572"/>
    <cellStyle name="Normal 2 4 2 5 2 6" xfId="51454"/>
    <cellStyle name="Normal 2 4 2 5 2 7" xfId="52379"/>
    <cellStyle name="Normal 2 4 2 5 3" xfId="2257"/>
    <cellStyle name="Normal 2 4 2 5 3 10" xfId="52777"/>
    <cellStyle name="Normal 2 4 2 5 3 2" xfId="3423"/>
    <cellStyle name="Normal 2 4 2 5 3 2 2" xfId="5764"/>
    <cellStyle name="Normal 2 4 2 5 3 2 2 2" xfId="8482"/>
    <cellStyle name="Normal 2 4 2 5 3 2 2 2 2" xfId="20684"/>
    <cellStyle name="Normal 2 4 2 5 3 2 2 2 2 2" xfId="44981"/>
    <cellStyle name="Normal 2 4 2 5 3 2 2 2 3" xfId="32779"/>
    <cellStyle name="Normal 2 4 2 5 3 2 2 3" xfId="17966"/>
    <cellStyle name="Normal 2 4 2 5 3 2 2 3 2" xfId="42263"/>
    <cellStyle name="Normal 2 4 2 5 3 2 2 4" xfId="30061"/>
    <cellStyle name="Normal 2 4 2 5 3 2 3" xfId="7461"/>
    <cellStyle name="Normal 2 4 2 5 3 2 3 2" xfId="8483"/>
    <cellStyle name="Normal 2 4 2 5 3 2 3 2 2" xfId="20685"/>
    <cellStyle name="Normal 2 4 2 5 3 2 3 2 2 2" xfId="44982"/>
    <cellStyle name="Normal 2 4 2 5 3 2 3 2 3" xfId="32780"/>
    <cellStyle name="Normal 2 4 2 5 3 2 3 3" xfId="19663"/>
    <cellStyle name="Normal 2 4 2 5 3 2 3 3 2" xfId="43960"/>
    <cellStyle name="Normal 2 4 2 5 3 2 3 4" xfId="31758"/>
    <cellStyle name="Normal 2 4 2 5 3 2 4" xfId="8481"/>
    <cellStyle name="Normal 2 4 2 5 3 2 4 2" xfId="20683"/>
    <cellStyle name="Normal 2 4 2 5 3 2 4 2 2" xfId="44980"/>
    <cellStyle name="Normal 2 4 2 5 3 2 4 3" xfId="32778"/>
    <cellStyle name="Normal 2 4 2 5 3 2 5" xfId="15738"/>
    <cellStyle name="Normal 2 4 2 5 3 2 5 2" xfId="40035"/>
    <cellStyle name="Normal 2 4 2 5 3 2 6" xfId="27726"/>
    <cellStyle name="Normal 2 4 2 5 3 3" xfId="3955"/>
    <cellStyle name="Normal 2 4 2 5 3 3 2" xfId="8484"/>
    <cellStyle name="Normal 2 4 2 5 3 3 2 2" xfId="20686"/>
    <cellStyle name="Normal 2 4 2 5 3 3 2 2 2" xfId="44983"/>
    <cellStyle name="Normal 2 4 2 5 3 3 2 3" xfId="32781"/>
    <cellStyle name="Normal 2 4 2 5 3 3 3" xfId="16266"/>
    <cellStyle name="Normal 2 4 2 5 3 3 3 2" xfId="40563"/>
    <cellStyle name="Normal 2 4 2 5 3 3 4" xfId="28254"/>
    <cellStyle name="Normal 2 4 2 5 3 4" xfId="4595"/>
    <cellStyle name="Normal 2 4 2 5 3 4 2" xfId="8485"/>
    <cellStyle name="Normal 2 4 2 5 3 4 2 2" xfId="20687"/>
    <cellStyle name="Normal 2 4 2 5 3 4 2 2 2" xfId="44984"/>
    <cellStyle name="Normal 2 4 2 5 3 4 2 3" xfId="32782"/>
    <cellStyle name="Normal 2 4 2 5 3 4 3" xfId="16797"/>
    <cellStyle name="Normal 2 4 2 5 3 4 3 2" xfId="41094"/>
    <cellStyle name="Normal 2 4 2 5 3 4 4" xfId="28892"/>
    <cellStyle name="Normal 2 4 2 5 3 5" xfId="6292"/>
    <cellStyle name="Normal 2 4 2 5 3 5 2" xfId="8486"/>
    <cellStyle name="Normal 2 4 2 5 3 5 2 2" xfId="20688"/>
    <cellStyle name="Normal 2 4 2 5 3 5 2 2 2" xfId="44985"/>
    <cellStyle name="Normal 2 4 2 5 3 5 2 3" xfId="32783"/>
    <cellStyle name="Normal 2 4 2 5 3 5 3" xfId="18494"/>
    <cellStyle name="Normal 2 4 2 5 3 5 3 2" xfId="42791"/>
    <cellStyle name="Normal 2 4 2 5 3 5 4" xfId="30589"/>
    <cellStyle name="Normal 2 4 2 5 3 6" xfId="8480"/>
    <cellStyle name="Normal 2 4 2 5 3 6 2" xfId="20682"/>
    <cellStyle name="Normal 2 4 2 5 3 6 2 2" xfId="44979"/>
    <cellStyle name="Normal 2 4 2 5 3 6 3" xfId="32777"/>
    <cellStyle name="Normal 2 4 2 5 3 7" xfId="14569"/>
    <cellStyle name="Normal 2 4 2 5 3 7 2" xfId="38866"/>
    <cellStyle name="Normal 2 4 2 5 3 8" xfId="26557"/>
    <cellStyle name="Normal 2 4 2 5 3 9" xfId="50965"/>
    <cellStyle name="Normal 2 4 2 5 4" xfId="2785"/>
    <cellStyle name="Normal 2 4 2 5 4 2" xfId="5233"/>
    <cellStyle name="Normal 2 4 2 5 4 2 2" xfId="8488"/>
    <cellStyle name="Normal 2 4 2 5 4 2 2 2" xfId="20690"/>
    <cellStyle name="Normal 2 4 2 5 4 2 2 2 2" xfId="44987"/>
    <cellStyle name="Normal 2 4 2 5 4 2 2 3" xfId="32785"/>
    <cellStyle name="Normal 2 4 2 5 4 2 3" xfId="17435"/>
    <cellStyle name="Normal 2 4 2 5 4 2 3 2" xfId="41732"/>
    <cellStyle name="Normal 2 4 2 5 4 2 4" xfId="29530"/>
    <cellStyle name="Normal 2 4 2 5 4 3" xfId="6823"/>
    <cellStyle name="Normal 2 4 2 5 4 3 2" xfId="8489"/>
    <cellStyle name="Normal 2 4 2 5 4 3 2 2" xfId="20691"/>
    <cellStyle name="Normal 2 4 2 5 4 3 2 2 2" xfId="44988"/>
    <cellStyle name="Normal 2 4 2 5 4 3 2 3" xfId="32786"/>
    <cellStyle name="Normal 2 4 2 5 4 3 3" xfId="19025"/>
    <cellStyle name="Normal 2 4 2 5 4 3 3 2" xfId="43322"/>
    <cellStyle name="Normal 2 4 2 5 4 3 4" xfId="31120"/>
    <cellStyle name="Normal 2 4 2 5 4 4" xfId="8487"/>
    <cellStyle name="Normal 2 4 2 5 4 4 2" xfId="20689"/>
    <cellStyle name="Normal 2 4 2 5 4 4 2 2" xfId="44986"/>
    <cellStyle name="Normal 2 4 2 5 4 4 3" xfId="32784"/>
    <cellStyle name="Normal 2 4 2 5 4 5" xfId="15207"/>
    <cellStyle name="Normal 2 4 2 5 4 5 2" xfId="39504"/>
    <cellStyle name="Normal 2 4 2 5 4 6" xfId="27195"/>
    <cellStyle name="Normal 2 4 2 5 5" xfId="8468"/>
    <cellStyle name="Normal 2 4 2 5 5 2" xfId="20670"/>
    <cellStyle name="Normal 2 4 2 5 5 2 2" xfId="44967"/>
    <cellStyle name="Normal 2 4 2 5 5 3" xfId="32765"/>
    <cellStyle name="Normal 2 4 2 5 6" xfId="14035"/>
    <cellStyle name="Normal 2 4 2 5 6 2" xfId="26023"/>
    <cellStyle name="Normal 2 4 2 5 6 2 2" xfId="50320"/>
    <cellStyle name="Normal 2 4 2 5 6 3" xfId="38332"/>
    <cellStyle name="Normal 2 4 2 5 7" xfId="51764"/>
    <cellStyle name="Normal 2 4 2 5 8" xfId="52139"/>
    <cellStyle name="Normal 2 4 2 6" xfId="664"/>
    <cellStyle name="Normal 2 4 2 6 2" xfId="2165"/>
    <cellStyle name="Normal 2 4 2 6 2 10" xfId="52685"/>
    <cellStyle name="Normal 2 4 2 6 2 2" xfId="3331"/>
    <cellStyle name="Normal 2 4 2 6 2 2 2" xfId="5672"/>
    <cellStyle name="Normal 2 4 2 6 2 2 2 2" xfId="8493"/>
    <cellStyle name="Normal 2 4 2 6 2 2 2 2 2" xfId="20695"/>
    <cellStyle name="Normal 2 4 2 6 2 2 2 2 2 2" xfId="44992"/>
    <cellStyle name="Normal 2 4 2 6 2 2 2 2 3" xfId="32790"/>
    <cellStyle name="Normal 2 4 2 6 2 2 2 3" xfId="17874"/>
    <cellStyle name="Normal 2 4 2 6 2 2 2 3 2" xfId="42171"/>
    <cellStyle name="Normal 2 4 2 6 2 2 2 4" xfId="29969"/>
    <cellStyle name="Normal 2 4 2 6 2 2 3" xfId="7369"/>
    <cellStyle name="Normal 2 4 2 6 2 2 3 2" xfId="8494"/>
    <cellStyle name="Normal 2 4 2 6 2 2 3 2 2" xfId="20696"/>
    <cellStyle name="Normal 2 4 2 6 2 2 3 2 2 2" xfId="44993"/>
    <cellStyle name="Normal 2 4 2 6 2 2 3 2 3" xfId="32791"/>
    <cellStyle name="Normal 2 4 2 6 2 2 3 3" xfId="19571"/>
    <cellStyle name="Normal 2 4 2 6 2 2 3 3 2" xfId="43868"/>
    <cellStyle name="Normal 2 4 2 6 2 2 3 4" xfId="31666"/>
    <cellStyle name="Normal 2 4 2 6 2 2 4" xfId="8492"/>
    <cellStyle name="Normal 2 4 2 6 2 2 4 2" xfId="20694"/>
    <cellStyle name="Normal 2 4 2 6 2 2 4 2 2" xfId="44991"/>
    <cellStyle name="Normal 2 4 2 6 2 2 4 3" xfId="32789"/>
    <cellStyle name="Normal 2 4 2 6 2 2 5" xfId="15646"/>
    <cellStyle name="Normal 2 4 2 6 2 2 5 2" xfId="39943"/>
    <cellStyle name="Normal 2 4 2 6 2 2 6" xfId="27634"/>
    <cellStyle name="Normal 2 4 2 6 2 3" xfId="3863"/>
    <cellStyle name="Normal 2 4 2 6 2 3 2" xfId="8495"/>
    <cellStyle name="Normal 2 4 2 6 2 3 2 2" xfId="20697"/>
    <cellStyle name="Normal 2 4 2 6 2 3 2 2 2" xfId="44994"/>
    <cellStyle name="Normal 2 4 2 6 2 3 2 3" xfId="32792"/>
    <cellStyle name="Normal 2 4 2 6 2 3 3" xfId="16174"/>
    <cellStyle name="Normal 2 4 2 6 2 3 3 2" xfId="40471"/>
    <cellStyle name="Normal 2 4 2 6 2 3 4" xfId="28162"/>
    <cellStyle name="Normal 2 4 2 6 2 4" xfId="4503"/>
    <cellStyle name="Normal 2 4 2 6 2 4 2" xfId="8496"/>
    <cellStyle name="Normal 2 4 2 6 2 4 2 2" xfId="20698"/>
    <cellStyle name="Normal 2 4 2 6 2 4 2 2 2" xfId="44995"/>
    <cellStyle name="Normal 2 4 2 6 2 4 2 3" xfId="32793"/>
    <cellStyle name="Normal 2 4 2 6 2 4 3" xfId="16705"/>
    <cellStyle name="Normal 2 4 2 6 2 4 3 2" xfId="41002"/>
    <cellStyle name="Normal 2 4 2 6 2 4 4" xfId="28800"/>
    <cellStyle name="Normal 2 4 2 6 2 5" xfId="6200"/>
    <cellStyle name="Normal 2 4 2 6 2 5 2" xfId="8497"/>
    <cellStyle name="Normal 2 4 2 6 2 5 2 2" xfId="20699"/>
    <cellStyle name="Normal 2 4 2 6 2 5 2 2 2" xfId="44996"/>
    <cellStyle name="Normal 2 4 2 6 2 5 2 3" xfId="32794"/>
    <cellStyle name="Normal 2 4 2 6 2 5 3" xfId="18402"/>
    <cellStyle name="Normal 2 4 2 6 2 5 3 2" xfId="42699"/>
    <cellStyle name="Normal 2 4 2 6 2 5 4" xfId="30497"/>
    <cellStyle name="Normal 2 4 2 6 2 6" xfId="8491"/>
    <cellStyle name="Normal 2 4 2 6 2 6 2" xfId="20693"/>
    <cellStyle name="Normal 2 4 2 6 2 6 2 2" xfId="44990"/>
    <cellStyle name="Normal 2 4 2 6 2 6 3" xfId="32788"/>
    <cellStyle name="Normal 2 4 2 6 2 7" xfId="14477"/>
    <cellStyle name="Normal 2 4 2 6 2 7 2" xfId="38774"/>
    <cellStyle name="Normal 2 4 2 6 2 8" xfId="26465"/>
    <cellStyle name="Normal 2 4 2 6 2 9" xfId="50873"/>
    <cellStyle name="Normal 2 4 2 6 3" xfId="2693"/>
    <cellStyle name="Normal 2 4 2 6 3 2" xfId="5141"/>
    <cellStyle name="Normal 2 4 2 6 3 2 2" xfId="8499"/>
    <cellStyle name="Normal 2 4 2 6 3 2 2 2" xfId="20701"/>
    <cellStyle name="Normal 2 4 2 6 3 2 2 2 2" xfId="44998"/>
    <cellStyle name="Normal 2 4 2 6 3 2 2 3" xfId="32796"/>
    <cellStyle name="Normal 2 4 2 6 3 2 3" xfId="17343"/>
    <cellStyle name="Normal 2 4 2 6 3 2 3 2" xfId="41640"/>
    <cellStyle name="Normal 2 4 2 6 3 2 4" xfId="29438"/>
    <cellStyle name="Normal 2 4 2 6 3 3" xfId="6731"/>
    <cellStyle name="Normal 2 4 2 6 3 3 2" xfId="8500"/>
    <cellStyle name="Normal 2 4 2 6 3 3 2 2" xfId="20702"/>
    <cellStyle name="Normal 2 4 2 6 3 3 2 2 2" xfId="44999"/>
    <cellStyle name="Normal 2 4 2 6 3 3 2 3" xfId="32797"/>
    <cellStyle name="Normal 2 4 2 6 3 3 3" xfId="18933"/>
    <cellStyle name="Normal 2 4 2 6 3 3 3 2" xfId="43230"/>
    <cellStyle name="Normal 2 4 2 6 3 3 4" xfId="31028"/>
    <cellStyle name="Normal 2 4 2 6 3 4" xfId="8498"/>
    <cellStyle name="Normal 2 4 2 6 3 4 2" xfId="20700"/>
    <cellStyle name="Normal 2 4 2 6 3 4 2 2" xfId="44997"/>
    <cellStyle name="Normal 2 4 2 6 3 4 3" xfId="32795"/>
    <cellStyle name="Normal 2 4 2 6 3 5" xfId="15115"/>
    <cellStyle name="Normal 2 4 2 6 3 5 2" xfId="39412"/>
    <cellStyle name="Normal 2 4 2 6 3 6" xfId="27103"/>
    <cellStyle name="Normal 2 4 2 6 4" xfId="8490"/>
    <cellStyle name="Normal 2 4 2 6 4 2" xfId="20692"/>
    <cellStyle name="Normal 2 4 2 6 4 2 2" xfId="44989"/>
    <cellStyle name="Normal 2 4 2 6 4 3" xfId="32787"/>
    <cellStyle name="Normal 2 4 2 6 5" xfId="13943"/>
    <cellStyle name="Normal 2 4 2 6 5 2" xfId="25931"/>
    <cellStyle name="Normal 2 4 2 6 5 2 2" xfId="50228"/>
    <cellStyle name="Normal 2 4 2 6 5 3" xfId="38240"/>
    <cellStyle name="Normal 2 4 2 6 6" xfId="51887"/>
    <cellStyle name="Normal 2 4 2 6 7" xfId="52047"/>
    <cellStyle name="Normal 2 4 2 7" xfId="1387"/>
    <cellStyle name="Normal 2 4 2 8" xfId="1839"/>
    <cellStyle name="Normal 2 4 2 8 10" xfId="52585"/>
    <cellStyle name="Normal 2 4 2 8 11" xfId="2065"/>
    <cellStyle name="Normal 2 4 2 8 2" xfId="3231"/>
    <cellStyle name="Normal 2 4 2 8 2 2" xfId="5572"/>
    <cellStyle name="Normal 2 4 2 8 2 2 2" xfId="8503"/>
    <cellStyle name="Normal 2 4 2 8 2 2 2 2" xfId="20705"/>
    <cellStyle name="Normal 2 4 2 8 2 2 2 2 2" xfId="45002"/>
    <cellStyle name="Normal 2 4 2 8 2 2 2 3" xfId="32800"/>
    <cellStyle name="Normal 2 4 2 8 2 2 3" xfId="17774"/>
    <cellStyle name="Normal 2 4 2 8 2 2 3 2" xfId="42071"/>
    <cellStyle name="Normal 2 4 2 8 2 2 4" xfId="29869"/>
    <cellStyle name="Normal 2 4 2 8 2 3" xfId="7269"/>
    <cellStyle name="Normal 2 4 2 8 2 3 2" xfId="8504"/>
    <cellStyle name="Normal 2 4 2 8 2 3 2 2" xfId="20706"/>
    <cellStyle name="Normal 2 4 2 8 2 3 2 2 2" xfId="45003"/>
    <cellStyle name="Normal 2 4 2 8 2 3 2 3" xfId="32801"/>
    <cellStyle name="Normal 2 4 2 8 2 3 3" xfId="19471"/>
    <cellStyle name="Normal 2 4 2 8 2 3 3 2" xfId="43768"/>
    <cellStyle name="Normal 2 4 2 8 2 3 4" xfId="31566"/>
    <cellStyle name="Normal 2 4 2 8 2 4" xfId="8502"/>
    <cellStyle name="Normal 2 4 2 8 2 4 2" xfId="20704"/>
    <cellStyle name="Normal 2 4 2 8 2 4 2 2" xfId="45001"/>
    <cellStyle name="Normal 2 4 2 8 2 4 3" xfId="32799"/>
    <cellStyle name="Normal 2 4 2 8 2 5" xfId="15546"/>
    <cellStyle name="Normal 2 4 2 8 2 5 2" xfId="39843"/>
    <cellStyle name="Normal 2 4 2 8 2 6" xfId="27534"/>
    <cellStyle name="Normal 2 4 2 8 3" xfId="3763"/>
    <cellStyle name="Normal 2 4 2 8 3 2" xfId="8505"/>
    <cellStyle name="Normal 2 4 2 8 3 2 2" xfId="20707"/>
    <cellStyle name="Normal 2 4 2 8 3 2 2 2" xfId="45004"/>
    <cellStyle name="Normal 2 4 2 8 3 2 3" xfId="32802"/>
    <cellStyle name="Normal 2 4 2 8 3 3" xfId="16074"/>
    <cellStyle name="Normal 2 4 2 8 3 3 2" xfId="40371"/>
    <cellStyle name="Normal 2 4 2 8 3 4" xfId="28062"/>
    <cellStyle name="Normal 2 4 2 8 4" xfId="4403"/>
    <cellStyle name="Normal 2 4 2 8 4 2" xfId="8506"/>
    <cellStyle name="Normal 2 4 2 8 4 2 2" xfId="20708"/>
    <cellStyle name="Normal 2 4 2 8 4 2 2 2" xfId="45005"/>
    <cellStyle name="Normal 2 4 2 8 4 2 3" xfId="32803"/>
    <cellStyle name="Normal 2 4 2 8 4 3" xfId="16605"/>
    <cellStyle name="Normal 2 4 2 8 4 3 2" xfId="40902"/>
    <cellStyle name="Normal 2 4 2 8 4 4" xfId="28700"/>
    <cellStyle name="Normal 2 4 2 8 5" xfId="6100"/>
    <cellStyle name="Normal 2 4 2 8 5 2" xfId="8507"/>
    <cellStyle name="Normal 2 4 2 8 5 2 2" xfId="20709"/>
    <cellStyle name="Normal 2 4 2 8 5 2 2 2" xfId="45006"/>
    <cellStyle name="Normal 2 4 2 8 5 2 3" xfId="32804"/>
    <cellStyle name="Normal 2 4 2 8 5 3" xfId="18302"/>
    <cellStyle name="Normal 2 4 2 8 5 3 2" xfId="42599"/>
    <cellStyle name="Normal 2 4 2 8 5 4" xfId="30397"/>
    <cellStyle name="Normal 2 4 2 8 6" xfId="8501"/>
    <cellStyle name="Normal 2 4 2 8 6 2" xfId="20703"/>
    <cellStyle name="Normal 2 4 2 8 6 2 2" xfId="45000"/>
    <cellStyle name="Normal 2 4 2 8 6 3" xfId="32798"/>
    <cellStyle name="Normal 2 4 2 8 7" xfId="14377"/>
    <cellStyle name="Normal 2 4 2 8 7 2" xfId="38674"/>
    <cellStyle name="Normal 2 4 2 8 8" xfId="26365"/>
    <cellStyle name="Normal 2 4 2 8 9" xfId="50773"/>
    <cellStyle name="Normal 2 4 2 9" xfId="2593"/>
    <cellStyle name="Normal 2 4 2 9 2" xfId="5041"/>
    <cellStyle name="Normal 2 4 2 9 2 2" xfId="8509"/>
    <cellStyle name="Normal 2 4 2 9 2 2 2" xfId="20711"/>
    <cellStyle name="Normal 2 4 2 9 2 2 2 2" xfId="45008"/>
    <cellStyle name="Normal 2 4 2 9 2 2 3" xfId="32806"/>
    <cellStyle name="Normal 2 4 2 9 2 3" xfId="17243"/>
    <cellStyle name="Normal 2 4 2 9 2 3 2" xfId="41540"/>
    <cellStyle name="Normal 2 4 2 9 2 4" xfId="29338"/>
    <cellStyle name="Normal 2 4 2 9 3" xfId="6631"/>
    <cellStyle name="Normal 2 4 2 9 3 2" xfId="8510"/>
    <cellStyle name="Normal 2 4 2 9 3 2 2" xfId="20712"/>
    <cellStyle name="Normal 2 4 2 9 3 2 2 2" xfId="45009"/>
    <cellStyle name="Normal 2 4 2 9 3 2 3" xfId="32807"/>
    <cellStyle name="Normal 2 4 2 9 3 3" xfId="18833"/>
    <cellStyle name="Normal 2 4 2 9 3 3 2" xfId="43130"/>
    <cellStyle name="Normal 2 4 2 9 3 4" xfId="30928"/>
    <cellStyle name="Normal 2 4 2 9 4" xfId="8508"/>
    <cellStyle name="Normal 2 4 2 9 4 2" xfId="20710"/>
    <cellStyle name="Normal 2 4 2 9 4 2 2" xfId="45007"/>
    <cellStyle name="Normal 2 4 2 9 4 3" xfId="32805"/>
    <cellStyle name="Normal 2 4 2 9 5" xfId="15015"/>
    <cellStyle name="Normal 2 4 2 9 5 2" xfId="39312"/>
    <cellStyle name="Normal 2 4 2 9 6" xfId="27003"/>
    <cellStyle name="Normal 2 4 3" xfId="389"/>
    <cellStyle name="Normal 2 4 4" xfId="234"/>
    <cellStyle name="Normal 2 4 5" xfId="576"/>
    <cellStyle name="Normal 2 4 5 10" xfId="51844"/>
    <cellStyle name="Normal 2 4 5 11" xfId="51959"/>
    <cellStyle name="Normal 2 4 5 2" xfId="624"/>
    <cellStyle name="Normal 2 4 5 2 10" xfId="52007"/>
    <cellStyle name="Normal 2 4 5 2 2" xfId="819"/>
    <cellStyle name="Normal 2 4 5 2 2 2" xfId="1064"/>
    <cellStyle name="Normal 2 4 5 2 2 2 2" xfId="2557"/>
    <cellStyle name="Normal 2 4 5 2 2 2 2 10" xfId="53077"/>
    <cellStyle name="Normal 2 4 5 2 2 2 2 2" xfId="3723"/>
    <cellStyle name="Normal 2 4 5 2 2 2 2 2 2" xfId="6064"/>
    <cellStyle name="Normal 2 4 5 2 2 2 2 2 2 2" xfId="8517"/>
    <cellStyle name="Normal 2 4 5 2 2 2 2 2 2 2 2" xfId="20719"/>
    <cellStyle name="Normal 2 4 5 2 2 2 2 2 2 2 2 2" xfId="45016"/>
    <cellStyle name="Normal 2 4 5 2 2 2 2 2 2 2 3" xfId="32814"/>
    <cellStyle name="Normal 2 4 5 2 2 2 2 2 2 3" xfId="18266"/>
    <cellStyle name="Normal 2 4 5 2 2 2 2 2 2 3 2" xfId="42563"/>
    <cellStyle name="Normal 2 4 5 2 2 2 2 2 2 4" xfId="30361"/>
    <cellStyle name="Normal 2 4 5 2 2 2 2 2 3" xfId="7761"/>
    <cellStyle name="Normal 2 4 5 2 2 2 2 2 3 2" xfId="8518"/>
    <cellStyle name="Normal 2 4 5 2 2 2 2 2 3 2 2" xfId="20720"/>
    <cellStyle name="Normal 2 4 5 2 2 2 2 2 3 2 2 2" xfId="45017"/>
    <cellStyle name="Normal 2 4 5 2 2 2 2 2 3 2 3" xfId="32815"/>
    <cellStyle name="Normal 2 4 5 2 2 2 2 2 3 3" xfId="19963"/>
    <cellStyle name="Normal 2 4 5 2 2 2 2 2 3 3 2" xfId="44260"/>
    <cellStyle name="Normal 2 4 5 2 2 2 2 2 3 4" xfId="32058"/>
    <cellStyle name="Normal 2 4 5 2 2 2 2 2 4" xfId="8516"/>
    <cellStyle name="Normal 2 4 5 2 2 2 2 2 4 2" xfId="20718"/>
    <cellStyle name="Normal 2 4 5 2 2 2 2 2 4 2 2" xfId="45015"/>
    <cellStyle name="Normal 2 4 5 2 2 2 2 2 4 3" xfId="32813"/>
    <cellStyle name="Normal 2 4 5 2 2 2 2 2 5" xfId="16038"/>
    <cellStyle name="Normal 2 4 5 2 2 2 2 2 5 2" xfId="40335"/>
    <cellStyle name="Normal 2 4 5 2 2 2 2 2 6" xfId="28026"/>
    <cellStyle name="Normal 2 4 5 2 2 2 2 3" xfId="4255"/>
    <cellStyle name="Normal 2 4 5 2 2 2 2 3 2" xfId="8519"/>
    <cellStyle name="Normal 2 4 5 2 2 2 2 3 2 2" xfId="20721"/>
    <cellStyle name="Normal 2 4 5 2 2 2 2 3 2 2 2" xfId="45018"/>
    <cellStyle name="Normal 2 4 5 2 2 2 2 3 2 3" xfId="32816"/>
    <cellStyle name="Normal 2 4 5 2 2 2 2 3 3" xfId="16566"/>
    <cellStyle name="Normal 2 4 5 2 2 2 2 3 3 2" xfId="40863"/>
    <cellStyle name="Normal 2 4 5 2 2 2 2 3 4" xfId="28554"/>
    <cellStyle name="Normal 2 4 5 2 2 2 2 4" xfId="4895"/>
    <cellStyle name="Normal 2 4 5 2 2 2 2 4 2" xfId="8520"/>
    <cellStyle name="Normal 2 4 5 2 2 2 2 4 2 2" xfId="20722"/>
    <cellStyle name="Normal 2 4 5 2 2 2 2 4 2 2 2" xfId="45019"/>
    <cellStyle name="Normal 2 4 5 2 2 2 2 4 2 3" xfId="32817"/>
    <cellStyle name="Normal 2 4 5 2 2 2 2 4 3" xfId="17097"/>
    <cellStyle name="Normal 2 4 5 2 2 2 2 4 3 2" xfId="41394"/>
    <cellStyle name="Normal 2 4 5 2 2 2 2 4 4" xfId="29192"/>
    <cellStyle name="Normal 2 4 5 2 2 2 2 5" xfId="6592"/>
    <cellStyle name="Normal 2 4 5 2 2 2 2 5 2" xfId="8521"/>
    <cellStyle name="Normal 2 4 5 2 2 2 2 5 2 2" xfId="20723"/>
    <cellStyle name="Normal 2 4 5 2 2 2 2 5 2 2 2" xfId="45020"/>
    <cellStyle name="Normal 2 4 5 2 2 2 2 5 2 3" xfId="32818"/>
    <cellStyle name="Normal 2 4 5 2 2 2 2 5 3" xfId="18794"/>
    <cellStyle name="Normal 2 4 5 2 2 2 2 5 3 2" xfId="43091"/>
    <cellStyle name="Normal 2 4 5 2 2 2 2 5 4" xfId="30889"/>
    <cellStyle name="Normal 2 4 5 2 2 2 2 6" xfId="8515"/>
    <cellStyle name="Normal 2 4 5 2 2 2 2 6 2" xfId="20717"/>
    <cellStyle name="Normal 2 4 5 2 2 2 2 6 2 2" xfId="45014"/>
    <cellStyle name="Normal 2 4 5 2 2 2 2 6 3" xfId="32812"/>
    <cellStyle name="Normal 2 4 5 2 2 2 2 7" xfId="14869"/>
    <cellStyle name="Normal 2 4 5 2 2 2 2 7 2" xfId="39166"/>
    <cellStyle name="Normal 2 4 5 2 2 2 2 8" xfId="26857"/>
    <cellStyle name="Normal 2 4 5 2 2 2 2 9" xfId="51265"/>
    <cellStyle name="Normal 2 4 5 2 2 2 3" xfId="3085"/>
    <cellStyle name="Normal 2 4 5 2 2 2 3 2" xfId="5533"/>
    <cellStyle name="Normal 2 4 5 2 2 2 3 2 2" xfId="8523"/>
    <cellStyle name="Normal 2 4 5 2 2 2 3 2 2 2" xfId="20725"/>
    <cellStyle name="Normal 2 4 5 2 2 2 3 2 2 2 2" xfId="45022"/>
    <cellStyle name="Normal 2 4 5 2 2 2 3 2 2 3" xfId="32820"/>
    <cellStyle name="Normal 2 4 5 2 2 2 3 2 3" xfId="17735"/>
    <cellStyle name="Normal 2 4 5 2 2 2 3 2 3 2" xfId="42032"/>
    <cellStyle name="Normal 2 4 5 2 2 2 3 2 4" xfId="29830"/>
    <cellStyle name="Normal 2 4 5 2 2 2 3 3" xfId="7123"/>
    <cellStyle name="Normal 2 4 5 2 2 2 3 3 2" xfId="8524"/>
    <cellStyle name="Normal 2 4 5 2 2 2 3 3 2 2" xfId="20726"/>
    <cellStyle name="Normal 2 4 5 2 2 2 3 3 2 2 2" xfId="45023"/>
    <cellStyle name="Normal 2 4 5 2 2 2 3 3 2 3" xfId="32821"/>
    <cellStyle name="Normal 2 4 5 2 2 2 3 3 3" xfId="19325"/>
    <cellStyle name="Normal 2 4 5 2 2 2 3 3 3 2" xfId="43622"/>
    <cellStyle name="Normal 2 4 5 2 2 2 3 3 4" xfId="31420"/>
    <cellStyle name="Normal 2 4 5 2 2 2 3 4" xfId="8522"/>
    <cellStyle name="Normal 2 4 5 2 2 2 3 4 2" xfId="20724"/>
    <cellStyle name="Normal 2 4 5 2 2 2 3 4 2 2" xfId="45021"/>
    <cellStyle name="Normal 2 4 5 2 2 2 3 4 3" xfId="32819"/>
    <cellStyle name="Normal 2 4 5 2 2 2 3 5" xfId="15507"/>
    <cellStyle name="Normal 2 4 5 2 2 2 3 5 2" xfId="39804"/>
    <cellStyle name="Normal 2 4 5 2 2 2 3 6" xfId="27495"/>
    <cellStyle name="Normal 2 4 5 2 2 2 4" xfId="8514"/>
    <cellStyle name="Normal 2 4 5 2 2 2 4 2" xfId="20716"/>
    <cellStyle name="Normal 2 4 5 2 2 2 4 2 2" xfId="45013"/>
    <cellStyle name="Normal 2 4 5 2 2 2 4 3" xfId="32811"/>
    <cellStyle name="Normal 2 4 5 2 2 2 5" xfId="14335"/>
    <cellStyle name="Normal 2 4 5 2 2 2 5 2" xfId="26323"/>
    <cellStyle name="Normal 2 4 5 2 2 2 5 2 2" xfId="50620"/>
    <cellStyle name="Normal 2 4 5 2 2 2 5 3" xfId="38632"/>
    <cellStyle name="Normal 2 4 5 2 2 2 6" xfId="51762"/>
    <cellStyle name="Normal 2 4 5 2 2 2 7" xfId="52439"/>
    <cellStyle name="Normal 2 4 5 2 2 3" xfId="2317"/>
    <cellStyle name="Normal 2 4 5 2 2 3 10" xfId="52837"/>
    <cellStyle name="Normal 2 4 5 2 2 3 2" xfId="3483"/>
    <cellStyle name="Normal 2 4 5 2 2 3 2 2" xfId="5824"/>
    <cellStyle name="Normal 2 4 5 2 2 3 2 2 2" xfId="8527"/>
    <cellStyle name="Normal 2 4 5 2 2 3 2 2 2 2" xfId="20729"/>
    <cellStyle name="Normal 2 4 5 2 2 3 2 2 2 2 2" xfId="45026"/>
    <cellStyle name="Normal 2 4 5 2 2 3 2 2 2 3" xfId="32824"/>
    <cellStyle name="Normal 2 4 5 2 2 3 2 2 3" xfId="18026"/>
    <cellStyle name="Normal 2 4 5 2 2 3 2 2 3 2" xfId="42323"/>
    <cellStyle name="Normal 2 4 5 2 2 3 2 2 4" xfId="30121"/>
    <cellStyle name="Normal 2 4 5 2 2 3 2 3" xfId="7521"/>
    <cellStyle name="Normal 2 4 5 2 2 3 2 3 2" xfId="8528"/>
    <cellStyle name="Normal 2 4 5 2 2 3 2 3 2 2" xfId="20730"/>
    <cellStyle name="Normal 2 4 5 2 2 3 2 3 2 2 2" xfId="45027"/>
    <cellStyle name="Normal 2 4 5 2 2 3 2 3 2 3" xfId="32825"/>
    <cellStyle name="Normal 2 4 5 2 2 3 2 3 3" xfId="19723"/>
    <cellStyle name="Normal 2 4 5 2 2 3 2 3 3 2" xfId="44020"/>
    <cellStyle name="Normal 2 4 5 2 2 3 2 3 4" xfId="31818"/>
    <cellStyle name="Normal 2 4 5 2 2 3 2 4" xfId="8526"/>
    <cellStyle name="Normal 2 4 5 2 2 3 2 4 2" xfId="20728"/>
    <cellStyle name="Normal 2 4 5 2 2 3 2 4 2 2" xfId="45025"/>
    <cellStyle name="Normal 2 4 5 2 2 3 2 4 3" xfId="32823"/>
    <cellStyle name="Normal 2 4 5 2 2 3 2 5" xfId="15798"/>
    <cellStyle name="Normal 2 4 5 2 2 3 2 5 2" xfId="40095"/>
    <cellStyle name="Normal 2 4 5 2 2 3 2 6" xfId="27786"/>
    <cellStyle name="Normal 2 4 5 2 2 3 3" xfId="4015"/>
    <cellStyle name="Normal 2 4 5 2 2 3 3 2" xfId="8529"/>
    <cellStyle name="Normal 2 4 5 2 2 3 3 2 2" xfId="20731"/>
    <cellStyle name="Normal 2 4 5 2 2 3 3 2 2 2" xfId="45028"/>
    <cellStyle name="Normal 2 4 5 2 2 3 3 2 3" xfId="32826"/>
    <cellStyle name="Normal 2 4 5 2 2 3 3 3" xfId="16326"/>
    <cellStyle name="Normal 2 4 5 2 2 3 3 3 2" xfId="40623"/>
    <cellStyle name="Normal 2 4 5 2 2 3 3 4" xfId="28314"/>
    <cellStyle name="Normal 2 4 5 2 2 3 4" xfId="4655"/>
    <cellStyle name="Normal 2 4 5 2 2 3 4 2" xfId="8530"/>
    <cellStyle name="Normal 2 4 5 2 2 3 4 2 2" xfId="20732"/>
    <cellStyle name="Normal 2 4 5 2 2 3 4 2 2 2" xfId="45029"/>
    <cellStyle name="Normal 2 4 5 2 2 3 4 2 3" xfId="32827"/>
    <cellStyle name="Normal 2 4 5 2 2 3 4 3" xfId="16857"/>
    <cellStyle name="Normal 2 4 5 2 2 3 4 3 2" xfId="41154"/>
    <cellStyle name="Normal 2 4 5 2 2 3 4 4" xfId="28952"/>
    <cellStyle name="Normal 2 4 5 2 2 3 5" xfId="6352"/>
    <cellStyle name="Normal 2 4 5 2 2 3 5 2" xfId="8531"/>
    <cellStyle name="Normal 2 4 5 2 2 3 5 2 2" xfId="20733"/>
    <cellStyle name="Normal 2 4 5 2 2 3 5 2 2 2" xfId="45030"/>
    <cellStyle name="Normal 2 4 5 2 2 3 5 2 3" xfId="32828"/>
    <cellStyle name="Normal 2 4 5 2 2 3 5 3" xfId="18554"/>
    <cellStyle name="Normal 2 4 5 2 2 3 5 3 2" xfId="42851"/>
    <cellStyle name="Normal 2 4 5 2 2 3 5 4" xfId="30649"/>
    <cellStyle name="Normal 2 4 5 2 2 3 6" xfId="8525"/>
    <cellStyle name="Normal 2 4 5 2 2 3 6 2" xfId="20727"/>
    <cellStyle name="Normal 2 4 5 2 2 3 6 2 2" xfId="45024"/>
    <cellStyle name="Normal 2 4 5 2 2 3 6 3" xfId="32822"/>
    <cellStyle name="Normal 2 4 5 2 2 3 7" xfId="14629"/>
    <cellStyle name="Normal 2 4 5 2 2 3 7 2" xfId="38926"/>
    <cellStyle name="Normal 2 4 5 2 2 3 8" xfId="26617"/>
    <cellStyle name="Normal 2 4 5 2 2 3 9" xfId="51025"/>
    <cellStyle name="Normal 2 4 5 2 2 4" xfId="2845"/>
    <cellStyle name="Normal 2 4 5 2 2 4 2" xfId="5293"/>
    <cellStyle name="Normal 2 4 5 2 2 4 2 2" xfId="8533"/>
    <cellStyle name="Normal 2 4 5 2 2 4 2 2 2" xfId="20735"/>
    <cellStyle name="Normal 2 4 5 2 2 4 2 2 2 2" xfId="45032"/>
    <cellStyle name="Normal 2 4 5 2 2 4 2 2 3" xfId="32830"/>
    <cellStyle name="Normal 2 4 5 2 2 4 2 3" xfId="17495"/>
    <cellStyle name="Normal 2 4 5 2 2 4 2 3 2" xfId="41792"/>
    <cellStyle name="Normal 2 4 5 2 2 4 2 4" xfId="29590"/>
    <cellStyle name="Normal 2 4 5 2 2 4 3" xfId="6883"/>
    <cellStyle name="Normal 2 4 5 2 2 4 3 2" xfId="8534"/>
    <cellStyle name="Normal 2 4 5 2 2 4 3 2 2" xfId="20736"/>
    <cellStyle name="Normal 2 4 5 2 2 4 3 2 2 2" xfId="45033"/>
    <cellStyle name="Normal 2 4 5 2 2 4 3 2 3" xfId="32831"/>
    <cellStyle name="Normal 2 4 5 2 2 4 3 3" xfId="19085"/>
    <cellStyle name="Normal 2 4 5 2 2 4 3 3 2" xfId="43382"/>
    <cellStyle name="Normal 2 4 5 2 2 4 3 4" xfId="31180"/>
    <cellStyle name="Normal 2 4 5 2 2 4 4" xfId="8532"/>
    <cellStyle name="Normal 2 4 5 2 2 4 4 2" xfId="20734"/>
    <cellStyle name="Normal 2 4 5 2 2 4 4 2 2" xfId="45031"/>
    <cellStyle name="Normal 2 4 5 2 2 4 4 3" xfId="32829"/>
    <cellStyle name="Normal 2 4 5 2 2 4 5" xfId="15267"/>
    <cellStyle name="Normal 2 4 5 2 2 4 5 2" xfId="39564"/>
    <cellStyle name="Normal 2 4 5 2 2 4 6" xfId="27255"/>
    <cellStyle name="Normal 2 4 5 2 2 5" xfId="8513"/>
    <cellStyle name="Normal 2 4 5 2 2 5 2" xfId="20715"/>
    <cellStyle name="Normal 2 4 5 2 2 5 2 2" xfId="45012"/>
    <cellStyle name="Normal 2 4 5 2 2 5 3" xfId="32810"/>
    <cellStyle name="Normal 2 4 5 2 2 6" xfId="14095"/>
    <cellStyle name="Normal 2 4 5 2 2 6 2" xfId="26083"/>
    <cellStyle name="Normal 2 4 5 2 2 6 2 2" xfId="50380"/>
    <cellStyle name="Normal 2 4 5 2 2 6 3" xfId="38392"/>
    <cellStyle name="Normal 2 4 5 2 2 7" xfId="51580"/>
    <cellStyle name="Normal 2 4 5 2 2 8" xfId="52199"/>
    <cellStyle name="Normal 2 4 5 2 3" xfId="721"/>
    <cellStyle name="Normal 2 4 5 2 3 2" xfId="968"/>
    <cellStyle name="Normal 2 4 5 2 3 2 2" xfId="2461"/>
    <cellStyle name="Normal 2 4 5 2 3 2 2 10" xfId="52981"/>
    <cellStyle name="Normal 2 4 5 2 3 2 2 2" xfId="3627"/>
    <cellStyle name="Normal 2 4 5 2 3 2 2 2 2" xfId="5968"/>
    <cellStyle name="Normal 2 4 5 2 3 2 2 2 2 2" xfId="8539"/>
    <cellStyle name="Normal 2 4 5 2 3 2 2 2 2 2 2" xfId="20741"/>
    <cellStyle name="Normal 2 4 5 2 3 2 2 2 2 2 2 2" xfId="45038"/>
    <cellStyle name="Normal 2 4 5 2 3 2 2 2 2 2 3" xfId="32836"/>
    <cellStyle name="Normal 2 4 5 2 3 2 2 2 2 3" xfId="18170"/>
    <cellStyle name="Normal 2 4 5 2 3 2 2 2 2 3 2" xfId="42467"/>
    <cellStyle name="Normal 2 4 5 2 3 2 2 2 2 4" xfId="30265"/>
    <cellStyle name="Normal 2 4 5 2 3 2 2 2 3" xfId="7665"/>
    <cellStyle name="Normal 2 4 5 2 3 2 2 2 3 2" xfId="8540"/>
    <cellStyle name="Normal 2 4 5 2 3 2 2 2 3 2 2" xfId="20742"/>
    <cellStyle name="Normal 2 4 5 2 3 2 2 2 3 2 2 2" xfId="45039"/>
    <cellStyle name="Normal 2 4 5 2 3 2 2 2 3 2 3" xfId="32837"/>
    <cellStyle name="Normal 2 4 5 2 3 2 2 2 3 3" xfId="19867"/>
    <cellStyle name="Normal 2 4 5 2 3 2 2 2 3 3 2" xfId="44164"/>
    <cellStyle name="Normal 2 4 5 2 3 2 2 2 3 4" xfId="31962"/>
    <cellStyle name="Normal 2 4 5 2 3 2 2 2 4" xfId="8538"/>
    <cellStyle name="Normal 2 4 5 2 3 2 2 2 4 2" xfId="20740"/>
    <cellStyle name="Normal 2 4 5 2 3 2 2 2 4 2 2" xfId="45037"/>
    <cellStyle name="Normal 2 4 5 2 3 2 2 2 4 3" xfId="32835"/>
    <cellStyle name="Normal 2 4 5 2 3 2 2 2 5" xfId="15942"/>
    <cellStyle name="Normal 2 4 5 2 3 2 2 2 5 2" xfId="40239"/>
    <cellStyle name="Normal 2 4 5 2 3 2 2 2 6" xfId="27930"/>
    <cellStyle name="Normal 2 4 5 2 3 2 2 3" xfId="4159"/>
    <cellStyle name="Normal 2 4 5 2 3 2 2 3 2" xfId="8541"/>
    <cellStyle name="Normal 2 4 5 2 3 2 2 3 2 2" xfId="20743"/>
    <cellStyle name="Normal 2 4 5 2 3 2 2 3 2 2 2" xfId="45040"/>
    <cellStyle name="Normal 2 4 5 2 3 2 2 3 2 3" xfId="32838"/>
    <cellStyle name="Normal 2 4 5 2 3 2 2 3 3" xfId="16470"/>
    <cellStyle name="Normal 2 4 5 2 3 2 2 3 3 2" xfId="40767"/>
    <cellStyle name="Normal 2 4 5 2 3 2 2 3 4" xfId="28458"/>
    <cellStyle name="Normal 2 4 5 2 3 2 2 4" xfId="4799"/>
    <cellStyle name="Normal 2 4 5 2 3 2 2 4 2" xfId="8542"/>
    <cellStyle name="Normal 2 4 5 2 3 2 2 4 2 2" xfId="20744"/>
    <cellStyle name="Normal 2 4 5 2 3 2 2 4 2 2 2" xfId="45041"/>
    <cellStyle name="Normal 2 4 5 2 3 2 2 4 2 3" xfId="32839"/>
    <cellStyle name="Normal 2 4 5 2 3 2 2 4 3" xfId="17001"/>
    <cellStyle name="Normal 2 4 5 2 3 2 2 4 3 2" xfId="41298"/>
    <cellStyle name="Normal 2 4 5 2 3 2 2 4 4" xfId="29096"/>
    <cellStyle name="Normal 2 4 5 2 3 2 2 5" xfId="6496"/>
    <cellStyle name="Normal 2 4 5 2 3 2 2 5 2" xfId="8543"/>
    <cellStyle name="Normal 2 4 5 2 3 2 2 5 2 2" xfId="20745"/>
    <cellStyle name="Normal 2 4 5 2 3 2 2 5 2 2 2" xfId="45042"/>
    <cellStyle name="Normal 2 4 5 2 3 2 2 5 2 3" xfId="32840"/>
    <cellStyle name="Normal 2 4 5 2 3 2 2 5 3" xfId="18698"/>
    <cellStyle name="Normal 2 4 5 2 3 2 2 5 3 2" xfId="42995"/>
    <cellStyle name="Normal 2 4 5 2 3 2 2 5 4" xfId="30793"/>
    <cellStyle name="Normal 2 4 5 2 3 2 2 6" xfId="8537"/>
    <cellStyle name="Normal 2 4 5 2 3 2 2 6 2" xfId="20739"/>
    <cellStyle name="Normal 2 4 5 2 3 2 2 6 2 2" xfId="45036"/>
    <cellStyle name="Normal 2 4 5 2 3 2 2 6 3" xfId="32834"/>
    <cellStyle name="Normal 2 4 5 2 3 2 2 7" xfId="14773"/>
    <cellStyle name="Normal 2 4 5 2 3 2 2 7 2" xfId="39070"/>
    <cellStyle name="Normal 2 4 5 2 3 2 2 8" xfId="26761"/>
    <cellStyle name="Normal 2 4 5 2 3 2 2 9" xfId="51169"/>
    <cellStyle name="Normal 2 4 5 2 3 2 3" xfId="2989"/>
    <cellStyle name="Normal 2 4 5 2 3 2 3 2" xfId="5437"/>
    <cellStyle name="Normal 2 4 5 2 3 2 3 2 2" xfId="8545"/>
    <cellStyle name="Normal 2 4 5 2 3 2 3 2 2 2" xfId="20747"/>
    <cellStyle name="Normal 2 4 5 2 3 2 3 2 2 2 2" xfId="45044"/>
    <cellStyle name="Normal 2 4 5 2 3 2 3 2 2 3" xfId="32842"/>
    <cellStyle name="Normal 2 4 5 2 3 2 3 2 3" xfId="17639"/>
    <cellStyle name="Normal 2 4 5 2 3 2 3 2 3 2" xfId="41936"/>
    <cellStyle name="Normal 2 4 5 2 3 2 3 2 4" xfId="29734"/>
    <cellStyle name="Normal 2 4 5 2 3 2 3 3" xfId="7027"/>
    <cellStyle name="Normal 2 4 5 2 3 2 3 3 2" xfId="8546"/>
    <cellStyle name="Normal 2 4 5 2 3 2 3 3 2 2" xfId="20748"/>
    <cellStyle name="Normal 2 4 5 2 3 2 3 3 2 2 2" xfId="45045"/>
    <cellStyle name="Normal 2 4 5 2 3 2 3 3 2 3" xfId="32843"/>
    <cellStyle name="Normal 2 4 5 2 3 2 3 3 3" xfId="19229"/>
    <cellStyle name="Normal 2 4 5 2 3 2 3 3 3 2" xfId="43526"/>
    <cellStyle name="Normal 2 4 5 2 3 2 3 3 4" xfId="31324"/>
    <cellStyle name="Normal 2 4 5 2 3 2 3 4" xfId="8544"/>
    <cellStyle name="Normal 2 4 5 2 3 2 3 4 2" xfId="20746"/>
    <cellStyle name="Normal 2 4 5 2 3 2 3 4 2 2" xfId="45043"/>
    <cellStyle name="Normal 2 4 5 2 3 2 3 4 3" xfId="32841"/>
    <cellStyle name="Normal 2 4 5 2 3 2 3 5" xfId="15411"/>
    <cellStyle name="Normal 2 4 5 2 3 2 3 5 2" xfId="39708"/>
    <cellStyle name="Normal 2 4 5 2 3 2 3 6" xfId="27399"/>
    <cellStyle name="Normal 2 4 5 2 3 2 4" xfId="8536"/>
    <cellStyle name="Normal 2 4 5 2 3 2 4 2" xfId="20738"/>
    <cellStyle name="Normal 2 4 5 2 3 2 4 2 2" xfId="45035"/>
    <cellStyle name="Normal 2 4 5 2 3 2 4 3" xfId="32833"/>
    <cellStyle name="Normal 2 4 5 2 3 2 5" xfId="14239"/>
    <cellStyle name="Normal 2 4 5 2 3 2 5 2" xfId="26227"/>
    <cellStyle name="Normal 2 4 5 2 3 2 5 2 2" xfId="50524"/>
    <cellStyle name="Normal 2 4 5 2 3 2 5 3" xfId="38536"/>
    <cellStyle name="Normal 2 4 5 2 3 2 6" xfId="51897"/>
    <cellStyle name="Normal 2 4 5 2 3 2 7" xfId="52343"/>
    <cellStyle name="Normal 2 4 5 2 3 3" xfId="2221"/>
    <cellStyle name="Normal 2 4 5 2 3 3 10" xfId="52741"/>
    <cellStyle name="Normal 2 4 5 2 3 3 2" xfId="3387"/>
    <cellStyle name="Normal 2 4 5 2 3 3 2 2" xfId="5728"/>
    <cellStyle name="Normal 2 4 5 2 3 3 2 2 2" xfId="8549"/>
    <cellStyle name="Normal 2 4 5 2 3 3 2 2 2 2" xfId="20751"/>
    <cellStyle name="Normal 2 4 5 2 3 3 2 2 2 2 2" xfId="45048"/>
    <cellStyle name="Normal 2 4 5 2 3 3 2 2 2 3" xfId="32846"/>
    <cellStyle name="Normal 2 4 5 2 3 3 2 2 3" xfId="17930"/>
    <cellStyle name="Normal 2 4 5 2 3 3 2 2 3 2" xfId="42227"/>
    <cellStyle name="Normal 2 4 5 2 3 3 2 2 4" xfId="30025"/>
    <cellStyle name="Normal 2 4 5 2 3 3 2 3" xfId="7425"/>
    <cellStyle name="Normal 2 4 5 2 3 3 2 3 2" xfId="8550"/>
    <cellStyle name="Normal 2 4 5 2 3 3 2 3 2 2" xfId="20752"/>
    <cellStyle name="Normal 2 4 5 2 3 3 2 3 2 2 2" xfId="45049"/>
    <cellStyle name="Normal 2 4 5 2 3 3 2 3 2 3" xfId="32847"/>
    <cellStyle name="Normal 2 4 5 2 3 3 2 3 3" xfId="19627"/>
    <cellStyle name="Normal 2 4 5 2 3 3 2 3 3 2" xfId="43924"/>
    <cellStyle name="Normal 2 4 5 2 3 3 2 3 4" xfId="31722"/>
    <cellStyle name="Normal 2 4 5 2 3 3 2 4" xfId="8548"/>
    <cellStyle name="Normal 2 4 5 2 3 3 2 4 2" xfId="20750"/>
    <cellStyle name="Normal 2 4 5 2 3 3 2 4 2 2" xfId="45047"/>
    <cellStyle name="Normal 2 4 5 2 3 3 2 4 3" xfId="32845"/>
    <cellStyle name="Normal 2 4 5 2 3 3 2 5" xfId="15702"/>
    <cellStyle name="Normal 2 4 5 2 3 3 2 5 2" xfId="39999"/>
    <cellStyle name="Normal 2 4 5 2 3 3 2 6" xfId="27690"/>
    <cellStyle name="Normal 2 4 5 2 3 3 3" xfId="3919"/>
    <cellStyle name="Normal 2 4 5 2 3 3 3 2" xfId="8551"/>
    <cellStyle name="Normal 2 4 5 2 3 3 3 2 2" xfId="20753"/>
    <cellStyle name="Normal 2 4 5 2 3 3 3 2 2 2" xfId="45050"/>
    <cellStyle name="Normal 2 4 5 2 3 3 3 2 3" xfId="32848"/>
    <cellStyle name="Normal 2 4 5 2 3 3 3 3" xfId="16230"/>
    <cellStyle name="Normal 2 4 5 2 3 3 3 3 2" xfId="40527"/>
    <cellStyle name="Normal 2 4 5 2 3 3 3 4" xfId="28218"/>
    <cellStyle name="Normal 2 4 5 2 3 3 4" xfId="4559"/>
    <cellStyle name="Normal 2 4 5 2 3 3 4 2" xfId="8552"/>
    <cellStyle name="Normal 2 4 5 2 3 3 4 2 2" xfId="20754"/>
    <cellStyle name="Normal 2 4 5 2 3 3 4 2 2 2" xfId="45051"/>
    <cellStyle name="Normal 2 4 5 2 3 3 4 2 3" xfId="32849"/>
    <cellStyle name="Normal 2 4 5 2 3 3 4 3" xfId="16761"/>
    <cellStyle name="Normal 2 4 5 2 3 3 4 3 2" xfId="41058"/>
    <cellStyle name="Normal 2 4 5 2 3 3 4 4" xfId="28856"/>
    <cellStyle name="Normal 2 4 5 2 3 3 5" xfId="6256"/>
    <cellStyle name="Normal 2 4 5 2 3 3 5 2" xfId="8553"/>
    <cellStyle name="Normal 2 4 5 2 3 3 5 2 2" xfId="20755"/>
    <cellStyle name="Normal 2 4 5 2 3 3 5 2 2 2" xfId="45052"/>
    <cellStyle name="Normal 2 4 5 2 3 3 5 2 3" xfId="32850"/>
    <cellStyle name="Normal 2 4 5 2 3 3 5 3" xfId="18458"/>
    <cellStyle name="Normal 2 4 5 2 3 3 5 3 2" xfId="42755"/>
    <cellStyle name="Normal 2 4 5 2 3 3 5 4" xfId="30553"/>
    <cellStyle name="Normal 2 4 5 2 3 3 6" xfId="8547"/>
    <cellStyle name="Normal 2 4 5 2 3 3 6 2" xfId="20749"/>
    <cellStyle name="Normal 2 4 5 2 3 3 6 2 2" xfId="45046"/>
    <cellStyle name="Normal 2 4 5 2 3 3 6 3" xfId="32844"/>
    <cellStyle name="Normal 2 4 5 2 3 3 7" xfId="14533"/>
    <cellStyle name="Normal 2 4 5 2 3 3 7 2" xfId="38830"/>
    <cellStyle name="Normal 2 4 5 2 3 3 8" xfId="26521"/>
    <cellStyle name="Normal 2 4 5 2 3 3 9" xfId="50929"/>
    <cellStyle name="Normal 2 4 5 2 3 4" xfId="2749"/>
    <cellStyle name="Normal 2 4 5 2 3 4 2" xfId="5197"/>
    <cellStyle name="Normal 2 4 5 2 3 4 2 2" xfId="8555"/>
    <cellStyle name="Normal 2 4 5 2 3 4 2 2 2" xfId="20757"/>
    <cellStyle name="Normal 2 4 5 2 3 4 2 2 2 2" xfId="45054"/>
    <cellStyle name="Normal 2 4 5 2 3 4 2 2 3" xfId="32852"/>
    <cellStyle name="Normal 2 4 5 2 3 4 2 3" xfId="17399"/>
    <cellStyle name="Normal 2 4 5 2 3 4 2 3 2" xfId="41696"/>
    <cellStyle name="Normal 2 4 5 2 3 4 2 4" xfId="29494"/>
    <cellStyle name="Normal 2 4 5 2 3 4 3" xfId="6787"/>
    <cellStyle name="Normal 2 4 5 2 3 4 3 2" xfId="8556"/>
    <cellStyle name="Normal 2 4 5 2 3 4 3 2 2" xfId="20758"/>
    <cellStyle name="Normal 2 4 5 2 3 4 3 2 2 2" xfId="45055"/>
    <cellStyle name="Normal 2 4 5 2 3 4 3 2 3" xfId="32853"/>
    <cellStyle name="Normal 2 4 5 2 3 4 3 3" xfId="18989"/>
    <cellStyle name="Normal 2 4 5 2 3 4 3 3 2" xfId="43286"/>
    <cellStyle name="Normal 2 4 5 2 3 4 3 4" xfId="31084"/>
    <cellStyle name="Normal 2 4 5 2 3 4 4" xfId="8554"/>
    <cellStyle name="Normal 2 4 5 2 3 4 4 2" xfId="20756"/>
    <cellStyle name="Normal 2 4 5 2 3 4 4 2 2" xfId="45053"/>
    <cellStyle name="Normal 2 4 5 2 3 4 4 3" xfId="32851"/>
    <cellStyle name="Normal 2 4 5 2 3 4 5" xfId="15171"/>
    <cellStyle name="Normal 2 4 5 2 3 4 5 2" xfId="39468"/>
    <cellStyle name="Normal 2 4 5 2 3 4 6" xfId="27159"/>
    <cellStyle name="Normal 2 4 5 2 3 5" xfId="8535"/>
    <cellStyle name="Normal 2 4 5 2 3 5 2" xfId="20737"/>
    <cellStyle name="Normal 2 4 5 2 3 5 2 2" xfId="45034"/>
    <cellStyle name="Normal 2 4 5 2 3 5 3" xfId="32832"/>
    <cellStyle name="Normal 2 4 5 2 3 6" xfId="13999"/>
    <cellStyle name="Normal 2 4 5 2 3 6 2" xfId="25987"/>
    <cellStyle name="Normal 2 4 5 2 3 6 2 2" xfId="50284"/>
    <cellStyle name="Normal 2 4 5 2 3 6 3" xfId="38296"/>
    <cellStyle name="Normal 2 4 5 2 3 7" xfId="51554"/>
    <cellStyle name="Normal 2 4 5 2 3 8" xfId="52103"/>
    <cellStyle name="Normal 2 4 5 2 4" xfId="896"/>
    <cellStyle name="Normal 2 4 5 2 4 2" xfId="2389"/>
    <cellStyle name="Normal 2 4 5 2 4 2 10" xfId="52909"/>
    <cellStyle name="Normal 2 4 5 2 4 2 2" xfId="3555"/>
    <cellStyle name="Normal 2 4 5 2 4 2 2 2" xfId="5896"/>
    <cellStyle name="Normal 2 4 5 2 4 2 2 2 2" xfId="8560"/>
    <cellStyle name="Normal 2 4 5 2 4 2 2 2 2 2" xfId="20762"/>
    <cellStyle name="Normal 2 4 5 2 4 2 2 2 2 2 2" xfId="45059"/>
    <cellStyle name="Normal 2 4 5 2 4 2 2 2 2 3" xfId="32857"/>
    <cellStyle name="Normal 2 4 5 2 4 2 2 2 3" xfId="18098"/>
    <cellStyle name="Normal 2 4 5 2 4 2 2 2 3 2" xfId="42395"/>
    <cellStyle name="Normal 2 4 5 2 4 2 2 2 4" xfId="30193"/>
    <cellStyle name="Normal 2 4 5 2 4 2 2 3" xfId="7593"/>
    <cellStyle name="Normal 2 4 5 2 4 2 2 3 2" xfId="8561"/>
    <cellStyle name="Normal 2 4 5 2 4 2 2 3 2 2" xfId="20763"/>
    <cellStyle name="Normal 2 4 5 2 4 2 2 3 2 2 2" xfId="45060"/>
    <cellStyle name="Normal 2 4 5 2 4 2 2 3 2 3" xfId="32858"/>
    <cellStyle name="Normal 2 4 5 2 4 2 2 3 3" xfId="19795"/>
    <cellStyle name="Normal 2 4 5 2 4 2 2 3 3 2" xfId="44092"/>
    <cellStyle name="Normal 2 4 5 2 4 2 2 3 4" xfId="31890"/>
    <cellStyle name="Normal 2 4 5 2 4 2 2 4" xfId="8559"/>
    <cellStyle name="Normal 2 4 5 2 4 2 2 4 2" xfId="20761"/>
    <cellStyle name="Normal 2 4 5 2 4 2 2 4 2 2" xfId="45058"/>
    <cellStyle name="Normal 2 4 5 2 4 2 2 4 3" xfId="32856"/>
    <cellStyle name="Normal 2 4 5 2 4 2 2 5" xfId="15870"/>
    <cellStyle name="Normal 2 4 5 2 4 2 2 5 2" xfId="40167"/>
    <cellStyle name="Normal 2 4 5 2 4 2 2 6" xfId="27858"/>
    <cellStyle name="Normal 2 4 5 2 4 2 3" xfId="4087"/>
    <cellStyle name="Normal 2 4 5 2 4 2 3 2" xfId="8562"/>
    <cellStyle name="Normal 2 4 5 2 4 2 3 2 2" xfId="20764"/>
    <cellStyle name="Normal 2 4 5 2 4 2 3 2 2 2" xfId="45061"/>
    <cellStyle name="Normal 2 4 5 2 4 2 3 2 3" xfId="32859"/>
    <cellStyle name="Normal 2 4 5 2 4 2 3 3" xfId="16398"/>
    <cellStyle name="Normal 2 4 5 2 4 2 3 3 2" xfId="40695"/>
    <cellStyle name="Normal 2 4 5 2 4 2 3 4" xfId="28386"/>
    <cellStyle name="Normal 2 4 5 2 4 2 4" xfId="4727"/>
    <cellStyle name="Normal 2 4 5 2 4 2 4 2" xfId="8563"/>
    <cellStyle name="Normal 2 4 5 2 4 2 4 2 2" xfId="20765"/>
    <cellStyle name="Normal 2 4 5 2 4 2 4 2 2 2" xfId="45062"/>
    <cellStyle name="Normal 2 4 5 2 4 2 4 2 3" xfId="32860"/>
    <cellStyle name="Normal 2 4 5 2 4 2 4 3" xfId="16929"/>
    <cellStyle name="Normal 2 4 5 2 4 2 4 3 2" xfId="41226"/>
    <cellStyle name="Normal 2 4 5 2 4 2 4 4" xfId="29024"/>
    <cellStyle name="Normal 2 4 5 2 4 2 5" xfId="6424"/>
    <cellStyle name="Normal 2 4 5 2 4 2 5 2" xfId="8564"/>
    <cellStyle name="Normal 2 4 5 2 4 2 5 2 2" xfId="20766"/>
    <cellStyle name="Normal 2 4 5 2 4 2 5 2 2 2" xfId="45063"/>
    <cellStyle name="Normal 2 4 5 2 4 2 5 2 3" xfId="32861"/>
    <cellStyle name="Normal 2 4 5 2 4 2 5 3" xfId="18626"/>
    <cellStyle name="Normal 2 4 5 2 4 2 5 3 2" xfId="42923"/>
    <cellStyle name="Normal 2 4 5 2 4 2 5 4" xfId="30721"/>
    <cellStyle name="Normal 2 4 5 2 4 2 6" xfId="8558"/>
    <cellStyle name="Normal 2 4 5 2 4 2 6 2" xfId="20760"/>
    <cellStyle name="Normal 2 4 5 2 4 2 6 2 2" xfId="45057"/>
    <cellStyle name="Normal 2 4 5 2 4 2 6 3" xfId="32855"/>
    <cellStyle name="Normal 2 4 5 2 4 2 7" xfId="14701"/>
    <cellStyle name="Normal 2 4 5 2 4 2 7 2" xfId="38998"/>
    <cellStyle name="Normal 2 4 5 2 4 2 8" xfId="26689"/>
    <cellStyle name="Normal 2 4 5 2 4 2 9" xfId="51097"/>
    <cellStyle name="Normal 2 4 5 2 4 3" xfId="2917"/>
    <cellStyle name="Normal 2 4 5 2 4 3 2" xfId="5365"/>
    <cellStyle name="Normal 2 4 5 2 4 3 2 2" xfId="8566"/>
    <cellStyle name="Normal 2 4 5 2 4 3 2 2 2" xfId="20768"/>
    <cellStyle name="Normal 2 4 5 2 4 3 2 2 2 2" xfId="45065"/>
    <cellStyle name="Normal 2 4 5 2 4 3 2 2 3" xfId="32863"/>
    <cellStyle name="Normal 2 4 5 2 4 3 2 3" xfId="17567"/>
    <cellStyle name="Normal 2 4 5 2 4 3 2 3 2" xfId="41864"/>
    <cellStyle name="Normal 2 4 5 2 4 3 2 4" xfId="29662"/>
    <cellStyle name="Normal 2 4 5 2 4 3 3" xfId="6955"/>
    <cellStyle name="Normal 2 4 5 2 4 3 3 2" xfId="8567"/>
    <cellStyle name="Normal 2 4 5 2 4 3 3 2 2" xfId="20769"/>
    <cellStyle name="Normal 2 4 5 2 4 3 3 2 2 2" xfId="45066"/>
    <cellStyle name="Normal 2 4 5 2 4 3 3 2 3" xfId="32864"/>
    <cellStyle name="Normal 2 4 5 2 4 3 3 3" xfId="19157"/>
    <cellStyle name="Normal 2 4 5 2 4 3 3 3 2" xfId="43454"/>
    <cellStyle name="Normal 2 4 5 2 4 3 3 4" xfId="31252"/>
    <cellStyle name="Normal 2 4 5 2 4 3 4" xfId="8565"/>
    <cellStyle name="Normal 2 4 5 2 4 3 4 2" xfId="20767"/>
    <cellStyle name="Normal 2 4 5 2 4 3 4 2 2" xfId="45064"/>
    <cellStyle name="Normal 2 4 5 2 4 3 4 3" xfId="32862"/>
    <cellStyle name="Normal 2 4 5 2 4 3 5" xfId="15339"/>
    <cellStyle name="Normal 2 4 5 2 4 3 5 2" xfId="39636"/>
    <cellStyle name="Normal 2 4 5 2 4 3 6" xfId="27327"/>
    <cellStyle name="Normal 2 4 5 2 4 4" xfId="8557"/>
    <cellStyle name="Normal 2 4 5 2 4 4 2" xfId="20759"/>
    <cellStyle name="Normal 2 4 5 2 4 4 2 2" xfId="45056"/>
    <cellStyle name="Normal 2 4 5 2 4 4 3" xfId="32854"/>
    <cellStyle name="Normal 2 4 5 2 4 5" xfId="14167"/>
    <cellStyle name="Normal 2 4 5 2 4 5 2" xfId="26155"/>
    <cellStyle name="Normal 2 4 5 2 4 5 2 2" xfId="50452"/>
    <cellStyle name="Normal 2 4 5 2 4 5 3" xfId="38464"/>
    <cellStyle name="Normal 2 4 5 2 4 6" xfId="51786"/>
    <cellStyle name="Normal 2 4 5 2 4 7" xfId="52271"/>
    <cellStyle name="Normal 2 4 5 2 5" xfId="2125"/>
    <cellStyle name="Normal 2 4 5 2 5 10" xfId="52645"/>
    <cellStyle name="Normal 2 4 5 2 5 2" xfId="3291"/>
    <cellStyle name="Normal 2 4 5 2 5 2 2" xfId="5632"/>
    <cellStyle name="Normal 2 4 5 2 5 2 2 2" xfId="8570"/>
    <cellStyle name="Normal 2 4 5 2 5 2 2 2 2" xfId="20772"/>
    <cellStyle name="Normal 2 4 5 2 5 2 2 2 2 2" xfId="45069"/>
    <cellStyle name="Normal 2 4 5 2 5 2 2 2 3" xfId="32867"/>
    <cellStyle name="Normal 2 4 5 2 5 2 2 3" xfId="17834"/>
    <cellStyle name="Normal 2 4 5 2 5 2 2 3 2" xfId="42131"/>
    <cellStyle name="Normal 2 4 5 2 5 2 2 4" xfId="29929"/>
    <cellStyle name="Normal 2 4 5 2 5 2 3" xfId="7329"/>
    <cellStyle name="Normal 2 4 5 2 5 2 3 2" xfId="8571"/>
    <cellStyle name="Normal 2 4 5 2 5 2 3 2 2" xfId="20773"/>
    <cellStyle name="Normal 2 4 5 2 5 2 3 2 2 2" xfId="45070"/>
    <cellStyle name="Normal 2 4 5 2 5 2 3 2 3" xfId="32868"/>
    <cellStyle name="Normal 2 4 5 2 5 2 3 3" xfId="19531"/>
    <cellStyle name="Normal 2 4 5 2 5 2 3 3 2" xfId="43828"/>
    <cellStyle name="Normal 2 4 5 2 5 2 3 4" xfId="31626"/>
    <cellStyle name="Normal 2 4 5 2 5 2 4" xfId="8569"/>
    <cellStyle name="Normal 2 4 5 2 5 2 4 2" xfId="20771"/>
    <cellStyle name="Normal 2 4 5 2 5 2 4 2 2" xfId="45068"/>
    <cellStyle name="Normal 2 4 5 2 5 2 4 3" xfId="32866"/>
    <cellStyle name="Normal 2 4 5 2 5 2 5" xfId="15606"/>
    <cellStyle name="Normal 2 4 5 2 5 2 5 2" xfId="39903"/>
    <cellStyle name="Normal 2 4 5 2 5 2 6" xfId="27594"/>
    <cellStyle name="Normal 2 4 5 2 5 3" xfId="3823"/>
    <cellStyle name="Normal 2 4 5 2 5 3 2" xfId="8572"/>
    <cellStyle name="Normal 2 4 5 2 5 3 2 2" xfId="20774"/>
    <cellStyle name="Normal 2 4 5 2 5 3 2 2 2" xfId="45071"/>
    <cellStyle name="Normal 2 4 5 2 5 3 2 3" xfId="32869"/>
    <cellStyle name="Normal 2 4 5 2 5 3 3" xfId="16134"/>
    <cellStyle name="Normal 2 4 5 2 5 3 3 2" xfId="40431"/>
    <cellStyle name="Normal 2 4 5 2 5 3 4" xfId="28122"/>
    <cellStyle name="Normal 2 4 5 2 5 4" xfId="4463"/>
    <cellStyle name="Normal 2 4 5 2 5 4 2" xfId="8573"/>
    <cellStyle name="Normal 2 4 5 2 5 4 2 2" xfId="20775"/>
    <cellStyle name="Normal 2 4 5 2 5 4 2 2 2" xfId="45072"/>
    <cellStyle name="Normal 2 4 5 2 5 4 2 3" xfId="32870"/>
    <cellStyle name="Normal 2 4 5 2 5 4 3" xfId="16665"/>
    <cellStyle name="Normal 2 4 5 2 5 4 3 2" xfId="40962"/>
    <cellStyle name="Normal 2 4 5 2 5 4 4" xfId="28760"/>
    <cellStyle name="Normal 2 4 5 2 5 5" xfId="6160"/>
    <cellStyle name="Normal 2 4 5 2 5 5 2" xfId="8574"/>
    <cellStyle name="Normal 2 4 5 2 5 5 2 2" xfId="20776"/>
    <cellStyle name="Normal 2 4 5 2 5 5 2 2 2" xfId="45073"/>
    <cellStyle name="Normal 2 4 5 2 5 5 2 3" xfId="32871"/>
    <cellStyle name="Normal 2 4 5 2 5 5 3" xfId="18362"/>
    <cellStyle name="Normal 2 4 5 2 5 5 3 2" xfId="42659"/>
    <cellStyle name="Normal 2 4 5 2 5 5 4" xfId="30457"/>
    <cellStyle name="Normal 2 4 5 2 5 6" xfId="8568"/>
    <cellStyle name="Normal 2 4 5 2 5 6 2" xfId="20770"/>
    <cellStyle name="Normal 2 4 5 2 5 6 2 2" xfId="45067"/>
    <cellStyle name="Normal 2 4 5 2 5 6 3" xfId="32865"/>
    <cellStyle name="Normal 2 4 5 2 5 7" xfId="14437"/>
    <cellStyle name="Normal 2 4 5 2 5 7 2" xfId="38734"/>
    <cellStyle name="Normal 2 4 5 2 5 8" xfId="26425"/>
    <cellStyle name="Normal 2 4 5 2 5 9" xfId="50833"/>
    <cellStyle name="Normal 2 4 5 2 6" xfId="2653"/>
    <cellStyle name="Normal 2 4 5 2 6 2" xfId="5101"/>
    <cellStyle name="Normal 2 4 5 2 6 2 2" xfId="8576"/>
    <cellStyle name="Normal 2 4 5 2 6 2 2 2" xfId="20778"/>
    <cellStyle name="Normal 2 4 5 2 6 2 2 2 2" xfId="45075"/>
    <cellStyle name="Normal 2 4 5 2 6 2 2 3" xfId="32873"/>
    <cellStyle name="Normal 2 4 5 2 6 2 3" xfId="17303"/>
    <cellStyle name="Normal 2 4 5 2 6 2 3 2" xfId="41600"/>
    <cellStyle name="Normal 2 4 5 2 6 2 4" xfId="29398"/>
    <cellStyle name="Normal 2 4 5 2 6 3" xfId="6691"/>
    <cellStyle name="Normal 2 4 5 2 6 3 2" xfId="8577"/>
    <cellStyle name="Normal 2 4 5 2 6 3 2 2" xfId="20779"/>
    <cellStyle name="Normal 2 4 5 2 6 3 2 2 2" xfId="45076"/>
    <cellStyle name="Normal 2 4 5 2 6 3 2 3" xfId="32874"/>
    <cellStyle name="Normal 2 4 5 2 6 3 3" xfId="18893"/>
    <cellStyle name="Normal 2 4 5 2 6 3 3 2" xfId="43190"/>
    <cellStyle name="Normal 2 4 5 2 6 3 4" xfId="30988"/>
    <cellStyle name="Normal 2 4 5 2 6 4" xfId="8575"/>
    <cellStyle name="Normal 2 4 5 2 6 4 2" xfId="20777"/>
    <cellStyle name="Normal 2 4 5 2 6 4 2 2" xfId="45074"/>
    <cellStyle name="Normal 2 4 5 2 6 4 3" xfId="32872"/>
    <cellStyle name="Normal 2 4 5 2 6 5" xfId="15075"/>
    <cellStyle name="Normal 2 4 5 2 6 5 2" xfId="39372"/>
    <cellStyle name="Normal 2 4 5 2 6 6" xfId="27063"/>
    <cellStyle name="Normal 2 4 5 2 7" xfId="8512"/>
    <cellStyle name="Normal 2 4 5 2 7 2" xfId="20714"/>
    <cellStyle name="Normal 2 4 5 2 7 2 2" xfId="45011"/>
    <cellStyle name="Normal 2 4 5 2 7 3" xfId="32809"/>
    <cellStyle name="Normal 2 4 5 2 8" xfId="13903"/>
    <cellStyle name="Normal 2 4 5 2 8 2" xfId="25891"/>
    <cellStyle name="Normal 2 4 5 2 8 2 2" xfId="50188"/>
    <cellStyle name="Normal 2 4 5 2 8 3" xfId="38200"/>
    <cellStyle name="Normal 2 4 5 2 9" xfId="51431"/>
    <cellStyle name="Normal 2 4 5 3" xfId="771"/>
    <cellStyle name="Normal 2 4 5 3 2" xfId="1016"/>
    <cellStyle name="Normal 2 4 5 3 2 2" xfId="2509"/>
    <cellStyle name="Normal 2 4 5 3 2 2 10" xfId="53029"/>
    <cellStyle name="Normal 2 4 5 3 2 2 2" xfId="3675"/>
    <cellStyle name="Normal 2 4 5 3 2 2 2 2" xfId="6016"/>
    <cellStyle name="Normal 2 4 5 3 2 2 2 2 2" xfId="8582"/>
    <cellStyle name="Normal 2 4 5 3 2 2 2 2 2 2" xfId="20784"/>
    <cellStyle name="Normal 2 4 5 3 2 2 2 2 2 2 2" xfId="45081"/>
    <cellStyle name="Normal 2 4 5 3 2 2 2 2 2 3" xfId="32879"/>
    <cellStyle name="Normal 2 4 5 3 2 2 2 2 3" xfId="18218"/>
    <cellStyle name="Normal 2 4 5 3 2 2 2 2 3 2" xfId="42515"/>
    <cellStyle name="Normal 2 4 5 3 2 2 2 2 4" xfId="30313"/>
    <cellStyle name="Normal 2 4 5 3 2 2 2 3" xfId="7713"/>
    <cellStyle name="Normal 2 4 5 3 2 2 2 3 2" xfId="8583"/>
    <cellStyle name="Normal 2 4 5 3 2 2 2 3 2 2" xfId="20785"/>
    <cellStyle name="Normal 2 4 5 3 2 2 2 3 2 2 2" xfId="45082"/>
    <cellStyle name="Normal 2 4 5 3 2 2 2 3 2 3" xfId="32880"/>
    <cellStyle name="Normal 2 4 5 3 2 2 2 3 3" xfId="19915"/>
    <cellStyle name="Normal 2 4 5 3 2 2 2 3 3 2" xfId="44212"/>
    <cellStyle name="Normal 2 4 5 3 2 2 2 3 4" xfId="32010"/>
    <cellStyle name="Normal 2 4 5 3 2 2 2 4" xfId="8581"/>
    <cellStyle name="Normal 2 4 5 3 2 2 2 4 2" xfId="20783"/>
    <cellStyle name="Normal 2 4 5 3 2 2 2 4 2 2" xfId="45080"/>
    <cellStyle name="Normal 2 4 5 3 2 2 2 4 3" xfId="32878"/>
    <cellStyle name="Normal 2 4 5 3 2 2 2 5" xfId="15990"/>
    <cellStyle name="Normal 2 4 5 3 2 2 2 5 2" xfId="40287"/>
    <cellStyle name="Normal 2 4 5 3 2 2 2 6" xfId="27978"/>
    <cellStyle name="Normal 2 4 5 3 2 2 3" xfId="4207"/>
    <cellStyle name="Normal 2 4 5 3 2 2 3 2" xfId="8584"/>
    <cellStyle name="Normal 2 4 5 3 2 2 3 2 2" xfId="20786"/>
    <cellStyle name="Normal 2 4 5 3 2 2 3 2 2 2" xfId="45083"/>
    <cellStyle name="Normal 2 4 5 3 2 2 3 2 3" xfId="32881"/>
    <cellStyle name="Normal 2 4 5 3 2 2 3 3" xfId="16518"/>
    <cellStyle name="Normal 2 4 5 3 2 2 3 3 2" xfId="40815"/>
    <cellStyle name="Normal 2 4 5 3 2 2 3 4" xfId="28506"/>
    <cellStyle name="Normal 2 4 5 3 2 2 4" xfId="4847"/>
    <cellStyle name="Normal 2 4 5 3 2 2 4 2" xfId="8585"/>
    <cellStyle name="Normal 2 4 5 3 2 2 4 2 2" xfId="20787"/>
    <cellStyle name="Normal 2 4 5 3 2 2 4 2 2 2" xfId="45084"/>
    <cellStyle name="Normal 2 4 5 3 2 2 4 2 3" xfId="32882"/>
    <cellStyle name="Normal 2 4 5 3 2 2 4 3" xfId="17049"/>
    <cellStyle name="Normal 2 4 5 3 2 2 4 3 2" xfId="41346"/>
    <cellStyle name="Normal 2 4 5 3 2 2 4 4" xfId="29144"/>
    <cellStyle name="Normal 2 4 5 3 2 2 5" xfId="6544"/>
    <cellStyle name="Normal 2 4 5 3 2 2 5 2" xfId="8586"/>
    <cellStyle name="Normal 2 4 5 3 2 2 5 2 2" xfId="20788"/>
    <cellStyle name="Normal 2 4 5 3 2 2 5 2 2 2" xfId="45085"/>
    <cellStyle name="Normal 2 4 5 3 2 2 5 2 3" xfId="32883"/>
    <cellStyle name="Normal 2 4 5 3 2 2 5 3" xfId="18746"/>
    <cellStyle name="Normal 2 4 5 3 2 2 5 3 2" xfId="43043"/>
    <cellStyle name="Normal 2 4 5 3 2 2 5 4" xfId="30841"/>
    <cellStyle name="Normal 2 4 5 3 2 2 6" xfId="8580"/>
    <cellStyle name="Normal 2 4 5 3 2 2 6 2" xfId="20782"/>
    <cellStyle name="Normal 2 4 5 3 2 2 6 2 2" xfId="45079"/>
    <cellStyle name="Normal 2 4 5 3 2 2 6 3" xfId="32877"/>
    <cellStyle name="Normal 2 4 5 3 2 2 7" xfId="14821"/>
    <cellStyle name="Normal 2 4 5 3 2 2 7 2" xfId="39118"/>
    <cellStyle name="Normal 2 4 5 3 2 2 8" xfId="26809"/>
    <cellStyle name="Normal 2 4 5 3 2 2 9" xfId="51217"/>
    <cellStyle name="Normal 2 4 5 3 2 3" xfId="3037"/>
    <cellStyle name="Normal 2 4 5 3 2 3 2" xfId="5485"/>
    <cellStyle name="Normal 2 4 5 3 2 3 2 2" xfId="8588"/>
    <cellStyle name="Normal 2 4 5 3 2 3 2 2 2" xfId="20790"/>
    <cellStyle name="Normal 2 4 5 3 2 3 2 2 2 2" xfId="45087"/>
    <cellStyle name="Normal 2 4 5 3 2 3 2 2 3" xfId="32885"/>
    <cellStyle name="Normal 2 4 5 3 2 3 2 3" xfId="17687"/>
    <cellStyle name="Normal 2 4 5 3 2 3 2 3 2" xfId="41984"/>
    <cellStyle name="Normal 2 4 5 3 2 3 2 4" xfId="29782"/>
    <cellStyle name="Normal 2 4 5 3 2 3 3" xfId="7075"/>
    <cellStyle name="Normal 2 4 5 3 2 3 3 2" xfId="8589"/>
    <cellStyle name="Normal 2 4 5 3 2 3 3 2 2" xfId="20791"/>
    <cellStyle name="Normal 2 4 5 3 2 3 3 2 2 2" xfId="45088"/>
    <cellStyle name="Normal 2 4 5 3 2 3 3 2 3" xfId="32886"/>
    <cellStyle name="Normal 2 4 5 3 2 3 3 3" xfId="19277"/>
    <cellStyle name="Normal 2 4 5 3 2 3 3 3 2" xfId="43574"/>
    <cellStyle name="Normal 2 4 5 3 2 3 3 4" xfId="31372"/>
    <cellStyle name="Normal 2 4 5 3 2 3 4" xfId="8587"/>
    <cellStyle name="Normal 2 4 5 3 2 3 4 2" xfId="20789"/>
    <cellStyle name="Normal 2 4 5 3 2 3 4 2 2" xfId="45086"/>
    <cellStyle name="Normal 2 4 5 3 2 3 4 3" xfId="32884"/>
    <cellStyle name="Normal 2 4 5 3 2 3 5" xfId="15459"/>
    <cellStyle name="Normal 2 4 5 3 2 3 5 2" xfId="39756"/>
    <cellStyle name="Normal 2 4 5 3 2 3 6" xfId="27447"/>
    <cellStyle name="Normal 2 4 5 3 2 4" xfId="8579"/>
    <cellStyle name="Normal 2 4 5 3 2 4 2" xfId="20781"/>
    <cellStyle name="Normal 2 4 5 3 2 4 2 2" xfId="45078"/>
    <cellStyle name="Normal 2 4 5 3 2 4 3" xfId="32876"/>
    <cellStyle name="Normal 2 4 5 3 2 5" xfId="14287"/>
    <cellStyle name="Normal 2 4 5 3 2 5 2" xfId="26275"/>
    <cellStyle name="Normal 2 4 5 3 2 5 2 2" xfId="50572"/>
    <cellStyle name="Normal 2 4 5 3 2 5 3" xfId="38584"/>
    <cellStyle name="Normal 2 4 5 3 2 6" xfId="51572"/>
    <cellStyle name="Normal 2 4 5 3 2 7" xfId="52391"/>
    <cellStyle name="Normal 2 4 5 3 3" xfId="2269"/>
    <cellStyle name="Normal 2 4 5 3 3 10" xfId="52789"/>
    <cellStyle name="Normal 2 4 5 3 3 2" xfId="3435"/>
    <cellStyle name="Normal 2 4 5 3 3 2 2" xfId="5776"/>
    <cellStyle name="Normal 2 4 5 3 3 2 2 2" xfId="8592"/>
    <cellStyle name="Normal 2 4 5 3 3 2 2 2 2" xfId="20794"/>
    <cellStyle name="Normal 2 4 5 3 3 2 2 2 2 2" xfId="45091"/>
    <cellStyle name="Normal 2 4 5 3 3 2 2 2 3" xfId="32889"/>
    <cellStyle name="Normal 2 4 5 3 3 2 2 3" xfId="17978"/>
    <cellStyle name="Normal 2 4 5 3 3 2 2 3 2" xfId="42275"/>
    <cellStyle name="Normal 2 4 5 3 3 2 2 4" xfId="30073"/>
    <cellStyle name="Normal 2 4 5 3 3 2 3" xfId="7473"/>
    <cellStyle name="Normal 2 4 5 3 3 2 3 2" xfId="8593"/>
    <cellStyle name="Normal 2 4 5 3 3 2 3 2 2" xfId="20795"/>
    <cellStyle name="Normal 2 4 5 3 3 2 3 2 2 2" xfId="45092"/>
    <cellStyle name="Normal 2 4 5 3 3 2 3 2 3" xfId="32890"/>
    <cellStyle name="Normal 2 4 5 3 3 2 3 3" xfId="19675"/>
    <cellStyle name="Normal 2 4 5 3 3 2 3 3 2" xfId="43972"/>
    <cellStyle name="Normal 2 4 5 3 3 2 3 4" xfId="31770"/>
    <cellStyle name="Normal 2 4 5 3 3 2 4" xfId="8591"/>
    <cellStyle name="Normal 2 4 5 3 3 2 4 2" xfId="20793"/>
    <cellStyle name="Normal 2 4 5 3 3 2 4 2 2" xfId="45090"/>
    <cellStyle name="Normal 2 4 5 3 3 2 4 3" xfId="32888"/>
    <cellStyle name="Normal 2 4 5 3 3 2 5" xfId="15750"/>
    <cellStyle name="Normal 2 4 5 3 3 2 5 2" xfId="40047"/>
    <cellStyle name="Normal 2 4 5 3 3 2 6" xfId="27738"/>
    <cellStyle name="Normal 2 4 5 3 3 3" xfId="3967"/>
    <cellStyle name="Normal 2 4 5 3 3 3 2" xfId="8594"/>
    <cellStyle name="Normal 2 4 5 3 3 3 2 2" xfId="20796"/>
    <cellStyle name="Normal 2 4 5 3 3 3 2 2 2" xfId="45093"/>
    <cellStyle name="Normal 2 4 5 3 3 3 2 3" xfId="32891"/>
    <cellStyle name="Normal 2 4 5 3 3 3 3" xfId="16278"/>
    <cellStyle name="Normal 2 4 5 3 3 3 3 2" xfId="40575"/>
    <cellStyle name="Normal 2 4 5 3 3 3 4" xfId="28266"/>
    <cellStyle name="Normal 2 4 5 3 3 4" xfId="4607"/>
    <cellStyle name="Normal 2 4 5 3 3 4 2" xfId="8595"/>
    <cellStyle name="Normal 2 4 5 3 3 4 2 2" xfId="20797"/>
    <cellStyle name="Normal 2 4 5 3 3 4 2 2 2" xfId="45094"/>
    <cellStyle name="Normal 2 4 5 3 3 4 2 3" xfId="32892"/>
    <cellStyle name="Normal 2 4 5 3 3 4 3" xfId="16809"/>
    <cellStyle name="Normal 2 4 5 3 3 4 3 2" xfId="41106"/>
    <cellStyle name="Normal 2 4 5 3 3 4 4" xfId="28904"/>
    <cellStyle name="Normal 2 4 5 3 3 5" xfId="6304"/>
    <cellStyle name="Normal 2 4 5 3 3 5 2" xfId="8596"/>
    <cellStyle name="Normal 2 4 5 3 3 5 2 2" xfId="20798"/>
    <cellStyle name="Normal 2 4 5 3 3 5 2 2 2" xfId="45095"/>
    <cellStyle name="Normal 2 4 5 3 3 5 2 3" xfId="32893"/>
    <cellStyle name="Normal 2 4 5 3 3 5 3" xfId="18506"/>
    <cellStyle name="Normal 2 4 5 3 3 5 3 2" xfId="42803"/>
    <cellStyle name="Normal 2 4 5 3 3 5 4" xfId="30601"/>
    <cellStyle name="Normal 2 4 5 3 3 6" xfId="8590"/>
    <cellStyle name="Normal 2 4 5 3 3 6 2" xfId="20792"/>
    <cellStyle name="Normal 2 4 5 3 3 6 2 2" xfId="45089"/>
    <cellStyle name="Normal 2 4 5 3 3 6 3" xfId="32887"/>
    <cellStyle name="Normal 2 4 5 3 3 7" xfId="14581"/>
    <cellStyle name="Normal 2 4 5 3 3 7 2" xfId="38878"/>
    <cellStyle name="Normal 2 4 5 3 3 8" xfId="26569"/>
    <cellStyle name="Normal 2 4 5 3 3 9" xfId="50977"/>
    <cellStyle name="Normal 2 4 5 3 4" xfId="2797"/>
    <cellStyle name="Normal 2 4 5 3 4 2" xfId="5245"/>
    <cellStyle name="Normal 2 4 5 3 4 2 2" xfId="8598"/>
    <cellStyle name="Normal 2 4 5 3 4 2 2 2" xfId="20800"/>
    <cellStyle name="Normal 2 4 5 3 4 2 2 2 2" xfId="45097"/>
    <cellStyle name="Normal 2 4 5 3 4 2 2 3" xfId="32895"/>
    <cellStyle name="Normal 2 4 5 3 4 2 3" xfId="17447"/>
    <cellStyle name="Normal 2 4 5 3 4 2 3 2" xfId="41744"/>
    <cellStyle name="Normal 2 4 5 3 4 2 4" xfId="29542"/>
    <cellStyle name="Normal 2 4 5 3 4 3" xfId="6835"/>
    <cellStyle name="Normal 2 4 5 3 4 3 2" xfId="8599"/>
    <cellStyle name="Normal 2 4 5 3 4 3 2 2" xfId="20801"/>
    <cellStyle name="Normal 2 4 5 3 4 3 2 2 2" xfId="45098"/>
    <cellStyle name="Normal 2 4 5 3 4 3 2 3" xfId="32896"/>
    <cellStyle name="Normal 2 4 5 3 4 3 3" xfId="19037"/>
    <cellStyle name="Normal 2 4 5 3 4 3 3 2" xfId="43334"/>
    <cellStyle name="Normal 2 4 5 3 4 3 4" xfId="31132"/>
    <cellStyle name="Normal 2 4 5 3 4 4" xfId="8597"/>
    <cellStyle name="Normal 2 4 5 3 4 4 2" xfId="20799"/>
    <cellStyle name="Normal 2 4 5 3 4 4 2 2" xfId="45096"/>
    <cellStyle name="Normal 2 4 5 3 4 4 3" xfId="32894"/>
    <cellStyle name="Normal 2 4 5 3 4 5" xfId="15219"/>
    <cellStyle name="Normal 2 4 5 3 4 5 2" xfId="39516"/>
    <cellStyle name="Normal 2 4 5 3 4 6" xfId="27207"/>
    <cellStyle name="Normal 2 4 5 3 5" xfId="8578"/>
    <cellStyle name="Normal 2 4 5 3 5 2" xfId="20780"/>
    <cellStyle name="Normal 2 4 5 3 5 2 2" xfId="45077"/>
    <cellStyle name="Normal 2 4 5 3 5 3" xfId="32875"/>
    <cellStyle name="Normal 2 4 5 3 6" xfId="14047"/>
    <cellStyle name="Normal 2 4 5 3 6 2" xfId="26035"/>
    <cellStyle name="Normal 2 4 5 3 6 2 2" xfId="50332"/>
    <cellStyle name="Normal 2 4 5 3 6 3" xfId="38344"/>
    <cellStyle name="Normal 2 4 5 3 7" xfId="51910"/>
    <cellStyle name="Normal 2 4 5 3 8" xfId="52151"/>
    <cellStyle name="Normal 2 4 5 4" xfId="673"/>
    <cellStyle name="Normal 2 4 5 4 2" xfId="920"/>
    <cellStyle name="Normal 2 4 5 4 2 2" xfId="2413"/>
    <cellStyle name="Normal 2 4 5 4 2 2 10" xfId="52933"/>
    <cellStyle name="Normal 2 4 5 4 2 2 2" xfId="3579"/>
    <cellStyle name="Normal 2 4 5 4 2 2 2 2" xfId="5920"/>
    <cellStyle name="Normal 2 4 5 4 2 2 2 2 2" xfId="8604"/>
    <cellStyle name="Normal 2 4 5 4 2 2 2 2 2 2" xfId="20806"/>
    <cellStyle name="Normal 2 4 5 4 2 2 2 2 2 2 2" xfId="45103"/>
    <cellStyle name="Normal 2 4 5 4 2 2 2 2 2 3" xfId="32901"/>
    <cellStyle name="Normal 2 4 5 4 2 2 2 2 3" xfId="18122"/>
    <cellStyle name="Normal 2 4 5 4 2 2 2 2 3 2" xfId="42419"/>
    <cellStyle name="Normal 2 4 5 4 2 2 2 2 4" xfId="30217"/>
    <cellStyle name="Normal 2 4 5 4 2 2 2 3" xfId="7617"/>
    <cellStyle name="Normal 2 4 5 4 2 2 2 3 2" xfId="8605"/>
    <cellStyle name="Normal 2 4 5 4 2 2 2 3 2 2" xfId="20807"/>
    <cellStyle name="Normal 2 4 5 4 2 2 2 3 2 2 2" xfId="45104"/>
    <cellStyle name="Normal 2 4 5 4 2 2 2 3 2 3" xfId="32902"/>
    <cellStyle name="Normal 2 4 5 4 2 2 2 3 3" xfId="19819"/>
    <cellStyle name="Normal 2 4 5 4 2 2 2 3 3 2" xfId="44116"/>
    <cellStyle name="Normal 2 4 5 4 2 2 2 3 4" xfId="31914"/>
    <cellStyle name="Normal 2 4 5 4 2 2 2 4" xfId="8603"/>
    <cellStyle name="Normal 2 4 5 4 2 2 2 4 2" xfId="20805"/>
    <cellStyle name="Normal 2 4 5 4 2 2 2 4 2 2" xfId="45102"/>
    <cellStyle name="Normal 2 4 5 4 2 2 2 4 3" xfId="32900"/>
    <cellStyle name="Normal 2 4 5 4 2 2 2 5" xfId="15894"/>
    <cellStyle name="Normal 2 4 5 4 2 2 2 5 2" xfId="40191"/>
    <cellStyle name="Normal 2 4 5 4 2 2 2 6" xfId="27882"/>
    <cellStyle name="Normal 2 4 5 4 2 2 3" xfId="4111"/>
    <cellStyle name="Normal 2 4 5 4 2 2 3 2" xfId="8606"/>
    <cellStyle name="Normal 2 4 5 4 2 2 3 2 2" xfId="20808"/>
    <cellStyle name="Normal 2 4 5 4 2 2 3 2 2 2" xfId="45105"/>
    <cellStyle name="Normal 2 4 5 4 2 2 3 2 3" xfId="32903"/>
    <cellStyle name="Normal 2 4 5 4 2 2 3 3" xfId="16422"/>
    <cellStyle name="Normal 2 4 5 4 2 2 3 3 2" xfId="40719"/>
    <cellStyle name="Normal 2 4 5 4 2 2 3 4" xfId="28410"/>
    <cellStyle name="Normal 2 4 5 4 2 2 4" xfId="4751"/>
    <cellStyle name="Normal 2 4 5 4 2 2 4 2" xfId="8607"/>
    <cellStyle name="Normal 2 4 5 4 2 2 4 2 2" xfId="20809"/>
    <cellStyle name="Normal 2 4 5 4 2 2 4 2 2 2" xfId="45106"/>
    <cellStyle name="Normal 2 4 5 4 2 2 4 2 3" xfId="32904"/>
    <cellStyle name="Normal 2 4 5 4 2 2 4 3" xfId="16953"/>
    <cellStyle name="Normal 2 4 5 4 2 2 4 3 2" xfId="41250"/>
    <cellStyle name="Normal 2 4 5 4 2 2 4 4" xfId="29048"/>
    <cellStyle name="Normal 2 4 5 4 2 2 5" xfId="6448"/>
    <cellStyle name="Normal 2 4 5 4 2 2 5 2" xfId="8608"/>
    <cellStyle name="Normal 2 4 5 4 2 2 5 2 2" xfId="20810"/>
    <cellStyle name="Normal 2 4 5 4 2 2 5 2 2 2" xfId="45107"/>
    <cellStyle name="Normal 2 4 5 4 2 2 5 2 3" xfId="32905"/>
    <cellStyle name="Normal 2 4 5 4 2 2 5 3" xfId="18650"/>
    <cellStyle name="Normal 2 4 5 4 2 2 5 3 2" xfId="42947"/>
    <cellStyle name="Normal 2 4 5 4 2 2 5 4" xfId="30745"/>
    <cellStyle name="Normal 2 4 5 4 2 2 6" xfId="8602"/>
    <cellStyle name="Normal 2 4 5 4 2 2 6 2" xfId="20804"/>
    <cellStyle name="Normal 2 4 5 4 2 2 6 2 2" xfId="45101"/>
    <cellStyle name="Normal 2 4 5 4 2 2 6 3" xfId="32899"/>
    <cellStyle name="Normal 2 4 5 4 2 2 7" xfId="14725"/>
    <cellStyle name="Normal 2 4 5 4 2 2 7 2" xfId="39022"/>
    <cellStyle name="Normal 2 4 5 4 2 2 8" xfId="26713"/>
    <cellStyle name="Normal 2 4 5 4 2 2 9" xfId="51121"/>
    <cellStyle name="Normal 2 4 5 4 2 3" xfId="2941"/>
    <cellStyle name="Normal 2 4 5 4 2 3 2" xfId="5389"/>
    <cellStyle name="Normal 2 4 5 4 2 3 2 2" xfId="8610"/>
    <cellStyle name="Normal 2 4 5 4 2 3 2 2 2" xfId="20812"/>
    <cellStyle name="Normal 2 4 5 4 2 3 2 2 2 2" xfId="45109"/>
    <cellStyle name="Normal 2 4 5 4 2 3 2 2 3" xfId="32907"/>
    <cellStyle name="Normal 2 4 5 4 2 3 2 3" xfId="17591"/>
    <cellStyle name="Normal 2 4 5 4 2 3 2 3 2" xfId="41888"/>
    <cellStyle name="Normal 2 4 5 4 2 3 2 4" xfId="29686"/>
    <cellStyle name="Normal 2 4 5 4 2 3 3" xfId="6979"/>
    <cellStyle name="Normal 2 4 5 4 2 3 3 2" xfId="8611"/>
    <cellStyle name="Normal 2 4 5 4 2 3 3 2 2" xfId="20813"/>
    <cellStyle name="Normal 2 4 5 4 2 3 3 2 2 2" xfId="45110"/>
    <cellStyle name="Normal 2 4 5 4 2 3 3 2 3" xfId="32908"/>
    <cellStyle name="Normal 2 4 5 4 2 3 3 3" xfId="19181"/>
    <cellStyle name="Normal 2 4 5 4 2 3 3 3 2" xfId="43478"/>
    <cellStyle name="Normal 2 4 5 4 2 3 3 4" xfId="31276"/>
    <cellStyle name="Normal 2 4 5 4 2 3 4" xfId="8609"/>
    <cellStyle name="Normal 2 4 5 4 2 3 4 2" xfId="20811"/>
    <cellStyle name="Normal 2 4 5 4 2 3 4 2 2" xfId="45108"/>
    <cellStyle name="Normal 2 4 5 4 2 3 4 3" xfId="32906"/>
    <cellStyle name="Normal 2 4 5 4 2 3 5" xfId="15363"/>
    <cellStyle name="Normal 2 4 5 4 2 3 5 2" xfId="39660"/>
    <cellStyle name="Normal 2 4 5 4 2 3 6" xfId="27351"/>
    <cellStyle name="Normal 2 4 5 4 2 4" xfId="8601"/>
    <cellStyle name="Normal 2 4 5 4 2 4 2" xfId="20803"/>
    <cellStyle name="Normal 2 4 5 4 2 4 2 2" xfId="45100"/>
    <cellStyle name="Normal 2 4 5 4 2 4 3" xfId="32898"/>
    <cellStyle name="Normal 2 4 5 4 2 5" xfId="14191"/>
    <cellStyle name="Normal 2 4 5 4 2 5 2" xfId="26179"/>
    <cellStyle name="Normal 2 4 5 4 2 5 2 2" xfId="50476"/>
    <cellStyle name="Normal 2 4 5 4 2 5 3" xfId="38488"/>
    <cellStyle name="Normal 2 4 5 4 2 6" xfId="51402"/>
    <cellStyle name="Normal 2 4 5 4 2 7" xfId="52295"/>
    <cellStyle name="Normal 2 4 5 4 3" xfId="2173"/>
    <cellStyle name="Normal 2 4 5 4 3 10" xfId="52693"/>
    <cellStyle name="Normal 2 4 5 4 3 2" xfId="3339"/>
    <cellStyle name="Normal 2 4 5 4 3 2 2" xfId="5680"/>
    <cellStyle name="Normal 2 4 5 4 3 2 2 2" xfId="8614"/>
    <cellStyle name="Normal 2 4 5 4 3 2 2 2 2" xfId="20816"/>
    <cellStyle name="Normal 2 4 5 4 3 2 2 2 2 2" xfId="45113"/>
    <cellStyle name="Normal 2 4 5 4 3 2 2 2 3" xfId="32911"/>
    <cellStyle name="Normal 2 4 5 4 3 2 2 3" xfId="17882"/>
    <cellStyle name="Normal 2 4 5 4 3 2 2 3 2" xfId="42179"/>
    <cellStyle name="Normal 2 4 5 4 3 2 2 4" xfId="29977"/>
    <cellStyle name="Normal 2 4 5 4 3 2 3" xfId="7377"/>
    <cellStyle name="Normal 2 4 5 4 3 2 3 2" xfId="8615"/>
    <cellStyle name="Normal 2 4 5 4 3 2 3 2 2" xfId="20817"/>
    <cellStyle name="Normal 2 4 5 4 3 2 3 2 2 2" xfId="45114"/>
    <cellStyle name="Normal 2 4 5 4 3 2 3 2 3" xfId="32912"/>
    <cellStyle name="Normal 2 4 5 4 3 2 3 3" xfId="19579"/>
    <cellStyle name="Normal 2 4 5 4 3 2 3 3 2" xfId="43876"/>
    <cellStyle name="Normal 2 4 5 4 3 2 3 4" xfId="31674"/>
    <cellStyle name="Normal 2 4 5 4 3 2 4" xfId="8613"/>
    <cellStyle name="Normal 2 4 5 4 3 2 4 2" xfId="20815"/>
    <cellStyle name="Normal 2 4 5 4 3 2 4 2 2" xfId="45112"/>
    <cellStyle name="Normal 2 4 5 4 3 2 4 3" xfId="32910"/>
    <cellStyle name="Normal 2 4 5 4 3 2 5" xfId="15654"/>
    <cellStyle name="Normal 2 4 5 4 3 2 5 2" xfId="39951"/>
    <cellStyle name="Normal 2 4 5 4 3 2 6" xfId="27642"/>
    <cellStyle name="Normal 2 4 5 4 3 3" xfId="3871"/>
    <cellStyle name="Normal 2 4 5 4 3 3 2" xfId="8616"/>
    <cellStyle name="Normal 2 4 5 4 3 3 2 2" xfId="20818"/>
    <cellStyle name="Normal 2 4 5 4 3 3 2 2 2" xfId="45115"/>
    <cellStyle name="Normal 2 4 5 4 3 3 2 3" xfId="32913"/>
    <cellStyle name="Normal 2 4 5 4 3 3 3" xfId="16182"/>
    <cellStyle name="Normal 2 4 5 4 3 3 3 2" xfId="40479"/>
    <cellStyle name="Normal 2 4 5 4 3 3 4" xfId="28170"/>
    <cellStyle name="Normal 2 4 5 4 3 4" xfId="4511"/>
    <cellStyle name="Normal 2 4 5 4 3 4 2" xfId="8617"/>
    <cellStyle name="Normal 2 4 5 4 3 4 2 2" xfId="20819"/>
    <cellStyle name="Normal 2 4 5 4 3 4 2 2 2" xfId="45116"/>
    <cellStyle name="Normal 2 4 5 4 3 4 2 3" xfId="32914"/>
    <cellStyle name="Normal 2 4 5 4 3 4 3" xfId="16713"/>
    <cellStyle name="Normal 2 4 5 4 3 4 3 2" xfId="41010"/>
    <cellStyle name="Normal 2 4 5 4 3 4 4" xfId="28808"/>
    <cellStyle name="Normal 2 4 5 4 3 5" xfId="6208"/>
    <cellStyle name="Normal 2 4 5 4 3 5 2" xfId="8618"/>
    <cellStyle name="Normal 2 4 5 4 3 5 2 2" xfId="20820"/>
    <cellStyle name="Normal 2 4 5 4 3 5 2 2 2" xfId="45117"/>
    <cellStyle name="Normal 2 4 5 4 3 5 2 3" xfId="32915"/>
    <cellStyle name="Normal 2 4 5 4 3 5 3" xfId="18410"/>
    <cellStyle name="Normal 2 4 5 4 3 5 3 2" xfId="42707"/>
    <cellStyle name="Normal 2 4 5 4 3 5 4" xfId="30505"/>
    <cellStyle name="Normal 2 4 5 4 3 6" xfId="8612"/>
    <cellStyle name="Normal 2 4 5 4 3 6 2" xfId="20814"/>
    <cellStyle name="Normal 2 4 5 4 3 6 2 2" xfId="45111"/>
    <cellStyle name="Normal 2 4 5 4 3 6 3" xfId="32909"/>
    <cellStyle name="Normal 2 4 5 4 3 7" xfId="14485"/>
    <cellStyle name="Normal 2 4 5 4 3 7 2" xfId="38782"/>
    <cellStyle name="Normal 2 4 5 4 3 8" xfId="26473"/>
    <cellStyle name="Normal 2 4 5 4 3 9" xfId="50881"/>
    <cellStyle name="Normal 2 4 5 4 4" xfId="2701"/>
    <cellStyle name="Normal 2 4 5 4 4 2" xfId="5149"/>
    <cellStyle name="Normal 2 4 5 4 4 2 2" xfId="8620"/>
    <cellStyle name="Normal 2 4 5 4 4 2 2 2" xfId="20822"/>
    <cellStyle name="Normal 2 4 5 4 4 2 2 2 2" xfId="45119"/>
    <cellStyle name="Normal 2 4 5 4 4 2 2 3" xfId="32917"/>
    <cellStyle name="Normal 2 4 5 4 4 2 3" xfId="17351"/>
    <cellStyle name="Normal 2 4 5 4 4 2 3 2" xfId="41648"/>
    <cellStyle name="Normal 2 4 5 4 4 2 4" xfId="29446"/>
    <cellStyle name="Normal 2 4 5 4 4 3" xfId="6739"/>
    <cellStyle name="Normal 2 4 5 4 4 3 2" xfId="8621"/>
    <cellStyle name="Normal 2 4 5 4 4 3 2 2" xfId="20823"/>
    <cellStyle name="Normal 2 4 5 4 4 3 2 2 2" xfId="45120"/>
    <cellStyle name="Normal 2 4 5 4 4 3 2 3" xfId="32918"/>
    <cellStyle name="Normal 2 4 5 4 4 3 3" xfId="18941"/>
    <cellStyle name="Normal 2 4 5 4 4 3 3 2" xfId="43238"/>
    <cellStyle name="Normal 2 4 5 4 4 3 4" xfId="31036"/>
    <cellStyle name="Normal 2 4 5 4 4 4" xfId="8619"/>
    <cellStyle name="Normal 2 4 5 4 4 4 2" xfId="20821"/>
    <cellStyle name="Normal 2 4 5 4 4 4 2 2" xfId="45118"/>
    <cellStyle name="Normal 2 4 5 4 4 4 3" xfId="32916"/>
    <cellStyle name="Normal 2 4 5 4 4 5" xfId="15123"/>
    <cellStyle name="Normal 2 4 5 4 4 5 2" xfId="39420"/>
    <cellStyle name="Normal 2 4 5 4 4 6" xfId="27111"/>
    <cellStyle name="Normal 2 4 5 4 5" xfId="8600"/>
    <cellStyle name="Normal 2 4 5 4 5 2" xfId="20802"/>
    <cellStyle name="Normal 2 4 5 4 5 2 2" xfId="45099"/>
    <cellStyle name="Normal 2 4 5 4 5 3" xfId="32897"/>
    <cellStyle name="Normal 2 4 5 4 6" xfId="13951"/>
    <cellStyle name="Normal 2 4 5 4 6 2" xfId="25939"/>
    <cellStyle name="Normal 2 4 5 4 6 2 2" xfId="50236"/>
    <cellStyle name="Normal 2 4 5 4 6 3" xfId="38248"/>
    <cellStyle name="Normal 2 4 5 4 7" xfId="51815"/>
    <cellStyle name="Normal 2 4 5 4 8" xfId="52055"/>
    <cellStyle name="Normal 2 4 5 5" xfId="848"/>
    <cellStyle name="Normal 2 4 5 5 2" xfId="2341"/>
    <cellStyle name="Normal 2 4 5 5 2 10" xfId="52861"/>
    <cellStyle name="Normal 2 4 5 5 2 2" xfId="3507"/>
    <cellStyle name="Normal 2 4 5 5 2 2 2" xfId="5848"/>
    <cellStyle name="Normal 2 4 5 5 2 2 2 2" xfId="8625"/>
    <cellStyle name="Normal 2 4 5 5 2 2 2 2 2" xfId="20827"/>
    <cellStyle name="Normal 2 4 5 5 2 2 2 2 2 2" xfId="45124"/>
    <cellStyle name="Normal 2 4 5 5 2 2 2 2 3" xfId="32922"/>
    <cellStyle name="Normal 2 4 5 5 2 2 2 3" xfId="18050"/>
    <cellStyle name="Normal 2 4 5 5 2 2 2 3 2" xfId="42347"/>
    <cellStyle name="Normal 2 4 5 5 2 2 2 4" xfId="30145"/>
    <cellStyle name="Normal 2 4 5 5 2 2 3" xfId="7545"/>
    <cellStyle name="Normal 2 4 5 5 2 2 3 2" xfId="8626"/>
    <cellStyle name="Normal 2 4 5 5 2 2 3 2 2" xfId="20828"/>
    <cellStyle name="Normal 2 4 5 5 2 2 3 2 2 2" xfId="45125"/>
    <cellStyle name="Normal 2 4 5 5 2 2 3 2 3" xfId="32923"/>
    <cellStyle name="Normal 2 4 5 5 2 2 3 3" xfId="19747"/>
    <cellStyle name="Normal 2 4 5 5 2 2 3 3 2" xfId="44044"/>
    <cellStyle name="Normal 2 4 5 5 2 2 3 4" xfId="31842"/>
    <cellStyle name="Normal 2 4 5 5 2 2 4" xfId="8624"/>
    <cellStyle name="Normal 2 4 5 5 2 2 4 2" xfId="20826"/>
    <cellStyle name="Normal 2 4 5 5 2 2 4 2 2" xfId="45123"/>
    <cellStyle name="Normal 2 4 5 5 2 2 4 3" xfId="32921"/>
    <cellStyle name="Normal 2 4 5 5 2 2 5" xfId="15822"/>
    <cellStyle name="Normal 2 4 5 5 2 2 5 2" xfId="40119"/>
    <cellStyle name="Normal 2 4 5 5 2 2 6" xfId="27810"/>
    <cellStyle name="Normal 2 4 5 5 2 3" xfId="4039"/>
    <cellStyle name="Normal 2 4 5 5 2 3 2" xfId="8627"/>
    <cellStyle name="Normal 2 4 5 5 2 3 2 2" xfId="20829"/>
    <cellStyle name="Normal 2 4 5 5 2 3 2 2 2" xfId="45126"/>
    <cellStyle name="Normal 2 4 5 5 2 3 2 3" xfId="32924"/>
    <cellStyle name="Normal 2 4 5 5 2 3 3" xfId="16350"/>
    <cellStyle name="Normal 2 4 5 5 2 3 3 2" xfId="40647"/>
    <cellStyle name="Normal 2 4 5 5 2 3 4" xfId="28338"/>
    <cellStyle name="Normal 2 4 5 5 2 4" xfId="4679"/>
    <cellStyle name="Normal 2 4 5 5 2 4 2" xfId="8628"/>
    <cellStyle name="Normal 2 4 5 5 2 4 2 2" xfId="20830"/>
    <cellStyle name="Normal 2 4 5 5 2 4 2 2 2" xfId="45127"/>
    <cellStyle name="Normal 2 4 5 5 2 4 2 3" xfId="32925"/>
    <cellStyle name="Normal 2 4 5 5 2 4 3" xfId="16881"/>
    <cellStyle name="Normal 2 4 5 5 2 4 3 2" xfId="41178"/>
    <cellStyle name="Normal 2 4 5 5 2 4 4" xfId="28976"/>
    <cellStyle name="Normal 2 4 5 5 2 5" xfId="6376"/>
    <cellStyle name="Normal 2 4 5 5 2 5 2" xfId="8629"/>
    <cellStyle name="Normal 2 4 5 5 2 5 2 2" xfId="20831"/>
    <cellStyle name="Normal 2 4 5 5 2 5 2 2 2" xfId="45128"/>
    <cellStyle name="Normal 2 4 5 5 2 5 2 3" xfId="32926"/>
    <cellStyle name="Normal 2 4 5 5 2 5 3" xfId="18578"/>
    <cellStyle name="Normal 2 4 5 5 2 5 3 2" xfId="42875"/>
    <cellStyle name="Normal 2 4 5 5 2 5 4" xfId="30673"/>
    <cellStyle name="Normal 2 4 5 5 2 6" xfId="8623"/>
    <cellStyle name="Normal 2 4 5 5 2 6 2" xfId="20825"/>
    <cellStyle name="Normal 2 4 5 5 2 6 2 2" xfId="45122"/>
    <cellStyle name="Normal 2 4 5 5 2 6 3" xfId="32920"/>
    <cellStyle name="Normal 2 4 5 5 2 7" xfId="14653"/>
    <cellStyle name="Normal 2 4 5 5 2 7 2" xfId="38950"/>
    <cellStyle name="Normal 2 4 5 5 2 8" xfId="26641"/>
    <cellStyle name="Normal 2 4 5 5 2 9" xfId="51049"/>
    <cellStyle name="Normal 2 4 5 5 3" xfId="2869"/>
    <cellStyle name="Normal 2 4 5 5 3 2" xfId="5317"/>
    <cellStyle name="Normal 2 4 5 5 3 2 2" xfId="8631"/>
    <cellStyle name="Normal 2 4 5 5 3 2 2 2" xfId="20833"/>
    <cellStyle name="Normal 2 4 5 5 3 2 2 2 2" xfId="45130"/>
    <cellStyle name="Normal 2 4 5 5 3 2 2 3" xfId="32928"/>
    <cellStyle name="Normal 2 4 5 5 3 2 3" xfId="17519"/>
    <cellStyle name="Normal 2 4 5 5 3 2 3 2" xfId="41816"/>
    <cellStyle name="Normal 2 4 5 5 3 2 4" xfId="29614"/>
    <cellStyle name="Normal 2 4 5 5 3 3" xfId="6907"/>
    <cellStyle name="Normal 2 4 5 5 3 3 2" xfId="8632"/>
    <cellStyle name="Normal 2 4 5 5 3 3 2 2" xfId="20834"/>
    <cellStyle name="Normal 2 4 5 5 3 3 2 2 2" xfId="45131"/>
    <cellStyle name="Normal 2 4 5 5 3 3 2 3" xfId="32929"/>
    <cellStyle name="Normal 2 4 5 5 3 3 3" xfId="19109"/>
    <cellStyle name="Normal 2 4 5 5 3 3 3 2" xfId="43406"/>
    <cellStyle name="Normal 2 4 5 5 3 3 4" xfId="31204"/>
    <cellStyle name="Normal 2 4 5 5 3 4" xfId="8630"/>
    <cellStyle name="Normal 2 4 5 5 3 4 2" xfId="20832"/>
    <cellStyle name="Normal 2 4 5 5 3 4 2 2" xfId="45129"/>
    <cellStyle name="Normal 2 4 5 5 3 4 3" xfId="32927"/>
    <cellStyle name="Normal 2 4 5 5 3 5" xfId="15291"/>
    <cellStyle name="Normal 2 4 5 5 3 5 2" xfId="39588"/>
    <cellStyle name="Normal 2 4 5 5 3 6" xfId="27279"/>
    <cellStyle name="Normal 2 4 5 5 4" xfId="8622"/>
    <cellStyle name="Normal 2 4 5 5 4 2" xfId="20824"/>
    <cellStyle name="Normal 2 4 5 5 4 2 2" xfId="45121"/>
    <cellStyle name="Normal 2 4 5 5 4 3" xfId="32919"/>
    <cellStyle name="Normal 2 4 5 5 5" xfId="14119"/>
    <cellStyle name="Normal 2 4 5 5 5 2" xfId="26107"/>
    <cellStyle name="Normal 2 4 5 5 5 2 2" xfId="50404"/>
    <cellStyle name="Normal 2 4 5 5 5 3" xfId="38416"/>
    <cellStyle name="Normal 2 4 5 5 6" xfId="51768"/>
    <cellStyle name="Normal 2 4 5 5 7" xfId="52223"/>
    <cellStyle name="Normal 2 4 5 6" xfId="2077"/>
    <cellStyle name="Normal 2 4 5 6 10" xfId="52597"/>
    <cellStyle name="Normal 2 4 5 6 2" xfId="3243"/>
    <cellStyle name="Normal 2 4 5 6 2 2" xfId="5584"/>
    <cellStyle name="Normal 2 4 5 6 2 2 2" xfId="8635"/>
    <cellStyle name="Normal 2 4 5 6 2 2 2 2" xfId="20837"/>
    <cellStyle name="Normal 2 4 5 6 2 2 2 2 2" xfId="45134"/>
    <cellStyle name="Normal 2 4 5 6 2 2 2 3" xfId="32932"/>
    <cellStyle name="Normal 2 4 5 6 2 2 3" xfId="17786"/>
    <cellStyle name="Normal 2 4 5 6 2 2 3 2" xfId="42083"/>
    <cellStyle name="Normal 2 4 5 6 2 2 4" xfId="29881"/>
    <cellStyle name="Normal 2 4 5 6 2 3" xfId="7281"/>
    <cellStyle name="Normal 2 4 5 6 2 3 2" xfId="8636"/>
    <cellStyle name="Normal 2 4 5 6 2 3 2 2" xfId="20838"/>
    <cellStyle name="Normal 2 4 5 6 2 3 2 2 2" xfId="45135"/>
    <cellStyle name="Normal 2 4 5 6 2 3 2 3" xfId="32933"/>
    <cellStyle name="Normal 2 4 5 6 2 3 3" xfId="19483"/>
    <cellStyle name="Normal 2 4 5 6 2 3 3 2" xfId="43780"/>
    <cellStyle name="Normal 2 4 5 6 2 3 4" xfId="31578"/>
    <cellStyle name="Normal 2 4 5 6 2 4" xfId="8634"/>
    <cellStyle name="Normal 2 4 5 6 2 4 2" xfId="20836"/>
    <cellStyle name="Normal 2 4 5 6 2 4 2 2" xfId="45133"/>
    <cellStyle name="Normal 2 4 5 6 2 4 3" xfId="32931"/>
    <cellStyle name="Normal 2 4 5 6 2 5" xfId="15558"/>
    <cellStyle name="Normal 2 4 5 6 2 5 2" xfId="39855"/>
    <cellStyle name="Normal 2 4 5 6 2 6" xfId="27546"/>
    <cellStyle name="Normal 2 4 5 6 3" xfId="3775"/>
    <cellStyle name="Normal 2 4 5 6 3 2" xfId="8637"/>
    <cellStyle name="Normal 2 4 5 6 3 2 2" xfId="20839"/>
    <cellStyle name="Normal 2 4 5 6 3 2 2 2" xfId="45136"/>
    <cellStyle name="Normal 2 4 5 6 3 2 3" xfId="32934"/>
    <cellStyle name="Normal 2 4 5 6 3 3" xfId="16086"/>
    <cellStyle name="Normal 2 4 5 6 3 3 2" xfId="40383"/>
    <cellStyle name="Normal 2 4 5 6 3 4" xfId="28074"/>
    <cellStyle name="Normal 2 4 5 6 4" xfId="4415"/>
    <cellStyle name="Normal 2 4 5 6 4 2" xfId="8638"/>
    <cellStyle name="Normal 2 4 5 6 4 2 2" xfId="20840"/>
    <cellStyle name="Normal 2 4 5 6 4 2 2 2" xfId="45137"/>
    <cellStyle name="Normal 2 4 5 6 4 2 3" xfId="32935"/>
    <cellStyle name="Normal 2 4 5 6 4 3" xfId="16617"/>
    <cellStyle name="Normal 2 4 5 6 4 3 2" xfId="40914"/>
    <cellStyle name="Normal 2 4 5 6 4 4" xfId="28712"/>
    <cellStyle name="Normal 2 4 5 6 5" xfId="6112"/>
    <cellStyle name="Normal 2 4 5 6 5 2" xfId="8639"/>
    <cellStyle name="Normal 2 4 5 6 5 2 2" xfId="20841"/>
    <cellStyle name="Normal 2 4 5 6 5 2 2 2" xfId="45138"/>
    <cellStyle name="Normal 2 4 5 6 5 2 3" xfId="32936"/>
    <cellStyle name="Normal 2 4 5 6 5 3" xfId="18314"/>
    <cellStyle name="Normal 2 4 5 6 5 3 2" xfId="42611"/>
    <cellStyle name="Normal 2 4 5 6 5 4" xfId="30409"/>
    <cellStyle name="Normal 2 4 5 6 6" xfId="8633"/>
    <cellStyle name="Normal 2 4 5 6 6 2" xfId="20835"/>
    <cellStyle name="Normal 2 4 5 6 6 2 2" xfId="45132"/>
    <cellStyle name="Normal 2 4 5 6 6 3" xfId="32930"/>
    <cellStyle name="Normal 2 4 5 6 7" xfId="14389"/>
    <cellStyle name="Normal 2 4 5 6 7 2" xfId="38686"/>
    <cellStyle name="Normal 2 4 5 6 8" xfId="26377"/>
    <cellStyle name="Normal 2 4 5 6 9" xfId="50785"/>
    <cellStyle name="Normal 2 4 5 7" xfId="2605"/>
    <cellStyle name="Normal 2 4 5 7 2" xfId="5053"/>
    <cellStyle name="Normal 2 4 5 7 2 2" xfId="8641"/>
    <cellStyle name="Normal 2 4 5 7 2 2 2" xfId="20843"/>
    <cellStyle name="Normal 2 4 5 7 2 2 2 2" xfId="45140"/>
    <cellStyle name="Normal 2 4 5 7 2 2 3" xfId="32938"/>
    <cellStyle name="Normal 2 4 5 7 2 3" xfId="17255"/>
    <cellStyle name="Normal 2 4 5 7 2 3 2" xfId="41552"/>
    <cellStyle name="Normal 2 4 5 7 2 4" xfId="29350"/>
    <cellStyle name="Normal 2 4 5 7 3" xfId="6643"/>
    <cellStyle name="Normal 2 4 5 7 3 2" xfId="8642"/>
    <cellStyle name="Normal 2 4 5 7 3 2 2" xfId="20844"/>
    <cellStyle name="Normal 2 4 5 7 3 2 2 2" xfId="45141"/>
    <cellStyle name="Normal 2 4 5 7 3 2 3" xfId="32939"/>
    <cellStyle name="Normal 2 4 5 7 3 3" xfId="18845"/>
    <cellStyle name="Normal 2 4 5 7 3 3 2" xfId="43142"/>
    <cellStyle name="Normal 2 4 5 7 3 4" xfId="30940"/>
    <cellStyle name="Normal 2 4 5 7 4" xfId="8640"/>
    <cellStyle name="Normal 2 4 5 7 4 2" xfId="20842"/>
    <cellStyle name="Normal 2 4 5 7 4 2 2" xfId="45139"/>
    <cellStyle name="Normal 2 4 5 7 4 3" xfId="32937"/>
    <cellStyle name="Normal 2 4 5 7 5" xfId="15027"/>
    <cellStyle name="Normal 2 4 5 7 5 2" xfId="39324"/>
    <cellStyle name="Normal 2 4 5 7 6" xfId="27015"/>
    <cellStyle name="Normal 2 4 5 8" xfId="8511"/>
    <cellStyle name="Normal 2 4 5 8 2" xfId="20713"/>
    <cellStyle name="Normal 2 4 5 8 2 2" xfId="45010"/>
    <cellStyle name="Normal 2 4 5 8 3" xfId="32808"/>
    <cellStyle name="Normal 2 4 5 9" xfId="13855"/>
    <cellStyle name="Normal 2 4 5 9 2" xfId="25843"/>
    <cellStyle name="Normal 2 4 5 9 2 2" xfId="50140"/>
    <cellStyle name="Normal 2 4 5 9 3" xfId="38152"/>
    <cellStyle name="Normal 2 4 6" xfId="600"/>
    <cellStyle name="Normal 2 4 6 10" xfId="51983"/>
    <cellStyle name="Normal 2 4 6 2" xfId="795"/>
    <cellStyle name="Normal 2 4 6 2 2" xfId="1040"/>
    <cellStyle name="Normal 2 4 6 2 2 2" xfId="2533"/>
    <cellStyle name="Normal 2 4 6 2 2 2 10" xfId="53053"/>
    <cellStyle name="Normal 2 4 6 2 2 2 2" xfId="3699"/>
    <cellStyle name="Normal 2 4 6 2 2 2 2 2" xfId="6040"/>
    <cellStyle name="Normal 2 4 6 2 2 2 2 2 2" xfId="8648"/>
    <cellStyle name="Normal 2 4 6 2 2 2 2 2 2 2" xfId="20850"/>
    <cellStyle name="Normal 2 4 6 2 2 2 2 2 2 2 2" xfId="45147"/>
    <cellStyle name="Normal 2 4 6 2 2 2 2 2 2 3" xfId="32945"/>
    <cellStyle name="Normal 2 4 6 2 2 2 2 2 3" xfId="18242"/>
    <cellStyle name="Normal 2 4 6 2 2 2 2 2 3 2" xfId="42539"/>
    <cellStyle name="Normal 2 4 6 2 2 2 2 2 4" xfId="30337"/>
    <cellStyle name="Normal 2 4 6 2 2 2 2 3" xfId="7737"/>
    <cellStyle name="Normal 2 4 6 2 2 2 2 3 2" xfId="8649"/>
    <cellStyle name="Normal 2 4 6 2 2 2 2 3 2 2" xfId="20851"/>
    <cellStyle name="Normal 2 4 6 2 2 2 2 3 2 2 2" xfId="45148"/>
    <cellStyle name="Normal 2 4 6 2 2 2 2 3 2 3" xfId="32946"/>
    <cellStyle name="Normal 2 4 6 2 2 2 2 3 3" xfId="19939"/>
    <cellStyle name="Normal 2 4 6 2 2 2 2 3 3 2" xfId="44236"/>
    <cellStyle name="Normal 2 4 6 2 2 2 2 3 4" xfId="32034"/>
    <cellStyle name="Normal 2 4 6 2 2 2 2 4" xfId="8647"/>
    <cellStyle name="Normal 2 4 6 2 2 2 2 4 2" xfId="20849"/>
    <cellStyle name="Normal 2 4 6 2 2 2 2 4 2 2" xfId="45146"/>
    <cellStyle name="Normal 2 4 6 2 2 2 2 4 3" xfId="32944"/>
    <cellStyle name="Normal 2 4 6 2 2 2 2 5" xfId="16014"/>
    <cellStyle name="Normal 2 4 6 2 2 2 2 5 2" xfId="40311"/>
    <cellStyle name="Normal 2 4 6 2 2 2 2 6" xfId="28002"/>
    <cellStyle name="Normal 2 4 6 2 2 2 3" xfId="4231"/>
    <cellStyle name="Normal 2 4 6 2 2 2 3 2" xfId="8650"/>
    <cellStyle name="Normal 2 4 6 2 2 2 3 2 2" xfId="20852"/>
    <cellStyle name="Normal 2 4 6 2 2 2 3 2 2 2" xfId="45149"/>
    <cellStyle name="Normal 2 4 6 2 2 2 3 2 3" xfId="32947"/>
    <cellStyle name="Normal 2 4 6 2 2 2 3 3" xfId="16542"/>
    <cellStyle name="Normal 2 4 6 2 2 2 3 3 2" xfId="40839"/>
    <cellStyle name="Normal 2 4 6 2 2 2 3 4" xfId="28530"/>
    <cellStyle name="Normal 2 4 6 2 2 2 4" xfId="4871"/>
    <cellStyle name="Normal 2 4 6 2 2 2 4 2" xfId="8651"/>
    <cellStyle name="Normal 2 4 6 2 2 2 4 2 2" xfId="20853"/>
    <cellStyle name="Normal 2 4 6 2 2 2 4 2 2 2" xfId="45150"/>
    <cellStyle name="Normal 2 4 6 2 2 2 4 2 3" xfId="32948"/>
    <cellStyle name="Normal 2 4 6 2 2 2 4 3" xfId="17073"/>
    <cellStyle name="Normal 2 4 6 2 2 2 4 3 2" xfId="41370"/>
    <cellStyle name="Normal 2 4 6 2 2 2 4 4" xfId="29168"/>
    <cellStyle name="Normal 2 4 6 2 2 2 5" xfId="6568"/>
    <cellStyle name="Normal 2 4 6 2 2 2 5 2" xfId="8652"/>
    <cellStyle name="Normal 2 4 6 2 2 2 5 2 2" xfId="20854"/>
    <cellStyle name="Normal 2 4 6 2 2 2 5 2 2 2" xfId="45151"/>
    <cellStyle name="Normal 2 4 6 2 2 2 5 2 3" xfId="32949"/>
    <cellStyle name="Normal 2 4 6 2 2 2 5 3" xfId="18770"/>
    <cellStyle name="Normal 2 4 6 2 2 2 5 3 2" xfId="43067"/>
    <cellStyle name="Normal 2 4 6 2 2 2 5 4" xfId="30865"/>
    <cellStyle name="Normal 2 4 6 2 2 2 6" xfId="8646"/>
    <cellStyle name="Normal 2 4 6 2 2 2 6 2" xfId="20848"/>
    <cellStyle name="Normal 2 4 6 2 2 2 6 2 2" xfId="45145"/>
    <cellStyle name="Normal 2 4 6 2 2 2 6 3" xfId="32943"/>
    <cellStyle name="Normal 2 4 6 2 2 2 7" xfId="14845"/>
    <cellStyle name="Normal 2 4 6 2 2 2 7 2" xfId="39142"/>
    <cellStyle name="Normal 2 4 6 2 2 2 8" xfId="26833"/>
    <cellStyle name="Normal 2 4 6 2 2 2 9" xfId="51241"/>
    <cellStyle name="Normal 2 4 6 2 2 3" xfId="3061"/>
    <cellStyle name="Normal 2 4 6 2 2 3 2" xfId="5509"/>
    <cellStyle name="Normal 2 4 6 2 2 3 2 2" xfId="8654"/>
    <cellStyle name="Normal 2 4 6 2 2 3 2 2 2" xfId="20856"/>
    <cellStyle name="Normal 2 4 6 2 2 3 2 2 2 2" xfId="45153"/>
    <cellStyle name="Normal 2 4 6 2 2 3 2 2 3" xfId="32951"/>
    <cellStyle name="Normal 2 4 6 2 2 3 2 3" xfId="17711"/>
    <cellStyle name="Normal 2 4 6 2 2 3 2 3 2" xfId="42008"/>
    <cellStyle name="Normal 2 4 6 2 2 3 2 4" xfId="29806"/>
    <cellStyle name="Normal 2 4 6 2 2 3 3" xfId="7099"/>
    <cellStyle name="Normal 2 4 6 2 2 3 3 2" xfId="8655"/>
    <cellStyle name="Normal 2 4 6 2 2 3 3 2 2" xfId="20857"/>
    <cellStyle name="Normal 2 4 6 2 2 3 3 2 2 2" xfId="45154"/>
    <cellStyle name="Normal 2 4 6 2 2 3 3 2 3" xfId="32952"/>
    <cellStyle name="Normal 2 4 6 2 2 3 3 3" xfId="19301"/>
    <cellStyle name="Normal 2 4 6 2 2 3 3 3 2" xfId="43598"/>
    <cellStyle name="Normal 2 4 6 2 2 3 3 4" xfId="31396"/>
    <cellStyle name="Normal 2 4 6 2 2 3 4" xfId="8653"/>
    <cellStyle name="Normal 2 4 6 2 2 3 4 2" xfId="20855"/>
    <cellStyle name="Normal 2 4 6 2 2 3 4 2 2" xfId="45152"/>
    <cellStyle name="Normal 2 4 6 2 2 3 4 3" xfId="32950"/>
    <cellStyle name="Normal 2 4 6 2 2 3 5" xfId="15483"/>
    <cellStyle name="Normal 2 4 6 2 2 3 5 2" xfId="39780"/>
    <cellStyle name="Normal 2 4 6 2 2 3 6" xfId="27471"/>
    <cellStyle name="Normal 2 4 6 2 2 4" xfId="8645"/>
    <cellStyle name="Normal 2 4 6 2 2 4 2" xfId="20847"/>
    <cellStyle name="Normal 2 4 6 2 2 4 2 2" xfId="45144"/>
    <cellStyle name="Normal 2 4 6 2 2 4 3" xfId="32942"/>
    <cellStyle name="Normal 2 4 6 2 2 5" xfId="14311"/>
    <cellStyle name="Normal 2 4 6 2 2 5 2" xfId="26299"/>
    <cellStyle name="Normal 2 4 6 2 2 5 2 2" xfId="50596"/>
    <cellStyle name="Normal 2 4 6 2 2 5 3" xfId="38608"/>
    <cellStyle name="Normal 2 4 6 2 2 6" xfId="51510"/>
    <cellStyle name="Normal 2 4 6 2 2 7" xfId="52415"/>
    <cellStyle name="Normal 2 4 6 2 3" xfId="2293"/>
    <cellStyle name="Normal 2 4 6 2 3 10" xfId="52813"/>
    <cellStyle name="Normal 2 4 6 2 3 2" xfId="3459"/>
    <cellStyle name="Normal 2 4 6 2 3 2 2" xfId="5800"/>
    <cellStyle name="Normal 2 4 6 2 3 2 2 2" xfId="8658"/>
    <cellStyle name="Normal 2 4 6 2 3 2 2 2 2" xfId="20860"/>
    <cellStyle name="Normal 2 4 6 2 3 2 2 2 2 2" xfId="45157"/>
    <cellStyle name="Normal 2 4 6 2 3 2 2 2 3" xfId="32955"/>
    <cellStyle name="Normal 2 4 6 2 3 2 2 3" xfId="18002"/>
    <cellStyle name="Normal 2 4 6 2 3 2 2 3 2" xfId="42299"/>
    <cellStyle name="Normal 2 4 6 2 3 2 2 4" xfId="30097"/>
    <cellStyle name="Normal 2 4 6 2 3 2 3" xfId="7497"/>
    <cellStyle name="Normal 2 4 6 2 3 2 3 2" xfId="8659"/>
    <cellStyle name="Normal 2 4 6 2 3 2 3 2 2" xfId="20861"/>
    <cellStyle name="Normal 2 4 6 2 3 2 3 2 2 2" xfId="45158"/>
    <cellStyle name="Normal 2 4 6 2 3 2 3 2 3" xfId="32956"/>
    <cellStyle name="Normal 2 4 6 2 3 2 3 3" xfId="19699"/>
    <cellStyle name="Normal 2 4 6 2 3 2 3 3 2" xfId="43996"/>
    <cellStyle name="Normal 2 4 6 2 3 2 3 4" xfId="31794"/>
    <cellStyle name="Normal 2 4 6 2 3 2 4" xfId="8657"/>
    <cellStyle name="Normal 2 4 6 2 3 2 4 2" xfId="20859"/>
    <cellStyle name="Normal 2 4 6 2 3 2 4 2 2" xfId="45156"/>
    <cellStyle name="Normal 2 4 6 2 3 2 4 3" xfId="32954"/>
    <cellStyle name="Normal 2 4 6 2 3 2 5" xfId="15774"/>
    <cellStyle name="Normal 2 4 6 2 3 2 5 2" xfId="40071"/>
    <cellStyle name="Normal 2 4 6 2 3 2 6" xfId="27762"/>
    <cellStyle name="Normal 2 4 6 2 3 3" xfId="3991"/>
    <cellStyle name="Normal 2 4 6 2 3 3 2" xfId="8660"/>
    <cellStyle name="Normal 2 4 6 2 3 3 2 2" xfId="20862"/>
    <cellStyle name="Normal 2 4 6 2 3 3 2 2 2" xfId="45159"/>
    <cellStyle name="Normal 2 4 6 2 3 3 2 3" xfId="32957"/>
    <cellStyle name="Normal 2 4 6 2 3 3 3" xfId="16302"/>
    <cellStyle name="Normal 2 4 6 2 3 3 3 2" xfId="40599"/>
    <cellStyle name="Normal 2 4 6 2 3 3 4" xfId="28290"/>
    <cellStyle name="Normal 2 4 6 2 3 4" xfId="4631"/>
    <cellStyle name="Normal 2 4 6 2 3 4 2" xfId="8661"/>
    <cellStyle name="Normal 2 4 6 2 3 4 2 2" xfId="20863"/>
    <cellStyle name="Normal 2 4 6 2 3 4 2 2 2" xfId="45160"/>
    <cellStyle name="Normal 2 4 6 2 3 4 2 3" xfId="32958"/>
    <cellStyle name="Normal 2 4 6 2 3 4 3" xfId="16833"/>
    <cellStyle name="Normal 2 4 6 2 3 4 3 2" xfId="41130"/>
    <cellStyle name="Normal 2 4 6 2 3 4 4" xfId="28928"/>
    <cellStyle name="Normal 2 4 6 2 3 5" xfId="6328"/>
    <cellStyle name="Normal 2 4 6 2 3 5 2" xfId="8662"/>
    <cellStyle name="Normal 2 4 6 2 3 5 2 2" xfId="20864"/>
    <cellStyle name="Normal 2 4 6 2 3 5 2 2 2" xfId="45161"/>
    <cellStyle name="Normal 2 4 6 2 3 5 2 3" xfId="32959"/>
    <cellStyle name="Normal 2 4 6 2 3 5 3" xfId="18530"/>
    <cellStyle name="Normal 2 4 6 2 3 5 3 2" xfId="42827"/>
    <cellStyle name="Normal 2 4 6 2 3 5 4" xfId="30625"/>
    <cellStyle name="Normal 2 4 6 2 3 6" xfId="8656"/>
    <cellStyle name="Normal 2 4 6 2 3 6 2" xfId="20858"/>
    <cellStyle name="Normal 2 4 6 2 3 6 2 2" xfId="45155"/>
    <cellStyle name="Normal 2 4 6 2 3 6 3" xfId="32953"/>
    <cellStyle name="Normal 2 4 6 2 3 7" xfId="14605"/>
    <cellStyle name="Normal 2 4 6 2 3 7 2" xfId="38902"/>
    <cellStyle name="Normal 2 4 6 2 3 8" xfId="26593"/>
    <cellStyle name="Normal 2 4 6 2 3 9" xfId="51001"/>
    <cellStyle name="Normal 2 4 6 2 4" xfId="2821"/>
    <cellStyle name="Normal 2 4 6 2 4 2" xfId="5269"/>
    <cellStyle name="Normal 2 4 6 2 4 2 2" xfId="8664"/>
    <cellStyle name="Normal 2 4 6 2 4 2 2 2" xfId="20866"/>
    <cellStyle name="Normal 2 4 6 2 4 2 2 2 2" xfId="45163"/>
    <cellStyle name="Normal 2 4 6 2 4 2 2 3" xfId="32961"/>
    <cellStyle name="Normal 2 4 6 2 4 2 3" xfId="17471"/>
    <cellStyle name="Normal 2 4 6 2 4 2 3 2" xfId="41768"/>
    <cellStyle name="Normal 2 4 6 2 4 2 4" xfId="29566"/>
    <cellStyle name="Normal 2 4 6 2 4 3" xfId="6859"/>
    <cellStyle name="Normal 2 4 6 2 4 3 2" xfId="8665"/>
    <cellStyle name="Normal 2 4 6 2 4 3 2 2" xfId="20867"/>
    <cellStyle name="Normal 2 4 6 2 4 3 2 2 2" xfId="45164"/>
    <cellStyle name="Normal 2 4 6 2 4 3 2 3" xfId="32962"/>
    <cellStyle name="Normal 2 4 6 2 4 3 3" xfId="19061"/>
    <cellStyle name="Normal 2 4 6 2 4 3 3 2" xfId="43358"/>
    <cellStyle name="Normal 2 4 6 2 4 3 4" xfId="31156"/>
    <cellStyle name="Normal 2 4 6 2 4 4" xfId="8663"/>
    <cellStyle name="Normal 2 4 6 2 4 4 2" xfId="20865"/>
    <cellStyle name="Normal 2 4 6 2 4 4 2 2" xfId="45162"/>
    <cellStyle name="Normal 2 4 6 2 4 4 3" xfId="32960"/>
    <cellStyle name="Normal 2 4 6 2 4 5" xfId="15243"/>
    <cellStyle name="Normal 2 4 6 2 4 5 2" xfId="39540"/>
    <cellStyle name="Normal 2 4 6 2 4 6" xfId="27231"/>
    <cellStyle name="Normal 2 4 6 2 5" xfId="8644"/>
    <cellStyle name="Normal 2 4 6 2 5 2" xfId="20846"/>
    <cellStyle name="Normal 2 4 6 2 5 2 2" xfId="45143"/>
    <cellStyle name="Normal 2 4 6 2 5 3" xfId="32941"/>
    <cellStyle name="Normal 2 4 6 2 6" xfId="14071"/>
    <cellStyle name="Normal 2 4 6 2 6 2" xfId="26059"/>
    <cellStyle name="Normal 2 4 6 2 6 2 2" xfId="50356"/>
    <cellStyle name="Normal 2 4 6 2 6 3" xfId="38368"/>
    <cellStyle name="Normal 2 4 6 2 7" xfId="51482"/>
    <cellStyle name="Normal 2 4 6 2 8" xfId="52175"/>
    <cellStyle name="Normal 2 4 6 3" xfId="697"/>
    <cellStyle name="Normal 2 4 6 3 2" xfId="944"/>
    <cellStyle name="Normal 2 4 6 3 2 2" xfId="2437"/>
    <cellStyle name="Normal 2 4 6 3 2 2 10" xfId="52957"/>
    <cellStyle name="Normal 2 4 6 3 2 2 2" xfId="3603"/>
    <cellStyle name="Normal 2 4 6 3 2 2 2 2" xfId="5944"/>
    <cellStyle name="Normal 2 4 6 3 2 2 2 2 2" xfId="8670"/>
    <cellStyle name="Normal 2 4 6 3 2 2 2 2 2 2" xfId="20872"/>
    <cellStyle name="Normal 2 4 6 3 2 2 2 2 2 2 2" xfId="45169"/>
    <cellStyle name="Normal 2 4 6 3 2 2 2 2 2 3" xfId="32967"/>
    <cellStyle name="Normal 2 4 6 3 2 2 2 2 3" xfId="18146"/>
    <cellStyle name="Normal 2 4 6 3 2 2 2 2 3 2" xfId="42443"/>
    <cellStyle name="Normal 2 4 6 3 2 2 2 2 4" xfId="30241"/>
    <cellStyle name="Normal 2 4 6 3 2 2 2 3" xfId="7641"/>
    <cellStyle name="Normal 2 4 6 3 2 2 2 3 2" xfId="8671"/>
    <cellStyle name="Normal 2 4 6 3 2 2 2 3 2 2" xfId="20873"/>
    <cellStyle name="Normal 2 4 6 3 2 2 2 3 2 2 2" xfId="45170"/>
    <cellStyle name="Normal 2 4 6 3 2 2 2 3 2 3" xfId="32968"/>
    <cellStyle name="Normal 2 4 6 3 2 2 2 3 3" xfId="19843"/>
    <cellStyle name="Normal 2 4 6 3 2 2 2 3 3 2" xfId="44140"/>
    <cellStyle name="Normal 2 4 6 3 2 2 2 3 4" xfId="31938"/>
    <cellStyle name="Normal 2 4 6 3 2 2 2 4" xfId="8669"/>
    <cellStyle name="Normal 2 4 6 3 2 2 2 4 2" xfId="20871"/>
    <cellStyle name="Normal 2 4 6 3 2 2 2 4 2 2" xfId="45168"/>
    <cellStyle name="Normal 2 4 6 3 2 2 2 4 3" xfId="32966"/>
    <cellStyle name="Normal 2 4 6 3 2 2 2 5" xfId="15918"/>
    <cellStyle name="Normal 2 4 6 3 2 2 2 5 2" xfId="40215"/>
    <cellStyle name="Normal 2 4 6 3 2 2 2 6" xfId="27906"/>
    <cellStyle name="Normal 2 4 6 3 2 2 3" xfId="4135"/>
    <cellStyle name="Normal 2 4 6 3 2 2 3 2" xfId="8672"/>
    <cellStyle name="Normal 2 4 6 3 2 2 3 2 2" xfId="20874"/>
    <cellStyle name="Normal 2 4 6 3 2 2 3 2 2 2" xfId="45171"/>
    <cellStyle name="Normal 2 4 6 3 2 2 3 2 3" xfId="32969"/>
    <cellStyle name="Normal 2 4 6 3 2 2 3 3" xfId="16446"/>
    <cellStyle name="Normal 2 4 6 3 2 2 3 3 2" xfId="40743"/>
    <cellStyle name="Normal 2 4 6 3 2 2 3 4" xfId="28434"/>
    <cellStyle name="Normal 2 4 6 3 2 2 4" xfId="4775"/>
    <cellStyle name="Normal 2 4 6 3 2 2 4 2" xfId="8673"/>
    <cellStyle name="Normal 2 4 6 3 2 2 4 2 2" xfId="20875"/>
    <cellStyle name="Normal 2 4 6 3 2 2 4 2 2 2" xfId="45172"/>
    <cellStyle name="Normal 2 4 6 3 2 2 4 2 3" xfId="32970"/>
    <cellStyle name="Normal 2 4 6 3 2 2 4 3" xfId="16977"/>
    <cellStyle name="Normal 2 4 6 3 2 2 4 3 2" xfId="41274"/>
    <cellStyle name="Normal 2 4 6 3 2 2 4 4" xfId="29072"/>
    <cellStyle name="Normal 2 4 6 3 2 2 5" xfId="6472"/>
    <cellStyle name="Normal 2 4 6 3 2 2 5 2" xfId="8674"/>
    <cellStyle name="Normal 2 4 6 3 2 2 5 2 2" xfId="20876"/>
    <cellStyle name="Normal 2 4 6 3 2 2 5 2 2 2" xfId="45173"/>
    <cellStyle name="Normal 2 4 6 3 2 2 5 2 3" xfId="32971"/>
    <cellStyle name="Normal 2 4 6 3 2 2 5 3" xfId="18674"/>
    <cellStyle name="Normal 2 4 6 3 2 2 5 3 2" xfId="42971"/>
    <cellStyle name="Normal 2 4 6 3 2 2 5 4" xfId="30769"/>
    <cellStyle name="Normal 2 4 6 3 2 2 6" xfId="8668"/>
    <cellStyle name="Normal 2 4 6 3 2 2 6 2" xfId="20870"/>
    <cellStyle name="Normal 2 4 6 3 2 2 6 2 2" xfId="45167"/>
    <cellStyle name="Normal 2 4 6 3 2 2 6 3" xfId="32965"/>
    <cellStyle name="Normal 2 4 6 3 2 2 7" xfId="14749"/>
    <cellStyle name="Normal 2 4 6 3 2 2 7 2" xfId="39046"/>
    <cellStyle name="Normal 2 4 6 3 2 2 8" xfId="26737"/>
    <cellStyle name="Normal 2 4 6 3 2 2 9" xfId="51145"/>
    <cellStyle name="Normal 2 4 6 3 2 3" xfId="2965"/>
    <cellStyle name="Normal 2 4 6 3 2 3 2" xfId="5413"/>
    <cellStyle name="Normal 2 4 6 3 2 3 2 2" xfId="8676"/>
    <cellStyle name="Normal 2 4 6 3 2 3 2 2 2" xfId="20878"/>
    <cellStyle name="Normal 2 4 6 3 2 3 2 2 2 2" xfId="45175"/>
    <cellStyle name="Normal 2 4 6 3 2 3 2 2 3" xfId="32973"/>
    <cellStyle name="Normal 2 4 6 3 2 3 2 3" xfId="17615"/>
    <cellStyle name="Normal 2 4 6 3 2 3 2 3 2" xfId="41912"/>
    <cellStyle name="Normal 2 4 6 3 2 3 2 4" xfId="29710"/>
    <cellStyle name="Normal 2 4 6 3 2 3 3" xfId="7003"/>
    <cellStyle name="Normal 2 4 6 3 2 3 3 2" xfId="8677"/>
    <cellStyle name="Normal 2 4 6 3 2 3 3 2 2" xfId="20879"/>
    <cellStyle name="Normal 2 4 6 3 2 3 3 2 2 2" xfId="45176"/>
    <cellStyle name="Normal 2 4 6 3 2 3 3 2 3" xfId="32974"/>
    <cellStyle name="Normal 2 4 6 3 2 3 3 3" xfId="19205"/>
    <cellStyle name="Normal 2 4 6 3 2 3 3 3 2" xfId="43502"/>
    <cellStyle name="Normal 2 4 6 3 2 3 3 4" xfId="31300"/>
    <cellStyle name="Normal 2 4 6 3 2 3 4" xfId="8675"/>
    <cellStyle name="Normal 2 4 6 3 2 3 4 2" xfId="20877"/>
    <cellStyle name="Normal 2 4 6 3 2 3 4 2 2" xfId="45174"/>
    <cellStyle name="Normal 2 4 6 3 2 3 4 3" xfId="32972"/>
    <cellStyle name="Normal 2 4 6 3 2 3 5" xfId="15387"/>
    <cellStyle name="Normal 2 4 6 3 2 3 5 2" xfId="39684"/>
    <cellStyle name="Normal 2 4 6 3 2 3 6" xfId="27375"/>
    <cellStyle name="Normal 2 4 6 3 2 4" xfId="8667"/>
    <cellStyle name="Normal 2 4 6 3 2 4 2" xfId="20869"/>
    <cellStyle name="Normal 2 4 6 3 2 4 2 2" xfId="45166"/>
    <cellStyle name="Normal 2 4 6 3 2 4 3" xfId="32964"/>
    <cellStyle name="Normal 2 4 6 3 2 5" xfId="14215"/>
    <cellStyle name="Normal 2 4 6 3 2 5 2" xfId="26203"/>
    <cellStyle name="Normal 2 4 6 3 2 5 2 2" xfId="50500"/>
    <cellStyle name="Normal 2 4 6 3 2 5 3" xfId="38512"/>
    <cellStyle name="Normal 2 4 6 3 2 6" xfId="51549"/>
    <cellStyle name="Normal 2 4 6 3 2 7" xfId="52319"/>
    <cellStyle name="Normal 2 4 6 3 3" xfId="2197"/>
    <cellStyle name="Normal 2 4 6 3 3 10" xfId="52717"/>
    <cellStyle name="Normal 2 4 6 3 3 2" xfId="3363"/>
    <cellStyle name="Normal 2 4 6 3 3 2 2" xfId="5704"/>
    <cellStyle name="Normal 2 4 6 3 3 2 2 2" xfId="8680"/>
    <cellStyle name="Normal 2 4 6 3 3 2 2 2 2" xfId="20882"/>
    <cellStyle name="Normal 2 4 6 3 3 2 2 2 2 2" xfId="45179"/>
    <cellStyle name="Normal 2 4 6 3 3 2 2 2 3" xfId="32977"/>
    <cellStyle name="Normal 2 4 6 3 3 2 2 3" xfId="17906"/>
    <cellStyle name="Normal 2 4 6 3 3 2 2 3 2" xfId="42203"/>
    <cellStyle name="Normal 2 4 6 3 3 2 2 4" xfId="30001"/>
    <cellStyle name="Normal 2 4 6 3 3 2 3" xfId="7401"/>
    <cellStyle name="Normal 2 4 6 3 3 2 3 2" xfId="8681"/>
    <cellStyle name="Normal 2 4 6 3 3 2 3 2 2" xfId="20883"/>
    <cellStyle name="Normal 2 4 6 3 3 2 3 2 2 2" xfId="45180"/>
    <cellStyle name="Normal 2 4 6 3 3 2 3 2 3" xfId="32978"/>
    <cellStyle name="Normal 2 4 6 3 3 2 3 3" xfId="19603"/>
    <cellStyle name="Normal 2 4 6 3 3 2 3 3 2" xfId="43900"/>
    <cellStyle name="Normal 2 4 6 3 3 2 3 4" xfId="31698"/>
    <cellStyle name="Normal 2 4 6 3 3 2 4" xfId="8679"/>
    <cellStyle name="Normal 2 4 6 3 3 2 4 2" xfId="20881"/>
    <cellStyle name="Normal 2 4 6 3 3 2 4 2 2" xfId="45178"/>
    <cellStyle name="Normal 2 4 6 3 3 2 4 3" xfId="32976"/>
    <cellStyle name="Normal 2 4 6 3 3 2 5" xfId="15678"/>
    <cellStyle name="Normal 2 4 6 3 3 2 5 2" xfId="39975"/>
    <cellStyle name="Normal 2 4 6 3 3 2 6" xfId="27666"/>
    <cellStyle name="Normal 2 4 6 3 3 3" xfId="3895"/>
    <cellStyle name="Normal 2 4 6 3 3 3 2" xfId="8682"/>
    <cellStyle name="Normal 2 4 6 3 3 3 2 2" xfId="20884"/>
    <cellStyle name="Normal 2 4 6 3 3 3 2 2 2" xfId="45181"/>
    <cellStyle name="Normal 2 4 6 3 3 3 2 3" xfId="32979"/>
    <cellStyle name="Normal 2 4 6 3 3 3 3" xfId="16206"/>
    <cellStyle name="Normal 2 4 6 3 3 3 3 2" xfId="40503"/>
    <cellStyle name="Normal 2 4 6 3 3 3 4" xfId="28194"/>
    <cellStyle name="Normal 2 4 6 3 3 4" xfId="4535"/>
    <cellStyle name="Normal 2 4 6 3 3 4 2" xfId="8683"/>
    <cellStyle name="Normal 2 4 6 3 3 4 2 2" xfId="20885"/>
    <cellStyle name="Normal 2 4 6 3 3 4 2 2 2" xfId="45182"/>
    <cellStyle name="Normal 2 4 6 3 3 4 2 3" xfId="32980"/>
    <cellStyle name="Normal 2 4 6 3 3 4 3" xfId="16737"/>
    <cellStyle name="Normal 2 4 6 3 3 4 3 2" xfId="41034"/>
    <cellStyle name="Normal 2 4 6 3 3 4 4" xfId="28832"/>
    <cellStyle name="Normal 2 4 6 3 3 5" xfId="6232"/>
    <cellStyle name="Normal 2 4 6 3 3 5 2" xfId="8684"/>
    <cellStyle name="Normal 2 4 6 3 3 5 2 2" xfId="20886"/>
    <cellStyle name="Normal 2 4 6 3 3 5 2 2 2" xfId="45183"/>
    <cellStyle name="Normal 2 4 6 3 3 5 2 3" xfId="32981"/>
    <cellStyle name="Normal 2 4 6 3 3 5 3" xfId="18434"/>
    <cellStyle name="Normal 2 4 6 3 3 5 3 2" xfId="42731"/>
    <cellStyle name="Normal 2 4 6 3 3 5 4" xfId="30529"/>
    <cellStyle name="Normal 2 4 6 3 3 6" xfId="8678"/>
    <cellStyle name="Normal 2 4 6 3 3 6 2" xfId="20880"/>
    <cellStyle name="Normal 2 4 6 3 3 6 2 2" xfId="45177"/>
    <cellStyle name="Normal 2 4 6 3 3 6 3" xfId="32975"/>
    <cellStyle name="Normal 2 4 6 3 3 7" xfId="14509"/>
    <cellStyle name="Normal 2 4 6 3 3 7 2" xfId="38806"/>
    <cellStyle name="Normal 2 4 6 3 3 8" xfId="26497"/>
    <cellStyle name="Normal 2 4 6 3 3 9" xfId="50905"/>
    <cellStyle name="Normal 2 4 6 3 4" xfId="2725"/>
    <cellStyle name="Normal 2 4 6 3 4 2" xfId="5173"/>
    <cellStyle name="Normal 2 4 6 3 4 2 2" xfId="8686"/>
    <cellStyle name="Normal 2 4 6 3 4 2 2 2" xfId="20888"/>
    <cellStyle name="Normal 2 4 6 3 4 2 2 2 2" xfId="45185"/>
    <cellStyle name="Normal 2 4 6 3 4 2 2 3" xfId="32983"/>
    <cellStyle name="Normal 2 4 6 3 4 2 3" xfId="17375"/>
    <cellStyle name="Normal 2 4 6 3 4 2 3 2" xfId="41672"/>
    <cellStyle name="Normal 2 4 6 3 4 2 4" xfId="29470"/>
    <cellStyle name="Normal 2 4 6 3 4 3" xfId="6763"/>
    <cellStyle name="Normal 2 4 6 3 4 3 2" xfId="8687"/>
    <cellStyle name="Normal 2 4 6 3 4 3 2 2" xfId="20889"/>
    <cellStyle name="Normal 2 4 6 3 4 3 2 2 2" xfId="45186"/>
    <cellStyle name="Normal 2 4 6 3 4 3 2 3" xfId="32984"/>
    <cellStyle name="Normal 2 4 6 3 4 3 3" xfId="18965"/>
    <cellStyle name="Normal 2 4 6 3 4 3 3 2" xfId="43262"/>
    <cellStyle name="Normal 2 4 6 3 4 3 4" xfId="31060"/>
    <cellStyle name="Normal 2 4 6 3 4 4" xfId="8685"/>
    <cellStyle name="Normal 2 4 6 3 4 4 2" xfId="20887"/>
    <cellStyle name="Normal 2 4 6 3 4 4 2 2" xfId="45184"/>
    <cellStyle name="Normal 2 4 6 3 4 4 3" xfId="32982"/>
    <cellStyle name="Normal 2 4 6 3 4 5" xfId="15147"/>
    <cellStyle name="Normal 2 4 6 3 4 5 2" xfId="39444"/>
    <cellStyle name="Normal 2 4 6 3 4 6" xfId="27135"/>
    <cellStyle name="Normal 2 4 6 3 5" xfId="8666"/>
    <cellStyle name="Normal 2 4 6 3 5 2" xfId="20868"/>
    <cellStyle name="Normal 2 4 6 3 5 2 2" xfId="45165"/>
    <cellStyle name="Normal 2 4 6 3 5 3" xfId="32963"/>
    <cellStyle name="Normal 2 4 6 3 6" xfId="13975"/>
    <cellStyle name="Normal 2 4 6 3 6 2" xfId="25963"/>
    <cellStyle name="Normal 2 4 6 3 6 2 2" xfId="50260"/>
    <cellStyle name="Normal 2 4 6 3 6 3" xfId="38272"/>
    <cellStyle name="Normal 2 4 6 3 7" xfId="51427"/>
    <cellStyle name="Normal 2 4 6 3 8" xfId="52079"/>
    <cellStyle name="Normal 2 4 6 4" xfId="872"/>
    <cellStyle name="Normal 2 4 6 4 2" xfId="2365"/>
    <cellStyle name="Normal 2 4 6 4 2 10" xfId="52885"/>
    <cellStyle name="Normal 2 4 6 4 2 2" xfId="3531"/>
    <cellStyle name="Normal 2 4 6 4 2 2 2" xfId="5872"/>
    <cellStyle name="Normal 2 4 6 4 2 2 2 2" xfId="8691"/>
    <cellStyle name="Normal 2 4 6 4 2 2 2 2 2" xfId="20893"/>
    <cellStyle name="Normal 2 4 6 4 2 2 2 2 2 2" xfId="45190"/>
    <cellStyle name="Normal 2 4 6 4 2 2 2 2 3" xfId="32988"/>
    <cellStyle name="Normal 2 4 6 4 2 2 2 3" xfId="18074"/>
    <cellStyle name="Normal 2 4 6 4 2 2 2 3 2" xfId="42371"/>
    <cellStyle name="Normal 2 4 6 4 2 2 2 4" xfId="30169"/>
    <cellStyle name="Normal 2 4 6 4 2 2 3" xfId="7569"/>
    <cellStyle name="Normal 2 4 6 4 2 2 3 2" xfId="8692"/>
    <cellStyle name="Normal 2 4 6 4 2 2 3 2 2" xfId="20894"/>
    <cellStyle name="Normal 2 4 6 4 2 2 3 2 2 2" xfId="45191"/>
    <cellStyle name="Normal 2 4 6 4 2 2 3 2 3" xfId="32989"/>
    <cellStyle name="Normal 2 4 6 4 2 2 3 3" xfId="19771"/>
    <cellStyle name="Normal 2 4 6 4 2 2 3 3 2" xfId="44068"/>
    <cellStyle name="Normal 2 4 6 4 2 2 3 4" xfId="31866"/>
    <cellStyle name="Normal 2 4 6 4 2 2 4" xfId="8690"/>
    <cellStyle name="Normal 2 4 6 4 2 2 4 2" xfId="20892"/>
    <cellStyle name="Normal 2 4 6 4 2 2 4 2 2" xfId="45189"/>
    <cellStyle name="Normal 2 4 6 4 2 2 4 3" xfId="32987"/>
    <cellStyle name="Normal 2 4 6 4 2 2 5" xfId="15846"/>
    <cellStyle name="Normal 2 4 6 4 2 2 5 2" xfId="40143"/>
    <cellStyle name="Normal 2 4 6 4 2 2 6" xfId="27834"/>
    <cellStyle name="Normal 2 4 6 4 2 3" xfId="4063"/>
    <cellStyle name="Normal 2 4 6 4 2 3 2" xfId="8693"/>
    <cellStyle name="Normal 2 4 6 4 2 3 2 2" xfId="20895"/>
    <cellStyle name="Normal 2 4 6 4 2 3 2 2 2" xfId="45192"/>
    <cellStyle name="Normal 2 4 6 4 2 3 2 3" xfId="32990"/>
    <cellStyle name="Normal 2 4 6 4 2 3 3" xfId="16374"/>
    <cellStyle name="Normal 2 4 6 4 2 3 3 2" xfId="40671"/>
    <cellStyle name="Normal 2 4 6 4 2 3 4" xfId="28362"/>
    <cellStyle name="Normal 2 4 6 4 2 4" xfId="4703"/>
    <cellStyle name="Normal 2 4 6 4 2 4 2" xfId="8694"/>
    <cellStyle name="Normal 2 4 6 4 2 4 2 2" xfId="20896"/>
    <cellStyle name="Normal 2 4 6 4 2 4 2 2 2" xfId="45193"/>
    <cellStyle name="Normal 2 4 6 4 2 4 2 3" xfId="32991"/>
    <cellStyle name="Normal 2 4 6 4 2 4 3" xfId="16905"/>
    <cellStyle name="Normal 2 4 6 4 2 4 3 2" xfId="41202"/>
    <cellStyle name="Normal 2 4 6 4 2 4 4" xfId="29000"/>
    <cellStyle name="Normal 2 4 6 4 2 5" xfId="6400"/>
    <cellStyle name="Normal 2 4 6 4 2 5 2" xfId="8695"/>
    <cellStyle name="Normal 2 4 6 4 2 5 2 2" xfId="20897"/>
    <cellStyle name="Normal 2 4 6 4 2 5 2 2 2" xfId="45194"/>
    <cellStyle name="Normal 2 4 6 4 2 5 2 3" xfId="32992"/>
    <cellStyle name="Normal 2 4 6 4 2 5 3" xfId="18602"/>
    <cellStyle name="Normal 2 4 6 4 2 5 3 2" xfId="42899"/>
    <cellStyle name="Normal 2 4 6 4 2 5 4" xfId="30697"/>
    <cellStyle name="Normal 2 4 6 4 2 6" xfId="8689"/>
    <cellStyle name="Normal 2 4 6 4 2 6 2" xfId="20891"/>
    <cellStyle name="Normal 2 4 6 4 2 6 2 2" xfId="45188"/>
    <cellStyle name="Normal 2 4 6 4 2 6 3" xfId="32986"/>
    <cellStyle name="Normal 2 4 6 4 2 7" xfId="14677"/>
    <cellStyle name="Normal 2 4 6 4 2 7 2" xfId="38974"/>
    <cellStyle name="Normal 2 4 6 4 2 8" xfId="26665"/>
    <cellStyle name="Normal 2 4 6 4 2 9" xfId="51073"/>
    <cellStyle name="Normal 2 4 6 4 3" xfId="2893"/>
    <cellStyle name="Normal 2 4 6 4 3 2" xfId="5341"/>
    <cellStyle name="Normal 2 4 6 4 3 2 2" xfId="8697"/>
    <cellStyle name="Normal 2 4 6 4 3 2 2 2" xfId="20899"/>
    <cellStyle name="Normal 2 4 6 4 3 2 2 2 2" xfId="45196"/>
    <cellStyle name="Normal 2 4 6 4 3 2 2 3" xfId="32994"/>
    <cellStyle name="Normal 2 4 6 4 3 2 3" xfId="17543"/>
    <cellStyle name="Normal 2 4 6 4 3 2 3 2" xfId="41840"/>
    <cellStyle name="Normal 2 4 6 4 3 2 4" xfId="29638"/>
    <cellStyle name="Normal 2 4 6 4 3 3" xfId="6931"/>
    <cellStyle name="Normal 2 4 6 4 3 3 2" xfId="8698"/>
    <cellStyle name="Normal 2 4 6 4 3 3 2 2" xfId="20900"/>
    <cellStyle name="Normal 2 4 6 4 3 3 2 2 2" xfId="45197"/>
    <cellStyle name="Normal 2 4 6 4 3 3 2 3" xfId="32995"/>
    <cellStyle name="Normal 2 4 6 4 3 3 3" xfId="19133"/>
    <cellStyle name="Normal 2 4 6 4 3 3 3 2" xfId="43430"/>
    <cellStyle name="Normal 2 4 6 4 3 3 4" xfId="31228"/>
    <cellStyle name="Normal 2 4 6 4 3 4" xfId="8696"/>
    <cellStyle name="Normal 2 4 6 4 3 4 2" xfId="20898"/>
    <cellStyle name="Normal 2 4 6 4 3 4 2 2" xfId="45195"/>
    <cellStyle name="Normal 2 4 6 4 3 4 3" xfId="32993"/>
    <cellStyle name="Normal 2 4 6 4 3 5" xfId="15315"/>
    <cellStyle name="Normal 2 4 6 4 3 5 2" xfId="39612"/>
    <cellStyle name="Normal 2 4 6 4 3 6" xfId="27303"/>
    <cellStyle name="Normal 2 4 6 4 4" xfId="8688"/>
    <cellStyle name="Normal 2 4 6 4 4 2" xfId="20890"/>
    <cellStyle name="Normal 2 4 6 4 4 2 2" xfId="45187"/>
    <cellStyle name="Normal 2 4 6 4 4 3" xfId="32985"/>
    <cellStyle name="Normal 2 4 6 4 5" xfId="14143"/>
    <cellStyle name="Normal 2 4 6 4 5 2" xfId="26131"/>
    <cellStyle name="Normal 2 4 6 4 5 2 2" xfId="50428"/>
    <cellStyle name="Normal 2 4 6 4 5 3" xfId="38440"/>
    <cellStyle name="Normal 2 4 6 4 6" xfId="51779"/>
    <cellStyle name="Normal 2 4 6 4 7" xfId="52247"/>
    <cellStyle name="Normal 2 4 6 5" xfId="2101"/>
    <cellStyle name="Normal 2 4 6 5 10" xfId="52621"/>
    <cellStyle name="Normal 2 4 6 5 2" xfId="3267"/>
    <cellStyle name="Normal 2 4 6 5 2 2" xfId="5608"/>
    <cellStyle name="Normal 2 4 6 5 2 2 2" xfId="8701"/>
    <cellStyle name="Normal 2 4 6 5 2 2 2 2" xfId="20903"/>
    <cellStyle name="Normal 2 4 6 5 2 2 2 2 2" xfId="45200"/>
    <cellStyle name="Normal 2 4 6 5 2 2 2 3" xfId="32998"/>
    <cellStyle name="Normal 2 4 6 5 2 2 3" xfId="17810"/>
    <cellStyle name="Normal 2 4 6 5 2 2 3 2" xfId="42107"/>
    <cellStyle name="Normal 2 4 6 5 2 2 4" xfId="29905"/>
    <cellStyle name="Normal 2 4 6 5 2 3" xfId="7305"/>
    <cellStyle name="Normal 2 4 6 5 2 3 2" xfId="8702"/>
    <cellStyle name="Normal 2 4 6 5 2 3 2 2" xfId="20904"/>
    <cellStyle name="Normal 2 4 6 5 2 3 2 2 2" xfId="45201"/>
    <cellStyle name="Normal 2 4 6 5 2 3 2 3" xfId="32999"/>
    <cellStyle name="Normal 2 4 6 5 2 3 3" xfId="19507"/>
    <cellStyle name="Normal 2 4 6 5 2 3 3 2" xfId="43804"/>
    <cellStyle name="Normal 2 4 6 5 2 3 4" xfId="31602"/>
    <cellStyle name="Normal 2 4 6 5 2 4" xfId="8700"/>
    <cellStyle name="Normal 2 4 6 5 2 4 2" xfId="20902"/>
    <cellStyle name="Normal 2 4 6 5 2 4 2 2" xfId="45199"/>
    <cellStyle name="Normal 2 4 6 5 2 4 3" xfId="32997"/>
    <cellStyle name="Normal 2 4 6 5 2 5" xfId="15582"/>
    <cellStyle name="Normal 2 4 6 5 2 5 2" xfId="39879"/>
    <cellStyle name="Normal 2 4 6 5 2 6" xfId="27570"/>
    <cellStyle name="Normal 2 4 6 5 3" xfId="3799"/>
    <cellStyle name="Normal 2 4 6 5 3 2" xfId="8703"/>
    <cellStyle name="Normal 2 4 6 5 3 2 2" xfId="20905"/>
    <cellStyle name="Normal 2 4 6 5 3 2 2 2" xfId="45202"/>
    <cellStyle name="Normal 2 4 6 5 3 2 3" xfId="33000"/>
    <cellStyle name="Normal 2 4 6 5 3 3" xfId="16110"/>
    <cellStyle name="Normal 2 4 6 5 3 3 2" xfId="40407"/>
    <cellStyle name="Normal 2 4 6 5 3 4" xfId="28098"/>
    <cellStyle name="Normal 2 4 6 5 4" xfId="4439"/>
    <cellStyle name="Normal 2 4 6 5 4 2" xfId="8704"/>
    <cellStyle name="Normal 2 4 6 5 4 2 2" xfId="20906"/>
    <cellStyle name="Normal 2 4 6 5 4 2 2 2" xfId="45203"/>
    <cellStyle name="Normal 2 4 6 5 4 2 3" xfId="33001"/>
    <cellStyle name="Normal 2 4 6 5 4 3" xfId="16641"/>
    <cellStyle name="Normal 2 4 6 5 4 3 2" xfId="40938"/>
    <cellStyle name="Normal 2 4 6 5 4 4" xfId="28736"/>
    <cellStyle name="Normal 2 4 6 5 5" xfId="6136"/>
    <cellStyle name="Normal 2 4 6 5 5 2" xfId="8705"/>
    <cellStyle name="Normal 2 4 6 5 5 2 2" xfId="20907"/>
    <cellStyle name="Normal 2 4 6 5 5 2 2 2" xfId="45204"/>
    <cellStyle name="Normal 2 4 6 5 5 2 3" xfId="33002"/>
    <cellStyle name="Normal 2 4 6 5 5 3" xfId="18338"/>
    <cellStyle name="Normal 2 4 6 5 5 3 2" xfId="42635"/>
    <cellStyle name="Normal 2 4 6 5 5 4" xfId="30433"/>
    <cellStyle name="Normal 2 4 6 5 6" xfId="8699"/>
    <cellStyle name="Normal 2 4 6 5 6 2" xfId="20901"/>
    <cellStyle name="Normal 2 4 6 5 6 2 2" xfId="45198"/>
    <cellStyle name="Normal 2 4 6 5 6 3" xfId="32996"/>
    <cellStyle name="Normal 2 4 6 5 7" xfId="14413"/>
    <cellStyle name="Normal 2 4 6 5 7 2" xfId="38710"/>
    <cellStyle name="Normal 2 4 6 5 8" xfId="26401"/>
    <cellStyle name="Normal 2 4 6 5 9" xfId="50809"/>
    <cellStyle name="Normal 2 4 6 6" xfId="2629"/>
    <cellStyle name="Normal 2 4 6 6 2" xfId="5077"/>
    <cellStyle name="Normal 2 4 6 6 2 2" xfId="8707"/>
    <cellStyle name="Normal 2 4 6 6 2 2 2" xfId="20909"/>
    <cellStyle name="Normal 2 4 6 6 2 2 2 2" xfId="45206"/>
    <cellStyle name="Normal 2 4 6 6 2 2 3" xfId="33004"/>
    <cellStyle name="Normal 2 4 6 6 2 3" xfId="17279"/>
    <cellStyle name="Normal 2 4 6 6 2 3 2" xfId="41576"/>
    <cellStyle name="Normal 2 4 6 6 2 4" xfId="29374"/>
    <cellStyle name="Normal 2 4 6 6 3" xfId="6667"/>
    <cellStyle name="Normal 2 4 6 6 3 2" xfId="8708"/>
    <cellStyle name="Normal 2 4 6 6 3 2 2" xfId="20910"/>
    <cellStyle name="Normal 2 4 6 6 3 2 2 2" xfId="45207"/>
    <cellStyle name="Normal 2 4 6 6 3 2 3" xfId="33005"/>
    <cellStyle name="Normal 2 4 6 6 3 3" xfId="18869"/>
    <cellStyle name="Normal 2 4 6 6 3 3 2" xfId="43166"/>
    <cellStyle name="Normal 2 4 6 6 3 4" xfId="30964"/>
    <cellStyle name="Normal 2 4 6 6 4" xfId="8706"/>
    <cellStyle name="Normal 2 4 6 6 4 2" xfId="20908"/>
    <cellStyle name="Normal 2 4 6 6 4 2 2" xfId="45205"/>
    <cellStyle name="Normal 2 4 6 6 4 3" xfId="33003"/>
    <cellStyle name="Normal 2 4 6 6 5" xfId="15051"/>
    <cellStyle name="Normal 2 4 6 6 5 2" xfId="39348"/>
    <cellStyle name="Normal 2 4 6 6 6" xfId="27039"/>
    <cellStyle name="Normal 2 4 6 7" xfId="8643"/>
    <cellStyle name="Normal 2 4 6 7 2" xfId="20845"/>
    <cellStyle name="Normal 2 4 6 7 2 2" xfId="45142"/>
    <cellStyle name="Normal 2 4 6 7 3" xfId="32940"/>
    <cellStyle name="Normal 2 4 6 8" xfId="13879"/>
    <cellStyle name="Normal 2 4 6 8 2" xfId="25867"/>
    <cellStyle name="Normal 2 4 6 8 2 2" xfId="50164"/>
    <cellStyle name="Normal 2 4 6 8 3" xfId="38176"/>
    <cellStyle name="Normal 2 4 6 9" xfId="51535"/>
    <cellStyle name="Normal 2 4 7" xfId="747"/>
    <cellStyle name="Normal 2 4 7 2" xfId="992"/>
    <cellStyle name="Normal 2 4 7 2 2" xfId="2485"/>
    <cellStyle name="Normal 2 4 7 2 2 10" xfId="53005"/>
    <cellStyle name="Normal 2 4 7 2 2 2" xfId="3651"/>
    <cellStyle name="Normal 2 4 7 2 2 2 2" xfId="5992"/>
    <cellStyle name="Normal 2 4 7 2 2 2 2 2" xfId="8713"/>
    <cellStyle name="Normal 2 4 7 2 2 2 2 2 2" xfId="20915"/>
    <cellStyle name="Normal 2 4 7 2 2 2 2 2 2 2" xfId="45212"/>
    <cellStyle name="Normal 2 4 7 2 2 2 2 2 3" xfId="33010"/>
    <cellStyle name="Normal 2 4 7 2 2 2 2 3" xfId="18194"/>
    <cellStyle name="Normal 2 4 7 2 2 2 2 3 2" xfId="42491"/>
    <cellStyle name="Normal 2 4 7 2 2 2 2 4" xfId="30289"/>
    <cellStyle name="Normal 2 4 7 2 2 2 3" xfId="7689"/>
    <cellStyle name="Normal 2 4 7 2 2 2 3 2" xfId="8714"/>
    <cellStyle name="Normal 2 4 7 2 2 2 3 2 2" xfId="20916"/>
    <cellStyle name="Normal 2 4 7 2 2 2 3 2 2 2" xfId="45213"/>
    <cellStyle name="Normal 2 4 7 2 2 2 3 2 3" xfId="33011"/>
    <cellStyle name="Normal 2 4 7 2 2 2 3 3" xfId="19891"/>
    <cellStyle name="Normal 2 4 7 2 2 2 3 3 2" xfId="44188"/>
    <cellStyle name="Normal 2 4 7 2 2 2 3 4" xfId="31986"/>
    <cellStyle name="Normal 2 4 7 2 2 2 4" xfId="8712"/>
    <cellStyle name="Normal 2 4 7 2 2 2 4 2" xfId="20914"/>
    <cellStyle name="Normal 2 4 7 2 2 2 4 2 2" xfId="45211"/>
    <cellStyle name="Normal 2 4 7 2 2 2 4 3" xfId="33009"/>
    <cellStyle name="Normal 2 4 7 2 2 2 5" xfId="15966"/>
    <cellStyle name="Normal 2 4 7 2 2 2 5 2" xfId="40263"/>
    <cellStyle name="Normal 2 4 7 2 2 2 6" xfId="27954"/>
    <cellStyle name="Normal 2 4 7 2 2 3" xfId="4183"/>
    <cellStyle name="Normal 2 4 7 2 2 3 2" xfId="8715"/>
    <cellStyle name="Normal 2 4 7 2 2 3 2 2" xfId="20917"/>
    <cellStyle name="Normal 2 4 7 2 2 3 2 2 2" xfId="45214"/>
    <cellStyle name="Normal 2 4 7 2 2 3 2 3" xfId="33012"/>
    <cellStyle name="Normal 2 4 7 2 2 3 3" xfId="16494"/>
    <cellStyle name="Normal 2 4 7 2 2 3 3 2" xfId="40791"/>
    <cellStyle name="Normal 2 4 7 2 2 3 4" xfId="28482"/>
    <cellStyle name="Normal 2 4 7 2 2 4" xfId="4823"/>
    <cellStyle name="Normal 2 4 7 2 2 4 2" xfId="8716"/>
    <cellStyle name="Normal 2 4 7 2 2 4 2 2" xfId="20918"/>
    <cellStyle name="Normal 2 4 7 2 2 4 2 2 2" xfId="45215"/>
    <cellStyle name="Normal 2 4 7 2 2 4 2 3" xfId="33013"/>
    <cellStyle name="Normal 2 4 7 2 2 4 3" xfId="17025"/>
    <cellStyle name="Normal 2 4 7 2 2 4 3 2" xfId="41322"/>
    <cellStyle name="Normal 2 4 7 2 2 4 4" xfId="29120"/>
    <cellStyle name="Normal 2 4 7 2 2 5" xfId="6520"/>
    <cellStyle name="Normal 2 4 7 2 2 5 2" xfId="8717"/>
    <cellStyle name="Normal 2 4 7 2 2 5 2 2" xfId="20919"/>
    <cellStyle name="Normal 2 4 7 2 2 5 2 2 2" xfId="45216"/>
    <cellStyle name="Normal 2 4 7 2 2 5 2 3" xfId="33014"/>
    <cellStyle name="Normal 2 4 7 2 2 5 3" xfId="18722"/>
    <cellStyle name="Normal 2 4 7 2 2 5 3 2" xfId="43019"/>
    <cellStyle name="Normal 2 4 7 2 2 5 4" xfId="30817"/>
    <cellStyle name="Normal 2 4 7 2 2 6" xfId="8711"/>
    <cellStyle name="Normal 2 4 7 2 2 6 2" xfId="20913"/>
    <cellStyle name="Normal 2 4 7 2 2 6 2 2" xfId="45210"/>
    <cellStyle name="Normal 2 4 7 2 2 6 3" xfId="33008"/>
    <cellStyle name="Normal 2 4 7 2 2 7" xfId="14797"/>
    <cellStyle name="Normal 2 4 7 2 2 7 2" xfId="39094"/>
    <cellStyle name="Normal 2 4 7 2 2 8" xfId="26785"/>
    <cellStyle name="Normal 2 4 7 2 2 9" xfId="51193"/>
    <cellStyle name="Normal 2 4 7 2 3" xfId="3013"/>
    <cellStyle name="Normal 2 4 7 2 3 2" xfId="5461"/>
    <cellStyle name="Normal 2 4 7 2 3 2 2" xfId="8719"/>
    <cellStyle name="Normal 2 4 7 2 3 2 2 2" xfId="20921"/>
    <cellStyle name="Normal 2 4 7 2 3 2 2 2 2" xfId="45218"/>
    <cellStyle name="Normal 2 4 7 2 3 2 2 3" xfId="33016"/>
    <cellStyle name="Normal 2 4 7 2 3 2 3" xfId="17663"/>
    <cellStyle name="Normal 2 4 7 2 3 2 3 2" xfId="41960"/>
    <cellStyle name="Normal 2 4 7 2 3 2 4" xfId="29758"/>
    <cellStyle name="Normal 2 4 7 2 3 3" xfId="7051"/>
    <cellStyle name="Normal 2 4 7 2 3 3 2" xfId="8720"/>
    <cellStyle name="Normal 2 4 7 2 3 3 2 2" xfId="20922"/>
    <cellStyle name="Normal 2 4 7 2 3 3 2 2 2" xfId="45219"/>
    <cellStyle name="Normal 2 4 7 2 3 3 2 3" xfId="33017"/>
    <cellStyle name="Normal 2 4 7 2 3 3 3" xfId="19253"/>
    <cellStyle name="Normal 2 4 7 2 3 3 3 2" xfId="43550"/>
    <cellStyle name="Normal 2 4 7 2 3 3 4" xfId="31348"/>
    <cellStyle name="Normal 2 4 7 2 3 4" xfId="8718"/>
    <cellStyle name="Normal 2 4 7 2 3 4 2" xfId="20920"/>
    <cellStyle name="Normal 2 4 7 2 3 4 2 2" xfId="45217"/>
    <cellStyle name="Normal 2 4 7 2 3 4 3" xfId="33015"/>
    <cellStyle name="Normal 2 4 7 2 3 5" xfId="15435"/>
    <cellStyle name="Normal 2 4 7 2 3 5 2" xfId="39732"/>
    <cellStyle name="Normal 2 4 7 2 3 6" xfId="27423"/>
    <cellStyle name="Normal 2 4 7 2 4" xfId="8710"/>
    <cellStyle name="Normal 2 4 7 2 4 2" xfId="20912"/>
    <cellStyle name="Normal 2 4 7 2 4 2 2" xfId="45209"/>
    <cellStyle name="Normal 2 4 7 2 4 3" xfId="33007"/>
    <cellStyle name="Normal 2 4 7 2 5" xfId="14263"/>
    <cellStyle name="Normal 2 4 7 2 5 2" xfId="26251"/>
    <cellStyle name="Normal 2 4 7 2 5 2 2" xfId="50548"/>
    <cellStyle name="Normal 2 4 7 2 5 3" xfId="38560"/>
    <cellStyle name="Normal 2 4 7 2 6" xfId="51669"/>
    <cellStyle name="Normal 2 4 7 2 7" xfId="52367"/>
    <cellStyle name="Normal 2 4 7 3" xfId="2245"/>
    <cellStyle name="Normal 2 4 7 3 10" xfId="52765"/>
    <cellStyle name="Normal 2 4 7 3 2" xfId="3411"/>
    <cellStyle name="Normal 2 4 7 3 2 2" xfId="5752"/>
    <cellStyle name="Normal 2 4 7 3 2 2 2" xfId="8723"/>
    <cellStyle name="Normal 2 4 7 3 2 2 2 2" xfId="20925"/>
    <cellStyle name="Normal 2 4 7 3 2 2 2 2 2" xfId="45222"/>
    <cellStyle name="Normal 2 4 7 3 2 2 2 3" xfId="33020"/>
    <cellStyle name="Normal 2 4 7 3 2 2 3" xfId="17954"/>
    <cellStyle name="Normal 2 4 7 3 2 2 3 2" xfId="42251"/>
    <cellStyle name="Normal 2 4 7 3 2 2 4" xfId="30049"/>
    <cellStyle name="Normal 2 4 7 3 2 3" xfId="7449"/>
    <cellStyle name="Normal 2 4 7 3 2 3 2" xfId="8724"/>
    <cellStyle name="Normal 2 4 7 3 2 3 2 2" xfId="20926"/>
    <cellStyle name="Normal 2 4 7 3 2 3 2 2 2" xfId="45223"/>
    <cellStyle name="Normal 2 4 7 3 2 3 2 3" xfId="33021"/>
    <cellStyle name="Normal 2 4 7 3 2 3 3" xfId="19651"/>
    <cellStyle name="Normal 2 4 7 3 2 3 3 2" xfId="43948"/>
    <cellStyle name="Normal 2 4 7 3 2 3 4" xfId="31746"/>
    <cellStyle name="Normal 2 4 7 3 2 4" xfId="8722"/>
    <cellStyle name="Normal 2 4 7 3 2 4 2" xfId="20924"/>
    <cellStyle name="Normal 2 4 7 3 2 4 2 2" xfId="45221"/>
    <cellStyle name="Normal 2 4 7 3 2 4 3" xfId="33019"/>
    <cellStyle name="Normal 2 4 7 3 2 5" xfId="15726"/>
    <cellStyle name="Normal 2 4 7 3 2 5 2" xfId="40023"/>
    <cellStyle name="Normal 2 4 7 3 2 6" xfId="27714"/>
    <cellStyle name="Normal 2 4 7 3 3" xfId="3943"/>
    <cellStyle name="Normal 2 4 7 3 3 2" xfId="8725"/>
    <cellStyle name="Normal 2 4 7 3 3 2 2" xfId="20927"/>
    <cellStyle name="Normal 2 4 7 3 3 2 2 2" xfId="45224"/>
    <cellStyle name="Normal 2 4 7 3 3 2 3" xfId="33022"/>
    <cellStyle name="Normal 2 4 7 3 3 3" xfId="16254"/>
    <cellStyle name="Normal 2 4 7 3 3 3 2" xfId="40551"/>
    <cellStyle name="Normal 2 4 7 3 3 4" xfId="28242"/>
    <cellStyle name="Normal 2 4 7 3 4" xfId="4583"/>
    <cellStyle name="Normal 2 4 7 3 4 2" xfId="8726"/>
    <cellStyle name="Normal 2 4 7 3 4 2 2" xfId="20928"/>
    <cellStyle name="Normal 2 4 7 3 4 2 2 2" xfId="45225"/>
    <cellStyle name="Normal 2 4 7 3 4 2 3" xfId="33023"/>
    <cellStyle name="Normal 2 4 7 3 4 3" xfId="16785"/>
    <cellStyle name="Normal 2 4 7 3 4 3 2" xfId="41082"/>
    <cellStyle name="Normal 2 4 7 3 4 4" xfId="28880"/>
    <cellStyle name="Normal 2 4 7 3 5" xfId="6280"/>
    <cellStyle name="Normal 2 4 7 3 5 2" xfId="8727"/>
    <cellStyle name="Normal 2 4 7 3 5 2 2" xfId="20929"/>
    <cellStyle name="Normal 2 4 7 3 5 2 2 2" xfId="45226"/>
    <cellStyle name="Normal 2 4 7 3 5 2 3" xfId="33024"/>
    <cellStyle name="Normal 2 4 7 3 5 3" xfId="18482"/>
    <cellStyle name="Normal 2 4 7 3 5 3 2" xfId="42779"/>
    <cellStyle name="Normal 2 4 7 3 5 4" xfId="30577"/>
    <cellStyle name="Normal 2 4 7 3 6" xfId="8721"/>
    <cellStyle name="Normal 2 4 7 3 6 2" xfId="20923"/>
    <cellStyle name="Normal 2 4 7 3 6 2 2" xfId="45220"/>
    <cellStyle name="Normal 2 4 7 3 6 3" xfId="33018"/>
    <cellStyle name="Normal 2 4 7 3 7" xfId="14557"/>
    <cellStyle name="Normal 2 4 7 3 7 2" xfId="38854"/>
    <cellStyle name="Normal 2 4 7 3 8" xfId="26545"/>
    <cellStyle name="Normal 2 4 7 3 9" xfId="50953"/>
    <cellStyle name="Normal 2 4 7 4" xfId="2773"/>
    <cellStyle name="Normal 2 4 7 4 2" xfId="5221"/>
    <cellStyle name="Normal 2 4 7 4 2 2" xfId="8729"/>
    <cellStyle name="Normal 2 4 7 4 2 2 2" xfId="20931"/>
    <cellStyle name="Normal 2 4 7 4 2 2 2 2" xfId="45228"/>
    <cellStyle name="Normal 2 4 7 4 2 2 3" xfId="33026"/>
    <cellStyle name="Normal 2 4 7 4 2 3" xfId="17423"/>
    <cellStyle name="Normal 2 4 7 4 2 3 2" xfId="41720"/>
    <cellStyle name="Normal 2 4 7 4 2 4" xfId="29518"/>
    <cellStyle name="Normal 2 4 7 4 3" xfId="6811"/>
    <cellStyle name="Normal 2 4 7 4 3 2" xfId="8730"/>
    <cellStyle name="Normal 2 4 7 4 3 2 2" xfId="20932"/>
    <cellStyle name="Normal 2 4 7 4 3 2 2 2" xfId="45229"/>
    <cellStyle name="Normal 2 4 7 4 3 2 3" xfId="33027"/>
    <cellStyle name="Normal 2 4 7 4 3 3" xfId="19013"/>
    <cellStyle name="Normal 2 4 7 4 3 3 2" xfId="43310"/>
    <cellStyle name="Normal 2 4 7 4 3 4" xfId="31108"/>
    <cellStyle name="Normal 2 4 7 4 4" xfId="8728"/>
    <cellStyle name="Normal 2 4 7 4 4 2" xfId="20930"/>
    <cellStyle name="Normal 2 4 7 4 4 2 2" xfId="45227"/>
    <cellStyle name="Normal 2 4 7 4 4 3" xfId="33025"/>
    <cellStyle name="Normal 2 4 7 4 5" xfId="15195"/>
    <cellStyle name="Normal 2 4 7 4 5 2" xfId="39492"/>
    <cellStyle name="Normal 2 4 7 4 6" xfId="27183"/>
    <cellStyle name="Normal 2 4 7 5" xfId="8709"/>
    <cellStyle name="Normal 2 4 7 5 2" xfId="20911"/>
    <cellStyle name="Normal 2 4 7 5 2 2" xfId="45208"/>
    <cellStyle name="Normal 2 4 7 5 3" xfId="33006"/>
    <cellStyle name="Normal 2 4 7 6" xfId="14023"/>
    <cellStyle name="Normal 2 4 7 6 2" xfId="26011"/>
    <cellStyle name="Normal 2 4 7 6 2 2" xfId="50308"/>
    <cellStyle name="Normal 2 4 7 6 3" xfId="38320"/>
    <cellStyle name="Normal 2 4 7 7" xfId="51421"/>
    <cellStyle name="Normal 2 4 7 8" xfId="52127"/>
    <cellStyle name="Normal 2 4 8" xfId="655"/>
    <cellStyle name="Normal 2 4 8 2" xfId="2156"/>
    <cellStyle name="Normal 2 4 8 2 10" xfId="52676"/>
    <cellStyle name="Normal 2 4 8 2 2" xfId="3322"/>
    <cellStyle name="Normal 2 4 8 2 2 2" xfId="5663"/>
    <cellStyle name="Normal 2 4 8 2 2 2 2" xfId="8734"/>
    <cellStyle name="Normal 2 4 8 2 2 2 2 2" xfId="20936"/>
    <cellStyle name="Normal 2 4 8 2 2 2 2 2 2" xfId="45233"/>
    <cellStyle name="Normal 2 4 8 2 2 2 2 3" xfId="33031"/>
    <cellStyle name="Normal 2 4 8 2 2 2 3" xfId="17865"/>
    <cellStyle name="Normal 2 4 8 2 2 2 3 2" xfId="42162"/>
    <cellStyle name="Normal 2 4 8 2 2 2 4" xfId="29960"/>
    <cellStyle name="Normal 2 4 8 2 2 3" xfId="7360"/>
    <cellStyle name="Normal 2 4 8 2 2 3 2" xfId="8735"/>
    <cellStyle name="Normal 2 4 8 2 2 3 2 2" xfId="20937"/>
    <cellStyle name="Normal 2 4 8 2 2 3 2 2 2" xfId="45234"/>
    <cellStyle name="Normal 2 4 8 2 2 3 2 3" xfId="33032"/>
    <cellStyle name="Normal 2 4 8 2 2 3 3" xfId="19562"/>
    <cellStyle name="Normal 2 4 8 2 2 3 3 2" xfId="43859"/>
    <cellStyle name="Normal 2 4 8 2 2 3 4" xfId="31657"/>
    <cellStyle name="Normal 2 4 8 2 2 4" xfId="8733"/>
    <cellStyle name="Normal 2 4 8 2 2 4 2" xfId="20935"/>
    <cellStyle name="Normal 2 4 8 2 2 4 2 2" xfId="45232"/>
    <cellStyle name="Normal 2 4 8 2 2 4 3" xfId="33030"/>
    <cellStyle name="Normal 2 4 8 2 2 5" xfId="15637"/>
    <cellStyle name="Normal 2 4 8 2 2 5 2" xfId="39934"/>
    <cellStyle name="Normal 2 4 8 2 2 6" xfId="27625"/>
    <cellStyle name="Normal 2 4 8 2 3" xfId="3854"/>
    <cellStyle name="Normal 2 4 8 2 3 2" xfId="8736"/>
    <cellStyle name="Normal 2 4 8 2 3 2 2" xfId="20938"/>
    <cellStyle name="Normal 2 4 8 2 3 2 2 2" xfId="45235"/>
    <cellStyle name="Normal 2 4 8 2 3 2 3" xfId="33033"/>
    <cellStyle name="Normal 2 4 8 2 3 3" xfId="16165"/>
    <cellStyle name="Normal 2 4 8 2 3 3 2" xfId="40462"/>
    <cellStyle name="Normal 2 4 8 2 3 4" xfId="28153"/>
    <cellStyle name="Normal 2 4 8 2 4" xfId="4494"/>
    <cellStyle name="Normal 2 4 8 2 4 2" xfId="8737"/>
    <cellStyle name="Normal 2 4 8 2 4 2 2" xfId="20939"/>
    <cellStyle name="Normal 2 4 8 2 4 2 2 2" xfId="45236"/>
    <cellStyle name="Normal 2 4 8 2 4 2 3" xfId="33034"/>
    <cellStyle name="Normal 2 4 8 2 4 3" xfId="16696"/>
    <cellStyle name="Normal 2 4 8 2 4 3 2" xfId="40993"/>
    <cellStyle name="Normal 2 4 8 2 4 4" xfId="28791"/>
    <cellStyle name="Normal 2 4 8 2 5" xfId="6191"/>
    <cellStyle name="Normal 2 4 8 2 5 2" xfId="8738"/>
    <cellStyle name="Normal 2 4 8 2 5 2 2" xfId="20940"/>
    <cellStyle name="Normal 2 4 8 2 5 2 2 2" xfId="45237"/>
    <cellStyle name="Normal 2 4 8 2 5 2 3" xfId="33035"/>
    <cellStyle name="Normal 2 4 8 2 5 3" xfId="18393"/>
    <cellStyle name="Normal 2 4 8 2 5 3 2" xfId="42690"/>
    <cellStyle name="Normal 2 4 8 2 5 4" xfId="30488"/>
    <cellStyle name="Normal 2 4 8 2 6" xfId="8732"/>
    <cellStyle name="Normal 2 4 8 2 6 2" xfId="20934"/>
    <cellStyle name="Normal 2 4 8 2 6 2 2" xfId="45231"/>
    <cellStyle name="Normal 2 4 8 2 6 3" xfId="33029"/>
    <cellStyle name="Normal 2 4 8 2 7" xfId="14468"/>
    <cellStyle name="Normal 2 4 8 2 7 2" xfId="38765"/>
    <cellStyle name="Normal 2 4 8 2 8" xfId="26456"/>
    <cellStyle name="Normal 2 4 8 2 9" xfId="50864"/>
    <cellStyle name="Normal 2 4 8 3" xfId="2684"/>
    <cellStyle name="Normal 2 4 8 3 2" xfId="5132"/>
    <cellStyle name="Normal 2 4 8 3 2 2" xfId="8740"/>
    <cellStyle name="Normal 2 4 8 3 2 2 2" xfId="20942"/>
    <cellStyle name="Normal 2 4 8 3 2 2 2 2" xfId="45239"/>
    <cellStyle name="Normal 2 4 8 3 2 2 3" xfId="33037"/>
    <cellStyle name="Normal 2 4 8 3 2 3" xfId="17334"/>
    <cellStyle name="Normal 2 4 8 3 2 3 2" xfId="41631"/>
    <cellStyle name="Normal 2 4 8 3 2 4" xfId="29429"/>
    <cellStyle name="Normal 2 4 8 3 3" xfId="6722"/>
    <cellStyle name="Normal 2 4 8 3 3 2" xfId="8741"/>
    <cellStyle name="Normal 2 4 8 3 3 2 2" xfId="20943"/>
    <cellStyle name="Normal 2 4 8 3 3 2 2 2" xfId="45240"/>
    <cellStyle name="Normal 2 4 8 3 3 2 3" xfId="33038"/>
    <cellStyle name="Normal 2 4 8 3 3 3" xfId="18924"/>
    <cellStyle name="Normal 2 4 8 3 3 3 2" xfId="43221"/>
    <cellStyle name="Normal 2 4 8 3 3 4" xfId="31019"/>
    <cellStyle name="Normal 2 4 8 3 4" xfId="8739"/>
    <cellStyle name="Normal 2 4 8 3 4 2" xfId="20941"/>
    <cellStyle name="Normal 2 4 8 3 4 2 2" xfId="45238"/>
    <cellStyle name="Normal 2 4 8 3 4 3" xfId="33036"/>
    <cellStyle name="Normal 2 4 8 3 5" xfId="15106"/>
    <cellStyle name="Normal 2 4 8 3 5 2" xfId="39403"/>
    <cellStyle name="Normal 2 4 8 3 6" xfId="27094"/>
    <cellStyle name="Normal 2 4 8 4" xfId="8731"/>
    <cellStyle name="Normal 2 4 8 4 2" xfId="20933"/>
    <cellStyle name="Normal 2 4 8 4 2 2" xfId="45230"/>
    <cellStyle name="Normal 2 4 8 4 3" xfId="33028"/>
    <cellStyle name="Normal 2 4 8 5" xfId="13934"/>
    <cellStyle name="Normal 2 4 8 5 2" xfId="25922"/>
    <cellStyle name="Normal 2 4 8 5 2 2" xfId="50219"/>
    <cellStyle name="Normal 2 4 8 5 3" xfId="38231"/>
    <cellStyle name="Normal 2 4 8 6" xfId="51839"/>
    <cellStyle name="Normal 2 4 8 7" xfId="52038"/>
    <cellStyle name="Normal 2 4 9" xfId="136"/>
    <cellStyle name="Normal 2 4 9 2" xfId="2053"/>
    <cellStyle name="Normal 2 4 9 2 10" xfId="52573"/>
    <cellStyle name="Normal 2 4 9 2 2" xfId="3219"/>
    <cellStyle name="Normal 2 4 9 2 2 2" xfId="5560"/>
    <cellStyle name="Normal 2 4 9 2 2 2 2" xfId="8745"/>
    <cellStyle name="Normal 2 4 9 2 2 2 2 2" xfId="20947"/>
    <cellStyle name="Normal 2 4 9 2 2 2 2 2 2" xfId="45244"/>
    <cellStyle name="Normal 2 4 9 2 2 2 2 3" xfId="33042"/>
    <cellStyle name="Normal 2 4 9 2 2 2 3" xfId="17762"/>
    <cellStyle name="Normal 2 4 9 2 2 2 3 2" xfId="42059"/>
    <cellStyle name="Normal 2 4 9 2 2 2 4" xfId="29857"/>
    <cellStyle name="Normal 2 4 9 2 2 3" xfId="7257"/>
    <cellStyle name="Normal 2 4 9 2 2 3 2" xfId="8746"/>
    <cellStyle name="Normal 2 4 9 2 2 3 2 2" xfId="20948"/>
    <cellStyle name="Normal 2 4 9 2 2 3 2 2 2" xfId="45245"/>
    <cellStyle name="Normal 2 4 9 2 2 3 2 3" xfId="33043"/>
    <cellStyle name="Normal 2 4 9 2 2 3 3" xfId="19459"/>
    <cellStyle name="Normal 2 4 9 2 2 3 3 2" xfId="43756"/>
    <cellStyle name="Normal 2 4 9 2 2 3 4" xfId="31554"/>
    <cellStyle name="Normal 2 4 9 2 2 4" xfId="8744"/>
    <cellStyle name="Normal 2 4 9 2 2 4 2" xfId="20946"/>
    <cellStyle name="Normal 2 4 9 2 2 4 2 2" xfId="45243"/>
    <cellStyle name="Normal 2 4 9 2 2 4 3" xfId="33041"/>
    <cellStyle name="Normal 2 4 9 2 2 5" xfId="15534"/>
    <cellStyle name="Normal 2 4 9 2 2 5 2" xfId="39831"/>
    <cellStyle name="Normal 2 4 9 2 2 6" xfId="27522"/>
    <cellStyle name="Normal 2 4 9 2 3" xfId="3751"/>
    <cellStyle name="Normal 2 4 9 2 3 2" xfId="8747"/>
    <cellStyle name="Normal 2 4 9 2 3 2 2" xfId="20949"/>
    <cellStyle name="Normal 2 4 9 2 3 2 2 2" xfId="45246"/>
    <cellStyle name="Normal 2 4 9 2 3 2 3" xfId="33044"/>
    <cellStyle name="Normal 2 4 9 2 3 3" xfId="16062"/>
    <cellStyle name="Normal 2 4 9 2 3 3 2" xfId="40359"/>
    <cellStyle name="Normal 2 4 9 2 3 4" xfId="28050"/>
    <cellStyle name="Normal 2 4 9 2 4" xfId="4391"/>
    <cellStyle name="Normal 2 4 9 2 4 2" xfId="8748"/>
    <cellStyle name="Normal 2 4 9 2 4 2 2" xfId="20950"/>
    <cellStyle name="Normal 2 4 9 2 4 2 2 2" xfId="45247"/>
    <cellStyle name="Normal 2 4 9 2 4 2 3" xfId="33045"/>
    <cellStyle name="Normal 2 4 9 2 4 3" xfId="16593"/>
    <cellStyle name="Normal 2 4 9 2 4 3 2" xfId="40890"/>
    <cellStyle name="Normal 2 4 9 2 4 4" xfId="28688"/>
    <cellStyle name="Normal 2 4 9 2 5" xfId="6088"/>
    <cellStyle name="Normal 2 4 9 2 5 2" xfId="8749"/>
    <cellStyle name="Normal 2 4 9 2 5 2 2" xfId="20951"/>
    <cellStyle name="Normal 2 4 9 2 5 2 2 2" xfId="45248"/>
    <cellStyle name="Normal 2 4 9 2 5 2 3" xfId="33046"/>
    <cellStyle name="Normal 2 4 9 2 5 3" xfId="18290"/>
    <cellStyle name="Normal 2 4 9 2 5 3 2" xfId="42587"/>
    <cellStyle name="Normal 2 4 9 2 5 4" xfId="30385"/>
    <cellStyle name="Normal 2 4 9 2 6" xfId="8743"/>
    <cellStyle name="Normal 2 4 9 2 6 2" xfId="20945"/>
    <cellStyle name="Normal 2 4 9 2 6 2 2" xfId="45242"/>
    <cellStyle name="Normal 2 4 9 2 6 3" xfId="33040"/>
    <cellStyle name="Normal 2 4 9 2 7" xfId="14365"/>
    <cellStyle name="Normal 2 4 9 2 7 2" xfId="38662"/>
    <cellStyle name="Normal 2 4 9 2 8" xfId="26353"/>
    <cellStyle name="Normal 2 4 9 2 9" xfId="50761"/>
    <cellStyle name="Normal 2 4 9 3" xfId="2581"/>
    <cellStyle name="Normal 2 4 9 3 2" xfId="5029"/>
    <cellStyle name="Normal 2 4 9 3 2 2" xfId="8751"/>
    <cellStyle name="Normal 2 4 9 3 2 2 2" xfId="20953"/>
    <cellStyle name="Normal 2 4 9 3 2 2 2 2" xfId="45250"/>
    <cellStyle name="Normal 2 4 9 3 2 2 3" xfId="33048"/>
    <cellStyle name="Normal 2 4 9 3 2 3" xfId="17231"/>
    <cellStyle name="Normal 2 4 9 3 2 3 2" xfId="41528"/>
    <cellStyle name="Normal 2 4 9 3 2 4" xfId="29326"/>
    <cellStyle name="Normal 2 4 9 3 3" xfId="6619"/>
    <cellStyle name="Normal 2 4 9 3 3 2" xfId="8752"/>
    <cellStyle name="Normal 2 4 9 3 3 2 2" xfId="20954"/>
    <cellStyle name="Normal 2 4 9 3 3 2 2 2" xfId="45251"/>
    <cellStyle name="Normal 2 4 9 3 3 2 3" xfId="33049"/>
    <cellStyle name="Normal 2 4 9 3 3 3" xfId="18821"/>
    <cellStyle name="Normal 2 4 9 3 3 3 2" xfId="43118"/>
    <cellStyle name="Normal 2 4 9 3 3 4" xfId="30916"/>
    <cellStyle name="Normal 2 4 9 3 4" xfId="8750"/>
    <cellStyle name="Normal 2 4 9 3 4 2" xfId="20952"/>
    <cellStyle name="Normal 2 4 9 3 4 2 2" xfId="45249"/>
    <cellStyle name="Normal 2 4 9 3 4 3" xfId="33047"/>
    <cellStyle name="Normal 2 4 9 3 5" xfId="15003"/>
    <cellStyle name="Normal 2 4 9 3 5 2" xfId="39300"/>
    <cellStyle name="Normal 2 4 9 3 6" xfId="26991"/>
    <cellStyle name="Normal 2 4 9 4" xfId="8742"/>
    <cellStyle name="Normal 2 4 9 4 2" xfId="20944"/>
    <cellStyle name="Normal 2 4 9 4 2 2" xfId="45241"/>
    <cellStyle name="Normal 2 4 9 4 3" xfId="33039"/>
    <cellStyle name="Normal 2 4 9 5" xfId="13831"/>
    <cellStyle name="Normal 2 4 9 5 2" xfId="25819"/>
    <cellStyle name="Normal 2 4 9 5 2 2" xfId="50116"/>
    <cellStyle name="Normal 2 4 9 5 3" xfId="38128"/>
    <cellStyle name="Normal 2 4 9 6" xfId="51923"/>
    <cellStyle name="Normal 2 4 9 7" xfId="51935"/>
    <cellStyle name="Normal 2 5" xfId="144"/>
    <cellStyle name="Normal 2 5 2" xfId="179"/>
    <cellStyle name="Normal 2 5 2 2" xfId="238"/>
    <cellStyle name="Normal 2 5 2 3" xfId="388"/>
    <cellStyle name="Normal 2 5 2 4" xfId="237"/>
    <cellStyle name="Normal 2 5 2 5" xfId="1951"/>
    <cellStyle name="Normal 2 5 3" xfId="239"/>
    <cellStyle name="Normal 2 5 4" xfId="409"/>
    <cellStyle name="Normal 2 5 5" xfId="236"/>
    <cellStyle name="Normal 2 5 6" xfId="1956"/>
    <cellStyle name="Normal 2 6" xfId="146"/>
    <cellStyle name="Normal 2 6 2" xfId="557"/>
    <cellStyle name="Normal 2 6 3" xfId="552"/>
    <cellStyle name="Normal 2 6 3 2" xfId="1276"/>
    <cellStyle name="Normal 2 6 4" xfId="222"/>
    <cellStyle name="Normal 2 6 5" xfId="1929"/>
    <cellStyle name="Normal 2 7" xfId="340"/>
    <cellStyle name="Normal 2 7 2" xfId="451"/>
    <cellStyle name="Normal 2 7 2 2" xfId="1175"/>
    <cellStyle name="Normal 2 7 3" xfId="479"/>
    <cellStyle name="Normal 2 7 3 2" xfId="1203"/>
    <cellStyle name="Normal 2 7 4" xfId="509"/>
    <cellStyle name="Normal 2 7 4 2" xfId="1233"/>
    <cellStyle name="Normal 2 7 5" xfId="539"/>
    <cellStyle name="Normal 2 7 5 2" xfId="1263"/>
    <cellStyle name="Normal 2 7 6" xfId="1146"/>
    <cellStyle name="Normal 2 7 7" xfId="1852"/>
    <cellStyle name="Normal 2 8" xfId="339"/>
    <cellStyle name="Normal 2 8 2" xfId="342"/>
    <cellStyle name="Normal 2 9" xfId="341"/>
    <cellStyle name="Normal 2 9 2" xfId="452"/>
    <cellStyle name="Normal 2 9 2 2" xfId="1176"/>
    <cellStyle name="Normal 2 9 3" xfId="480"/>
    <cellStyle name="Normal 2 9 3 2" xfId="1204"/>
    <cellStyle name="Normal 2 9 4" xfId="510"/>
    <cellStyle name="Normal 2 9 4 2" xfId="1234"/>
    <cellStyle name="Normal 2 9 5" xfId="540"/>
    <cellStyle name="Normal 2 9 5 2" xfId="1264"/>
    <cellStyle name="Normal 2 9 6" xfId="1147"/>
    <cellStyle name="Normal 20" xfId="359"/>
    <cellStyle name="Normal 20 2" xfId="459"/>
    <cellStyle name="Normal 20 2 2" xfId="570"/>
    <cellStyle name="Normal 20 2 3" xfId="1183"/>
    <cellStyle name="Normal 20 3" xfId="487"/>
    <cellStyle name="Normal 20 3 2" xfId="1211"/>
    <cellStyle name="Normal 20 4" xfId="517"/>
    <cellStyle name="Normal 20 4 2" xfId="1241"/>
    <cellStyle name="Normal 20 5" xfId="547"/>
    <cellStyle name="Normal 20 5 2" xfId="1271"/>
    <cellStyle name="Normal 20 6" xfId="1154"/>
    <cellStyle name="Normal 21" xfId="360"/>
    <cellStyle name="Normal 21 2" xfId="488"/>
    <cellStyle name="Normal 21 2 2" xfId="571"/>
    <cellStyle name="Normal 21 2 3" xfId="1212"/>
    <cellStyle name="Normal 21 3" xfId="518"/>
    <cellStyle name="Normal 21 3 2" xfId="1242"/>
    <cellStyle name="Normal 21 4" xfId="548"/>
    <cellStyle name="Normal 21 4 2" xfId="1272"/>
    <cellStyle name="Normal 21 5" xfId="1155"/>
    <cellStyle name="Normal 22" xfId="361"/>
    <cellStyle name="Normal 22 2" xfId="489"/>
    <cellStyle name="Normal 22 2 2" xfId="1213"/>
    <cellStyle name="Normal 22 3" xfId="519"/>
    <cellStyle name="Normal 22 3 2" xfId="1243"/>
    <cellStyle name="Normal 22 4" xfId="549"/>
    <cellStyle name="Normal 22 4 2" xfId="1273"/>
    <cellStyle name="Normal 22 5" xfId="1156"/>
    <cellStyle name="Normal 23" xfId="460"/>
    <cellStyle name="Normal 23 2" xfId="1184"/>
    <cellStyle name="Normal 24" xfId="490"/>
    <cellStyle name="Normal 24 2" xfId="1214"/>
    <cellStyle name="Normal 25" xfId="520"/>
    <cellStyle name="Normal 25 2" xfId="1244"/>
    <cellStyle name="Normal 25 2 2" xfId="1389"/>
    <cellStyle name="Normal 25 3" xfId="1388"/>
    <cellStyle name="Normal 26" xfId="550"/>
    <cellStyle name="Normal 26 2" xfId="1274"/>
    <cellStyle name="Normal 27" xfId="551"/>
    <cellStyle name="Normal 27 2" xfId="1275"/>
    <cellStyle name="Normal 27 3" xfId="1390"/>
    <cellStyle name="Normal 28" xfId="192"/>
    <cellStyle name="Normal 28 2" xfId="1391"/>
    <cellStyle name="Normal 29" xfId="745"/>
    <cellStyle name="Normal 3" xfId="4"/>
    <cellStyle name="Normal 3 10" xfId="241"/>
    <cellStyle name="Normal 3 10 2" xfId="242"/>
    <cellStyle name="Normal 3 10 3" xfId="377"/>
    <cellStyle name="Normal 3 11" xfId="243"/>
    <cellStyle name="Normal 3 11 2" xfId="558"/>
    <cellStyle name="Normal 3 11 3" xfId="553"/>
    <cellStyle name="Normal 3 12" xfId="244"/>
    <cellStyle name="Normal 3 13" xfId="240"/>
    <cellStyle name="Normal 3 14" xfId="338"/>
    <cellStyle name="Normal 3 15" xfId="350"/>
    <cellStyle name="Normal 3 15 2" xfId="353"/>
    <cellStyle name="Normal 3 16" xfId="396"/>
    <cellStyle name="Normal 3 17" xfId="843"/>
    <cellStyle name="Normal 3 18" xfId="131"/>
    <cellStyle name="Normal 3 19" xfId="85"/>
    <cellStyle name="Normal 3 2" xfId="57"/>
    <cellStyle name="Normal 3 2 10" xfId="132"/>
    <cellStyle name="Normal 3 2 11" xfId="1840"/>
    <cellStyle name="Normal 3 2 12" xfId="1909"/>
    <cellStyle name="Normal 3 2 2" xfId="156"/>
    <cellStyle name="Normal 3 2 2 10" xfId="652"/>
    <cellStyle name="Normal 3 2 2 10 2" xfId="2153"/>
    <cellStyle name="Normal 3 2 2 10 2 10" xfId="52673"/>
    <cellStyle name="Normal 3 2 2 10 2 2" xfId="3319"/>
    <cellStyle name="Normal 3 2 2 10 2 2 2" xfId="5660"/>
    <cellStyle name="Normal 3 2 2 10 2 2 2 2" xfId="8757"/>
    <cellStyle name="Normal 3 2 2 10 2 2 2 2 2" xfId="20959"/>
    <cellStyle name="Normal 3 2 2 10 2 2 2 2 2 2" xfId="45256"/>
    <cellStyle name="Normal 3 2 2 10 2 2 2 2 3" xfId="33054"/>
    <cellStyle name="Normal 3 2 2 10 2 2 2 3" xfId="17862"/>
    <cellStyle name="Normal 3 2 2 10 2 2 2 3 2" xfId="42159"/>
    <cellStyle name="Normal 3 2 2 10 2 2 2 4" xfId="29957"/>
    <cellStyle name="Normal 3 2 2 10 2 2 3" xfId="7357"/>
    <cellStyle name="Normal 3 2 2 10 2 2 3 2" xfId="8758"/>
    <cellStyle name="Normal 3 2 2 10 2 2 3 2 2" xfId="20960"/>
    <cellStyle name="Normal 3 2 2 10 2 2 3 2 2 2" xfId="45257"/>
    <cellStyle name="Normal 3 2 2 10 2 2 3 2 3" xfId="33055"/>
    <cellStyle name="Normal 3 2 2 10 2 2 3 3" xfId="19559"/>
    <cellStyle name="Normal 3 2 2 10 2 2 3 3 2" xfId="43856"/>
    <cellStyle name="Normal 3 2 2 10 2 2 3 4" xfId="31654"/>
    <cellStyle name="Normal 3 2 2 10 2 2 4" xfId="8756"/>
    <cellStyle name="Normal 3 2 2 10 2 2 4 2" xfId="20958"/>
    <cellStyle name="Normal 3 2 2 10 2 2 4 2 2" xfId="45255"/>
    <cellStyle name="Normal 3 2 2 10 2 2 4 3" xfId="33053"/>
    <cellStyle name="Normal 3 2 2 10 2 2 5" xfId="15634"/>
    <cellStyle name="Normal 3 2 2 10 2 2 5 2" xfId="39931"/>
    <cellStyle name="Normal 3 2 2 10 2 2 6" xfId="27622"/>
    <cellStyle name="Normal 3 2 2 10 2 3" xfId="3851"/>
    <cellStyle name="Normal 3 2 2 10 2 3 2" xfId="8759"/>
    <cellStyle name="Normal 3 2 2 10 2 3 2 2" xfId="20961"/>
    <cellStyle name="Normal 3 2 2 10 2 3 2 2 2" xfId="45258"/>
    <cellStyle name="Normal 3 2 2 10 2 3 2 3" xfId="33056"/>
    <cellStyle name="Normal 3 2 2 10 2 3 3" xfId="16162"/>
    <cellStyle name="Normal 3 2 2 10 2 3 3 2" xfId="40459"/>
    <cellStyle name="Normal 3 2 2 10 2 3 4" xfId="28150"/>
    <cellStyle name="Normal 3 2 2 10 2 4" xfId="4491"/>
    <cellStyle name="Normal 3 2 2 10 2 4 2" xfId="8760"/>
    <cellStyle name="Normal 3 2 2 10 2 4 2 2" xfId="20962"/>
    <cellStyle name="Normal 3 2 2 10 2 4 2 2 2" xfId="45259"/>
    <cellStyle name="Normal 3 2 2 10 2 4 2 3" xfId="33057"/>
    <cellStyle name="Normal 3 2 2 10 2 4 3" xfId="16693"/>
    <cellStyle name="Normal 3 2 2 10 2 4 3 2" xfId="40990"/>
    <cellStyle name="Normal 3 2 2 10 2 4 4" xfId="28788"/>
    <cellStyle name="Normal 3 2 2 10 2 5" xfId="6188"/>
    <cellStyle name="Normal 3 2 2 10 2 5 2" xfId="8761"/>
    <cellStyle name="Normal 3 2 2 10 2 5 2 2" xfId="20963"/>
    <cellStyle name="Normal 3 2 2 10 2 5 2 2 2" xfId="45260"/>
    <cellStyle name="Normal 3 2 2 10 2 5 2 3" xfId="33058"/>
    <cellStyle name="Normal 3 2 2 10 2 5 3" xfId="18390"/>
    <cellStyle name="Normal 3 2 2 10 2 5 3 2" xfId="42687"/>
    <cellStyle name="Normal 3 2 2 10 2 5 4" xfId="30485"/>
    <cellStyle name="Normal 3 2 2 10 2 6" xfId="8755"/>
    <cellStyle name="Normal 3 2 2 10 2 6 2" xfId="20957"/>
    <cellStyle name="Normal 3 2 2 10 2 6 2 2" xfId="45254"/>
    <cellStyle name="Normal 3 2 2 10 2 6 3" xfId="33052"/>
    <cellStyle name="Normal 3 2 2 10 2 7" xfId="14465"/>
    <cellStyle name="Normal 3 2 2 10 2 7 2" xfId="38762"/>
    <cellStyle name="Normal 3 2 2 10 2 8" xfId="26453"/>
    <cellStyle name="Normal 3 2 2 10 2 9" xfId="50861"/>
    <cellStyle name="Normal 3 2 2 10 3" xfId="2681"/>
    <cellStyle name="Normal 3 2 2 10 3 2" xfId="5129"/>
    <cellStyle name="Normal 3 2 2 10 3 2 2" xfId="8763"/>
    <cellStyle name="Normal 3 2 2 10 3 2 2 2" xfId="20965"/>
    <cellStyle name="Normal 3 2 2 10 3 2 2 2 2" xfId="45262"/>
    <cellStyle name="Normal 3 2 2 10 3 2 2 3" xfId="33060"/>
    <cellStyle name="Normal 3 2 2 10 3 2 3" xfId="17331"/>
    <cellStyle name="Normal 3 2 2 10 3 2 3 2" xfId="41628"/>
    <cellStyle name="Normal 3 2 2 10 3 2 4" xfId="29426"/>
    <cellStyle name="Normal 3 2 2 10 3 3" xfId="6719"/>
    <cellStyle name="Normal 3 2 2 10 3 3 2" xfId="8764"/>
    <cellStyle name="Normal 3 2 2 10 3 3 2 2" xfId="20966"/>
    <cellStyle name="Normal 3 2 2 10 3 3 2 2 2" xfId="45263"/>
    <cellStyle name="Normal 3 2 2 10 3 3 2 3" xfId="33061"/>
    <cellStyle name="Normal 3 2 2 10 3 3 3" xfId="18921"/>
    <cellStyle name="Normal 3 2 2 10 3 3 3 2" xfId="43218"/>
    <cellStyle name="Normal 3 2 2 10 3 3 4" xfId="31016"/>
    <cellStyle name="Normal 3 2 2 10 3 4" xfId="8762"/>
    <cellStyle name="Normal 3 2 2 10 3 4 2" xfId="20964"/>
    <cellStyle name="Normal 3 2 2 10 3 4 2 2" xfId="45261"/>
    <cellStyle name="Normal 3 2 2 10 3 4 3" xfId="33059"/>
    <cellStyle name="Normal 3 2 2 10 3 5" xfId="15103"/>
    <cellStyle name="Normal 3 2 2 10 3 5 2" xfId="39400"/>
    <cellStyle name="Normal 3 2 2 10 3 6" xfId="27091"/>
    <cellStyle name="Normal 3 2 2 10 4" xfId="8754"/>
    <cellStyle name="Normal 3 2 2 10 4 2" xfId="20956"/>
    <cellStyle name="Normal 3 2 2 10 4 2 2" xfId="45253"/>
    <cellStyle name="Normal 3 2 2 10 4 3" xfId="33051"/>
    <cellStyle name="Normal 3 2 2 10 5" xfId="13931"/>
    <cellStyle name="Normal 3 2 2 10 5 2" xfId="25919"/>
    <cellStyle name="Normal 3 2 2 10 5 2 2" xfId="50216"/>
    <cellStyle name="Normal 3 2 2 10 5 3" xfId="38228"/>
    <cellStyle name="Normal 3 2 2 10 6" xfId="51731"/>
    <cellStyle name="Normal 3 2 2 10 7" xfId="52035"/>
    <cellStyle name="Normal 3 2 2 11" xfId="2059"/>
    <cellStyle name="Normal 3 2 2 11 10" xfId="52579"/>
    <cellStyle name="Normal 3 2 2 11 2" xfId="3225"/>
    <cellStyle name="Normal 3 2 2 11 2 2" xfId="5566"/>
    <cellStyle name="Normal 3 2 2 11 2 2 2" xfId="8767"/>
    <cellStyle name="Normal 3 2 2 11 2 2 2 2" xfId="20969"/>
    <cellStyle name="Normal 3 2 2 11 2 2 2 2 2" xfId="45266"/>
    <cellStyle name="Normal 3 2 2 11 2 2 2 3" xfId="33064"/>
    <cellStyle name="Normal 3 2 2 11 2 2 3" xfId="17768"/>
    <cellStyle name="Normal 3 2 2 11 2 2 3 2" xfId="42065"/>
    <cellStyle name="Normal 3 2 2 11 2 2 4" xfId="29863"/>
    <cellStyle name="Normal 3 2 2 11 2 3" xfId="7263"/>
    <cellStyle name="Normal 3 2 2 11 2 3 2" xfId="8768"/>
    <cellStyle name="Normal 3 2 2 11 2 3 2 2" xfId="20970"/>
    <cellStyle name="Normal 3 2 2 11 2 3 2 2 2" xfId="45267"/>
    <cellStyle name="Normal 3 2 2 11 2 3 2 3" xfId="33065"/>
    <cellStyle name="Normal 3 2 2 11 2 3 3" xfId="19465"/>
    <cellStyle name="Normal 3 2 2 11 2 3 3 2" xfId="43762"/>
    <cellStyle name="Normal 3 2 2 11 2 3 4" xfId="31560"/>
    <cellStyle name="Normal 3 2 2 11 2 4" xfId="8766"/>
    <cellStyle name="Normal 3 2 2 11 2 4 2" xfId="20968"/>
    <cellStyle name="Normal 3 2 2 11 2 4 2 2" xfId="45265"/>
    <cellStyle name="Normal 3 2 2 11 2 4 3" xfId="33063"/>
    <cellStyle name="Normal 3 2 2 11 2 5" xfId="15540"/>
    <cellStyle name="Normal 3 2 2 11 2 5 2" xfId="39837"/>
    <cellStyle name="Normal 3 2 2 11 2 6" xfId="27528"/>
    <cellStyle name="Normal 3 2 2 11 3" xfId="3757"/>
    <cellStyle name="Normal 3 2 2 11 3 2" xfId="8769"/>
    <cellStyle name="Normal 3 2 2 11 3 2 2" xfId="20971"/>
    <cellStyle name="Normal 3 2 2 11 3 2 2 2" xfId="45268"/>
    <cellStyle name="Normal 3 2 2 11 3 2 3" xfId="33066"/>
    <cellStyle name="Normal 3 2 2 11 3 3" xfId="16068"/>
    <cellStyle name="Normal 3 2 2 11 3 3 2" xfId="40365"/>
    <cellStyle name="Normal 3 2 2 11 3 4" xfId="28056"/>
    <cellStyle name="Normal 3 2 2 11 4" xfId="4397"/>
    <cellStyle name="Normal 3 2 2 11 4 2" xfId="8770"/>
    <cellStyle name="Normal 3 2 2 11 4 2 2" xfId="20972"/>
    <cellStyle name="Normal 3 2 2 11 4 2 2 2" xfId="45269"/>
    <cellStyle name="Normal 3 2 2 11 4 2 3" xfId="33067"/>
    <cellStyle name="Normal 3 2 2 11 4 3" xfId="16599"/>
    <cellStyle name="Normal 3 2 2 11 4 3 2" xfId="40896"/>
    <cellStyle name="Normal 3 2 2 11 4 4" xfId="28694"/>
    <cellStyle name="Normal 3 2 2 11 5" xfId="6094"/>
    <cellStyle name="Normal 3 2 2 11 5 2" xfId="8771"/>
    <cellStyle name="Normal 3 2 2 11 5 2 2" xfId="20973"/>
    <cellStyle name="Normal 3 2 2 11 5 2 2 2" xfId="45270"/>
    <cellStyle name="Normal 3 2 2 11 5 2 3" xfId="33068"/>
    <cellStyle name="Normal 3 2 2 11 5 3" xfId="18296"/>
    <cellStyle name="Normal 3 2 2 11 5 3 2" xfId="42593"/>
    <cellStyle name="Normal 3 2 2 11 5 4" xfId="30391"/>
    <cellStyle name="Normal 3 2 2 11 6" xfId="8765"/>
    <cellStyle name="Normal 3 2 2 11 6 2" xfId="20967"/>
    <cellStyle name="Normal 3 2 2 11 6 2 2" xfId="45264"/>
    <cellStyle name="Normal 3 2 2 11 6 3" xfId="33062"/>
    <cellStyle name="Normal 3 2 2 11 7" xfId="14371"/>
    <cellStyle name="Normal 3 2 2 11 7 2" xfId="38668"/>
    <cellStyle name="Normal 3 2 2 11 8" xfId="26359"/>
    <cellStyle name="Normal 3 2 2 11 9" xfId="50767"/>
    <cellStyle name="Normal 3 2 2 12" xfId="2587"/>
    <cellStyle name="Normal 3 2 2 12 2" xfId="5035"/>
    <cellStyle name="Normal 3 2 2 12 2 2" xfId="8773"/>
    <cellStyle name="Normal 3 2 2 12 2 2 2" xfId="20975"/>
    <cellStyle name="Normal 3 2 2 12 2 2 2 2" xfId="45272"/>
    <cellStyle name="Normal 3 2 2 12 2 2 3" xfId="33070"/>
    <cellStyle name="Normal 3 2 2 12 2 3" xfId="17237"/>
    <cellStyle name="Normal 3 2 2 12 2 3 2" xfId="41534"/>
    <cellStyle name="Normal 3 2 2 12 2 4" xfId="29332"/>
    <cellStyle name="Normal 3 2 2 12 3" xfId="6625"/>
    <cellStyle name="Normal 3 2 2 12 3 2" xfId="8774"/>
    <cellStyle name="Normal 3 2 2 12 3 2 2" xfId="20976"/>
    <cellStyle name="Normal 3 2 2 12 3 2 2 2" xfId="45273"/>
    <cellStyle name="Normal 3 2 2 12 3 2 3" xfId="33071"/>
    <cellStyle name="Normal 3 2 2 12 3 3" xfId="18827"/>
    <cellStyle name="Normal 3 2 2 12 3 3 2" xfId="43124"/>
    <cellStyle name="Normal 3 2 2 12 3 4" xfId="30922"/>
    <cellStyle name="Normal 3 2 2 12 4" xfId="8772"/>
    <cellStyle name="Normal 3 2 2 12 4 2" xfId="20974"/>
    <cellStyle name="Normal 3 2 2 12 4 2 2" xfId="45271"/>
    <cellStyle name="Normal 3 2 2 12 4 3" xfId="33069"/>
    <cellStyle name="Normal 3 2 2 12 5" xfId="15009"/>
    <cellStyle name="Normal 3 2 2 12 5 2" xfId="39306"/>
    <cellStyle name="Normal 3 2 2 12 6" xfId="26997"/>
    <cellStyle name="Normal 3 2 2 13" xfId="8753"/>
    <cellStyle name="Normal 3 2 2 13 2" xfId="20955"/>
    <cellStyle name="Normal 3 2 2 13 2 2" xfId="45252"/>
    <cellStyle name="Normal 3 2 2 13 3" xfId="33050"/>
    <cellStyle name="Normal 3 2 2 14" xfId="13837"/>
    <cellStyle name="Normal 3 2 2 14 2" xfId="25825"/>
    <cellStyle name="Normal 3 2 2 14 2 2" xfId="50122"/>
    <cellStyle name="Normal 3 2 2 14 3" xfId="38134"/>
    <cellStyle name="Normal 3 2 2 15" xfId="51933"/>
    <cellStyle name="Normal 3 2 2 16" xfId="51941"/>
    <cellStyle name="Normal 3 2 2 2" xfId="184"/>
    <cellStyle name="Normal 3 2 2 2 10" xfId="2599"/>
    <cellStyle name="Normal 3 2 2 2 10 2" xfId="5047"/>
    <cellStyle name="Normal 3 2 2 2 10 2 2" xfId="8777"/>
    <cellStyle name="Normal 3 2 2 2 10 2 2 2" xfId="20979"/>
    <cellStyle name="Normal 3 2 2 2 10 2 2 2 2" xfId="45276"/>
    <cellStyle name="Normal 3 2 2 2 10 2 2 3" xfId="33074"/>
    <cellStyle name="Normal 3 2 2 2 10 2 3" xfId="17249"/>
    <cellStyle name="Normal 3 2 2 2 10 2 3 2" xfId="41546"/>
    <cellStyle name="Normal 3 2 2 2 10 2 4" xfId="29344"/>
    <cellStyle name="Normal 3 2 2 2 10 3" xfId="6637"/>
    <cellStyle name="Normal 3 2 2 2 10 3 2" xfId="8778"/>
    <cellStyle name="Normal 3 2 2 2 10 3 2 2" xfId="20980"/>
    <cellStyle name="Normal 3 2 2 2 10 3 2 2 2" xfId="45277"/>
    <cellStyle name="Normal 3 2 2 2 10 3 2 3" xfId="33075"/>
    <cellStyle name="Normal 3 2 2 2 10 3 3" xfId="18839"/>
    <cellStyle name="Normal 3 2 2 2 10 3 3 2" xfId="43136"/>
    <cellStyle name="Normal 3 2 2 2 10 3 4" xfId="30934"/>
    <cellStyle name="Normal 3 2 2 2 10 4" xfId="8776"/>
    <cellStyle name="Normal 3 2 2 2 10 4 2" xfId="20978"/>
    <cellStyle name="Normal 3 2 2 2 10 4 2 2" xfId="45275"/>
    <cellStyle name="Normal 3 2 2 2 10 4 3" xfId="33073"/>
    <cellStyle name="Normal 3 2 2 2 10 5" xfId="15021"/>
    <cellStyle name="Normal 3 2 2 2 10 5 2" xfId="39318"/>
    <cellStyle name="Normal 3 2 2 2 10 6" xfId="27009"/>
    <cellStyle name="Normal 3 2 2 2 11" xfId="8775"/>
    <cellStyle name="Normal 3 2 2 2 11 2" xfId="20977"/>
    <cellStyle name="Normal 3 2 2 2 11 2 2" xfId="45274"/>
    <cellStyle name="Normal 3 2 2 2 11 3" xfId="33072"/>
    <cellStyle name="Normal 3 2 2 2 12" xfId="13849"/>
    <cellStyle name="Normal 3 2 2 2 12 2" xfId="25837"/>
    <cellStyle name="Normal 3 2 2 2 12 2 2" xfId="50134"/>
    <cellStyle name="Normal 3 2 2 2 12 3" xfId="38146"/>
    <cellStyle name="Normal 3 2 2 2 13" xfId="51928"/>
    <cellStyle name="Normal 3 2 2 2 14" xfId="51953"/>
    <cellStyle name="Normal 3 2 2 2 2" xfId="248"/>
    <cellStyle name="Normal 3 2 2 2 3" xfId="379"/>
    <cellStyle name="Normal 3 2 2 2 4" xfId="247"/>
    <cellStyle name="Normal 3 2 2 2 5" xfId="594"/>
    <cellStyle name="Normal 3 2 2 2 5 10" xfId="51494"/>
    <cellStyle name="Normal 3 2 2 2 5 11" xfId="51977"/>
    <cellStyle name="Normal 3 2 2 2 5 2" xfId="642"/>
    <cellStyle name="Normal 3 2 2 2 5 2 10" xfId="52025"/>
    <cellStyle name="Normal 3 2 2 2 5 2 2" xfId="837"/>
    <cellStyle name="Normal 3 2 2 2 5 2 2 2" xfId="1082"/>
    <cellStyle name="Normal 3 2 2 2 5 2 2 2 2" xfId="2575"/>
    <cellStyle name="Normal 3 2 2 2 5 2 2 2 2 10" xfId="53095"/>
    <cellStyle name="Normal 3 2 2 2 5 2 2 2 2 2" xfId="3741"/>
    <cellStyle name="Normal 3 2 2 2 5 2 2 2 2 2 2" xfId="6082"/>
    <cellStyle name="Normal 3 2 2 2 5 2 2 2 2 2 2 2" xfId="8785"/>
    <cellStyle name="Normal 3 2 2 2 5 2 2 2 2 2 2 2 2" xfId="20987"/>
    <cellStyle name="Normal 3 2 2 2 5 2 2 2 2 2 2 2 2 2" xfId="45284"/>
    <cellStyle name="Normal 3 2 2 2 5 2 2 2 2 2 2 2 3" xfId="33082"/>
    <cellStyle name="Normal 3 2 2 2 5 2 2 2 2 2 2 3" xfId="18284"/>
    <cellStyle name="Normal 3 2 2 2 5 2 2 2 2 2 2 3 2" xfId="42581"/>
    <cellStyle name="Normal 3 2 2 2 5 2 2 2 2 2 2 4" xfId="30379"/>
    <cellStyle name="Normal 3 2 2 2 5 2 2 2 2 2 3" xfId="7779"/>
    <cellStyle name="Normal 3 2 2 2 5 2 2 2 2 2 3 2" xfId="8786"/>
    <cellStyle name="Normal 3 2 2 2 5 2 2 2 2 2 3 2 2" xfId="20988"/>
    <cellStyle name="Normal 3 2 2 2 5 2 2 2 2 2 3 2 2 2" xfId="45285"/>
    <cellStyle name="Normal 3 2 2 2 5 2 2 2 2 2 3 2 3" xfId="33083"/>
    <cellStyle name="Normal 3 2 2 2 5 2 2 2 2 2 3 3" xfId="19981"/>
    <cellStyle name="Normal 3 2 2 2 5 2 2 2 2 2 3 3 2" xfId="44278"/>
    <cellStyle name="Normal 3 2 2 2 5 2 2 2 2 2 3 4" xfId="32076"/>
    <cellStyle name="Normal 3 2 2 2 5 2 2 2 2 2 4" xfId="8784"/>
    <cellStyle name="Normal 3 2 2 2 5 2 2 2 2 2 4 2" xfId="20986"/>
    <cellStyle name="Normal 3 2 2 2 5 2 2 2 2 2 4 2 2" xfId="45283"/>
    <cellStyle name="Normal 3 2 2 2 5 2 2 2 2 2 4 3" xfId="33081"/>
    <cellStyle name="Normal 3 2 2 2 5 2 2 2 2 2 5" xfId="16056"/>
    <cellStyle name="Normal 3 2 2 2 5 2 2 2 2 2 5 2" xfId="40353"/>
    <cellStyle name="Normal 3 2 2 2 5 2 2 2 2 2 6" xfId="28044"/>
    <cellStyle name="Normal 3 2 2 2 5 2 2 2 2 3" xfId="4273"/>
    <cellStyle name="Normal 3 2 2 2 5 2 2 2 2 3 2" xfId="8787"/>
    <cellStyle name="Normal 3 2 2 2 5 2 2 2 2 3 2 2" xfId="20989"/>
    <cellStyle name="Normal 3 2 2 2 5 2 2 2 2 3 2 2 2" xfId="45286"/>
    <cellStyle name="Normal 3 2 2 2 5 2 2 2 2 3 2 3" xfId="33084"/>
    <cellStyle name="Normal 3 2 2 2 5 2 2 2 2 3 3" xfId="16584"/>
    <cellStyle name="Normal 3 2 2 2 5 2 2 2 2 3 3 2" xfId="40881"/>
    <cellStyle name="Normal 3 2 2 2 5 2 2 2 2 3 4" xfId="28572"/>
    <cellStyle name="Normal 3 2 2 2 5 2 2 2 2 4" xfId="4913"/>
    <cellStyle name="Normal 3 2 2 2 5 2 2 2 2 4 2" xfId="8788"/>
    <cellStyle name="Normal 3 2 2 2 5 2 2 2 2 4 2 2" xfId="20990"/>
    <cellStyle name="Normal 3 2 2 2 5 2 2 2 2 4 2 2 2" xfId="45287"/>
    <cellStyle name="Normal 3 2 2 2 5 2 2 2 2 4 2 3" xfId="33085"/>
    <cellStyle name="Normal 3 2 2 2 5 2 2 2 2 4 3" xfId="17115"/>
    <cellStyle name="Normal 3 2 2 2 5 2 2 2 2 4 3 2" xfId="41412"/>
    <cellStyle name="Normal 3 2 2 2 5 2 2 2 2 4 4" xfId="29210"/>
    <cellStyle name="Normal 3 2 2 2 5 2 2 2 2 5" xfId="6610"/>
    <cellStyle name="Normal 3 2 2 2 5 2 2 2 2 5 2" xfId="8789"/>
    <cellStyle name="Normal 3 2 2 2 5 2 2 2 2 5 2 2" xfId="20991"/>
    <cellStyle name="Normal 3 2 2 2 5 2 2 2 2 5 2 2 2" xfId="45288"/>
    <cellStyle name="Normal 3 2 2 2 5 2 2 2 2 5 2 3" xfId="33086"/>
    <cellStyle name="Normal 3 2 2 2 5 2 2 2 2 5 3" xfId="18812"/>
    <cellStyle name="Normal 3 2 2 2 5 2 2 2 2 5 3 2" xfId="43109"/>
    <cellStyle name="Normal 3 2 2 2 5 2 2 2 2 5 4" xfId="30907"/>
    <cellStyle name="Normal 3 2 2 2 5 2 2 2 2 6" xfId="8783"/>
    <cellStyle name="Normal 3 2 2 2 5 2 2 2 2 6 2" xfId="20985"/>
    <cellStyle name="Normal 3 2 2 2 5 2 2 2 2 6 2 2" xfId="45282"/>
    <cellStyle name="Normal 3 2 2 2 5 2 2 2 2 6 3" xfId="33080"/>
    <cellStyle name="Normal 3 2 2 2 5 2 2 2 2 7" xfId="14887"/>
    <cellStyle name="Normal 3 2 2 2 5 2 2 2 2 7 2" xfId="39184"/>
    <cellStyle name="Normal 3 2 2 2 5 2 2 2 2 8" xfId="26875"/>
    <cellStyle name="Normal 3 2 2 2 5 2 2 2 2 9" xfId="51283"/>
    <cellStyle name="Normal 3 2 2 2 5 2 2 2 3" xfId="3103"/>
    <cellStyle name="Normal 3 2 2 2 5 2 2 2 3 2" xfId="5551"/>
    <cellStyle name="Normal 3 2 2 2 5 2 2 2 3 2 2" xfId="8791"/>
    <cellStyle name="Normal 3 2 2 2 5 2 2 2 3 2 2 2" xfId="20993"/>
    <cellStyle name="Normal 3 2 2 2 5 2 2 2 3 2 2 2 2" xfId="45290"/>
    <cellStyle name="Normal 3 2 2 2 5 2 2 2 3 2 2 3" xfId="33088"/>
    <cellStyle name="Normal 3 2 2 2 5 2 2 2 3 2 3" xfId="17753"/>
    <cellStyle name="Normal 3 2 2 2 5 2 2 2 3 2 3 2" xfId="42050"/>
    <cellStyle name="Normal 3 2 2 2 5 2 2 2 3 2 4" xfId="29848"/>
    <cellStyle name="Normal 3 2 2 2 5 2 2 2 3 3" xfId="7141"/>
    <cellStyle name="Normal 3 2 2 2 5 2 2 2 3 3 2" xfId="8792"/>
    <cellStyle name="Normal 3 2 2 2 5 2 2 2 3 3 2 2" xfId="20994"/>
    <cellStyle name="Normal 3 2 2 2 5 2 2 2 3 3 2 2 2" xfId="45291"/>
    <cellStyle name="Normal 3 2 2 2 5 2 2 2 3 3 2 3" xfId="33089"/>
    <cellStyle name="Normal 3 2 2 2 5 2 2 2 3 3 3" xfId="19343"/>
    <cellStyle name="Normal 3 2 2 2 5 2 2 2 3 3 3 2" xfId="43640"/>
    <cellStyle name="Normal 3 2 2 2 5 2 2 2 3 3 4" xfId="31438"/>
    <cellStyle name="Normal 3 2 2 2 5 2 2 2 3 4" xfId="8790"/>
    <cellStyle name="Normal 3 2 2 2 5 2 2 2 3 4 2" xfId="20992"/>
    <cellStyle name="Normal 3 2 2 2 5 2 2 2 3 4 2 2" xfId="45289"/>
    <cellStyle name="Normal 3 2 2 2 5 2 2 2 3 4 3" xfId="33087"/>
    <cellStyle name="Normal 3 2 2 2 5 2 2 2 3 5" xfId="15525"/>
    <cellStyle name="Normal 3 2 2 2 5 2 2 2 3 5 2" xfId="39822"/>
    <cellStyle name="Normal 3 2 2 2 5 2 2 2 3 6" xfId="27513"/>
    <cellStyle name="Normal 3 2 2 2 5 2 2 2 4" xfId="8782"/>
    <cellStyle name="Normal 3 2 2 2 5 2 2 2 4 2" xfId="20984"/>
    <cellStyle name="Normal 3 2 2 2 5 2 2 2 4 2 2" xfId="45281"/>
    <cellStyle name="Normal 3 2 2 2 5 2 2 2 4 3" xfId="33079"/>
    <cellStyle name="Normal 3 2 2 2 5 2 2 2 5" xfId="14353"/>
    <cellStyle name="Normal 3 2 2 2 5 2 2 2 5 2" xfId="26341"/>
    <cellStyle name="Normal 3 2 2 2 5 2 2 2 5 2 2" xfId="50638"/>
    <cellStyle name="Normal 3 2 2 2 5 2 2 2 5 3" xfId="38650"/>
    <cellStyle name="Normal 3 2 2 2 5 2 2 2 6" xfId="51816"/>
    <cellStyle name="Normal 3 2 2 2 5 2 2 2 7" xfId="52457"/>
    <cellStyle name="Normal 3 2 2 2 5 2 2 3" xfId="2335"/>
    <cellStyle name="Normal 3 2 2 2 5 2 2 3 10" xfId="52855"/>
    <cellStyle name="Normal 3 2 2 2 5 2 2 3 2" xfId="3501"/>
    <cellStyle name="Normal 3 2 2 2 5 2 2 3 2 2" xfId="5842"/>
    <cellStyle name="Normal 3 2 2 2 5 2 2 3 2 2 2" xfId="8795"/>
    <cellStyle name="Normal 3 2 2 2 5 2 2 3 2 2 2 2" xfId="20997"/>
    <cellStyle name="Normal 3 2 2 2 5 2 2 3 2 2 2 2 2" xfId="45294"/>
    <cellStyle name="Normal 3 2 2 2 5 2 2 3 2 2 2 3" xfId="33092"/>
    <cellStyle name="Normal 3 2 2 2 5 2 2 3 2 2 3" xfId="18044"/>
    <cellStyle name="Normal 3 2 2 2 5 2 2 3 2 2 3 2" xfId="42341"/>
    <cellStyle name="Normal 3 2 2 2 5 2 2 3 2 2 4" xfId="30139"/>
    <cellStyle name="Normal 3 2 2 2 5 2 2 3 2 3" xfId="7539"/>
    <cellStyle name="Normal 3 2 2 2 5 2 2 3 2 3 2" xfId="8796"/>
    <cellStyle name="Normal 3 2 2 2 5 2 2 3 2 3 2 2" xfId="20998"/>
    <cellStyle name="Normal 3 2 2 2 5 2 2 3 2 3 2 2 2" xfId="45295"/>
    <cellStyle name="Normal 3 2 2 2 5 2 2 3 2 3 2 3" xfId="33093"/>
    <cellStyle name="Normal 3 2 2 2 5 2 2 3 2 3 3" xfId="19741"/>
    <cellStyle name="Normal 3 2 2 2 5 2 2 3 2 3 3 2" xfId="44038"/>
    <cellStyle name="Normal 3 2 2 2 5 2 2 3 2 3 4" xfId="31836"/>
    <cellStyle name="Normal 3 2 2 2 5 2 2 3 2 4" xfId="8794"/>
    <cellStyle name="Normal 3 2 2 2 5 2 2 3 2 4 2" xfId="20996"/>
    <cellStyle name="Normal 3 2 2 2 5 2 2 3 2 4 2 2" xfId="45293"/>
    <cellStyle name="Normal 3 2 2 2 5 2 2 3 2 4 3" xfId="33091"/>
    <cellStyle name="Normal 3 2 2 2 5 2 2 3 2 5" xfId="15816"/>
    <cellStyle name="Normal 3 2 2 2 5 2 2 3 2 5 2" xfId="40113"/>
    <cellStyle name="Normal 3 2 2 2 5 2 2 3 2 6" xfId="27804"/>
    <cellStyle name="Normal 3 2 2 2 5 2 2 3 3" xfId="4033"/>
    <cellStyle name="Normal 3 2 2 2 5 2 2 3 3 2" xfId="8797"/>
    <cellStyle name="Normal 3 2 2 2 5 2 2 3 3 2 2" xfId="20999"/>
    <cellStyle name="Normal 3 2 2 2 5 2 2 3 3 2 2 2" xfId="45296"/>
    <cellStyle name="Normal 3 2 2 2 5 2 2 3 3 2 3" xfId="33094"/>
    <cellStyle name="Normal 3 2 2 2 5 2 2 3 3 3" xfId="16344"/>
    <cellStyle name="Normal 3 2 2 2 5 2 2 3 3 3 2" xfId="40641"/>
    <cellStyle name="Normal 3 2 2 2 5 2 2 3 3 4" xfId="28332"/>
    <cellStyle name="Normal 3 2 2 2 5 2 2 3 4" xfId="4673"/>
    <cellStyle name="Normal 3 2 2 2 5 2 2 3 4 2" xfId="8798"/>
    <cellStyle name="Normal 3 2 2 2 5 2 2 3 4 2 2" xfId="21000"/>
    <cellStyle name="Normal 3 2 2 2 5 2 2 3 4 2 2 2" xfId="45297"/>
    <cellStyle name="Normal 3 2 2 2 5 2 2 3 4 2 3" xfId="33095"/>
    <cellStyle name="Normal 3 2 2 2 5 2 2 3 4 3" xfId="16875"/>
    <cellStyle name="Normal 3 2 2 2 5 2 2 3 4 3 2" xfId="41172"/>
    <cellStyle name="Normal 3 2 2 2 5 2 2 3 4 4" xfId="28970"/>
    <cellStyle name="Normal 3 2 2 2 5 2 2 3 5" xfId="6370"/>
    <cellStyle name="Normal 3 2 2 2 5 2 2 3 5 2" xfId="8799"/>
    <cellStyle name="Normal 3 2 2 2 5 2 2 3 5 2 2" xfId="21001"/>
    <cellStyle name="Normal 3 2 2 2 5 2 2 3 5 2 2 2" xfId="45298"/>
    <cellStyle name="Normal 3 2 2 2 5 2 2 3 5 2 3" xfId="33096"/>
    <cellStyle name="Normal 3 2 2 2 5 2 2 3 5 3" xfId="18572"/>
    <cellStyle name="Normal 3 2 2 2 5 2 2 3 5 3 2" xfId="42869"/>
    <cellStyle name="Normal 3 2 2 2 5 2 2 3 5 4" xfId="30667"/>
    <cellStyle name="Normal 3 2 2 2 5 2 2 3 6" xfId="8793"/>
    <cellStyle name="Normal 3 2 2 2 5 2 2 3 6 2" xfId="20995"/>
    <cellStyle name="Normal 3 2 2 2 5 2 2 3 6 2 2" xfId="45292"/>
    <cellStyle name="Normal 3 2 2 2 5 2 2 3 6 3" xfId="33090"/>
    <cellStyle name="Normal 3 2 2 2 5 2 2 3 7" xfId="14647"/>
    <cellStyle name="Normal 3 2 2 2 5 2 2 3 7 2" xfId="38944"/>
    <cellStyle name="Normal 3 2 2 2 5 2 2 3 8" xfId="26635"/>
    <cellStyle name="Normal 3 2 2 2 5 2 2 3 9" xfId="51043"/>
    <cellStyle name="Normal 3 2 2 2 5 2 2 4" xfId="2863"/>
    <cellStyle name="Normal 3 2 2 2 5 2 2 4 2" xfId="5311"/>
    <cellStyle name="Normal 3 2 2 2 5 2 2 4 2 2" xfId="8801"/>
    <cellStyle name="Normal 3 2 2 2 5 2 2 4 2 2 2" xfId="21003"/>
    <cellStyle name="Normal 3 2 2 2 5 2 2 4 2 2 2 2" xfId="45300"/>
    <cellStyle name="Normal 3 2 2 2 5 2 2 4 2 2 3" xfId="33098"/>
    <cellStyle name="Normal 3 2 2 2 5 2 2 4 2 3" xfId="17513"/>
    <cellStyle name="Normal 3 2 2 2 5 2 2 4 2 3 2" xfId="41810"/>
    <cellStyle name="Normal 3 2 2 2 5 2 2 4 2 4" xfId="29608"/>
    <cellStyle name="Normal 3 2 2 2 5 2 2 4 3" xfId="6901"/>
    <cellStyle name="Normal 3 2 2 2 5 2 2 4 3 2" xfId="8802"/>
    <cellStyle name="Normal 3 2 2 2 5 2 2 4 3 2 2" xfId="21004"/>
    <cellStyle name="Normal 3 2 2 2 5 2 2 4 3 2 2 2" xfId="45301"/>
    <cellStyle name="Normal 3 2 2 2 5 2 2 4 3 2 3" xfId="33099"/>
    <cellStyle name="Normal 3 2 2 2 5 2 2 4 3 3" xfId="19103"/>
    <cellStyle name="Normal 3 2 2 2 5 2 2 4 3 3 2" xfId="43400"/>
    <cellStyle name="Normal 3 2 2 2 5 2 2 4 3 4" xfId="31198"/>
    <cellStyle name="Normal 3 2 2 2 5 2 2 4 4" xfId="8800"/>
    <cellStyle name="Normal 3 2 2 2 5 2 2 4 4 2" xfId="21002"/>
    <cellStyle name="Normal 3 2 2 2 5 2 2 4 4 2 2" xfId="45299"/>
    <cellStyle name="Normal 3 2 2 2 5 2 2 4 4 3" xfId="33097"/>
    <cellStyle name="Normal 3 2 2 2 5 2 2 4 5" xfId="15285"/>
    <cellStyle name="Normal 3 2 2 2 5 2 2 4 5 2" xfId="39582"/>
    <cellStyle name="Normal 3 2 2 2 5 2 2 4 6" xfId="27273"/>
    <cellStyle name="Normal 3 2 2 2 5 2 2 5" xfId="8781"/>
    <cellStyle name="Normal 3 2 2 2 5 2 2 5 2" xfId="20983"/>
    <cellStyle name="Normal 3 2 2 2 5 2 2 5 2 2" xfId="45280"/>
    <cellStyle name="Normal 3 2 2 2 5 2 2 5 3" xfId="33078"/>
    <cellStyle name="Normal 3 2 2 2 5 2 2 6" xfId="14113"/>
    <cellStyle name="Normal 3 2 2 2 5 2 2 6 2" xfId="26101"/>
    <cellStyle name="Normal 3 2 2 2 5 2 2 6 2 2" xfId="50398"/>
    <cellStyle name="Normal 3 2 2 2 5 2 2 6 3" xfId="38410"/>
    <cellStyle name="Normal 3 2 2 2 5 2 2 7" xfId="51905"/>
    <cellStyle name="Normal 3 2 2 2 5 2 2 8" xfId="52217"/>
    <cellStyle name="Normal 3 2 2 2 5 2 3" xfId="739"/>
    <cellStyle name="Normal 3 2 2 2 5 2 3 2" xfId="986"/>
    <cellStyle name="Normal 3 2 2 2 5 2 3 2 2" xfId="2479"/>
    <cellStyle name="Normal 3 2 2 2 5 2 3 2 2 10" xfId="52999"/>
    <cellStyle name="Normal 3 2 2 2 5 2 3 2 2 2" xfId="3645"/>
    <cellStyle name="Normal 3 2 2 2 5 2 3 2 2 2 2" xfId="5986"/>
    <cellStyle name="Normal 3 2 2 2 5 2 3 2 2 2 2 2" xfId="8807"/>
    <cellStyle name="Normal 3 2 2 2 5 2 3 2 2 2 2 2 2" xfId="21009"/>
    <cellStyle name="Normal 3 2 2 2 5 2 3 2 2 2 2 2 2 2" xfId="45306"/>
    <cellStyle name="Normal 3 2 2 2 5 2 3 2 2 2 2 2 3" xfId="33104"/>
    <cellStyle name="Normal 3 2 2 2 5 2 3 2 2 2 2 3" xfId="18188"/>
    <cellStyle name="Normal 3 2 2 2 5 2 3 2 2 2 2 3 2" xfId="42485"/>
    <cellStyle name="Normal 3 2 2 2 5 2 3 2 2 2 2 4" xfId="30283"/>
    <cellStyle name="Normal 3 2 2 2 5 2 3 2 2 2 3" xfId="7683"/>
    <cellStyle name="Normal 3 2 2 2 5 2 3 2 2 2 3 2" xfId="8808"/>
    <cellStyle name="Normal 3 2 2 2 5 2 3 2 2 2 3 2 2" xfId="21010"/>
    <cellStyle name="Normal 3 2 2 2 5 2 3 2 2 2 3 2 2 2" xfId="45307"/>
    <cellStyle name="Normal 3 2 2 2 5 2 3 2 2 2 3 2 3" xfId="33105"/>
    <cellStyle name="Normal 3 2 2 2 5 2 3 2 2 2 3 3" xfId="19885"/>
    <cellStyle name="Normal 3 2 2 2 5 2 3 2 2 2 3 3 2" xfId="44182"/>
    <cellStyle name="Normal 3 2 2 2 5 2 3 2 2 2 3 4" xfId="31980"/>
    <cellStyle name="Normal 3 2 2 2 5 2 3 2 2 2 4" xfId="8806"/>
    <cellStyle name="Normal 3 2 2 2 5 2 3 2 2 2 4 2" xfId="21008"/>
    <cellStyle name="Normal 3 2 2 2 5 2 3 2 2 2 4 2 2" xfId="45305"/>
    <cellStyle name="Normal 3 2 2 2 5 2 3 2 2 2 4 3" xfId="33103"/>
    <cellStyle name="Normal 3 2 2 2 5 2 3 2 2 2 5" xfId="15960"/>
    <cellStyle name="Normal 3 2 2 2 5 2 3 2 2 2 5 2" xfId="40257"/>
    <cellStyle name="Normal 3 2 2 2 5 2 3 2 2 2 6" xfId="27948"/>
    <cellStyle name="Normal 3 2 2 2 5 2 3 2 2 3" xfId="4177"/>
    <cellStyle name="Normal 3 2 2 2 5 2 3 2 2 3 2" xfId="8809"/>
    <cellStyle name="Normal 3 2 2 2 5 2 3 2 2 3 2 2" xfId="21011"/>
    <cellStyle name="Normal 3 2 2 2 5 2 3 2 2 3 2 2 2" xfId="45308"/>
    <cellStyle name="Normal 3 2 2 2 5 2 3 2 2 3 2 3" xfId="33106"/>
    <cellStyle name="Normal 3 2 2 2 5 2 3 2 2 3 3" xfId="16488"/>
    <cellStyle name="Normal 3 2 2 2 5 2 3 2 2 3 3 2" xfId="40785"/>
    <cellStyle name="Normal 3 2 2 2 5 2 3 2 2 3 4" xfId="28476"/>
    <cellStyle name="Normal 3 2 2 2 5 2 3 2 2 4" xfId="4817"/>
    <cellStyle name="Normal 3 2 2 2 5 2 3 2 2 4 2" xfId="8810"/>
    <cellStyle name="Normal 3 2 2 2 5 2 3 2 2 4 2 2" xfId="21012"/>
    <cellStyle name="Normal 3 2 2 2 5 2 3 2 2 4 2 2 2" xfId="45309"/>
    <cellStyle name="Normal 3 2 2 2 5 2 3 2 2 4 2 3" xfId="33107"/>
    <cellStyle name="Normal 3 2 2 2 5 2 3 2 2 4 3" xfId="17019"/>
    <cellStyle name="Normal 3 2 2 2 5 2 3 2 2 4 3 2" xfId="41316"/>
    <cellStyle name="Normal 3 2 2 2 5 2 3 2 2 4 4" xfId="29114"/>
    <cellStyle name="Normal 3 2 2 2 5 2 3 2 2 5" xfId="6514"/>
    <cellStyle name="Normal 3 2 2 2 5 2 3 2 2 5 2" xfId="8811"/>
    <cellStyle name="Normal 3 2 2 2 5 2 3 2 2 5 2 2" xfId="21013"/>
    <cellStyle name="Normal 3 2 2 2 5 2 3 2 2 5 2 2 2" xfId="45310"/>
    <cellStyle name="Normal 3 2 2 2 5 2 3 2 2 5 2 3" xfId="33108"/>
    <cellStyle name="Normal 3 2 2 2 5 2 3 2 2 5 3" xfId="18716"/>
    <cellStyle name="Normal 3 2 2 2 5 2 3 2 2 5 3 2" xfId="43013"/>
    <cellStyle name="Normal 3 2 2 2 5 2 3 2 2 5 4" xfId="30811"/>
    <cellStyle name="Normal 3 2 2 2 5 2 3 2 2 6" xfId="8805"/>
    <cellStyle name="Normal 3 2 2 2 5 2 3 2 2 6 2" xfId="21007"/>
    <cellStyle name="Normal 3 2 2 2 5 2 3 2 2 6 2 2" xfId="45304"/>
    <cellStyle name="Normal 3 2 2 2 5 2 3 2 2 6 3" xfId="33102"/>
    <cellStyle name="Normal 3 2 2 2 5 2 3 2 2 7" xfId="14791"/>
    <cellStyle name="Normal 3 2 2 2 5 2 3 2 2 7 2" xfId="39088"/>
    <cellStyle name="Normal 3 2 2 2 5 2 3 2 2 8" xfId="26779"/>
    <cellStyle name="Normal 3 2 2 2 5 2 3 2 2 9" xfId="51187"/>
    <cellStyle name="Normal 3 2 2 2 5 2 3 2 3" xfId="3007"/>
    <cellStyle name="Normal 3 2 2 2 5 2 3 2 3 2" xfId="5455"/>
    <cellStyle name="Normal 3 2 2 2 5 2 3 2 3 2 2" xfId="8813"/>
    <cellStyle name="Normal 3 2 2 2 5 2 3 2 3 2 2 2" xfId="21015"/>
    <cellStyle name="Normal 3 2 2 2 5 2 3 2 3 2 2 2 2" xfId="45312"/>
    <cellStyle name="Normal 3 2 2 2 5 2 3 2 3 2 2 3" xfId="33110"/>
    <cellStyle name="Normal 3 2 2 2 5 2 3 2 3 2 3" xfId="17657"/>
    <cellStyle name="Normal 3 2 2 2 5 2 3 2 3 2 3 2" xfId="41954"/>
    <cellStyle name="Normal 3 2 2 2 5 2 3 2 3 2 4" xfId="29752"/>
    <cellStyle name="Normal 3 2 2 2 5 2 3 2 3 3" xfId="7045"/>
    <cellStyle name="Normal 3 2 2 2 5 2 3 2 3 3 2" xfId="8814"/>
    <cellStyle name="Normal 3 2 2 2 5 2 3 2 3 3 2 2" xfId="21016"/>
    <cellStyle name="Normal 3 2 2 2 5 2 3 2 3 3 2 2 2" xfId="45313"/>
    <cellStyle name="Normal 3 2 2 2 5 2 3 2 3 3 2 3" xfId="33111"/>
    <cellStyle name="Normal 3 2 2 2 5 2 3 2 3 3 3" xfId="19247"/>
    <cellStyle name="Normal 3 2 2 2 5 2 3 2 3 3 3 2" xfId="43544"/>
    <cellStyle name="Normal 3 2 2 2 5 2 3 2 3 3 4" xfId="31342"/>
    <cellStyle name="Normal 3 2 2 2 5 2 3 2 3 4" xfId="8812"/>
    <cellStyle name="Normal 3 2 2 2 5 2 3 2 3 4 2" xfId="21014"/>
    <cellStyle name="Normal 3 2 2 2 5 2 3 2 3 4 2 2" xfId="45311"/>
    <cellStyle name="Normal 3 2 2 2 5 2 3 2 3 4 3" xfId="33109"/>
    <cellStyle name="Normal 3 2 2 2 5 2 3 2 3 5" xfId="15429"/>
    <cellStyle name="Normal 3 2 2 2 5 2 3 2 3 5 2" xfId="39726"/>
    <cellStyle name="Normal 3 2 2 2 5 2 3 2 3 6" xfId="27417"/>
    <cellStyle name="Normal 3 2 2 2 5 2 3 2 4" xfId="8804"/>
    <cellStyle name="Normal 3 2 2 2 5 2 3 2 4 2" xfId="21006"/>
    <cellStyle name="Normal 3 2 2 2 5 2 3 2 4 2 2" xfId="45303"/>
    <cellStyle name="Normal 3 2 2 2 5 2 3 2 4 3" xfId="33101"/>
    <cellStyle name="Normal 3 2 2 2 5 2 3 2 5" xfId="14257"/>
    <cellStyle name="Normal 3 2 2 2 5 2 3 2 5 2" xfId="26245"/>
    <cellStyle name="Normal 3 2 2 2 5 2 3 2 5 2 2" xfId="50542"/>
    <cellStyle name="Normal 3 2 2 2 5 2 3 2 5 3" xfId="38554"/>
    <cellStyle name="Normal 3 2 2 2 5 2 3 2 6" xfId="51684"/>
    <cellStyle name="Normal 3 2 2 2 5 2 3 2 7" xfId="52361"/>
    <cellStyle name="Normal 3 2 2 2 5 2 3 3" xfId="2239"/>
    <cellStyle name="Normal 3 2 2 2 5 2 3 3 10" xfId="52759"/>
    <cellStyle name="Normal 3 2 2 2 5 2 3 3 2" xfId="3405"/>
    <cellStyle name="Normal 3 2 2 2 5 2 3 3 2 2" xfId="5746"/>
    <cellStyle name="Normal 3 2 2 2 5 2 3 3 2 2 2" xfId="8817"/>
    <cellStyle name="Normal 3 2 2 2 5 2 3 3 2 2 2 2" xfId="21019"/>
    <cellStyle name="Normal 3 2 2 2 5 2 3 3 2 2 2 2 2" xfId="45316"/>
    <cellStyle name="Normal 3 2 2 2 5 2 3 3 2 2 2 3" xfId="33114"/>
    <cellStyle name="Normal 3 2 2 2 5 2 3 3 2 2 3" xfId="17948"/>
    <cellStyle name="Normal 3 2 2 2 5 2 3 3 2 2 3 2" xfId="42245"/>
    <cellStyle name="Normal 3 2 2 2 5 2 3 3 2 2 4" xfId="30043"/>
    <cellStyle name="Normal 3 2 2 2 5 2 3 3 2 3" xfId="7443"/>
    <cellStyle name="Normal 3 2 2 2 5 2 3 3 2 3 2" xfId="8818"/>
    <cellStyle name="Normal 3 2 2 2 5 2 3 3 2 3 2 2" xfId="21020"/>
    <cellStyle name="Normal 3 2 2 2 5 2 3 3 2 3 2 2 2" xfId="45317"/>
    <cellStyle name="Normal 3 2 2 2 5 2 3 3 2 3 2 3" xfId="33115"/>
    <cellStyle name="Normal 3 2 2 2 5 2 3 3 2 3 3" xfId="19645"/>
    <cellStyle name="Normal 3 2 2 2 5 2 3 3 2 3 3 2" xfId="43942"/>
    <cellStyle name="Normal 3 2 2 2 5 2 3 3 2 3 4" xfId="31740"/>
    <cellStyle name="Normal 3 2 2 2 5 2 3 3 2 4" xfId="8816"/>
    <cellStyle name="Normal 3 2 2 2 5 2 3 3 2 4 2" xfId="21018"/>
    <cellStyle name="Normal 3 2 2 2 5 2 3 3 2 4 2 2" xfId="45315"/>
    <cellStyle name="Normal 3 2 2 2 5 2 3 3 2 4 3" xfId="33113"/>
    <cellStyle name="Normal 3 2 2 2 5 2 3 3 2 5" xfId="15720"/>
    <cellStyle name="Normal 3 2 2 2 5 2 3 3 2 5 2" xfId="40017"/>
    <cellStyle name="Normal 3 2 2 2 5 2 3 3 2 6" xfId="27708"/>
    <cellStyle name="Normal 3 2 2 2 5 2 3 3 3" xfId="3937"/>
    <cellStyle name="Normal 3 2 2 2 5 2 3 3 3 2" xfId="8819"/>
    <cellStyle name="Normal 3 2 2 2 5 2 3 3 3 2 2" xfId="21021"/>
    <cellStyle name="Normal 3 2 2 2 5 2 3 3 3 2 2 2" xfId="45318"/>
    <cellStyle name="Normal 3 2 2 2 5 2 3 3 3 2 3" xfId="33116"/>
    <cellStyle name="Normal 3 2 2 2 5 2 3 3 3 3" xfId="16248"/>
    <cellStyle name="Normal 3 2 2 2 5 2 3 3 3 3 2" xfId="40545"/>
    <cellStyle name="Normal 3 2 2 2 5 2 3 3 3 4" xfId="28236"/>
    <cellStyle name="Normal 3 2 2 2 5 2 3 3 4" xfId="4577"/>
    <cellStyle name="Normal 3 2 2 2 5 2 3 3 4 2" xfId="8820"/>
    <cellStyle name="Normal 3 2 2 2 5 2 3 3 4 2 2" xfId="21022"/>
    <cellStyle name="Normal 3 2 2 2 5 2 3 3 4 2 2 2" xfId="45319"/>
    <cellStyle name="Normal 3 2 2 2 5 2 3 3 4 2 3" xfId="33117"/>
    <cellStyle name="Normal 3 2 2 2 5 2 3 3 4 3" xfId="16779"/>
    <cellStyle name="Normal 3 2 2 2 5 2 3 3 4 3 2" xfId="41076"/>
    <cellStyle name="Normal 3 2 2 2 5 2 3 3 4 4" xfId="28874"/>
    <cellStyle name="Normal 3 2 2 2 5 2 3 3 5" xfId="6274"/>
    <cellStyle name="Normal 3 2 2 2 5 2 3 3 5 2" xfId="8821"/>
    <cellStyle name="Normal 3 2 2 2 5 2 3 3 5 2 2" xfId="21023"/>
    <cellStyle name="Normal 3 2 2 2 5 2 3 3 5 2 2 2" xfId="45320"/>
    <cellStyle name="Normal 3 2 2 2 5 2 3 3 5 2 3" xfId="33118"/>
    <cellStyle name="Normal 3 2 2 2 5 2 3 3 5 3" xfId="18476"/>
    <cellStyle name="Normal 3 2 2 2 5 2 3 3 5 3 2" xfId="42773"/>
    <cellStyle name="Normal 3 2 2 2 5 2 3 3 5 4" xfId="30571"/>
    <cellStyle name="Normal 3 2 2 2 5 2 3 3 6" xfId="8815"/>
    <cellStyle name="Normal 3 2 2 2 5 2 3 3 6 2" xfId="21017"/>
    <cellStyle name="Normal 3 2 2 2 5 2 3 3 6 2 2" xfId="45314"/>
    <cellStyle name="Normal 3 2 2 2 5 2 3 3 6 3" xfId="33112"/>
    <cellStyle name="Normal 3 2 2 2 5 2 3 3 7" xfId="14551"/>
    <cellStyle name="Normal 3 2 2 2 5 2 3 3 7 2" xfId="38848"/>
    <cellStyle name="Normal 3 2 2 2 5 2 3 3 8" xfId="26539"/>
    <cellStyle name="Normal 3 2 2 2 5 2 3 3 9" xfId="50947"/>
    <cellStyle name="Normal 3 2 2 2 5 2 3 4" xfId="2767"/>
    <cellStyle name="Normal 3 2 2 2 5 2 3 4 2" xfId="5215"/>
    <cellStyle name="Normal 3 2 2 2 5 2 3 4 2 2" xfId="8823"/>
    <cellStyle name="Normal 3 2 2 2 5 2 3 4 2 2 2" xfId="21025"/>
    <cellStyle name="Normal 3 2 2 2 5 2 3 4 2 2 2 2" xfId="45322"/>
    <cellStyle name="Normal 3 2 2 2 5 2 3 4 2 2 3" xfId="33120"/>
    <cellStyle name="Normal 3 2 2 2 5 2 3 4 2 3" xfId="17417"/>
    <cellStyle name="Normal 3 2 2 2 5 2 3 4 2 3 2" xfId="41714"/>
    <cellStyle name="Normal 3 2 2 2 5 2 3 4 2 4" xfId="29512"/>
    <cellStyle name="Normal 3 2 2 2 5 2 3 4 3" xfId="6805"/>
    <cellStyle name="Normal 3 2 2 2 5 2 3 4 3 2" xfId="8824"/>
    <cellStyle name="Normal 3 2 2 2 5 2 3 4 3 2 2" xfId="21026"/>
    <cellStyle name="Normal 3 2 2 2 5 2 3 4 3 2 2 2" xfId="45323"/>
    <cellStyle name="Normal 3 2 2 2 5 2 3 4 3 2 3" xfId="33121"/>
    <cellStyle name="Normal 3 2 2 2 5 2 3 4 3 3" xfId="19007"/>
    <cellStyle name="Normal 3 2 2 2 5 2 3 4 3 3 2" xfId="43304"/>
    <cellStyle name="Normal 3 2 2 2 5 2 3 4 3 4" xfId="31102"/>
    <cellStyle name="Normal 3 2 2 2 5 2 3 4 4" xfId="8822"/>
    <cellStyle name="Normal 3 2 2 2 5 2 3 4 4 2" xfId="21024"/>
    <cellStyle name="Normal 3 2 2 2 5 2 3 4 4 2 2" xfId="45321"/>
    <cellStyle name="Normal 3 2 2 2 5 2 3 4 4 3" xfId="33119"/>
    <cellStyle name="Normal 3 2 2 2 5 2 3 4 5" xfId="15189"/>
    <cellStyle name="Normal 3 2 2 2 5 2 3 4 5 2" xfId="39486"/>
    <cellStyle name="Normal 3 2 2 2 5 2 3 4 6" xfId="27177"/>
    <cellStyle name="Normal 3 2 2 2 5 2 3 5" xfId="8803"/>
    <cellStyle name="Normal 3 2 2 2 5 2 3 5 2" xfId="21005"/>
    <cellStyle name="Normal 3 2 2 2 5 2 3 5 2 2" xfId="45302"/>
    <cellStyle name="Normal 3 2 2 2 5 2 3 5 3" xfId="33100"/>
    <cellStyle name="Normal 3 2 2 2 5 2 3 6" xfId="14017"/>
    <cellStyle name="Normal 3 2 2 2 5 2 3 6 2" xfId="26005"/>
    <cellStyle name="Normal 3 2 2 2 5 2 3 6 2 2" xfId="50302"/>
    <cellStyle name="Normal 3 2 2 2 5 2 3 6 3" xfId="38314"/>
    <cellStyle name="Normal 3 2 2 2 5 2 3 7" xfId="51803"/>
    <cellStyle name="Normal 3 2 2 2 5 2 3 8" xfId="52121"/>
    <cellStyle name="Normal 3 2 2 2 5 2 4" xfId="914"/>
    <cellStyle name="Normal 3 2 2 2 5 2 4 2" xfId="2407"/>
    <cellStyle name="Normal 3 2 2 2 5 2 4 2 10" xfId="52927"/>
    <cellStyle name="Normal 3 2 2 2 5 2 4 2 2" xfId="3573"/>
    <cellStyle name="Normal 3 2 2 2 5 2 4 2 2 2" xfId="5914"/>
    <cellStyle name="Normal 3 2 2 2 5 2 4 2 2 2 2" xfId="8828"/>
    <cellStyle name="Normal 3 2 2 2 5 2 4 2 2 2 2 2" xfId="21030"/>
    <cellStyle name="Normal 3 2 2 2 5 2 4 2 2 2 2 2 2" xfId="45327"/>
    <cellStyle name="Normal 3 2 2 2 5 2 4 2 2 2 2 3" xfId="33125"/>
    <cellStyle name="Normal 3 2 2 2 5 2 4 2 2 2 3" xfId="18116"/>
    <cellStyle name="Normal 3 2 2 2 5 2 4 2 2 2 3 2" xfId="42413"/>
    <cellStyle name="Normal 3 2 2 2 5 2 4 2 2 2 4" xfId="30211"/>
    <cellStyle name="Normal 3 2 2 2 5 2 4 2 2 3" xfId="7611"/>
    <cellStyle name="Normal 3 2 2 2 5 2 4 2 2 3 2" xfId="8829"/>
    <cellStyle name="Normal 3 2 2 2 5 2 4 2 2 3 2 2" xfId="21031"/>
    <cellStyle name="Normal 3 2 2 2 5 2 4 2 2 3 2 2 2" xfId="45328"/>
    <cellStyle name="Normal 3 2 2 2 5 2 4 2 2 3 2 3" xfId="33126"/>
    <cellStyle name="Normal 3 2 2 2 5 2 4 2 2 3 3" xfId="19813"/>
    <cellStyle name="Normal 3 2 2 2 5 2 4 2 2 3 3 2" xfId="44110"/>
    <cellStyle name="Normal 3 2 2 2 5 2 4 2 2 3 4" xfId="31908"/>
    <cellStyle name="Normal 3 2 2 2 5 2 4 2 2 4" xfId="8827"/>
    <cellStyle name="Normal 3 2 2 2 5 2 4 2 2 4 2" xfId="21029"/>
    <cellStyle name="Normal 3 2 2 2 5 2 4 2 2 4 2 2" xfId="45326"/>
    <cellStyle name="Normal 3 2 2 2 5 2 4 2 2 4 3" xfId="33124"/>
    <cellStyle name="Normal 3 2 2 2 5 2 4 2 2 5" xfId="15888"/>
    <cellStyle name="Normal 3 2 2 2 5 2 4 2 2 5 2" xfId="40185"/>
    <cellStyle name="Normal 3 2 2 2 5 2 4 2 2 6" xfId="27876"/>
    <cellStyle name="Normal 3 2 2 2 5 2 4 2 3" xfId="4105"/>
    <cellStyle name="Normal 3 2 2 2 5 2 4 2 3 2" xfId="8830"/>
    <cellStyle name="Normal 3 2 2 2 5 2 4 2 3 2 2" xfId="21032"/>
    <cellStyle name="Normal 3 2 2 2 5 2 4 2 3 2 2 2" xfId="45329"/>
    <cellStyle name="Normal 3 2 2 2 5 2 4 2 3 2 3" xfId="33127"/>
    <cellStyle name="Normal 3 2 2 2 5 2 4 2 3 3" xfId="16416"/>
    <cellStyle name="Normal 3 2 2 2 5 2 4 2 3 3 2" xfId="40713"/>
    <cellStyle name="Normal 3 2 2 2 5 2 4 2 3 4" xfId="28404"/>
    <cellStyle name="Normal 3 2 2 2 5 2 4 2 4" xfId="4745"/>
    <cellStyle name="Normal 3 2 2 2 5 2 4 2 4 2" xfId="8831"/>
    <cellStyle name="Normal 3 2 2 2 5 2 4 2 4 2 2" xfId="21033"/>
    <cellStyle name="Normal 3 2 2 2 5 2 4 2 4 2 2 2" xfId="45330"/>
    <cellStyle name="Normal 3 2 2 2 5 2 4 2 4 2 3" xfId="33128"/>
    <cellStyle name="Normal 3 2 2 2 5 2 4 2 4 3" xfId="16947"/>
    <cellStyle name="Normal 3 2 2 2 5 2 4 2 4 3 2" xfId="41244"/>
    <cellStyle name="Normal 3 2 2 2 5 2 4 2 4 4" xfId="29042"/>
    <cellStyle name="Normal 3 2 2 2 5 2 4 2 5" xfId="6442"/>
    <cellStyle name="Normal 3 2 2 2 5 2 4 2 5 2" xfId="8832"/>
    <cellStyle name="Normal 3 2 2 2 5 2 4 2 5 2 2" xfId="21034"/>
    <cellStyle name="Normal 3 2 2 2 5 2 4 2 5 2 2 2" xfId="45331"/>
    <cellStyle name="Normal 3 2 2 2 5 2 4 2 5 2 3" xfId="33129"/>
    <cellStyle name="Normal 3 2 2 2 5 2 4 2 5 3" xfId="18644"/>
    <cellStyle name="Normal 3 2 2 2 5 2 4 2 5 3 2" xfId="42941"/>
    <cellStyle name="Normal 3 2 2 2 5 2 4 2 5 4" xfId="30739"/>
    <cellStyle name="Normal 3 2 2 2 5 2 4 2 6" xfId="8826"/>
    <cellStyle name="Normal 3 2 2 2 5 2 4 2 6 2" xfId="21028"/>
    <cellStyle name="Normal 3 2 2 2 5 2 4 2 6 2 2" xfId="45325"/>
    <cellStyle name="Normal 3 2 2 2 5 2 4 2 6 3" xfId="33123"/>
    <cellStyle name="Normal 3 2 2 2 5 2 4 2 7" xfId="14719"/>
    <cellStyle name="Normal 3 2 2 2 5 2 4 2 7 2" xfId="39016"/>
    <cellStyle name="Normal 3 2 2 2 5 2 4 2 8" xfId="26707"/>
    <cellStyle name="Normal 3 2 2 2 5 2 4 2 9" xfId="51115"/>
    <cellStyle name="Normal 3 2 2 2 5 2 4 3" xfId="2935"/>
    <cellStyle name="Normal 3 2 2 2 5 2 4 3 2" xfId="5383"/>
    <cellStyle name="Normal 3 2 2 2 5 2 4 3 2 2" xfId="8834"/>
    <cellStyle name="Normal 3 2 2 2 5 2 4 3 2 2 2" xfId="21036"/>
    <cellStyle name="Normal 3 2 2 2 5 2 4 3 2 2 2 2" xfId="45333"/>
    <cellStyle name="Normal 3 2 2 2 5 2 4 3 2 2 3" xfId="33131"/>
    <cellStyle name="Normal 3 2 2 2 5 2 4 3 2 3" xfId="17585"/>
    <cellStyle name="Normal 3 2 2 2 5 2 4 3 2 3 2" xfId="41882"/>
    <cellStyle name="Normal 3 2 2 2 5 2 4 3 2 4" xfId="29680"/>
    <cellStyle name="Normal 3 2 2 2 5 2 4 3 3" xfId="6973"/>
    <cellStyle name="Normal 3 2 2 2 5 2 4 3 3 2" xfId="8835"/>
    <cellStyle name="Normal 3 2 2 2 5 2 4 3 3 2 2" xfId="21037"/>
    <cellStyle name="Normal 3 2 2 2 5 2 4 3 3 2 2 2" xfId="45334"/>
    <cellStyle name="Normal 3 2 2 2 5 2 4 3 3 2 3" xfId="33132"/>
    <cellStyle name="Normal 3 2 2 2 5 2 4 3 3 3" xfId="19175"/>
    <cellStyle name="Normal 3 2 2 2 5 2 4 3 3 3 2" xfId="43472"/>
    <cellStyle name="Normal 3 2 2 2 5 2 4 3 3 4" xfId="31270"/>
    <cellStyle name="Normal 3 2 2 2 5 2 4 3 4" xfId="8833"/>
    <cellStyle name="Normal 3 2 2 2 5 2 4 3 4 2" xfId="21035"/>
    <cellStyle name="Normal 3 2 2 2 5 2 4 3 4 2 2" xfId="45332"/>
    <cellStyle name="Normal 3 2 2 2 5 2 4 3 4 3" xfId="33130"/>
    <cellStyle name="Normal 3 2 2 2 5 2 4 3 5" xfId="15357"/>
    <cellStyle name="Normal 3 2 2 2 5 2 4 3 5 2" xfId="39654"/>
    <cellStyle name="Normal 3 2 2 2 5 2 4 3 6" xfId="27345"/>
    <cellStyle name="Normal 3 2 2 2 5 2 4 4" xfId="8825"/>
    <cellStyle name="Normal 3 2 2 2 5 2 4 4 2" xfId="21027"/>
    <cellStyle name="Normal 3 2 2 2 5 2 4 4 2 2" xfId="45324"/>
    <cellStyle name="Normal 3 2 2 2 5 2 4 4 3" xfId="33122"/>
    <cellStyle name="Normal 3 2 2 2 5 2 4 5" xfId="14185"/>
    <cellStyle name="Normal 3 2 2 2 5 2 4 5 2" xfId="26173"/>
    <cellStyle name="Normal 3 2 2 2 5 2 4 5 2 2" xfId="50470"/>
    <cellStyle name="Normal 3 2 2 2 5 2 4 5 3" xfId="38482"/>
    <cellStyle name="Normal 3 2 2 2 5 2 4 6" xfId="51508"/>
    <cellStyle name="Normal 3 2 2 2 5 2 4 7" xfId="52289"/>
    <cellStyle name="Normal 3 2 2 2 5 2 5" xfId="2143"/>
    <cellStyle name="Normal 3 2 2 2 5 2 5 10" xfId="52663"/>
    <cellStyle name="Normal 3 2 2 2 5 2 5 2" xfId="3309"/>
    <cellStyle name="Normal 3 2 2 2 5 2 5 2 2" xfId="5650"/>
    <cellStyle name="Normal 3 2 2 2 5 2 5 2 2 2" xfId="8838"/>
    <cellStyle name="Normal 3 2 2 2 5 2 5 2 2 2 2" xfId="21040"/>
    <cellStyle name="Normal 3 2 2 2 5 2 5 2 2 2 2 2" xfId="45337"/>
    <cellStyle name="Normal 3 2 2 2 5 2 5 2 2 2 3" xfId="33135"/>
    <cellStyle name="Normal 3 2 2 2 5 2 5 2 2 3" xfId="17852"/>
    <cellStyle name="Normal 3 2 2 2 5 2 5 2 2 3 2" xfId="42149"/>
    <cellStyle name="Normal 3 2 2 2 5 2 5 2 2 4" xfId="29947"/>
    <cellStyle name="Normal 3 2 2 2 5 2 5 2 3" xfId="7347"/>
    <cellStyle name="Normal 3 2 2 2 5 2 5 2 3 2" xfId="8839"/>
    <cellStyle name="Normal 3 2 2 2 5 2 5 2 3 2 2" xfId="21041"/>
    <cellStyle name="Normal 3 2 2 2 5 2 5 2 3 2 2 2" xfId="45338"/>
    <cellStyle name="Normal 3 2 2 2 5 2 5 2 3 2 3" xfId="33136"/>
    <cellStyle name="Normal 3 2 2 2 5 2 5 2 3 3" xfId="19549"/>
    <cellStyle name="Normal 3 2 2 2 5 2 5 2 3 3 2" xfId="43846"/>
    <cellStyle name="Normal 3 2 2 2 5 2 5 2 3 4" xfId="31644"/>
    <cellStyle name="Normal 3 2 2 2 5 2 5 2 4" xfId="8837"/>
    <cellStyle name="Normal 3 2 2 2 5 2 5 2 4 2" xfId="21039"/>
    <cellStyle name="Normal 3 2 2 2 5 2 5 2 4 2 2" xfId="45336"/>
    <cellStyle name="Normal 3 2 2 2 5 2 5 2 4 3" xfId="33134"/>
    <cellStyle name="Normal 3 2 2 2 5 2 5 2 5" xfId="15624"/>
    <cellStyle name="Normal 3 2 2 2 5 2 5 2 5 2" xfId="39921"/>
    <cellStyle name="Normal 3 2 2 2 5 2 5 2 6" xfId="27612"/>
    <cellStyle name="Normal 3 2 2 2 5 2 5 3" xfId="3841"/>
    <cellStyle name="Normal 3 2 2 2 5 2 5 3 2" xfId="8840"/>
    <cellStyle name="Normal 3 2 2 2 5 2 5 3 2 2" xfId="21042"/>
    <cellStyle name="Normal 3 2 2 2 5 2 5 3 2 2 2" xfId="45339"/>
    <cellStyle name="Normal 3 2 2 2 5 2 5 3 2 3" xfId="33137"/>
    <cellStyle name="Normal 3 2 2 2 5 2 5 3 3" xfId="16152"/>
    <cellStyle name="Normal 3 2 2 2 5 2 5 3 3 2" xfId="40449"/>
    <cellStyle name="Normal 3 2 2 2 5 2 5 3 4" xfId="28140"/>
    <cellStyle name="Normal 3 2 2 2 5 2 5 4" xfId="4481"/>
    <cellStyle name="Normal 3 2 2 2 5 2 5 4 2" xfId="8841"/>
    <cellStyle name="Normal 3 2 2 2 5 2 5 4 2 2" xfId="21043"/>
    <cellStyle name="Normal 3 2 2 2 5 2 5 4 2 2 2" xfId="45340"/>
    <cellStyle name="Normal 3 2 2 2 5 2 5 4 2 3" xfId="33138"/>
    <cellStyle name="Normal 3 2 2 2 5 2 5 4 3" xfId="16683"/>
    <cellStyle name="Normal 3 2 2 2 5 2 5 4 3 2" xfId="40980"/>
    <cellStyle name="Normal 3 2 2 2 5 2 5 4 4" xfId="28778"/>
    <cellStyle name="Normal 3 2 2 2 5 2 5 5" xfId="6178"/>
    <cellStyle name="Normal 3 2 2 2 5 2 5 5 2" xfId="8842"/>
    <cellStyle name="Normal 3 2 2 2 5 2 5 5 2 2" xfId="21044"/>
    <cellStyle name="Normal 3 2 2 2 5 2 5 5 2 2 2" xfId="45341"/>
    <cellStyle name="Normal 3 2 2 2 5 2 5 5 2 3" xfId="33139"/>
    <cellStyle name="Normal 3 2 2 2 5 2 5 5 3" xfId="18380"/>
    <cellStyle name="Normal 3 2 2 2 5 2 5 5 3 2" xfId="42677"/>
    <cellStyle name="Normal 3 2 2 2 5 2 5 5 4" xfId="30475"/>
    <cellStyle name="Normal 3 2 2 2 5 2 5 6" xfId="8836"/>
    <cellStyle name="Normal 3 2 2 2 5 2 5 6 2" xfId="21038"/>
    <cellStyle name="Normal 3 2 2 2 5 2 5 6 2 2" xfId="45335"/>
    <cellStyle name="Normal 3 2 2 2 5 2 5 6 3" xfId="33133"/>
    <cellStyle name="Normal 3 2 2 2 5 2 5 7" xfId="14455"/>
    <cellStyle name="Normal 3 2 2 2 5 2 5 7 2" xfId="38752"/>
    <cellStyle name="Normal 3 2 2 2 5 2 5 8" xfId="26443"/>
    <cellStyle name="Normal 3 2 2 2 5 2 5 9" xfId="50851"/>
    <cellStyle name="Normal 3 2 2 2 5 2 6" xfId="2671"/>
    <cellStyle name="Normal 3 2 2 2 5 2 6 2" xfId="5119"/>
    <cellStyle name="Normal 3 2 2 2 5 2 6 2 2" xfId="8844"/>
    <cellStyle name="Normal 3 2 2 2 5 2 6 2 2 2" xfId="21046"/>
    <cellStyle name="Normal 3 2 2 2 5 2 6 2 2 2 2" xfId="45343"/>
    <cellStyle name="Normal 3 2 2 2 5 2 6 2 2 3" xfId="33141"/>
    <cellStyle name="Normal 3 2 2 2 5 2 6 2 3" xfId="17321"/>
    <cellStyle name="Normal 3 2 2 2 5 2 6 2 3 2" xfId="41618"/>
    <cellStyle name="Normal 3 2 2 2 5 2 6 2 4" xfId="29416"/>
    <cellStyle name="Normal 3 2 2 2 5 2 6 3" xfId="6709"/>
    <cellStyle name="Normal 3 2 2 2 5 2 6 3 2" xfId="8845"/>
    <cellStyle name="Normal 3 2 2 2 5 2 6 3 2 2" xfId="21047"/>
    <cellStyle name="Normal 3 2 2 2 5 2 6 3 2 2 2" xfId="45344"/>
    <cellStyle name="Normal 3 2 2 2 5 2 6 3 2 3" xfId="33142"/>
    <cellStyle name="Normal 3 2 2 2 5 2 6 3 3" xfId="18911"/>
    <cellStyle name="Normal 3 2 2 2 5 2 6 3 3 2" xfId="43208"/>
    <cellStyle name="Normal 3 2 2 2 5 2 6 3 4" xfId="31006"/>
    <cellStyle name="Normal 3 2 2 2 5 2 6 4" xfId="8843"/>
    <cellStyle name="Normal 3 2 2 2 5 2 6 4 2" xfId="21045"/>
    <cellStyle name="Normal 3 2 2 2 5 2 6 4 2 2" xfId="45342"/>
    <cellStyle name="Normal 3 2 2 2 5 2 6 4 3" xfId="33140"/>
    <cellStyle name="Normal 3 2 2 2 5 2 6 5" xfId="15093"/>
    <cellStyle name="Normal 3 2 2 2 5 2 6 5 2" xfId="39390"/>
    <cellStyle name="Normal 3 2 2 2 5 2 6 6" xfId="27081"/>
    <cellStyle name="Normal 3 2 2 2 5 2 7" xfId="8780"/>
    <cellStyle name="Normal 3 2 2 2 5 2 7 2" xfId="20982"/>
    <cellStyle name="Normal 3 2 2 2 5 2 7 2 2" xfId="45279"/>
    <cellStyle name="Normal 3 2 2 2 5 2 7 3" xfId="33077"/>
    <cellStyle name="Normal 3 2 2 2 5 2 8" xfId="13921"/>
    <cellStyle name="Normal 3 2 2 2 5 2 8 2" xfId="25909"/>
    <cellStyle name="Normal 3 2 2 2 5 2 8 2 2" xfId="50206"/>
    <cellStyle name="Normal 3 2 2 2 5 2 8 3" xfId="38218"/>
    <cellStyle name="Normal 3 2 2 2 5 2 9" xfId="51820"/>
    <cellStyle name="Normal 3 2 2 2 5 3" xfId="789"/>
    <cellStyle name="Normal 3 2 2 2 5 3 2" xfId="1034"/>
    <cellStyle name="Normal 3 2 2 2 5 3 2 2" xfId="2527"/>
    <cellStyle name="Normal 3 2 2 2 5 3 2 2 10" xfId="53047"/>
    <cellStyle name="Normal 3 2 2 2 5 3 2 2 2" xfId="3693"/>
    <cellStyle name="Normal 3 2 2 2 5 3 2 2 2 2" xfId="6034"/>
    <cellStyle name="Normal 3 2 2 2 5 3 2 2 2 2 2" xfId="8850"/>
    <cellStyle name="Normal 3 2 2 2 5 3 2 2 2 2 2 2" xfId="21052"/>
    <cellStyle name="Normal 3 2 2 2 5 3 2 2 2 2 2 2 2" xfId="45349"/>
    <cellStyle name="Normal 3 2 2 2 5 3 2 2 2 2 2 3" xfId="33147"/>
    <cellStyle name="Normal 3 2 2 2 5 3 2 2 2 2 3" xfId="18236"/>
    <cellStyle name="Normal 3 2 2 2 5 3 2 2 2 2 3 2" xfId="42533"/>
    <cellStyle name="Normal 3 2 2 2 5 3 2 2 2 2 4" xfId="30331"/>
    <cellStyle name="Normal 3 2 2 2 5 3 2 2 2 3" xfId="7731"/>
    <cellStyle name="Normal 3 2 2 2 5 3 2 2 2 3 2" xfId="8851"/>
    <cellStyle name="Normal 3 2 2 2 5 3 2 2 2 3 2 2" xfId="21053"/>
    <cellStyle name="Normal 3 2 2 2 5 3 2 2 2 3 2 2 2" xfId="45350"/>
    <cellStyle name="Normal 3 2 2 2 5 3 2 2 2 3 2 3" xfId="33148"/>
    <cellStyle name="Normal 3 2 2 2 5 3 2 2 2 3 3" xfId="19933"/>
    <cellStyle name="Normal 3 2 2 2 5 3 2 2 2 3 3 2" xfId="44230"/>
    <cellStyle name="Normal 3 2 2 2 5 3 2 2 2 3 4" xfId="32028"/>
    <cellStyle name="Normal 3 2 2 2 5 3 2 2 2 4" xfId="8849"/>
    <cellStyle name="Normal 3 2 2 2 5 3 2 2 2 4 2" xfId="21051"/>
    <cellStyle name="Normal 3 2 2 2 5 3 2 2 2 4 2 2" xfId="45348"/>
    <cellStyle name="Normal 3 2 2 2 5 3 2 2 2 4 3" xfId="33146"/>
    <cellStyle name="Normal 3 2 2 2 5 3 2 2 2 5" xfId="16008"/>
    <cellStyle name="Normal 3 2 2 2 5 3 2 2 2 5 2" xfId="40305"/>
    <cellStyle name="Normal 3 2 2 2 5 3 2 2 2 6" xfId="27996"/>
    <cellStyle name="Normal 3 2 2 2 5 3 2 2 3" xfId="4225"/>
    <cellStyle name="Normal 3 2 2 2 5 3 2 2 3 2" xfId="8852"/>
    <cellStyle name="Normal 3 2 2 2 5 3 2 2 3 2 2" xfId="21054"/>
    <cellStyle name="Normal 3 2 2 2 5 3 2 2 3 2 2 2" xfId="45351"/>
    <cellStyle name="Normal 3 2 2 2 5 3 2 2 3 2 3" xfId="33149"/>
    <cellStyle name="Normal 3 2 2 2 5 3 2 2 3 3" xfId="16536"/>
    <cellStyle name="Normal 3 2 2 2 5 3 2 2 3 3 2" xfId="40833"/>
    <cellStyle name="Normal 3 2 2 2 5 3 2 2 3 4" xfId="28524"/>
    <cellStyle name="Normal 3 2 2 2 5 3 2 2 4" xfId="4865"/>
    <cellStyle name="Normal 3 2 2 2 5 3 2 2 4 2" xfId="8853"/>
    <cellStyle name="Normal 3 2 2 2 5 3 2 2 4 2 2" xfId="21055"/>
    <cellStyle name="Normal 3 2 2 2 5 3 2 2 4 2 2 2" xfId="45352"/>
    <cellStyle name="Normal 3 2 2 2 5 3 2 2 4 2 3" xfId="33150"/>
    <cellStyle name="Normal 3 2 2 2 5 3 2 2 4 3" xfId="17067"/>
    <cellStyle name="Normal 3 2 2 2 5 3 2 2 4 3 2" xfId="41364"/>
    <cellStyle name="Normal 3 2 2 2 5 3 2 2 4 4" xfId="29162"/>
    <cellStyle name="Normal 3 2 2 2 5 3 2 2 5" xfId="6562"/>
    <cellStyle name="Normal 3 2 2 2 5 3 2 2 5 2" xfId="8854"/>
    <cellStyle name="Normal 3 2 2 2 5 3 2 2 5 2 2" xfId="21056"/>
    <cellStyle name="Normal 3 2 2 2 5 3 2 2 5 2 2 2" xfId="45353"/>
    <cellStyle name="Normal 3 2 2 2 5 3 2 2 5 2 3" xfId="33151"/>
    <cellStyle name="Normal 3 2 2 2 5 3 2 2 5 3" xfId="18764"/>
    <cellStyle name="Normal 3 2 2 2 5 3 2 2 5 3 2" xfId="43061"/>
    <cellStyle name="Normal 3 2 2 2 5 3 2 2 5 4" xfId="30859"/>
    <cellStyle name="Normal 3 2 2 2 5 3 2 2 6" xfId="8848"/>
    <cellStyle name="Normal 3 2 2 2 5 3 2 2 6 2" xfId="21050"/>
    <cellStyle name="Normal 3 2 2 2 5 3 2 2 6 2 2" xfId="45347"/>
    <cellStyle name="Normal 3 2 2 2 5 3 2 2 6 3" xfId="33145"/>
    <cellStyle name="Normal 3 2 2 2 5 3 2 2 7" xfId="14839"/>
    <cellStyle name="Normal 3 2 2 2 5 3 2 2 7 2" xfId="39136"/>
    <cellStyle name="Normal 3 2 2 2 5 3 2 2 8" xfId="26827"/>
    <cellStyle name="Normal 3 2 2 2 5 3 2 2 9" xfId="51235"/>
    <cellStyle name="Normal 3 2 2 2 5 3 2 3" xfId="3055"/>
    <cellStyle name="Normal 3 2 2 2 5 3 2 3 2" xfId="5503"/>
    <cellStyle name="Normal 3 2 2 2 5 3 2 3 2 2" xfId="8856"/>
    <cellStyle name="Normal 3 2 2 2 5 3 2 3 2 2 2" xfId="21058"/>
    <cellStyle name="Normal 3 2 2 2 5 3 2 3 2 2 2 2" xfId="45355"/>
    <cellStyle name="Normal 3 2 2 2 5 3 2 3 2 2 3" xfId="33153"/>
    <cellStyle name="Normal 3 2 2 2 5 3 2 3 2 3" xfId="17705"/>
    <cellStyle name="Normal 3 2 2 2 5 3 2 3 2 3 2" xfId="42002"/>
    <cellStyle name="Normal 3 2 2 2 5 3 2 3 2 4" xfId="29800"/>
    <cellStyle name="Normal 3 2 2 2 5 3 2 3 3" xfId="7093"/>
    <cellStyle name="Normal 3 2 2 2 5 3 2 3 3 2" xfId="8857"/>
    <cellStyle name="Normal 3 2 2 2 5 3 2 3 3 2 2" xfId="21059"/>
    <cellStyle name="Normal 3 2 2 2 5 3 2 3 3 2 2 2" xfId="45356"/>
    <cellStyle name="Normal 3 2 2 2 5 3 2 3 3 2 3" xfId="33154"/>
    <cellStyle name="Normal 3 2 2 2 5 3 2 3 3 3" xfId="19295"/>
    <cellStyle name="Normal 3 2 2 2 5 3 2 3 3 3 2" xfId="43592"/>
    <cellStyle name="Normal 3 2 2 2 5 3 2 3 3 4" xfId="31390"/>
    <cellStyle name="Normal 3 2 2 2 5 3 2 3 4" xfId="8855"/>
    <cellStyle name="Normal 3 2 2 2 5 3 2 3 4 2" xfId="21057"/>
    <cellStyle name="Normal 3 2 2 2 5 3 2 3 4 2 2" xfId="45354"/>
    <cellStyle name="Normal 3 2 2 2 5 3 2 3 4 3" xfId="33152"/>
    <cellStyle name="Normal 3 2 2 2 5 3 2 3 5" xfId="15477"/>
    <cellStyle name="Normal 3 2 2 2 5 3 2 3 5 2" xfId="39774"/>
    <cellStyle name="Normal 3 2 2 2 5 3 2 3 6" xfId="27465"/>
    <cellStyle name="Normal 3 2 2 2 5 3 2 4" xfId="8847"/>
    <cellStyle name="Normal 3 2 2 2 5 3 2 4 2" xfId="21049"/>
    <cellStyle name="Normal 3 2 2 2 5 3 2 4 2 2" xfId="45346"/>
    <cellStyle name="Normal 3 2 2 2 5 3 2 4 3" xfId="33144"/>
    <cellStyle name="Normal 3 2 2 2 5 3 2 5" xfId="14305"/>
    <cellStyle name="Normal 3 2 2 2 5 3 2 5 2" xfId="26293"/>
    <cellStyle name="Normal 3 2 2 2 5 3 2 5 2 2" xfId="50590"/>
    <cellStyle name="Normal 3 2 2 2 5 3 2 5 3" xfId="38602"/>
    <cellStyle name="Normal 3 2 2 2 5 3 2 6" xfId="51449"/>
    <cellStyle name="Normal 3 2 2 2 5 3 2 7" xfId="52409"/>
    <cellStyle name="Normal 3 2 2 2 5 3 3" xfId="2287"/>
    <cellStyle name="Normal 3 2 2 2 5 3 3 10" xfId="52807"/>
    <cellStyle name="Normal 3 2 2 2 5 3 3 2" xfId="3453"/>
    <cellStyle name="Normal 3 2 2 2 5 3 3 2 2" xfId="5794"/>
    <cellStyle name="Normal 3 2 2 2 5 3 3 2 2 2" xfId="8860"/>
    <cellStyle name="Normal 3 2 2 2 5 3 3 2 2 2 2" xfId="21062"/>
    <cellStyle name="Normal 3 2 2 2 5 3 3 2 2 2 2 2" xfId="45359"/>
    <cellStyle name="Normal 3 2 2 2 5 3 3 2 2 2 3" xfId="33157"/>
    <cellStyle name="Normal 3 2 2 2 5 3 3 2 2 3" xfId="17996"/>
    <cellStyle name="Normal 3 2 2 2 5 3 3 2 2 3 2" xfId="42293"/>
    <cellStyle name="Normal 3 2 2 2 5 3 3 2 2 4" xfId="30091"/>
    <cellStyle name="Normal 3 2 2 2 5 3 3 2 3" xfId="7491"/>
    <cellStyle name="Normal 3 2 2 2 5 3 3 2 3 2" xfId="8861"/>
    <cellStyle name="Normal 3 2 2 2 5 3 3 2 3 2 2" xfId="21063"/>
    <cellStyle name="Normal 3 2 2 2 5 3 3 2 3 2 2 2" xfId="45360"/>
    <cellStyle name="Normal 3 2 2 2 5 3 3 2 3 2 3" xfId="33158"/>
    <cellStyle name="Normal 3 2 2 2 5 3 3 2 3 3" xfId="19693"/>
    <cellStyle name="Normal 3 2 2 2 5 3 3 2 3 3 2" xfId="43990"/>
    <cellStyle name="Normal 3 2 2 2 5 3 3 2 3 4" xfId="31788"/>
    <cellStyle name="Normal 3 2 2 2 5 3 3 2 4" xfId="8859"/>
    <cellStyle name="Normal 3 2 2 2 5 3 3 2 4 2" xfId="21061"/>
    <cellStyle name="Normal 3 2 2 2 5 3 3 2 4 2 2" xfId="45358"/>
    <cellStyle name="Normal 3 2 2 2 5 3 3 2 4 3" xfId="33156"/>
    <cellStyle name="Normal 3 2 2 2 5 3 3 2 5" xfId="15768"/>
    <cellStyle name="Normal 3 2 2 2 5 3 3 2 5 2" xfId="40065"/>
    <cellStyle name="Normal 3 2 2 2 5 3 3 2 6" xfId="27756"/>
    <cellStyle name="Normal 3 2 2 2 5 3 3 3" xfId="3985"/>
    <cellStyle name="Normal 3 2 2 2 5 3 3 3 2" xfId="8862"/>
    <cellStyle name="Normal 3 2 2 2 5 3 3 3 2 2" xfId="21064"/>
    <cellStyle name="Normal 3 2 2 2 5 3 3 3 2 2 2" xfId="45361"/>
    <cellStyle name="Normal 3 2 2 2 5 3 3 3 2 3" xfId="33159"/>
    <cellStyle name="Normal 3 2 2 2 5 3 3 3 3" xfId="16296"/>
    <cellStyle name="Normal 3 2 2 2 5 3 3 3 3 2" xfId="40593"/>
    <cellStyle name="Normal 3 2 2 2 5 3 3 3 4" xfId="28284"/>
    <cellStyle name="Normal 3 2 2 2 5 3 3 4" xfId="4625"/>
    <cellStyle name="Normal 3 2 2 2 5 3 3 4 2" xfId="8863"/>
    <cellStyle name="Normal 3 2 2 2 5 3 3 4 2 2" xfId="21065"/>
    <cellStyle name="Normal 3 2 2 2 5 3 3 4 2 2 2" xfId="45362"/>
    <cellStyle name="Normal 3 2 2 2 5 3 3 4 2 3" xfId="33160"/>
    <cellStyle name="Normal 3 2 2 2 5 3 3 4 3" xfId="16827"/>
    <cellStyle name="Normal 3 2 2 2 5 3 3 4 3 2" xfId="41124"/>
    <cellStyle name="Normal 3 2 2 2 5 3 3 4 4" xfId="28922"/>
    <cellStyle name="Normal 3 2 2 2 5 3 3 5" xfId="6322"/>
    <cellStyle name="Normal 3 2 2 2 5 3 3 5 2" xfId="8864"/>
    <cellStyle name="Normal 3 2 2 2 5 3 3 5 2 2" xfId="21066"/>
    <cellStyle name="Normal 3 2 2 2 5 3 3 5 2 2 2" xfId="45363"/>
    <cellStyle name="Normal 3 2 2 2 5 3 3 5 2 3" xfId="33161"/>
    <cellStyle name="Normal 3 2 2 2 5 3 3 5 3" xfId="18524"/>
    <cellStyle name="Normal 3 2 2 2 5 3 3 5 3 2" xfId="42821"/>
    <cellStyle name="Normal 3 2 2 2 5 3 3 5 4" xfId="30619"/>
    <cellStyle name="Normal 3 2 2 2 5 3 3 6" xfId="8858"/>
    <cellStyle name="Normal 3 2 2 2 5 3 3 6 2" xfId="21060"/>
    <cellStyle name="Normal 3 2 2 2 5 3 3 6 2 2" xfId="45357"/>
    <cellStyle name="Normal 3 2 2 2 5 3 3 6 3" xfId="33155"/>
    <cellStyle name="Normal 3 2 2 2 5 3 3 7" xfId="14599"/>
    <cellStyle name="Normal 3 2 2 2 5 3 3 7 2" xfId="38896"/>
    <cellStyle name="Normal 3 2 2 2 5 3 3 8" xfId="26587"/>
    <cellStyle name="Normal 3 2 2 2 5 3 3 9" xfId="50995"/>
    <cellStyle name="Normal 3 2 2 2 5 3 4" xfId="2815"/>
    <cellStyle name="Normal 3 2 2 2 5 3 4 2" xfId="5263"/>
    <cellStyle name="Normal 3 2 2 2 5 3 4 2 2" xfId="8866"/>
    <cellStyle name="Normal 3 2 2 2 5 3 4 2 2 2" xfId="21068"/>
    <cellStyle name="Normal 3 2 2 2 5 3 4 2 2 2 2" xfId="45365"/>
    <cellStyle name="Normal 3 2 2 2 5 3 4 2 2 3" xfId="33163"/>
    <cellStyle name="Normal 3 2 2 2 5 3 4 2 3" xfId="17465"/>
    <cellStyle name="Normal 3 2 2 2 5 3 4 2 3 2" xfId="41762"/>
    <cellStyle name="Normal 3 2 2 2 5 3 4 2 4" xfId="29560"/>
    <cellStyle name="Normal 3 2 2 2 5 3 4 3" xfId="6853"/>
    <cellStyle name="Normal 3 2 2 2 5 3 4 3 2" xfId="8867"/>
    <cellStyle name="Normal 3 2 2 2 5 3 4 3 2 2" xfId="21069"/>
    <cellStyle name="Normal 3 2 2 2 5 3 4 3 2 2 2" xfId="45366"/>
    <cellStyle name="Normal 3 2 2 2 5 3 4 3 2 3" xfId="33164"/>
    <cellStyle name="Normal 3 2 2 2 5 3 4 3 3" xfId="19055"/>
    <cellStyle name="Normal 3 2 2 2 5 3 4 3 3 2" xfId="43352"/>
    <cellStyle name="Normal 3 2 2 2 5 3 4 3 4" xfId="31150"/>
    <cellStyle name="Normal 3 2 2 2 5 3 4 4" xfId="8865"/>
    <cellStyle name="Normal 3 2 2 2 5 3 4 4 2" xfId="21067"/>
    <cellStyle name="Normal 3 2 2 2 5 3 4 4 2 2" xfId="45364"/>
    <cellStyle name="Normal 3 2 2 2 5 3 4 4 3" xfId="33162"/>
    <cellStyle name="Normal 3 2 2 2 5 3 4 5" xfId="15237"/>
    <cellStyle name="Normal 3 2 2 2 5 3 4 5 2" xfId="39534"/>
    <cellStyle name="Normal 3 2 2 2 5 3 4 6" xfId="27225"/>
    <cellStyle name="Normal 3 2 2 2 5 3 5" xfId="8846"/>
    <cellStyle name="Normal 3 2 2 2 5 3 5 2" xfId="21048"/>
    <cellStyle name="Normal 3 2 2 2 5 3 5 2 2" xfId="45345"/>
    <cellStyle name="Normal 3 2 2 2 5 3 5 3" xfId="33143"/>
    <cellStyle name="Normal 3 2 2 2 5 3 6" xfId="14065"/>
    <cellStyle name="Normal 3 2 2 2 5 3 6 2" xfId="26053"/>
    <cellStyle name="Normal 3 2 2 2 5 3 6 2 2" xfId="50350"/>
    <cellStyle name="Normal 3 2 2 2 5 3 6 3" xfId="38362"/>
    <cellStyle name="Normal 3 2 2 2 5 3 7" xfId="51802"/>
    <cellStyle name="Normal 3 2 2 2 5 3 8" xfId="52169"/>
    <cellStyle name="Normal 3 2 2 2 5 4" xfId="691"/>
    <cellStyle name="Normal 3 2 2 2 5 4 2" xfId="938"/>
    <cellStyle name="Normal 3 2 2 2 5 4 2 2" xfId="2431"/>
    <cellStyle name="Normal 3 2 2 2 5 4 2 2 10" xfId="52951"/>
    <cellStyle name="Normal 3 2 2 2 5 4 2 2 2" xfId="3597"/>
    <cellStyle name="Normal 3 2 2 2 5 4 2 2 2 2" xfId="5938"/>
    <cellStyle name="Normal 3 2 2 2 5 4 2 2 2 2 2" xfId="8872"/>
    <cellStyle name="Normal 3 2 2 2 5 4 2 2 2 2 2 2" xfId="21074"/>
    <cellStyle name="Normal 3 2 2 2 5 4 2 2 2 2 2 2 2" xfId="45371"/>
    <cellStyle name="Normal 3 2 2 2 5 4 2 2 2 2 2 3" xfId="33169"/>
    <cellStyle name="Normal 3 2 2 2 5 4 2 2 2 2 3" xfId="18140"/>
    <cellStyle name="Normal 3 2 2 2 5 4 2 2 2 2 3 2" xfId="42437"/>
    <cellStyle name="Normal 3 2 2 2 5 4 2 2 2 2 4" xfId="30235"/>
    <cellStyle name="Normal 3 2 2 2 5 4 2 2 2 3" xfId="7635"/>
    <cellStyle name="Normal 3 2 2 2 5 4 2 2 2 3 2" xfId="8873"/>
    <cellStyle name="Normal 3 2 2 2 5 4 2 2 2 3 2 2" xfId="21075"/>
    <cellStyle name="Normal 3 2 2 2 5 4 2 2 2 3 2 2 2" xfId="45372"/>
    <cellStyle name="Normal 3 2 2 2 5 4 2 2 2 3 2 3" xfId="33170"/>
    <cellStyle name="Normal 3 2 2 2 5 4 2 2 2 3 3" xfId="19837"/>
    <cellStyle name="Normal 3 2 2 2 5 4 2 2 2 3 3 2" xfId="44134"/>
    <cellStyle name="Normal 3 2 2 2 5 4 2 2 2 3 4" xfId="31932"/>
    <cellStyle name="Normal 3 2 2 2 5 4 2 2 2 4" xfId="8871"/>
    <cellStyle name="Normal 3 2 2 2 5 4 2 2 2 4 2" xfId="21073"/>
    <cellStyle name="Normal 3 2 2 2 5 4 2 2 2 4 2 2" xfId="45370"/>
    <cellStyle name="Normal 3 2 2 2 5 4 2 2 2 4 3" xfId="33168"/>
    <cellStyle name="Normal 3 2 2 2 5 4 2 2 2 5" xfId="15912"/>
    <cellStyle name="Normal 3 2 2 2 5 4 2 2 2 5 2" xfId="40209"/>
    <cellStyle name="Normal 3 2 2 2 5 4 2 2 2 6" xfId="27900"/>
    <cellStyle name="Normal 3 2 2 2 5 4 2 2 3" xfId="4129"/>
    <cellStyle name="Normal 3 2 2 2 5 4 2 2 3 2" xfId="8874"/>
    <cellStyle name="Normal 3 2 2 2 5 4 2 2 3 2 2" xfId="21076"/>
    <cellStyle name="Normal 3 2 2 2 5 4 2 2 3 2 2 2" xfId="45373"/>
    <cellStyle name="Normal 3 2 2 2 5 4 2 2 3 2 3" xfId="33171"/>
    <cellStyle name="Normal 3 2 2 2 5 4 2 2 3 3" xfId="16440"/>
    <cellStyle name="Normal 3 2 2 2 5 4 2 2 3 3 2" xfId="40737"/>
    <cellStyle name="Normal 3 2 2 2 5 4 2 2 3 4" xfId="28428"/>
    <cellStyle name="Normal 3 2 2 2 5 4 2 2 4" xfId="4769"/>
    <cellStyle name="Normal 3 2 2 2 5 4 2 2 4 2" xfId="8875"/>
    <cellStyle name="Normal 3 2 2 2 5 4 2 2 4 2 2" xfId="21077"/>
    <cellStyle name="Normal 3 2 2 2 5 4 2 2 4 2 2 2" xfId="45374"/>
    <cellStyle name="Normal 3 2 2 2 5 4 2 2 4 2 3" xfId="33172"/>
    <cellStyle name="Normal 3 2 2 2 5 4 2 2 4 3" xfId="16971"/>
    <cellStyle name="Normal 3 2 2 2 5 4 2 2 4 3 2" xfId="41268"/>
    <cellStyle name="Normal 3 2 2 2 5 4 2 2 4 4" xfId="29066"/>
    <cellStyle name="Normal 3 2 2 2 5 4 2 2 5" xfId="6466"/>
    <cellStyle name="Normal 3 2 2 2 5 4 2 2 5 2" xfId="8876"/>
    <cellStyle name="Normal 3 2 2 2 5 4 2 2 5 2 2" xfId="21078"/>
    <cellStyle name="Normal 3 2 2 2 5 4 2 2 5 2 2 2" xfId="45375"/>
    <cellStyle name="Normal 3 2 2 2 5 4 2 2 5 2 3" xfId="33173"/>
    <cellStyle name="Normal 3 2 2 2 5 4 2 2 5 3" xfId="18668"/>
    <cellStyle name="Normal 3 2 2 2 5 4 2 2 5 3 2" xfId="42965"/>
    <cellStyle name="Normal 3 2 2 2 5 4 2 2 5 4" xfId="30763"/>
    <cellStyle name="Normal 3 2 2 2 5 4 2 2 6" xfId="8870"/>
    <cellStyle name="Normal 3 2 2 2 5 4 2 2 6 2" xfId="21072"/>
    <cellStyle name="Normal 3 2 2 2 5 4 2 2 6 2 2" xfId="45369"/>
    <cellStyle name="Normal 3 2 2 2 5 4 2 2 6 3" xfId="33167"/>
    <cellStyle name="Normal 3 2 2 2 5 4 2 2 7" xfId="14743"/>
    <cellStyle name="Normal 3 2 2 2 5 4 2 2 7 2" xfId="39040"/>
    <cellStyle name="Normal 3 2 2 2 5 4 2 2 8" xfId="26731"/>
    <cellStyle name="Normal 3 2 2 2 5 4 2 2 9" xfId="51139"/>
    <cellStyle name="Normal 3 2 2 2 5 4 2 3" xfId="2959"/>
    <cellStyle name="Normal 3 2 2 2 5 4 2 3 2" xfId="5407"/>
    <cellStyle name="Normal 3 2 2 2 5 4 2 3 2 2" xfId="8878"/>
    <cellStyle name="Normal 3 2 2 2 5 4 2 3 2 2 2" xfId="21080"/>
    <cellStyle name="Normal 3 2 2 2 5 4 2 3 2 2 2 2" xfId="45377"/>
    <cellStyle name="Normal 3 2 2 2 5 4 2 3 2 2 3" xfId="33175"/>
    <cellStyle name="Normal 3 2 2 2 5 4 2 3 2 3" xfId="17609"/>
    <cellStyle name="Normal 3 2 2 2 5 4 2 3 2 3 2" xfId="41906"/>
    <cellStyle name="Normal 3 2 2 2 5 4 2 3 2 4" xfId="29704"/>
    <cellStyle name="Normal 3 2 2 2 5 4 2 3 3" xfId="6997"/>
    <cellStyle name="Normal 3 2 2 2 5 4 2 3 3 2" xfId="8879"/>
    <cellStyle name="Normal 3 2 2 2 5 4 2 3 3 2 2" xfId="21081"/>
    <cellStyle name="Normal 3 2 2 2 5 4 2 3 3 2 2 2" xfId="45378"/>
    <cellStyle name="Normal 3 2 2 2 5 4 2 3 3 2 3" xfId="33176"/>
    <cellStyle name="Normal 3 2 2 2 5 4 2 3 3 3" xfId="19199"/>
    <cellStyle name="Normal 3 2 2 2 5 4 2 3 3 3 2" xfId="43496"/>
    <cellStyle name="Normal 3 2 2 2 5 4 2 3 3 4" xfId="31294"/>
    <cellStyle name="Normal 3 2 2 2 5 4 2 3 4" xfId="8877"/>
    <cellStyle name="Normal 3 2 2 2 5 4 2 3 4 2" xfId="21079"/>
    <cellStyle name="Normal 3 2 2 2 5 4 2 3 4 2 2" xfId="45376"/>
    <cellStyle name="Normal 3 2 2 2 5 4 2 3 4 3" xfId="33174"/>
    <cellStyle name="Normal 3 2 2 2 5 4 2 3 5" xfId="15381"/>
    <cellStyle name="Normal 3 2 2 2 5 4 2 3 5 2" xfId="39678"/>
    <cellStyle name="Normal 3 2 2 2 5 4 2 3 6" xfId="27369"/>
    <cellStyle name="Normal 3 2 2 2 5 4 2 4" xfId="8869"/>
    <cellStyle name="Normal 3 2 2 2 5 4 2 4 2" xfId="21071"/>
    <cellStyle name="Normal 3 2 2 2 5 4 2 4 2 2" xfId="45368"/>
    <cellStyle name="Normal 3 2 2 2 5 4 2 4 3" xfId="33166"/>
    <cellStyle name="Normal 3 2 2 2 5 4 2 5" xfId="14209"/>
    <cellStyle name="Normal 3 2 2 2 5 4 2 5 2" xfId="26197"/>
    <cellStyle name="Normal 3 2 2 2 5 4 2 5 2 2" xfId="50494"/>
    <cellStyle name="Normal 3 2 2 2 5 4 2 5 3" xfId="38506"/>
    <cellStyle name="Normal 3 2 2 2 5 4 2 6" xfId="51745"/>
    <cellStyle name="Normal 3 2 2 2 5 4 2 7" xfId="52313"/>
    <cellStyle name="Normal 3 2 2 2 5 4 3" xfId="2191"/>
    <cellStyle name="Normal 3 2 2 2 5 4 3 10" xfId="52711"/>
    <cellStyle name="Normal 3 2 2 2 5 4 3 2" xfId="3357"/>
    <cellStyle name="Normal 3 2 2 2 5 4 3 2 2" xfId="5698"/>
    <cellStyle name="Normal 3 2 2 2 5 4 3 2 2 2" xfId="8882"/>
    <cellStyle name="Normal 3 2 2 2 5 4 3 2 2 2 2" xfId="21084"/>
    <cellStyle name="Normal 3 2 2 2 5 4 3 2 2 2 2 2" xfId="45381"/>
    <cellStyle name="Normal 3 2 2 2 5 4 3 2 2 2 3" xfId="33179"/>
    <cellStyle name="Normal 3 2 2 2 5 4 3 2 2 3" xfId="17900"/>
    <cellStyle name="Normal 3 2 2 2 5 4 3 2 2 3 2" xfId="42197"/>
    <cellStyle name="Normal 3 2 2 2 5 4 3 2 2 4" xfId="29995"/>
    <cellStyle name="Normal 3 2 2 2 5 4 3 2 3" xfId="7395"/>
    <cellStyle name="Normal 3 2 2 2 5 4 3 2 3 2" xfId="8883"/>
    <cellStyle name="Normal 3 2 2 2 5 4 3 2 3 2 2" xfId="21085"/>
    <cellStyle name="Normal 3 2 2 2 5 4 3 2 3 2 2 2" xfId="45382"/>
    <cellStyle name="Normal 3 2 2 2 5 4 3 2 3 2 3" xfId="33180"/>
    <cellStyle name="Normal 3 2 2 2 5 4 3 2 3 3" xfId="19597"/>
    <cellStyle name="Normal 3 2 2 2 5 4 3 2 3 3 2" xfId="43894"/>
    <cellStyle name="Normal 3 2 2 2 5 4 3 2 3 4" xfId="31692"/>
    <cellStyle name="Normal 3 2 2 2 5 4 3 2 4" xfId="8881"/>
    <cellStyle name="Normal 3 2 2 2 5 4 3 2 4 2" xfId="21083"/>
    <cellStyle name="Normal 3 2 2 2 5 4 3 2 4 2 2" xfId="45380"/>
    <cellStyle name="Normal 3 2 2 2 5 4 3 2 4 3" xfId="33178"/>
    <cellStyle name="Normal 3 2 2 2 5 4 3 2 5" xfId="15672"/>
    <cellStyle name="Normal 3 2 2 2 5 4 3 2 5 2" xfId="39969"/>
    <cellStyle name="Normal 3 2 2 2 5 4 3 2 6" xfId="27660"/>
    <cellStyle name="Normal 3 2 2 2 5 4 3 3" xfId="3889"/>
    <cellStyle name="Normal 3 2 2 2 5 4 3 3 2" xfId="8884"/>
    <cellStyle name="Normal 3 2 2 2 5 4 3 3 2 2" xfId="21086"/>
    <cellStyle name="Normal 3 2 2 2 5 4 3 3 2 2 2" xfId="45383"/>
    <cellStyle name="Normal 3 2 2 2 5 4 3 3 2 3" xfId="33181"/>
    <cellStyle name="Normal 3 2 2 2 5 4 3 3 3" xfId="16200"/>
    <cellStyle name="Normal 3 2 2 2 5 4 3 3 3 2" xfId="40497"/>
    <cellStyle name="Normal 3 2 2 2 5 4 3 3 4" xfId="28188"/>
    <cellStyle name="Normal 3 2 2 2 5 4 3 4" xfId="4529"/>
    <cellStyle name="Normal 3 2 2 2 5 4 3 4 2" xfId="8885"/>
    <cellStyle name="Normal 3 2 2 2 5 4 3 4 2 2" xfId="21087"/>
    <cellStyle name="Normal 3 2 2 2 5 4 3 4 2 2 2" xfId="45384"/>
    <cellStyle name="Normal 3 2 2 2 5 4 3 4 2 3" xfId="33182"/>
    <cellStyle name="Normal 3 2 2 2 5 4 3 4 3" xfId="16731"/>
    <cellStyle name="Normal 3 2 2 2 5 4 3 4 3 2" xfId="41028"/>
    <cellStyle name="Normal 3 2 2 2 5 4 3 4 4" xfId="28826"/>
    <cellStyle name="Normal 3 2 2 2 5 4 3 5" xfId="6226"/>
    <cellStyle name="Normal 3 2 2 2 5 4 3 5 2" xfId="8886"/>
    <cellStyle name="Normal 3 2 2 2 5 4 3 5 2 2" xfId="21088"/>
    <cellStyle name="Normal 3 2 2 2 5 4 3 5 2 2 2" xfId="45385"/>
    <cellStyle name="Normal 3 2 2 2 5 4 3 5 2 3" xfId="33183"/>
    <cellStyle name="Normal 3 2 2 2 5 4 3 5 3" xfId="18428"/>
    <cellStyle name="Normal 3 2 2 2 5 4 3 5 3 2" xfId="42725"/>
    <cellStyle name="Normal 3 2 2 2 5 4 3 5 4" xfId="30523"/>
    <cellStyle name="Normal 3 2 2 2 5 4 3 6" xfId="8880"/>
    <cellStyle name="Normal 3 2 2 2 5 4 3 6 2" xfId="21082"/>
    <cellStyle name="Normal 3 2 2 2 5 4 3 6 2 2" xfId="45379"/>
    <cellStyle name="Normal 3 2 2 2 5 4 3 6 3" xfId="33177"/>
    <cellStyle name="Normal 3 2 2 2 5 4 3 7" xfId="14503"/>
    <cellStyle name="Normal 3 2 2 2 5 4 3 7 2" xfId="38800"/>
    <cellStyle name="Normal 3 2 2 2 5 4 3 8" xfId="26491"/>
    <cellStyle name="Normal 3 2 2 2 5 4 3 9" xfId="50899"/>
    <cellStyle name="Normal 3 2 2 2 5 4 4" xfId="2719"/>
    <cellStyle name="Normal 3 2 2 2 5 4 4 2" xfId="5167"/>
    <cellStyle name="Normal 3 2 2 2 5 4 4 2 2" xfId="8888"/>
    <cellStyle name="Normal 3 2 2 2 5 4 4 2 2 2" xfId="21090"/>
    <cellStyle name="Normal 3 2 2 2 5 4 4 2 2 2 2" xfId="45387"/>
    <cellStyle name="Normal 3 2 2 2 5 4 4 2 2 3" xfId="33185"/>
    <cellStyle name="Normal 3 2 2 2 5 4 4 2 3" xfId="17369"/>
    <cellStyle name="Normal 3 2 2 2 5 4 4 2 3 2" xfId="41666"/>
    <cellStyle name="Normal 3 2 2 2 5 4 4 2 4" xfId="29464"/>
    <cellStyle name="Normal 3 2 2 2 5 4 4 3" xfId="6757"/>
    <cellStyle name="Normal 3 2 2 2 5 4 4 3 2" xfId="8889"/>
    <cellStyle name="Normal 3 2 2 2 5 4 4 3 2 2" xfId="21091"/>
    <cellStyle name="Normal 3 2 2 2 5 4 4 3 2 2 2" xfId="45388"/>
    <cellStyle name="Normal 3 2 2 2 5 4 4 3 2 3" xfId="33186"/>
    <cellStyle name="Normal 3 2 2 2 5 4 4 3 3" xfId="18959"/>
    <cellStyle name="Normal 3 2 2 2 5 4 4 3 3 2" xfId="43256"/>
    <cellStyle name="Normal 3 2 2 2 5 4 4 3 4" xfId="31054"/>
    <cellStyle name="Normal 3 2 2 2 5 4 4 4" xfId="8887"/>
    <cellStyle name="Normal 3 2 2 2 5 4 4 4 2" xfId="21089"/>
    <cellStyle name="Normal 3 2 2 2 5 4 4 4 2 2" xfId="45386"/>
    <cellStyle name="Normal 3 2 2 2 5 4 4 4 3" xfId="33184"/>
    <cellStyle name="Normal 3 2 2 2 5 4 4 5" xfId="15141"/>
    <cellStyle name="Normal 3 2 2 2 5 4 4 5 2" xfId="39438"/>
    <cellStyle name="Normal 3 2 2 2 5 4 4 6" xfId="27129"/>
    <cellStyle name="Normal 3 2 2 2 5 4 5" xfId="8868"/>
    <cellStyle name="Normal 3 2 2 2 5 4 5 2" xfId="21070"/>
    <cellStyle name="Normal 3 2 2 2 5 4 5 2 2" xfId="45367"/>
    <cellStyle name="Normal 3 2 2 2 5 4 5 3" xfId="33165"/>
    <cellStyle name="Normal 3 2 2 2 5 4 6" xfId="13969"/>
    <cellStyle name="Normal 3 2 2 2 5 4 6 2" xfId="25957"/>
    <cellStyle name="Normal 3 2 2 2 5 4 6 2 2" xfId="50254"/>
    <cellStyle name="Normal 3 2 2 2 5 4 6 3" xfId="38266"/>
    <cellStyle name="Normal 3 2 2 2 5 4 7" xfId="51588"/>
    <cellStyle name="Normal 3 2 2 2 5 4 8" xfId="52073"/>
    <cellStyle name="Normal 3 2 2 2 5 5" xfId="866"/>
    <cellStyle name="Normal 3 2 2 2 5 5 2" xfId="2359"/>
    <cellStyle name="Normal 3 2 2 2 5 5 2 10" xfId="52879"/>
    <cellStyle name="Normal 3 2 2 2 5 5 2 2" xfId="3525"/>
    <cellStyle name="Normal 3 2 2 2 5 5 2 2 2" xfId="5866"/>
    <cellStyle name="Normal 3 2 2 2 5 5 2 2 2 2" xfId="8893"/>
    <cellStyle name="Normal 3 2 2 2 5 5 2 2 2 2 2" xfId="21095"/>
    <cellStyle name="Normal 3 2 2 2 5 5 2 2 2 2 2 2" xfId="45392"/>
    <cellStyle name="Normal 3 2 2 2 5 5 2 2 2 2 3" xfId="33190"/>
    <cellStyle name="Normal 3 2 2 2 5 5 2 2 2 3" xfId="18068"/>
    <cellStyle name="Normal 3 2 2 2 5 5 2 2 2 3 2" xfId="42365"/>
    <cellStyle name="Normal 3 2 2 2 5 5 2 2 2 4" xfId="30163"/>
    <cellStyle name="Normal 3 2 2 2 5 5 2 2 3" xfId="7563"/>
    <cellStyle name="Normal 3 2 2 2 5 5 2 2 3 2" xfId="8894"/>
    <cellStyle name="Normal 3 2 2 2 5 5 2 2 3 2 2" xfId="21096"/>
    <cellStyle name="Normal 3 2 2 2 5 5 2 2 3 2 2 2" xfId="45393"/>
    <cellStyle name="Normal 3 2 2 2 5 5 2 2 3 2 3" xfId="33191"/>
    <cellStyle name="Normal 3 2 2 2 5 5 2 2 3 3" xfId="19765"/>
    <cellStyle name="Normal 3 2 2 2 5 5 2 2 3 3 2" xfId="44062"/>
    <cellStyle name="Normal 3 2 2 2 5 5 2 2 3 4" xfId="31860"/>
    <cellStyle name="Normal 3 2 2 2 5 5 2 2 4" xfId="8892"/>
    <cellStyle name="Normal 3 2 2 2 5 5 2 2 4 2" xfId="21094"/>
    <cellStyle name="Normal 3 2 2 2 5 5 2 2 4 2 2" xfId="45391"/>
    <cellStyle name="Normal 3 2 2 2 5 5 2 2 4 3" xfId="33189"/>
    <cellStyle name="Normal 3 2 2 2 5 5 2 2 5" xfId="15840"/>
    <cellStyle name="Normal 3 2 2 2 5 5 2 2 5 2" xfId="40137"/>
    <cellStyle name="Normal 3 2 2 2 5 5 2 2 6" xfId="27828"/>
    <cellStyle name="Normal 3 2 2 2 5 5 2 3" xfId="4057"/>
    <cellStyle name="Normal 3 2 2 2 5 5 2 3 2" xfId="8895"/>
    <cellStyle name="Normal 3 2 2 2 5 5 2 3 2 2" xfId="21097"/>
    <cellStyle name="Normal 3 2 2 2 5 5 2 3 2 2 2" xfId="45394"/>
    <cellStyle name="Normal 3 2 2 2 5 5 2 3 2 3" xfId="33192"/>
    <cellStyle name="Normal 3 2 2 2 5 5 2 3 3" xfId="16368"/>
    <cellStyle name="Normal 3 2 2 2 5 5 2 3 3 2" xfId="40665"/>
    <cellStyle name="Normal 3 2 2 2 5 5 2 3 4" xfId="28356"/>
    <cellStyle name="Normal 3 2 2 2 5 5 2 4" xfId="4697"/>
    <cellStyle name="Normal 3 2 2 2 5 5 2 4 2" xfId="8896"/>
    <cellStyle name="Normal 3 2 2 2 5 5 2 4 2 2" xfId="21098"/>
    <cellStyle name="Normal 3 2 2 2 5 5 2 4 2 2 2" xfId="45395"/>
    <cellStyle name="Normal 3 2 2 2 5 5 2 4 2 3" xfId="33193"/>
    <cellStyle name="Normal 3 2 2 2 5 5 2 4 3" xfId="16899"/>
    <cellStyle name="Normal 3 2 2 2 5 5 2 4 3 2" xfId="41196"/>
    <cellStyle name="Normal 3 2 2 2 5 5 2 4 4" xfId="28994"/>
    <cellStyle name="Normal 3 2 2 2 5 5 2 5" xfId="6394"/>
    <cellStyle name="Normal 3 2 2 2 5 5 2 5 2" xfId="8897"/>
    <cellStyle name="Normal 3 2 2 2 5 5 2 5 2 2" xfId="21099"/>
    <cellStyle name="Normal 3 2 2 2 5 5 2 5 2 2 2" xfId="45396"/>
    <cellStyle name="Normal 3 2 2 2 5 5 2 5 2 3" xfId="33194"/>
    <cellStyle name="Normal 3 2 2 2 5 5 2 5 3" xfId="18596"/>
    <cellStyle name="Normal 3 2 2 2 5 5 2 5 3 2" xfId="42893"/>
    <cellStyle name="Normal 3 2 2 2 5 5 2 5 4" xfId="30691"/>
    <cellStyle name="Normal 3 2 2 2 5 5 2 6" xfId="8891"/>
    <cellStyle name="Normal 3 2 2 2 5 5 2 6 2" xfId="21093"/>
    <cellStyle name="Normal 3 2 2 2 5 5 2 6 2 2" xfId="45390"/>
    <cellStyle name="Normal 3 2 2 2 5 5 2 6 3" xfId="33188"/>
    <cellStyle name="Normal 3 2 2 2 5 5 2 7" xfId="14671"/>
    <cellStyle name="Normal 3 2 2 2 5 5 2 7 2" xfId="38968"/>
    <cellStyle name="Normal 3 2 2 2 5 5 2 8" xfId="26659"/>
    <cellStyle name="Normal 3 2 2 2 5 5 2 9" xfId="51067"/>
    <cellStyle name="Normal 3 2 2 2 5 5 3" xfId="2887"/>
    <cellStyle name="Normal 3 2 2 2 5 5 3 2" xfId="5335"/>
    <cellStyle name="Normal 3 2 2 2 5 5 3 2 2" xfId="8899"/>
    <cellStyle name="Normal 3 2 2 2 5 5 3 2 2 2" xfId="21101"/>
    <cellStyle name="Normal 3 2 2 2 5 5 3 2 2 2 2" xfId="45398"/>
    <cellStyle name="Normal 3 2 2 2 5 5 3 2 2 3" xfId="33196"/>
    <cellStyle name="Normal 3 2 2 2 5 5 3 2 3" xfId="17537"/>
    <cellStyle name="Normal 3 2 2 2 5 5 3 2 3 2" xfId="41834"/>
    <cellStyle name="Normal 3 2 2 2 5 5 3 2 4" xfId="29632"/>
    <cellStyle name="Normal 3 2 2 2 5 5 3 3" xfId="6925"/>
    <cellStyle name="Normal 3 2 2 2 5 5 3 3 2" xfId="8900"/>
    <cellStyle name="Normal 3 2 2 2 5 5 3 3 2 2" xfId="21102"/>
    <cellStyle name="Normal 3 2 2 2 5 5 3 3 2 2 2" xfId="45399"/>
    <cellStyle name="Normal 3 2 2 2 5 5 3 3 2 3" xfId="33197"/>
    <cellStyle name="Normal 3 2 2 2 5 5 3 3 3" xfId="19127"/>
    <cellStyle name="Normal 3 2 2 2 5 5 3 3 3 2" xfId="43424"/>
    <cellStyle name="Normal 3 2 2 2 5 5 3 3 4" xfId="31222"/>
    <cellStyle name="Normal 3 2 2 2 5 5 3 4" xfId="8898"/>
    <cellStyle name="Normal 3 2 2 2 5 5 3 4 2" xfId="21100"/>
    <cellStyle name="Normal 3 2 2 2 5 5 3 4 2 2" xfId="45397"/>
    <cellStyle name="Normal 3 2 2 2 5 5 3 4 3" xfId="33195"/>
    <cellStyle name="Normal 3 2 2 2 5 5 3 5" xfId="15309"/>
    <cellStyle name="Normal 3 2 2 2 5 5 3 5 2" xfId="39606"/>
    <cellStyle name="Normal 3 2 2 2 5 5 3 6" xfId="27297"/>
    <cellStyle name="Normal 3 2 2 2 5 5 4" xfId="8890"/>
    <cellStyle name="Normal 3 2 2 2 5 5 4 2" xfId="21092"/>
    <cellStyle name="Normal 3 2 2 2 5 5 4 2 2" xfId="45389"/>
    <cellStyle name="Normal 3 2 2 2 5 5 4 3" xfId="33187"/>
    <cellStyle name="Normal 3 2 2 2 5 5 5" xfId="14137"/>
    <cellStyle name="Normal 3 2 2 2 5 5 5 2" xfId="26125"/>
    <cellStyle name="Normal 3 2 2 2 5 5 5 2 2" xfId="50422"/>
    <cellStyle name="Normal 3 2 2 2 5 5 5 3" xfId="38434"/>
    <cellStyle name="Normal 3 2 2 2 5 5 6" xfId="51469"/>
    <cellStyle name="Normal 3 2 2 2 5 5 7" xfId="52241"/>
    <cellStyle name="Normal 3 2 2 2 5 6" xfId="2095"/>
    <cellStyle name="Normal 3 2 2 2 5 6 10" xfId="52615"/>
    <cellStyle name="Normal 3 2 2 2 5 6 2" xfId="3261"/>
    <cellStyle name="Normal 3 2 2 2 5 6 2 2" xfId="5602"/>
    <cellStyle name="Normal 3 2 2 2 5 6 2 2 2" xfId="8903"/>
    <cellStyle name="Normal 3 2 2 2 5 6 2 2 2 2" xfId="21105"/>
    <cellStyle name="Normal 3 2 2 2 5 6 2 2 2 2 2" xfId="45402"/>
    <cellStyle name="Normal 3 2 2 2 5 6 2 2 2 3" xfId="33200"/>
    <cellStyle name="Normal 3 2 2 2 5 6 2 2 3" xfId="17804"/>
    <cellStyle name="Normal 3 2 2 2 5 6 2 2 3 2" xfId="42101"/>
    <cellStyle name="Normal 3 2 2 2 5 6 2 2 4" xfId="29899"/>
    <cellStyle name="Normal 3 2 2 2 5 6 2 3" xfId="7299"/>
    <cellStyle name="Normal 3 2 2 2 5 6 2 3 2" xfId="8904"/>
    <cellStyle name="Normal 3 2 2 2 5 6 2 3 2 2" xfId="21106"/>
    <cellStyle name="Normal 3 2 2 2 5 6 2 3 2 2 2" xfId="45403"/>
    <cellStyle name="Normal 3 2 2 2 5 6 2 3 2 3" xfId="33201"/>
    <cellStyle name="Normal 3 2 2 2 5 6 2 3 3" xfId="19501"/>
    <cellStyle name="Normal 3 2 2 2 5 6 2 3 3 2" xfId="43798"/>
    <cellStyle name="Normal 3 2 2 2 5 6 2 3 4" xfId="31596"/>
    <cellStyle name="Normal 3 2 2 2 5 6 2 4" xfId="8902"/>
    <cellStyle name="Normal 3 2 2 2 5 6 2 4 2" xfId="21104"/>
    <cellStyle name="Normal 3 2 2 2 5 6 2 4 2 2" xfId="45401"/>
    <cellStyle name="Normal 3 2 2 2 5 6 2 4 3" xfId="33199"/>
    <cellStyle name="Normal 3 2 2 2 5 6 2 5" xfId="15576"/>
    <cellStyle name="Normal 3 2 2 2 5 6 2 5 2" xfId="39873"/>
    <cellStyle name="Normal 3 2 2 2 5 6 2 6" xfId="27564"/>
    <cellStyle name="Normal 3 2 2 2 5 6 3" xfId="3793"/>
    <cellStyle name="Normal 3 2 2 2 5 6 3 2" xfId="8905"/>
    <cellStyle name="Normal 3 2 2 2 5 6 3 2 2" xfId="21107"/>
    <cellStyle name="Normal 3 2 2 2 5 6 3 2 2 2" xfId="45404"/>
    <cellStyle name="Normal 3 2 2 2 5 6 3 2 3" xfId="33202"/>
    <cellStyle name="Normal 3 2 2 2 5 6 3 3" xfId="16104"/>
    <cellStyle name="Normal 3 2 2 2 5 6 3 3 2" xfId="40401"/>
    <cellStyle name="Normal 3 2 2 2 5 6 3 4" xfId="28092"/>
    <cellStyle name="Normal 3 2 2 2 5 6 4" xfId="4433"/>
    <cellStyle name="Normal 3 2 2 2 5 6 4 2" xfId="8906"/>
    <cellStyle name="Normal 3 2 2 2 5 6 4 2 2" xfId="21108"/>
    <cellStyle name="Normal 3 2 2 2 5 6 4 2 2 2" xfId="45405"/>
    <cellStyle name="Normal 3 2 2 2 5 6 4 2 3" xfId="33203"/>
    <cellStyle name="Normal 3 2 2 2 5 6 4 3" xfId="16635"/>
    <cellStyle name="Normal 3 2 2 2 5 6 4 3 2" xfId="40932"/>
    <cellStyle name="Normal 3 2 2 2 5 6 4 4" xfId="28730"/>
    <cellStyle name="Normal 3 2 2 2 5 6 5" xfId="6130"/>
    <cellStyle name="Normal 3 2 2 2 5 6 5 2" xfId="8907"/>
    <cellStyle name="Normal 3 2 2 2 5 6 5 2 2" xfId="21109"/>
    <cellStyle name="Normal 3 2 2 2 5 6 5 2 2 2" xfId="45406"/>
    <cellStyle name="Normal 3 2 2 2 5 6 5 2 3" xfId="33204"/>
    <cellStyle name="Normal 3 2 2 2 5 6 5 3" xfId="18332"/>
    <cellStyle name="Normal 3 2 2 2 5 6 5 3 2" xfId="42629"/>
    <cellStyle name="Normal 3 2 2 2 5 6 5 4" xfId="30427"/>
    <cellStyle name="Normal 3 2 2 2 5 6 6" xfId="8901"/>
    <cellStyle name="Normal 3 2 2 2 5 6 6 2" xfId="21103"/>
    <cellStyle name="Normal 3 2 2 2 5 6 6 2 2" xfId="45400"/>
    <cellStyle name="Normal 3 2 2 2 5 6 6 3" xfId="33198"/>
    <cellStyle name="Normal 3 2 2 2 5 6 7" xfId="14407"/>
    <cellStyle name="Normal 3 2 2 2 5 6 7 2" xfId="38704"/>
    <cellStyle name="Normal 3 2 2 2 5 6 8" xfId="26395"/>
    <cellStyle name="Normal 3 2 2 2 5 6 9" xfId="50803"/>
    <cellStyle name="Normal 3 2 2 2 5 7" xfId="2623"/>
    <cellStyle name="Normal 3 2 2 2 5 7 2" xfId="5071"/>
    <cellStyle name="Normal 3 2 2 2 5 7 2 2" xfId="8909"/>
    <cellStyle name="Normal 3 2 2 2 5 7 2 2 2" xfId="21111"/>
    <cellStyle name="Normal 3 2 2 2 5 7 2 2 2 2" xfId="45408"/>
    <cellStyle name="Normal 3 2 2 2 5 7 2 2 3" xfId="33206"/>
    <cellStyle name="Normal 3 2 2 2 5 7 2 3" xfId="17273"/>
    <cellStyle name="Normal 3 2 2 2 5 7 2 3 2" xfId="41570"/>
    <cellStyle name="Normal 3 2 2 2 5 7 2 4" xfId="29368"/>
    <cellStyle name="Normal 3 2 2 2 5 7 3" xfId="6661"/>
    <cellStyle name="Normal 3 2 2 2 5 7 3 2" xfId="8910"/>
    <cellStyle name="Normal 3 2 2 2 5 7 3 2 2" xfId="21112"/>
    <cellStyle name="Normal 3 2 2 2 5 7 3 2 2 2" xfId="45409"/>
    <cellStyle name="Normal 3 2 2 2 5 7 3 2 3" xfId="33207"/>
    <cellStyle name="Normal 3 2 2 2 5 7 3 3" xfId="18863"/>
    <cellStyle name="Normal 3 2 2 2 5 7 3 3 2" xfId="43160"/>
    <cellStyle name="Normal 3 2 2 2 5 7 3 4" xfId="30958"/>
    <cellStyle name="Normal 3 2 2 2 5 7 4" xfId="8908"/>
    <cellStyle name="Normal 3 2 2 2 5 7 4 2" xfId="21110"/>
    <cellStyle name="Normal 3 2 2 2 5 7 4 2 2" xfId="45407"/>
    <cellStyle name="Normal 3 2 2 2 5 7 4 3" xfId="33205"/>
    <cellStyle name="Normal 3 2 2 2 5 7 5" xfId="15045"/>
    <cellStyle name="Normal 3 2 2 2 5 7 5 2" xfId="39342"/>
    <cellStyle name="Normal 3 2 2 2 5 7 6" xfId="27033"/>
    <cellStyle name="Normal 3 2 2 2 5 8" xfId="8779"/>
    <cellStyle name="Normal 3 2 2 2 5 8 2" xfId="20981"/>
    <cellStyle name="Normal 3 2 2 2 5 8 2 2" xfId="45278"/>
    <cellStyle name="Normal 3 2 2 2 5 8 3" xfId="33076"/>
    <cellStyle name="Normal 3 2 2 2 5 9" xfId="13873"/>
    <cellStyle name="Normal 3 2 2 2 5 9 2" xfId="25861"/>
    <cellStyle name="Normal 3 2 2 2 5 9 2 2" xfId="50158"/>
    <cellStyle name="Normal 3 2 2 2 5 9 3" xfId="38170"/>
    <cellStyle name="Normal 3 2 2 2 6" xfId="618"/>
    <cellStyle name="Normal 3 2 2 2 6 10" xfId="52001"/>
    <cellStyle name="Normal 3 2 2 2 6 2" xfId="813"/>
    <cellStyle name="Normal 3 2 2 2 6 2 2" xfId="1058"/>
    <cellStyle name="Normal 3 2 2 2 6 2 2 2" xfId="2551"/>
    <cellStyle name="Normal 3 2 2 2 6 2 2 2 10" xfId="53071"/>
    <cellStyle name="Normal 3 2 2 2 6 2 2 2 2" xfId="3717"/>
    <cellStyle name="Normal 3 2 2 2 6 2 2 2 2 2" xfId="6058"/>
    <cellStyle name="Normal 3 2 2 2 6 2 2 2 2 2 2" xfId="8916"/>
    <cellStyle name="Normal 3 2 2 2 6 2 2 2 2 2 2 2" xfId="21118"/>
    <cellStyle name="Normal 3 2 2 2 6 2 2 2 2 2 2 2 2" xfId="45415"/>
    <cellStyle name="Normal 3 2 2 2 6 2 2 2 2 2 2 3" xfId="33213"/>
    <cellStyle name="Normal 3 2 2 2 6 2 2 2 2 2 3" xfId="18260"/>
    <cellStyle name="Normal 3 2 2 2 6 2 2 2 2 2 3 2" xfId="42557"/>
    <cellStyle name="Normal 3 2 2 2 6 2 2 2 2 2 4" xfId="30355"/>
    <cellStyle name="Normal 3 2 2 2 6 2 2 2 2 3" xfId="7755"/>
    <cellStyle name="Normal 3 2 2 2 6 2 2 2 2 3 2" xfId="8917"/>
    <cellStyle name="Normal 3 2 2 2 6 2 2 2 2 3 2 2" xfId="21119"/>
    <cellStyle name="Normal 3 2 2 2 6 2 2 2 2 3 2 2 2" xfId="45416"/>
    <cellStyle name="Normal 3 2 2 2 6 2 2 2 2 3 2 3" xfId="33214"/>
    <cellStyle name="Normal 3 2 2 2 6 2 2 2 2 3 3" xfId="19957"/>
    <cellStyle name="Normal 3 2 2 2 6 2 2 2 2 3 3 2" xfId="44254"/>
    <cellStyle name="Normal 3 2 2 2 6 2 2 2 2 3 4" xfId="32052"/>
    <cellStyle name="Normal 3 2 2 2 6 2 2 2 2 4" xfId="8915"/>
    <cellStyle name="Normal 3 2 2 2 6 2 2 2 2 4 2" xfId="21117"/>
    <cellStyle name="Normal 3 2 2 2 6 2 2 2 2 4 2 2" xfId="45414"/>
    <cellStyle name="Normal 3 2 2 2 6 2 2 2 2 4 3" xfId="33212"/>
    <cellStyle name="Normal 3 2 2 2 6 2 2 2 2 5" xfId="16032"/>
    <cellStyle name="Normal 3 2 2 2 6 2 2 2 2 5 2" xfId="40329"/>
    <cellStyle name="Normal 3 2 2 2 6 2 2 2 2 6" xfId="28020"/>
    <cellStyle name="Normal 3 2 2 2 6 2 2 2 3" xfId="4249"/>
    <cellStyle name="Normal 3 2 2 2 6 2 2 2 3 2" xfId="8918"/>
    <cellStyle name="Normal 3 2 2 2 6 2 2 2 3 2 2" xfId="21120"/>
    <cellStyle name="Normal 3 2 2 2 6 2 2 2 3 2 2 2" xfId="45417"/>
    <cellStyle name="Normal 3 2 2 2 6 2 2 2 3 2 3" xfId="33215"/>
    <cellStyle name="Normal 3 2 2 2 6 2 2 2 3 3" xfId="16560"/>
    <cellStyle name="Normal 3 2 2 2 6 2 2 2 3 3 2" xfId="40857"/>
    <cellStyle name="Normal 3 2 2 2 6 2 2 2 3 4" xfId="28548"/>
    <cellStyle name="Normal 3 2 2 2 6 2 2 2 4" xfId="4889"/>
    <cellStyle name="Normal 3 2 2 2 6 2 2 2 4 2" xfId="8919"/>
    <cellStyle name="Normal 3 2 2 2 6 2 2 2 4 2 2" xfId="21121"/>
    <cellStyle name="Normal 3 2 2 2 6 2 2 2 4 2 2 2" xfId="45418"/>
    <cellStyle name="Normal 3 2 2 2 6 2 2 2 4 2 3" xfId="33216"/>
    <cellStyle name="Normal 3 2 2 2 6 2 2 2 4 3" xfId="17091"/>
    <cellStyle name="Normal 3 2 2 2 6 2 2 2 4 3 2" xfId="41388"/>
    <cellStyle name="Normal 3 2 2 2 6 2 2 2 4 4" xfId="29186"/>
    <cellStyle name="Normal 3 2 2 2 6 2 2 2 5" xfId="6586"/>
    <cellStyle name="Normal 3 2 2 2 6 2 2 2 5 2" xfId="8920"/>
    <cellStyle name="Normal 3 2 2 2 6 2 2 2 5 2 2" xfId="21122"/>
    <cellStyle name="Normal 3 2 2 2 6 2 2 2 5 2 2 2" xfId="45419"/>
    <cellStyle name="Normal 3 2 2 2 6 2 2 2 5 2 3" xfId="33217"/>
    <cellStyle name="Normal 3 2 2 2 6 2 2 2 5 3" xfId="18788"/>
    <cellStyle name="Normal 3 2 2 2 6 2 2 2 5 3 2" xfId="43085"/>
    <cellStyle name="Normal 3 2 2 2 6 2 2 2 5 4" xfId="30883"/>
    <cellStyle name="Normal 3 2 2 2 6 2 2 2 6" xfId="8914"/>
    <cellStyle name="Normal 3 2 2 2 6 2 2 2 6 2" xfId="21116"/>
    <cellStyle name="Normal 3 2 2 2 6 2 2 2 6 2 2" xfId="45413"/>
    <cellStyle name="Normal 3 2 2 2 6 2 2 2 6 3" xfId="33211"/>
    <cellStyle name="Normal 3 2 2 2 6 2 2 2 7" xfId="14863"/>
    <cellStyle name="Normal 3 2 2 2 6 2 2 2 7 2" xfId="39160"/>
    <cellStyle name="Normal 3 2 2 2 6 2 2 2 8" xfId="26851"/>
    <cellStyle name="Normal 3 2 2 2 6 2 2 2 9" xfId="51259"/>
    <cellStyle name="Normal 3 2 2 2 6 2 2 3" xfId="3079"/>
    <cellStyle name="Normal 3 2 2 2 6 2 2 3 2" xfId="5527"/>
    <cellStyle name="Normal 3 2 2 2 6 2 2 3 2 2" xfId="8922"/>
    <cellStyle name="Normal 3 2 2 2 6 2 2 3 2 2 2" xfId="21124"/>
    <cellStyle name="Normal 3 2 2 2 6 2 2 3 2 2 2 2" xfId="45421"/>
    <cellStyle name="Normal 3 2 2 2 6 2 2 3 2 2 3" xfId="33219"/>
    <cellStyle name="Normal 3 2 2 2 6 2 2 3 2 3" xfId="17729"/>
    <cellStyle name="Normal 3 2 2 2 6 2 2 3 2 3 2" xfId="42026"/>
    <cellStyle name="Normal 3 2 2 2 6 2 2 3 2 4" xfId="29824"/>
    <cellStyle name="Normal 3 2 2 2 6 2 2 3 3" xfId="7117"/>
    <cellStyle name="Normal 3 2 2 2 6 2 2 3 3 2" xfId="8923"/>
    <cellStyle name="Normal 3 2 2 2 6 2 2 3 3 2 2" xfId="21125"/>
    <cellStyle name="Normal 3 2 2 2 6 2 2 3 3 2 2 2" xfId="45422"/>
    <cellStyle name="Normal 3 2 2 2 6 2 2 3 3 2 3" xfId="33220"/>
    <cellStyle name="Normal 3 2 2 2 6 2 2 3 3 3" xfId="19319"/>
    <cellStyle name="Normal 3 2 2 2 6 2 2 3 3 3 2" xfId="43616"/>
    <cellStyle name="Normal 3 2 2 2 6 2 2 3 3 4" xfId="31414"/>
    <cellStyle name="Normal 3 2 2 2 6 2 2 3 4" xfId="8921"/>
    <cellStyle name="Normal 3 2 2 2 6 2 2 3 4 2" xfId="21123"/>
    <cellStyle name="Normal 3 2 2 2 6 2 2 3 4 2 2" xfId="45420"/>
    <cellStyle name="Normal 3 2 2 2 6 2 2 3 4 3" xfId="33218"/>
    <cellStyle name="Normal 3 2 2 2 6 2 2 3 5" xfId="15501"/>
    <cellStyle name="Normal 3 2 2 2 6 2 2 3 5 2" xfId="39798"/>
    <cellStyle name="Normal 3 2 2 2 6 2 2 3 6" xfId="27489"/>
    <cellStyle name="Normal 3 2 2 2 6 2 2 4" xfId="8913"/>
    <cellStyle name="Normal 3 2 2 2 6 2 2 4 2" xfId="21115"/>
    <cellStyle name="Normal 3 2 2 2 6 2 2 4 2 2" xfId="45412"/>
    <cellStyle name="Normal 3 2 2 2 6 2 2 4 3" xfId="33210"/>
    <cellStyle name="Normal 3 2 2 2 6 2 2 5" xfId="14329"/>
    <cellStyle name="Normal 3 2 2 2 6 2 2 5 2" xfId="26317"/>
    <cellStyle name="Normal 3 2 2 2 6 2 2 5 2 2" xfId="50614"/>
    <cellStyle name="Normal 3 2 2 2 6 2 2 5 3" xfId="38626"/>
    <cellStyle name="Normal 3 2 2 2 6 2 2 6" xfId="51778"/>
    <cellStyle name="Normal 3 2 2 2 6 2 2 7" xfId="52433"/>
    <cellStyle name="Normal 3 2 2 2 6 2 3" xfId="2311"/>
    <cellStyle name="Normal 3 2 2 2 6 2 3 10" xfId="52831"/>
    <cellStyle name="Normal 3 2 2 2 6 2 3 2" xfId="3477"/>
    <cellStyle name="Normal 3 2 2 2 6 2 3 2 2" xfId="5818"/>
    <cellStyle name="Normal 3 2 2 2 6 2 3 2 2 2" xfId="8926"/>
    <cellStyle name="Normal 3 2 2 2 6 2 3 2 2 2 2" xfId="21128"/>
    <cellStyle name="Normal 3 2 2 2 6 2 3 2 2 2 2 2" xfId="45425"/>
    <cellStyle name="Normal 3 2 2 2 6 2 3 2 2 2 3" xfId="33223"/>
    <cellStyle name="Normal 3 2 2 2 6 2 3 2 2 3" xfId="18020"/>
    <cellStyle name="Normal 3 2 2 2 6 2 3 2 2 3 2" xfId="42317"/>
    <cellStyle name="Normal 3 2 2 2 6 2 3 2 2 4" xfId="30115"/>
    <cellStyle name="Normal 3 2 2 2 6 2 3 2 3" xfId="7515"/>
    <cellStyle name="Normal 3 2 2 2 6 2 3 2 3 2" xfId="8927"/>
    <cellStyle name="Normal 3 2 2 2 6 2 3 2 3 2 2" xfId="21129"/>
    <cellStyle name="Normal 3 2 2 2 6 2 3 2 3 2 2 2" xfId="45426"/>
    <cellStyle name="Normal 3 2 2 2 6 2 3 2 3 2 3" xfId="33224"/>
    <cellStyle name="Normal 3 2 2 2 6 2 3 2 3 3" xfId="19717"/>
    <cellStyle name="Normal 3 2 2 2 6 2 3 2 3 3 2" xfId="44014"/>
    <cellStyle name="Normal 3 2 2 2 6 2 3 2 3 4" xfId="31812"/>
    <cellStyle name="Normal 3 2 2 2 6 2 3 2 4" xfId="8925"/>
    <cellStyle name="Normal 3 2 2 2 6 2 3 2 4 2" xfId="21127"/>
    <cellStyle name="Normal 3 2 2 2 6 2 3 2 4 2 2" xfId="45424"/>
    <cellStyle name="Normal 3 2 2 2 6 2 3 2 4 3" xfId="33222"/>
    <cellStyle name="Normal 3 2 2 2 6 2 3 2 5" xfId="15792"/>
    <cellStyle name="Normal 3 2 2 2 6 2 3 2 5 2" xfId="40089"/>
    <cellStyle name="Normal 3 2 2 2 6 2 3 2 6" xfId="27780"/>
    <cellStyle name="Normal 3 2 2 2 6 2 3 3" xfId="4009"/>
    <cellStyle name="Normal 3 2 2 2 6 2 3 3 2" xfId="8928"/>
    <cellStyle name="Normal 3 2 2 2 6 2 3 3 2 2" xfId="21130"/>
    <cellStyle name="Normal 3 2 2 2 6 2 3 3 2 2 2" xfId="45427"/>
    <cellStyle name="Normal 3 2 2 2 6 2 3 3 2 3" xfId="33225"/>
    <cellStyle name="Normal 3 2 2 2 6 2 3 3 3" xfId="16320"/>
    <cellStyle name="Normal 3 2 2 2 6 2 3 3 3 2" xfId="40617"/>
    <cellStyle name="Normal 3 2 2 2 6 2 3 3 4" xfId="28308"/>
    <cellStyle name="Normal 3 2 2 2 6 2 3 4" xfId="4649"/>
    <cellStyle name="Normal 3 2 2 2 6 2 3 4 2" xfId="8929"/>
    <cellStyle name="Normal 3 2 2 2 6 2 3 4 2 2" xfId="21131"/>
    <cellStyle name="Normal 3 2 2 2 6 2 3 4 2 2 2" xfId="45428"/>
    <cellStyle name="Normal 3 2 2 2 6 2 3 4 2 3" xfId="33226"/>
    <cellStyle name="Normal 3 2 2 2 6 2 3 4 3" xfId="16851"/>
    <cellStyle name="Normal 3 2 2 2 6 2 3 4 3 2" xfId="41148"/>
    <cellStyle name="Normal 3 2 2 2 6 2 3 4 4" xfId="28946"/>
    <cellStyle name="Normal 3 2 2 2 6 2 3 5" xfId="6346"/>
    <cellStyle name="Normal 3 2 2 2 6 2 3 5 2" xfId="8930"/>
    <cellStyle name="Normal 3 2 2 2 6 2 3 5 2 2" xfId="21132"/>
    <cellStyle name="Normal 3 2 2 2 6 2 3 5 2 2 2" xfId="45429"/>
    <cellStyle name="Normal 3 2 2 2 6 2 3 5 2 3" xfId="33227"/>
    <cellStyle name="Normal 3 2 2 2 6 2 3 5 3" xfId="18548"/>
    <cellStyle name="Normal 3 2 2 2 6 2 3 5 3 2" xfId="42845"/>
    <cellStyle name="Normal 3 2 2 2 6 2 3 5 4" xfId="30643"/>
    <cellStyle name="Normal 3 2 2 2 6 2 3 6" xfId="8924"/>
    <cellStyle name="Normal 3 2 2 2 6 2 3 6 2" xfId="21126"/>
    <cellStyle name="Normal 3 2 2 2 6 2 3 6 2 2" xfId="45423"/>
    <cellStyle name="Normal 3 2 2 2 6 2 3 6 3" xfId="33221"/>
    <cellStyle name="Normal 3 2 2 2 6 2 3 7" xfId="14623"/>
    <cellStyle name="Normal 3 2 2 2 6 2 3 7 2" xfId="38920"/>
    <cellStyle name="Normal 3 2 2 2 6 2 3 8" xfId="26611"/>
    <cellStyle name="Normal 3 2 2 2 6 2 3 9" xfId="51019"/>
    <cellStyle name="Normal 3 2 2 2 6 2 4" xfId="2839"/>
    <cellStyle name="Normal 3 2 2 2 6 2 4 2" xfId="5287"/>
    <cellStyle name="Normal 3 2 2 2 6 2 4 2 2" xfId="8932"/>
    <cellStyle name="Normal 3 2 2 2 6 2 4 2 2 2" xfId="21134"/>
    <cellStyle name="Normal 3 2 2 2 6 2 4 2 2 2 2" xfId="45431"/>
    <cellStyle name="Normal 3 2 2 2 6 2 4 2 2 3" xfId="33229"/>
    <cellStyle name="Normal 3 2 2 2 6 2 4 2 3" xfId="17489"/>
    <cellStyle name="Normal 3 2 2 2 6 2 4 2 3 2" xfId="41786"/>
    <cellStyle name="Normal 3 2 2 2 6 2 4 2 4" xfId="29584"/>
    <cellStyle name="Normal 3 2 2 2 6 2 4 3" xfId="6877"/>
    <cellStyle name="Normal 3 2 2 2 6 2 4 3 2" xfId="8933"/>
    <cellStyle name="Normal 3 2 2 2 6 2 4 3 2 2" xfId="21135"/>
    <cellStyle name="Normal 3 2 2 2 6 2 4 3 2 2 2" xfId="45432"/>
    <cellStyle name="Normal 3 2 2 2 6 2 4 3 2 3" xfId="33230"/>
    <cellStyle name="Normal 3 2 2 2 6 2 4 3 3" xfId="19079"/>
    <cellStyle name="Normal 3 2 2 2 6 2 4 3 3 2" xfId="43376"/>
    <cellStyle name="Normal 3 2 2 2 6 2 4 3 4" xfId="31174"/>
    <cellStyle name="Normal 3 2 2 2 6 2 4 4" xfId="8931"/>
    <cellStyle name="Normal 3 2 2 2 6 2 4 4 2" xfId="21133"/>
    <cellStyle name="Normal 3 2 2 2 6 2 4 4 2 2" xfId="45430"/>
    <cellStyle name="Normal 3 2 2 2 6 2 4 4 3" xfId="33228"/>
    <cellStyle name="Normal 3 2 2 2 6 2 4 5" xfId="15261"/>
    <cellStyle name="Normal 3 2 2 2 6 2 4 5 2" xfId="39558"/>
    <cellStyle name="Normal 3 2 2 2 6 2 4 6" xfId="27249"/>
    <cellStyle name="Normal 3 2 2 2 6 2 5" xfId="8912"/>
    <cellStyle name="Normal 3 2 2 2 6 2 5 2" xfId="21114"/>
    <cellStyle name="Normal 3 2 2 2 6 2 5 2 2" xfId="45411"/>
    <cellStyle name="Normal 3 2 2 2 6 2 5 3" xfId="33209"/>
    <cellStyle name="Normal 3 2 2 2 6 2 6" xfId="14089"/>
    <cellStyle name="Normal 3 2 2 2 6 2 6 2" xfId="26077"/>
    <cellStyle name="Normal 3 2 2 2 6 2 6 2 2" xfId="50374"/>
    <cellStyle name="Normal 3 2 2 2 6 2 6 3" xfId="38386"/>
    <cellStyle name="Normal 3 2 2 2 6 2 7" xfId="51671"/>
    <cellStyle name="Normal 3 2 2 2 6 2 8" xfId="52193"/>
    <cellStyle name="Normal 3 2 2 2 6 3" xfId="715"/>
    <cellStyle name="Normal 3 2 2 2 6 3 2" xfId="962"/>
    <cellStyle name="Normal 3 2 2 2 6 3 2 2" xfId="2455"/>
    <cellStyle name="Normal 3 2 2 2 6 3 2 2 10" xfId="52975"/>
    <cellStyle name="Normal 3 2 2 2 6 3 2 2 2" xfId="3621"/>
    <cellStyle name="Normal 3 2 2 2 6 3 2 2 2 2" xfId="5962"/>
    <cellStyle name="Normal 3 2 2 2 6 3 2 2 2 2 2" xfId="8938"/>
    <cellStyle name="Normal 3 2 2 2 6 3 2 2 2 2 2 2" xfId="21140"/>
    <cellStyle name="Normal 3 2 2 2 6 3 2 2 2 2 2 2 2" xfId="45437"/>
    <cellStyle name="Normal 3 2 2 2 6 3 2 2 2 2 2 3" xfId="33235"/>
    <cellStyle name="Normal 3 2 2 2 6 3 2 2 2 2 3" xfId="18164"/>
    <cellStyle name="Normal 3 2 2 2 6 3 2 2 2 2 3 2" xfId="42461"/>
    <cellStyle name="Normal 3 2 2 2 6 3 2 2 2 2 4" xfId="30259"/>
    <cellStyle name="Normal 3 2 2 2 6 3 2 2 2 3" xfId="7659"/>
    <cellStyle name="Normal 3 2 2 2 6 3 2 2 2 3 2" xfId="8939"/>
    <cellStyle name="Normal 3 2 2 2 6 3 2 2 2 3 2 2" xfId="21141"/>
    <cellStyle name="Normal 3 2 2 2 6 3 2 2 2 3 2 2 2" xfId="45438"/>
    <cellStyle name="Normal 3 2 2 2 6 3 2 2 2 3 2 3" xfId="33236"/>
    <cellStyle name="Normal 3 2 2 2 6 3 2 2 2 3 3" xfId="19861"/>
    <cellStyle name="Normal 3 2 2 2 6 3 2 2 2 3 3 2" xfId="44158"/>
    <cellStyle name="Normal 3 2 2 2 6 3 2 2 2 3 4" xfId="31956"/>
    <cellStyle name="Normal 3 2 2 2 6 3 2 2 2 4" xfId="8937"/>
    <cellStyle name="Normal 3 2 2 2 6 3 2 2 2 4 2" xfId="21139"/>
    <cellStyle name="Normal 3 2 2 2 6 3 2 2 2 4 2 2" xfId="45436"/>
    <cellStyle name="Normal 3 2 2 2 6 3 2 2 2 4 3" xfId="33234"/>
    <cellStyle name="Normal 3 2 2 2 6 3 2 2 2 5" xfId="15936"/>
    <cellStyle name="Normal 3 2 2 2 6 3 2 2 2 5 2" xfId="40233"/>
    <cellStyle name="Normal 3 2 2 2 6 3 2 2 2 6" xfId="27924"/>
    <cellStyle name="Normal 3 2 2 2 6 3 2 2 3" xfId="4153"/>
    <cellStyle name="Normal 3 2 2 2 6 3 2 2 3 2" xfId="8940"/>
    <cellStyle name="Normal 3 2 2 2 6 3 2 2 3 2 2" xfId="21142"/>
    <cellStyle name="Normal 3 2 2 2 6 3 2 2 3 2 2 2" xfId="45439"/>
    <cellStyle name="Normal 3 2 2 2 6 3 2 2 3 2 3" xfId="33237"/>
    <cellStyle name="Normal 3 2 2 2 6 3 2 2 3 3" xfId="16464"/>
    <cellStyle name="Normal 3 2 2 2 6 3 2 2 3 3 2" xfId="40761"/>
    <cellStyle name="Normal 3 2 2 2 6 3 2 2 3 4" xfId="28452"/>
    <cellStyle name="Normal 3 2 2 2 6 3 2 2 4" xfId="4793"/>
    <cellStyle name="Normal 3 2 2 2 6 3 2 2 4 2" xfId="8941"/>
    <cellStyle name="Normal 3 2 2 2 6 3 2 2 4 2 2" xfId="21143"/>
    <cellStyle name="Normal 3 2 2 2 6 3 2 2 4 2 2 2" xfId="45440"/>
    <cellStyle name="Normal 3 2 2 2 6 3 2 2 4 2 3" xfId="33238"/>
    <cellStyle name="Normal 3 2 2 2 6 3 2 2 4 3" xfId="16995"/>
    <cellStyle name="Normal 3 2 2 2 6 3 2 2 4 3 2" xfId="41292"/>
    <cellStyle name="Normal 3 2 2 2 6 3 2 2 4 4" xfId="29090"/>
    <cellStyle name="Normal 3 2 2 2 6 3 2 2 5" xfId="6490"/>
    <cellStyle name="Normal 3 2 2 2 6 3 2 2 5 2" xfId="8942"/>
    <cellStyle name="Normal 3 2 2 2 6 3 2 2 5 2 2" xfId="21144"/>
    <cellStyle name="Normal 3 2 2 2 6 3 2 2 5 2 2 2" xfId="45441"/>
    <cellStyle name="Normal 3 2 2 2 6 3 2 2 5 2 3" xfId="33239"/>
    <cellStyle name="Normal 3 2 2 2 6 3 2 2 5 3" xfId="18692"/>
    <cellStyle name="Normal 3 2 2 2 6 3 2 2 5 3 2" xfId="42989"/>
    <cellStyle name="Normal 3 2 2 2 6 3 2 2 5 4" xfId="30787"/>
    <cellStyle name="Normal 3 2 2 2 6 3 2 2 6" xfId="8936"/>
    <cellStyle name="Normal 3 2 2 2 6 3 2 2 6 2" xfId="21138"/>
    <cellStyle name="Normal 3 2 2 2 6 3 2 2 6 2 2" xfId="45435"/>
    <cellStyle name="Normal 3 2 2 2 6 3 2 2 6 3" xfId="33233"/>
    <cellStyle name="Normal 3 2 2 2 6 3 2 2 7" xfId="14767"/>
    <cellStyle name="Normal 3 2 2 2 6 3 2 2 7 2" xfId="39064"/>
    <cellStyle name="Normal 3 2 2 2 6 3 2 2 8" xfId="26755"/>
    <cellStyle name="Normal 3 2 2 2 6 3 2 2 9" xfId="51163"/>
    <cellStyle name="Normal 3 2 2 2 6 3 2 3" xfId="2983"/>
    <cellStyle name="Normal 3 2 2 2 6 3 2 3 2" xfId="5431"/>
    <cellStyle name="Normal 3 2 2 2 6 3 2 3 2 2" xfId="8944"/>
    <cellStyle name="Normal 3 2 2 2 6 3 2 3 2 2 2" xfId="21146"/>
    <cellStyle name="Normal 3 2 2 2 6 3 2 3 2 2 2 2" xfId="45443"/>
    <cellStyle name="Normal 3 2 2 2 6 3 2 3 2 2 3" xfId="33241"/>
    <cellStyle name="Normal 3 2 2 2 6 3 2 3 2 3" xfId="17633"/>
    <cellStyle name="Normal 3 2 2 2 6 3 2 3 2 3 2" xfId="41930"/>
    <cellStyle name="Normal 3 2 2 2 6 3 2 3 2 4" xfId="29728"/>
    <cellStyle name="Normal 3 2 2 2 6 3 2 3 3" xfId="7021"/>
    <cellStyle name="Normal 3 2 2 2 6 3 2 3 3 2" xfId="8945"/>
    <cellStyle name="Normal 3 2 2 2 6 3 2 3 3 2 2" xfId="21147"/>
    <cellStyle name="Normal 3 2 2 2 6 3 2 3 3 2 2 2" xfId="45444"/>
    <cellStyle name="Normal 3 2 2 2 6 3 2 3 3 2 3" xfId="33242"/>
    <cellStyle name="Normal 3 2 2 2 6 3 2 3 3 3" xfId="19223"/>
    <cellStyle name="Normal 3 2 2 2 6 3 2 3 3 3 2" xfId="43520"/>
    <cellStyle name="Normal 3 2 2 2 6 3 2 3 3 4" xfId="31318"/>
    <cellStyle name="Normal 3 2 2 2 6 3 2 3 4" xfId="8943"/>
    <cellStyle name="Normal 3 2 2 2 6 3 2 3 4 2" xfId="21145"/>
    <cellStyle name="Normal 3 2 2 2 6 3 2 3 4 2 2" xfId="45442"/>
    <cellStyle name="Normal 3 2 2 2 6 3 2 3 4 3" xfId="33240"/>
    <cellStyle name="Normal 3 2 2 2 6 3 2 3 5" xfId="15405"/>
    <cellStyle name="Normal 3 2 2 2 6 3 2 3 5 2" xfId="39702"/>
    <cellStyle name="Normal 3 2 2 2 6 3 2 3 6" xfId="27393"/>
    <cellStyle name="Normal 3 2 2 2 6 3 2 4" xfId="8935"/>
    <cellStyle name="Normal 3 2 2 2 6 3 2 4 2" xfId="21137"/>
    <cellStyle name="Normal 3 2 2 2 6 3 2 4 2 2" xfId="45434"/>
    <cellStyle name="Normal 3 2 2 2 6 3 2 4 3" xfId="33232"/>
    <cellStyle name="Normal 3 2 2 2 6 3 2 5" xfId="14233"/>
    <cellStyle name="Normal 3 2 2 2 6 3 2 5 2" xfId="26221"/>
    <cellStyle name="Normal 3 2 2 2 6 3 2 5 2 2" xfId="50518"/>
    <cellStyle name="Normal 3 2 2 2 6 3 2 5 3" xfId="38530"/>
    <cellStyle name="Normal 3 2 2 2 6 3 2 6" xfId="51524"/>
    <cellStyle name="Normal 3 2 2 2 6 3 2 7" xfId="52337"/>
    <cellStyle name="Normal 3 2 2 2 6 3 3" xfId="2215"/>
    <cellStyle name="Normal 3 2 2 2 6 3 3 10" xfId="52735"/>
    <cellStyle name="Normal 3 2 2 2 6 3 3 2" xfId="3381"/>
    <cellStyle name="Normal 3 2 2 2 6 3 3 2 2" xfId="5722"/>
    <cellStyle name="Normal 3 2 2 2 6 3 3 2 2 2" xfId="8948"/>
    <cellStyle name="Normal 3 2 2 2 6 3 3 2 2 2 2" xfId="21150"/>
    <cellStyle name="Normal 3 2 2 2 6 3 3 2 2 2 2 2" xfId="45447"/>
    <cellStyle name="Normal 3 2 2 2 6 3 3 2 2 2 3" xfId="33245"/>
    <cellStyle name="Normal 3 2 2 2 6 3 3 2 2 3" xfId="17924"/>
    <cellStyle name="Normal 3 2 2 2 6 3 3 2 2 3 2" xfId="42221"/>
    <cellStyle name="Normal 3 2 2 2 6 3 3 2 2 4" xfId="30019"/>
    <cellStyle name="Normal 3 2 2 2 6 3 3 2 3" xfId="7419"/>
    <cellStyle name="Normal 3 2 2 2 6 3 3 2 3 2" xfId="8949"/>
    <cellStyle name="Normal 3 2 2 2 6 3 3 2 3 2 2" xfId="21151"/>
    <cellStyle name="Normal 3 2 2 2 6 3 3 2 3 2 2 2" xfId="45448"/>
    <cellStyle name="Normal 3 2 2 2 6 3 3 2 3 2 3" xfId="33246"/>
    <cellStyle name="Normal 3 2 2 2 6 3 3 2 3 3" xfId="19621"/>
    <cellStyle name="Normal 3 2 2 2 6 3 3 2 3 3 2" xfId="43918"/>
    <cellStyle name="Normal 3 2 2 2 6 3 3 2 3 4" xfId="31716"/>
    <cellStyle name="Normal 3 2 2 2 6 3 3 2 4" xfId="8947"/>
    <cellStyle name="Normal 3 2 2 2 6 3 3 2 4 2" xfId="21149"/>
    <cellStyle name="Normal 3 2 2 2 6 3 3 2 4 2 2" xfId="45446"/>
    <cellStyle name="Normal 3 2 2 2 6 3 3 2 4 3" xfId="33244"/>
    <cellStyle name="Normal 3 2 2 2 6 3 3 2 5" xfId="15696"/>
    <cellStyle name="Normal 3 2 2 2 6 3 3 2 5 2" xfId="39993"/>
    <cellStyle name="Normal 3 2 2 2 6 3 3 2 6" xfId="27684"/>
    <cellStyle name="Normal 3 2 2 2 6 3 3 3" xfId="3913"/>
    <cellStyle name="Normal 3 2 2 2 6 3 3 3 2" xfId="8950"/>
    <cellStyle name="Normal 3 2 2 2 6 3 3 3 2 2" xfId="21152"/>
    <cellStyle name="Normal 3 2 2 2 6 3 3 3 2 2 2" xfId="45449"/>
    <cellStyle name="Normal 3 2 2 2 6 3 3 3 2 3" xfId="33247"/>
    <cellStyle name="Normal 3 2 2 2 6 3 3 3 3" xfId="16224"/>
    <cellStyle name="Normal 3 2 2 2 6 3 3 3 3 2" xfId="40521"/>
    <cellStyle name="Normal 3 2 2 2 6 3 3 3 4" xfId="28212"/>
    <cellStyle name="Normal 3 2 2 2 6 3 3 4" xfId="4553"/>
    <cellStyle name="Normal 3 2 2 2 6 3 3 4 2" xfId="8951"/>
    <cellStyle name="Normal 3 2 2 2 6 3 3 4 2 2" xfId="21153"/>
    <cellStyle name="Normal 3 2 2 2 6 3 3 4 2 2 2" xfId="45450"/>
    <cellStyle name="Normal 3 2 2 2 6 3 3 4 2 3" xfId="33248"/>
    <cellStyle name="Normal 3 2 2 2 6 3 3 4 3" xfId="16755"/>
    <cellStyle name="Normal 3 2 2 2 6 3 3 4 3 2" xfId="41052"/>
    <cellStyle name="Normal 3 2 2 2 6 3 3 4 4" xfId="28850"/>
    <cellStyle name="Normal 3 2 2 2 6 3 3 5" xfId="6250"/>
    <cellStyle name="Normal 3 2 2 2 6 3 3 5 2" xfId="8952"/>
    <cellStyle name="Normal 3 2 2 2 6 3 3 5 2 2" xfId="21154"/>
    <cellStyle name="Normal 3 2 2 2 6 3 3 5 2 2 2" xfId="45451"/>
    <cellStyle name="Normal 3 2 2 2 6 3 3 5 2 3" xfId="33249"/>
    <cellStyle name="Normal 3 2 2 2 6 3 3 5 3" xfId="18452"/>
    <cellStyle name="Normal 3 2 2 2 6 3 3 5 3 2" xfId="42749"/>
    <cellStyle name="Normal 3 2 2 2 6 3 3 5 4" xfId="30547"/>
    <cellStyle name="Normal 3 2 2 2 6 3 3 6" xfId="8946"/>
    <cellStyle name="Normal 3 2 2 2 6 3 3 6 2" xfId="21148"/>
    <cellStyle name="Normal 3 2 2 2 6 3 3 6 2 2" xfId="45445"/>
    <cellStyle name="Normal 3 2 2 2 6 3 3 6 3" xfId="33243"/>
    <cellStyle name="Normal 3 2 2 2 6 3 3 7" xfId="14527"/>
    <cellStyle name="Normal 3 2 2 2 6 3 3 7 2" xfId="38824"/>
    <cellStyle name="Normal 3 2 2 2 6 3 3 8" xfId="26515"/>
    <cellStyle name="Normal 3 2 2 2 6 3 3 9" xfId="50923"/>
    <cellStyle name="Normal 3 2 2 2 6 3 4" xfId="2743"/>
    <cellStyle name="Normal 3 2 2 2 6 3 4 2" xfId="5191"/>
    <cellStyle name="Normal 3 2 2 2 6 3 4 2 2" xfId="8954"/>
    <cellStyle name="Normal 3 2 2 2 6 3 4 2 2 2" xfId="21156"/>
    <cellStyle name="Normal 3 2 2 2 6 3 4 2 2 2 2" xfId="45453"/>
    <cellStyle name="Normal 3 2 2 2 6 3 4 2 2 3" xfId="33251"/>
    <cellStyle name="Normal 3 2 2 2 6 3 4 2 3" xfId="17393"/>
    <cellStyle name="Normal 3 2 2 2 6 3 4 2 3 2" xfId="41690"/>
    <cellStyle name="Normal 3 2 2 2 6 3 4 2 4" xfId="29488"/>
    <cellStyle name="Normal 3 2 2 2 6 3 4 3" xfId="6781"/>
    <cellStyle name="Normal 3 2 2 2 6 3 4 3 2" xfId="8955"/>
    <cellStyle name="Normal 3 2 2 2 6 3 4 3 2 2" xfId="21157"/>
    <cellStyle name="Normal 3 2 2 2 6 3 4 3 2 2 2" xfId="45454"/>
    <cellStyle name="Normal 3 2 2 2 6 3 4 3 2 3" xfId="33252"/>
    <cellStyle name="Normal 3 2 2 2 6 3 4 3 3" xfId="18983"/>
    <cellStyle name="Normal 3 2 2 2 6 3 4 3 3 2" xfId="43280"/>
    <cellStyle name="Normal 3 2 2 2 6 3 4 3 4" xfId="31078"/>
    <cellStyle name="Normal 3 2 2 2 6 3 4 4" xfId="8953"/>
    <cellStyle name="Normal 3 2 2 2 6 3 4 4 2" xfId="21155"/>
    <cellStyle name="Normal 3 2 2 2 6 3 4 4 2 2" xfId="45452"/>
    <cellStyle name="Normal 3 2 2 2 6 3 4 4 3" xfId="33250"/>
    <cellStyle name="Normal 3 2 2 2 6 3 4 5" xfId="15165"/>
    <cellStyle name="Normal 3 2 2 2 6 3 4 5 2" xfId="39462"/>
    <cellStyle name="Normal 3 2 2 2 6 3 4 6" xfId="27153"/>
    <cellStyle name="Normal 3 2 2 2 6 3 5" xfId="8934"/>
    <cellStyle name="Normal 3 2 2 2 6 3 5 2" xfId="21136"/>
    <cellStyle name="Normal 3 2 2 2 6 3 5 2 2" xfId="45433"/>
    <cellStyle name="Normal 3 2 2 2 6 3 5 3" xfId="33231"/>
    <cellStyle name="Normal 3 2 2 2 6 3 6" xfId="13993"/>
    <cellStyle name="Normal 3 2 2 2 6 3 6 2" xfId="25981"/>
    <cellStyle name="Normal 3 2 2 2 6 3 6 2 2" xfId="50278"/>
    <cellStyle name="Normal 3 2 2 2 6 3 6 3" xfId="38290"/>
    <cellStyle name="Normal 3 2 2 2 6 3 7" xfId="51750"/>
    <cellStyle name="Normal 3 2 2 2 6 3 8" xfId="52097"/>
    <cellStyle name="Normal 3 2 2 2 6 4" xfId="890"/>
    <cellStyle name="Normal 3 2 2 2 6 4 2" xfId="2383"/>
    <cellStyle name="Normal 3 2 2 2 6 4 2 10" xfId="52903"/>
    <cellStyle name="Normal 3 2 2 2 6 4 2 2" xfId="3549"/>
    <cellStyle name="Normal 3 2 2 2 6 4 2 2 2" xfId="5890"/>
    <cellStyle name="Normal 3 2 2 2 6 4 2 2 2 2" xfId="8959"/>
    <cellStyle name="Normal 3 2 2 2 6 4 2 2 2 2 2" xfId="21161"/>
    <cellStyle name="Normal 3 2 2 2 6 4 2 2 2 2 2 2" xfId="45458"/>
    <cellStyle name="Normal 3 2 2 2 6 4 2 2 2 2 3" xfId="33256"/>
    <cellStyle name="Normal 3 2 2 2 6 4 2 2 2 3" xfId="18092"/>
    <cellStyle name="Normal 3 2 2 2 6 4 2 2 2 3 2" xfId="42389"/>
    <cellStyle name="Normal 3 2 2 2 6 4 2 2 2 4" xfId="30187"/>
    <cellStyle name="Normal 3 2 2 2 6 4 2 2 3" xfId="7587"/>
    <cellStyle name="Normal 3 2 2 2 6 4 2 2 3 2" xfId="8960"/>
    <cellStyle name="Normal 3 2 2 2 6 4 2 2 3 2 2" xfId="21162"/>
    <cellStyle name="Normal 3 2 2 2 6 4 2 2 3 2 2 2" xfId="45459"/>
    <cellStyle name="Normal 3 2 2 2 6 4 2 2 3 2 3" xfId="33257"/>
    <cellStyle name="Normal 3 2 2 2 6 4 2 2 3 3" xfId="19789"/>
    <cellStyle name="Normal 3 2 2 2 6 4 2 2 3 3 2" xfId="44086"/>
    <cellStyle name="Normal 3 2 2 2 6 4 2 2 3 4" xfId="31884"/>
    <cellStyle name="Normal 3 2 2 2 6 4 2 2 4" xfId="8958"/>
    <cellStyle name="Normal 3 2 2 2 6 4 2 2 4 2" xfId="21160"/>
    <cellStyle name="Normal 3 2 2 2 6 4 2 2 4 2 2" xfId="45457"/>
    <cellStyle name="Normal 3 2 2 2 6 4 2 2 4 3" xfId="33255"/>
    <cellStyle name="Normal 3 2 2 2 6 4 2 2 5" xfId="15864"/>
    <cellStyle name="Normal 3 2 2 2 6 4 2 2 5 2" xfId="40161"/>
    <cellStyle name="Normal 3 2 2 2 6 4 2 2 6" xfId="27852"/>
    <cellStyle name="Normal 3 2 2 2 6 4 2 3" xfId="4081"/>
    <cellStyle name="Normal 3 2 2 2 6 4 2 3 2" xfId="8961"/>
    <cellStyle name="Normal 3 2 2 2 6 4 2 3 2 2" xfId="21163"/>
    <cellStyle name="Normal 3 2 2 2 6 4 2 3 2 2 2" xfId="45460"/>
    <cellStyle name="Normal 3 2 2 2 6 4 2 3 2 3" xfId="33258"/>
    <cellStyle name="Normal 3 2 2 2 6 4 2 3 3" xfId="16392"/>
    <cellStyle name="Normal 3 2 2 2 6 4 2 3 3 2" xfId="40689"/>
    <cellStyle name="Normal 3 2 2 2 6 4 2 3 4" xfId="28380"/>
    <cellStyle name="Normal 3 2 2 2 6 4 2 4" xfId="4721"/>
    <cellStyle name="Normal 3 2 2 2 6 4 2 4 2" xfId="8962"/>
    <cellStyle name="Normal 3 2 2 2 6 4 2 4 2 2" xfId="21164"/>
    <cellStyle name="Normal 3 2 2 2 6 4 2 4 2 2 2" xfId="45461"/>
    <cellStyle name="Normal 3 2 2 2 6 4 2 4 2 3" xfId="33259"/>
    <cellStyle name="Normal 3 2 2 2 6 4 2 4 3" xfId="16923"/>
    <cellStyle name="Normal 3 2 2 2 6 4 2 4 3 2" xfId="41220"/>
    <cellStyle name="Normal 3 2 2 2 6 4 2 4 4" xfId="29018"/>
    <cellStyle name="Normal 3 2 2 2 6 4 2 5" xfId="6418"/>
    <cellStyle name="Normal 3 2 2 2 6 4 2 5 2" xfId="8963"/>
    <cellStyle name="Normal 3 2 2 2 6 4 2 5 2 2" xfId="21165"/>
    <cellStyle name="Normal 3 2 2 2 6 4 2 5 2 2 2" xfId="45462"/>
    <cellStyle name="Normal 3 2 2 2 6 4 2 5 2 3" xfId="33260"/>
    <cellStyle name="Normal 3 2 2 2 6 4 2 5 3" xfId="18620"/>
    <cellStyle name="Normal 3 2 2 2 6 4 2 5 3 2" xfId="42917"/>
    <cellStyle name="Normal 3 2 2 2 6 4 2 5 4" xfId="30715"/>
    <cellStyle name="Normal 3 2 2 2 6 4 2 6" xfId="8957"/>
    <cellStyle name="Normal 3 2 2 2 6 4 2 6 2" xfId="21159"/>
    <cellStyle name="Normal 3 2 2 2 6 4 2 6 2 2" xfId="45456"/>
    <cellStyle name="Normal 3 2 2 2 6 4 2 6 3" xfId="33254"/>
    <cellStyle name="Normal 3 2 2 2 6 4 2 7" xfId="14695"/>
    <cellStyle name="Normal 3 2 2 2 6 4 2 7 2" xfId="38992"/>
    <cellStyle name="Normal 3 2 2 2 6 4 2 8" xfId="26683"/>
    <cellStyle name="Normal 3 2 2 2 6 4 2 9" xfId="51091"/>
    <cellStyle name="Normal 3 2 2 2 6 4 3" xfId="2911"/>
    <cellStyle name="Normal 3 2 2 2 6 4 3 2" xfId="5359"/>
    <cellStyle name="Normal 3 2 2 2 6 4 3 2 2" xfId="8965"/>
    <cellStyle name="Normal 3 2 2 2 6 4 3 2 2 2" xfId="21167"/>
    <cellStyle name="Normal 3 2 2 2 6 4 3 2 2 2 2" xfId="45464"/>
    <cellStyle name="Normal 3 2 2 2 6 4 3 2 2 3" xfId="33262"/>
    <cellStyle name="Normal 3 2 2 2 6 4 3 2 3" xfId="17561"/>
    <cellStyle name="Normal 3 2 2 2 6 4 3 2 3 2" xfId="41858"/>
    <cellStyle name="Normal 3 2 2 2 6 4 3 2 4" xfId="29656"/>
    <cellStyle name="Normal 3 2 2 2 6 4 3 3" xfId="6949"/>
    <cellStyle name="Normal 3 2 2 2 6 4 3 3 2" xfId="8966"/>
    <cellStyle name="Normal 3 2 2 2 6 4 3 3 2 2" xfId="21168"/>
    <cellStyle name="Normal 3 2 2 2 6 4 3 3 2 2 2" xfId="45465"/>
    <cellStyle name="Normal 3 2 2 2 6 4 3 3 2 3" xfId="33263"/>
    <cellStyle name="Normal 3 2 2 2 6 4 3 3 3" xfId="19151"/>
    <cellStyle name="Normal 3 2 2 2 6 4 3 3 3 2" xfId="43448"/>
    <cellStyle name="Normal 3 2 2 2 6 4 3 3 4" xfId="31246"/>
    <cellStyle name="Normal 3 2 2 2 6 4 3 4" xfId="8964"/>
    <cellStyle name="Normal 3 2 2 2 6 4 3 4 2" xfId="21166"/>
    <cellStyle name="Normal 3 2 2 2 6 4 3 4 2 2" xfId="45463"/>
    <cellStyle name="Normal 3 2 2 2 6 4 3 4 3" xfId="33261"/>
    <cellStyle name="Normal 3 2 2 2 6 4 3 5" xfId="15333"/>
    <cellStyle name="Normal 3 2 2 2 6 4 3 5 2" xfId="39630"/>
    <cellStyle name="Normal 3 2 2 2 6 4 3 6" xfId="27321"/>
    <cellStyle name="Normal 3 2 2 2 6 4 4" xfId="8956"/>
    <cellStyle name="Normal 3 2 2 2 6 4 4 2" xfId="21158"/>
    <cellStyle name="Normal 3 2 2 2 6 4 4 2 2" xfId="45455"/>
    <cellStyle name="Normal 3 2 2 2 6 4 4 3" xfId="33253"/>
    <cellStyle name="Normal 3 2 2 2 6 4 5" xfId="14161"/>
    <cellStyle name="Normal 3 2 2 2 6 4 5 2" xfId="26149"/>
    <cellStyle name="Normal 3 2 2 2 6 4 5 2 2" xfId="50446"/>
    <cellStyle name="Normal 3 2 2 2 6 4 5 3" xfId="38458"/>
    <cellStyle name="Normal 3 2 2 2 6 4 6" xfId="51497"/>
    <cellStyle name="Normal 3 2 2 2 6 4 7" xfId="52265"/>
    <cellStyle name="Normal 3 2 2 2 6 5" xfId="2119"/>
    <cellStyle name="Normal 3 2 2 2 6 5 10" xfId="52639"/>
    <cellStyle name="Normal 3 2 2 2 6 5 2" xfId="3285"/>
    <cellStyle name="Normal 3 2 2 2 6 5 2 2" xfId="5626"/>
    <cellStyle name="Normal 3 2 2 2 6 5 2 2 2" xfId="8969"/>
    <cellStyle name="Normal 3 2 2 2 6 5 2 2 2 2" xfId="21171"/>
    <cellStyle name="Normal 3 2 2 2 6 5 2 2 2 2 2" xfId="45468"/>
    <cellStyle name="Normal 3 2 2 2 6 5 2 2 2 3" xfId="33266"/>
    <cellStyle name="Normal 3 2 2 2 6 5 2 2 3" xfId="17828"/>
    <cellStyle name="Normal 3 2 2 2 6 5 2 2 3 2" xfId="42125"/>
    <cellStyle name="Normal 3 2 2 2 6 5 2 2 4" xfId="29923"/>
    <cellStyle name="Normal 3 2 2 2 6 5 2 3" xfId="7323"/>
    <cellStyle name="Normal 3 2 2 2 6 5 2 3 2" xfId="8970"/>
    <cellStyle name="Normal 3 2 2 2 6 5 2 3 2 2" xfId="21172"/>
    <cellStyle name="Normal 3 2 2 2 6 5 2 3 2 2 2" xfId="45469"/>
    <cellStyle name="Normal 3 2 2 2 6 5 2 3 2 3" xfId="33267"/>
    <cellStyle name="Normal 3 2 2 2 6 5 2 3 3" xfId="19525"/>
    <cellStyle name="Normal 3 2 2 2 6 5 2 3 3 2" xfId="43822"/>
    <cellStyle name="Normal 3 2 2 2 6 5 2 3 4" xfId="31620"/>
    <cellStyle name="Normal 3 2 2 2 6 5 2 4" xfId="8968"/>
    <cellStyle name="Normal 3 2 2 2 6 5 2 4 2" xfId="21170"/>
    <cellStyle name="Normal 3 2 2 2 6 5 2 4 2 2" xfId="45467"/>
    <cellStyle name="Normal 3 2 2 2 6 5 2 4 3" xfId="33265"/>
    <cellStyle name="Normal 3 2 2 2 6 5 2 5" xfId="15600"/>
    <cellStyle name="Normal 3 2 2 2 6 5 2 5 2" xfId="39897"/>
    <cellStyle name="Normal 3 2 2 2 6 5 2 6" xfId="27588"/>
    <cellStyle name="Normal 3 2 2 2 6 5 3" xfId="3817"/>
    <cellStyle name="Normal 3 2 2 2 6 5 3 2" xfId="8971"/>
    <cellStyle name="Normal 3 2 2 2 6 5 3 2 2" xfId="21173"/>
    <cellStyle name="Normal 3 2 2 2 6 5 3 2 2 2" xfId="45470"/>
    <cellStyle name="Normal 3 2 2 2 6 5 3 2 3" xfId="33268"/>
    <cellStyle name="Normal 3 2 2 2 6 5 3 3" xfId="16128"/>
    <cellStyle name="Normal 3 2 2 2 6 5 3 3 2" xfId="40425"/>
    <cellStyle name="Normal 3 2 2 2 6 5 3 4" xfId="28116"/>
    <cellStyle name="Normal 3 2 2 2 6 5 4" xfId="4457"/>
    <cellStyle name="Normal 3 2 2 2 6 5 4 2" xfId="8972"/>
    <cellStyle name="Normal 3 2 2 2 6 5 4 2 2" xfId="21174"/>
    <cellStyle name="Normal 3 2 2 2 6 5 4 2 2 2" xfId="45471"/>
    <cellStyle name="Normal 3 2 2 2 6 5 4 2 3" xfId="33269"/>
    <cellStyle name="Normal 3 2 2 2 6 5 4 3" xfId="16659"/>
    <cellStyle name="Normal 3 2 2 2 6 5 4 3 2" xfId="40956"/>
    <cellStyle name="Normal 3 2 2 2 6 5 4 4" xfId="28754"/>
    <cellStyle name="Normal 3 2 2 2 6 5 5" xfId="6154"/>
    <cellStyle name="Normal 3 2 2 2 6 5 5 2" xfId="8973"/>
    <cellStyle name="Normal 3 2 2 2 6 5 5 2 2" xfId="21175"/>
    <cellStyle name="Normal 3 2 2 2 6 5 5 2 2 2" xfId="45472"/>
    <cellStyle name="Normal 3 2 2 2 6 5 5 2 3" xfId="33270"/>
    <cellStyle name="Normal 3 2 2 2 6 5 5 3" xfId="18356"/>
    <cellStyle name="Normal 3 2 2 2 6 5 5 3 2" xfId="42653"/>
    <cellStyle name="Normal 3 2 2 2 6 5 5 4" xfId="30451"/>
    <cellStyle name="Normal 3 2 2 2 6 5 6" xfId="8967"/>
    <cellStyle name="Normal 3 2 2 2 6 5 6 2" xfId="21169"/>
    <cellStyle name="Normal 3 2 2 2 6 5 6 2 2" xfId="45466"/>
    <cellStyle name="Normal 3 2 2 2 6 5 6 3" xfId="33264"/>
    <cellStyle name="Normal 3 2 2 2 6 5 7" xfId="14431"/>
    <cellStyle name="Normal 3 2 2 2 6 5 7 2" xfId="38728"/>
    <cellStyle name="Normal 3 2 2 2 6 5 8" xfId="26419"/>
    <cellStyle name="Normal 3 2 2 2 6 5 9" xfId="50827"/>
    <cellStyle name="Normal 3 2 2 2 6 6" xfId="2647"/>
    <cellStyle name="Normal 3 2 2 2 6 6 2" xfId="5095"/>
    <cellStyle name="Normal 3 2 2 2 6 6 2 2" xfId="8975"/>
    <cellStyle name="Normal 3 2 2 2 6 6 2 2 2" xfId="21177"/>
    <cellStyle name="Normal 3 2 2 2 6 6 2 2 2 2" xfId="45474"/>
    <cellStyle name="Normal 3 2 2 2 6 6 2 2 3" xfId="33272"/>
    <cellStyle name="Normal 3 2 2 2 6 6 2 3" xfId="17297"/>
    <cellStyle name="Normal 3 2 2 2 6 6 2 3 2" xfId="41594"/>
    <cellStyle name="Normal 3 2 2 2 6 6 2 4" xfId="29392"/>
    <cellStyle name="Normal 3 2 2 2 6 6 3" xfId="6685"/>
    <cellStyle name="Normal 3 2 2 2 6 6 3 2" xfId="8976"/>
    <cellStyle name="Normal 3 2 2 2 6 6 3 2 2" xfId="21178"/>
    <cellStyle name="Normal 3 2 2 2 6 6 3 2 2 2" xfId="45475"/>
    <cellStyle name="Normal 3 2 2 2 6 6 3 2 3" xfId="33273"/>
    <cellStyle name="Normal 3 2 2 2 6 6 3 3" xfId="18887"/>
    <cellStyle name="Normal 3 2 2 2 6 6 3 3 2" xfId="43184"/>
    <cellStyle name="Normal 3 2 2 2 6 6 3 4" xfId="30982"/>
    <cellStyle name="Normal 3 2 2 2 6 6 4" xfId="8974"/>
    <cellStyle name="Normal 3 2 2 2 6 6 4 2" xfId="21176"/>
    <cellStyle name="Normal 3 2 2 2 6 6 4 2 2" xfId="45473"/>
    <cellStyle name="Normal 3 2 2 2 6 6 4 3" xfId="33271"/>
    <cellStyle name="Normal 3 2 2 2 6 6 5" xfId="15069"/>
    <cellStyle name="Normal 3 2 2 2 6 6 5 2" xfId="39366"/>
    <cellStyle name="Normal 3 2 2 2 6 6 6" xfId="27057"/>
    <cellStyle name="Normal 3 2 2 2 6 7" xfId="8911"/>
    <cellStyle name="Normal 3 2 2 2 6 7 2" xfId="21113"/>
    <cellStyle name="Normal 3 2 2 2 6 7 2 2" xfId="45410"/>
    <cellStyle name="Normal 3 2 2 2 6 7 3" xfId="33208"/>
    <cellStyle name="Normal 3 2 2 2 6 8" xfId="13897"/>
    <cellStyle name="Normal 3 2 2 2 6 8 2" xfId="25885"/>
    <cellStyle name="Normal 3 2 2 2 6 8 2 2" xfId="50182"/>
    <cellStyle name="Normal 3 2 2 2 6 8 3" xfId="38194"/>
    <cellStyle name="Normal 3 2 2 2 6 9" xfId="51804"/>
    <cellStyle name="Normal 3 2 2 2 7" xfId="765"/>
    <cellStyle name="Normal 3 2 2 2 7 2" xfId="1010"/>
    <cellStyle name="Normal 3 2 2 2 7 2 2" xfId="2503"/>
    <cellStyle name="Normal 3 2 2 2 7 2 2 10" xfId="53023"/>
    <cellStyle name="Normal 3 2 2 2 7 2 2 2" xfId="3669"/>
    <cellStyle name="Normal 3 2 2 2 7 2 2 2 2" xfId="6010"/>
    <cellStyle name="Normal 3 2 2 2 7 2 2 2 2 2" xfId="8981"/>
    <cellStyle name="Normal 3 2 2 2 7 2 2 2 2 2 2" xfId="21183"/>
    <cellStyle name="Normal 3 2 2 2 7 2 2 2 2 2 2 2" xfId="45480"/>
    <cellStyle name="Normal 3 2 2 2 7 2 2 2 2 2 3" xfId="33278"/>
    <cellStyle name="Normal 3 2 2 2 7 2 2 2 2 3" xfId="18212"/>
    <cellStyle name="Normal 3 2 2 2 7 2 2 2 2 3 2" xfId="42509"/>
    <cellStyle name="Normal 3 2 2 2 7 2 2 2 2 4" xfId="30307"/>
    <cellStyle name="Normal 3 2 2 2 7 2 2 2 3" xfId="7707"/>
    <cellStyle name="Normal 3 2 2 2 7 2 2 2 3 2" xfId="8982"/>
    <cellStyle name="Normal 3 2 2 2 7 2 2 2 3 2 2" xfId="21184"/>
    <cellStyle name="Normal 3 2 2 2 7 2 2 2 3 2 2 2" xfId="45481"/>
    <cellStyle name="Normal 3 2 2 2 7 2 2 2 3 2 3" xfId="33279"/>
    <cellStyle name="Normal 3 2 2 2 7 2 2 2 3 3" xfId="19909"/>
    <cellStyle name="Normal 3 2 2 2 7 2 2 2 3 3 2" xfId="44206"/>
    <cellStyle name="Normal 3 2 2 2 7 2 2 2 3 4" xfId="32004"/>
    <cellStyle name="Normal 3 2 2 2 7 2 2 2 4" xfId="8980"/>
    <cellStyle name="Normal 3 2 2 2 7 2 2 2 4 2" xfId="21182"/>
    <cellStyle name="Normal 3 2 2 2 7 2 2 2 4 2 2" xfId="45479"/>
    <cellStyle name="Normal 3 2 2 2 7 2 2 2 4 3" xfId="33277"/>
    <cellStyle name="Normal 3 2 2 2 7 2 2 2 5" xfId="15984"/>
    <cellStyle name="Normal 3 2 2 2 7 2 2 2 5 2" xfId="40281"/>
    <cellStyle name="Normal 3 2 2 2 7 2 2 2 6" xfId="27972"/>
    <cellStyle name="Normal 3 2 2 2 7 2 2 3" xfId="4201"/>
    <cellStyle name="Normal 3 2 2 2 7 2 2 3 2" xfId="8983"/>
    <cellStyle name="Normal 3 2 2 2 7 2 2 3 2 2" xfId="21185"/>
    <cellStyle name="Normal 3 2 2 2 7 2 2 3 2 2 2" xfId="45482"/>
    <cellStyle name="Normal 3 2 2 2 7 2 2 3 2 3" xfId="33280"/>
    <cellStyle name="Normal 3 2 2 2 7 2 2 3 3" xfId="16512"/>
    <cellStyle name="Normal 3 2 2 2 7 2 2 3 3 2" xfId="40809"/>
    <cellStyle name="Normal 3 2 2 2 7 2 2 3 4" xfId="28500"/>
    <cellStyle name="Normal 3 2 2 2 7 2 2 4" xfId="4841"/>
    <cellStyle name="Normal 3 2 2 2 7 2 2 4 2" xfId="8984"/>
    <cellStyle name="Normal 3 2 2 2 7 2 2 4 2 2" xfId="21186"/>
    <cellStyle name="Normal 3 2 2 2 7 2 2 4 2 2 2" xfId="45483"/>
    <cellStyle name="Normal 3 2 2 2 7 2 2 4 2 3" xfId="33281"/>
    <cellStyle name="Normal 3 2 2 2 7 2 2 4 3" xfId="17043"/>
    <cellStyle name="Normal 3 2 2 2 7 2 2 4 3 2" xfId="41340"/>
    <cellStyle name="Normal 3 2 2 2 7 2 2 4 4" xfId="29138"/>
    <cellStyle name="Normal 3 2 2 2 7 2 2 5" xfId="6538"/>
    <cellStyle name="Normal 3 2 2 2 7 2 2 5 2" xfId="8985"/>
    <cellStyle name="Normal 3 2 2 2 7 2 2 5 2 2" xfId="21187"/>
    <cellStyle name="Normal 3 2 2 2 7 2 2 5 2 2 2" xfId="45484"/>
    <cellStyle name="Normal 3 2 2 2 7 2 2 5 2 3" xfId="33282"/>
    <cellStyle name="Normal 3 2 2 2 7 2 2 5 3" xfId="18740"/>
    <cellStyle name="Normal 3 2 2 2 7 2 2 5 3 2" xfId="43037"/>
    <cellStyle name="Normal 3 2 2 2 7 2 2 5 4" xfId="30835"/>
    <cellStyle name="Normal 3 2 2 2 7 2 2 6" xfId="8979"/>
    <cellStyle name="Normal 3 2 2 2 7 2 2 6 2" xfId="21181"/>
    <cellStyle name="Normal 3 2 2 2 7 2 2 6 2 2" xfId="45478"/>
    <cellStyle name="Normal 3 2 2 2 7 2 2 6 3" xfId="33276"/>
    <cellStyle name="Normal 3 2 2 2 7 2 2 7" xfId="14815"/>
    <cellStyle name="Normal 3 2 2 2 7 2 2 7 2" xfId="39112"/>
    <cellStyle name="Normal 3 2 2 2 7 2 2 8" xfId="26803"/>
    <cellStyle name="Normal 3 2 2 2 7 2 2 9" xfId="51211"/>
    <cellStyle name="Normal 3 2 2 2 7 2 3" xfId="3031"/>
    <cellStyle name="Normal 3 2 2 2 7 2 3 2" xfId="5479"/>
    <cellStyle name="Normal 3 2 2 2 7 2 3 2 2" xfId="8987"/>
    <cellStyle name="Normal 3 2 2 2 7 2 3 2 2 2" xfId="21189"/>
    <cellStyle name="Normal 3 2 2 2 7 2 3 2 2 2 2" xfId="45486"/>
    <cellStyle name="Normal 3 2 2 2 7 2 3 2 2 3" xfId="33284"/>
    <cellStyle name="Normal 3 2 2 2 7 2 3 2 3" xfId="17681"/>
    <cellStyle name="Normal 3 2 2 2 7 2 3 2 3 2" xfId="41978"/>
    <cellStyle name="Normal 3 2 2 2 7 2 3 2 4" xfId="29776"/>
    <cellStyle name="Normal 3 2 2 2 7 2 3 3" xfId="7069"/>
    <cellStyle name="Normal 3 2 2 2 7 2 3 3 2" xfId="8988"/>
    <cellStyle name="Normal 3 2 2 2 7 2 3 3 2 2" xfId="21190"/>
    <cellStyle name="Normal 3 2 2 2 7 2 3 3 2 2 2" xfId="45487"/>
    <cellStyle name="Normal 3 2 2 2 7 2 3 3 2 3" xfId="33285"/>
    <cellStyle name="Normal 3 2 2 2 7 2 3 3 3" xfId="19271"/>
    <cellStyle name="Normal 3 2 2 2 7 2 3 3 3 2" xfId="43568"/>
    <cellStyle name="Normal 3 2 2 2 7 2 3 3 4" xfId="31366"/>
    <cellStyle name="Normal 3 2 2 2 7 2 3 4" xfId="8986"/>
    <cellStyle name="Normal 3 2 2 2 7 2 3 4 2" xfId="21188"/>
    <cellStyle name="Normal 3 2 2 2 7 2 3 4 2 2" xfId="45485"/>
    <cellStyle name="Normal 3 2 2 2 7 2 3 4 3" xfId="33283"/>
    <cellStyle name="Normal 3 2 2 2 7 2 3 5" xfId="15453"/>
    <cellStyle name="Normal 3 2 2 2 7 2 3 5 2" xfId="39750"/>
    <cellStyle name="Normal 3 2 2 2 7 2 3 6" xfId="27441"/>
    <cellStyle name="Normal 3 2 2 2 7 2 4" xfId="8978"/>
    <cellStyle name="Normal 3 2 2 2 7 2 4 2" xfId="21180"/>
    <cellStyle name="Normal 3 2 2 2 7 2 4 2 2" xfId="45477"/>
    <cellStyle name="Normal 3 2 2 2 7 2 4 3" xfId="33275"/>
    <cellStyle name="Normal 3 2 2 2 7 2 5" xfId="14281"/>
    <cellStyle name="Normal 3 2 2 2 7 2 5 2" xfId="26269"/>
    <cellStyle name="Normal 3 2 2 2 7 2 5 2 2" xfId="50566"/>
    <cellStyle name="Normal 3 2 2 2 7 2 5 3" xfId="38578"/>
    <cellStyle name="Normal 3 2 2 2 7 2 6" xfId="51661"/>
    <cellStyle name="Normal 3 2 2 2 7 2 7" xfId="52385"/>
    <cellStyle name="Normal 3 2 2 2 7 3" xfId="2263"/>
    <cellStyle name="Normal 3 2 2 2 7 3 10" xfId="52783"/>
    <cellStyle name="Normal 3 2 2 2 7 3 2" xfId="3429"/>
    <cellStyle name="Normal 3 2 2 2 7 3 2 2" xfId="5770"/>
    <cellStyle name="Normal 3 2 2 2 7 3 2 2 2" xfId="8991"/>
    <cellStyle name="Normal 3 2 2 2 7 3 2 2 2 2" xfId="21193"/>
    <cellStyle name="Normal 3 2 2 2 7 3 2 2 2 2 2" xfId="45490"/>
    <cellStyle name="Normal 3 2 2 2 7 3 2 2 2 3" xfId="33288"/>
    <cellStyle name="Normal 3 2 2 2 7 3 2 2 3" xfId="17972"/>
    <cellStyle name="Normal 3 2 2 2 7 3 2 2 3 2" xfId="42269"/>
    <cellStyle name="Normal 3 2 2 2 7 3 2 2 4" xfId="30067"/>
    <cellStyle name="Normal 3 2 2 2 7 3 2 3" xfId="7467"/>
    <cellStyle name="Normal 3 2 2 2 7 3 2 3 2" xfId="8992"/>
    <cellStyle name="Normal 3 2 2 2 7 3 2 3 2 2" xfId="21194"/>
    <cellStyle name="Normal 3 2 2 2 7 3 2 3 2 2 2" xfId="45491"/>
    <cellStyle name="Normal 3 2 2 2 7 3 2 3 2 3" xfId="33289"/>
    <cellStyle name="Normal 3 2 2 2 7 3 2 3 3" xfId="19669"/>
    <cellStyle name="Normal 3 2 2 2 7 3 2 3 3 2" xfId="43966"/>
    <cellStyle name="Normal 3 2 2 2 7 3 2 3 4" xfId="31764"/>
    <cellStyle name="Normal 3 2 2 2 7 3 2 4" xfId="8990"/>
    <cellStyle name="Normal 3 2 2 2 7 3 2 4 2" xfId="21192"/>
    <cellStyle name="Normal 3 2 2 2 7 3 2 4 2 2" xfId="45489"/>
    <cellStyle name="Normal 3 2 2 2 7 3 2 4 3" xfId="33287"/>
    <cellStyle name="Normal 3 2 2 2 7 3 2 5" xfId="15744"/>
    <cellStyle name="Normal 3 2 2 2 7 3 2 5 2" xfId="40041"/>
    <cellStyle name="Normal 3 2 2 2 7 3 2 6" xfId="27732"/>
    <cellStyle name="Normal 3 2 2 2 7 3 3" xfId="3961"/>
    <cellStyle name="Normal 3 2 2 2 7 3 3 2" xfId="8993"/>
    <cellStyle name="Normal 3 2 2 2 7 3 3 2 2" xfId="21195"/>
    <cellStyle name="Normal 3 2 2 2 7 3 3 2 2 2" xfId="45492"/>
    <cellStyle name="Normal 3 2 2 2 7 3 3 2 3" xfId="33290"/>
    <cellStyle name="Normal 3 2 2 2 7 3 3 3" xfId="16272"/>
    <cellStyle name="Normal 3 2 2 2 7 3 3 3 2" xfId="40569"/>
    <cellStyle name="Normal 3 2 2 2 7 3 3 4" xfId="28260"/>
    <cellStyle name="Normal 3 2 2 2 7 3 4" xfId="4601"/>
    <cellStyle name="Normal 3 2 2 2 7 3 4 2" xfId="8994"/>
    <cellStyle name="Normal 3 2 2 2 7 3 4 2 2" xfId="21196"/>
    <cellStyle name="Normal 3 2 2 2 7 3 4 2 2 2" xfId="45493"/>
    <cellStyle name="Normal 3 2 2 2 7 3 4 2 3" xfId="33291"/>
    <cellStyle name="Normal 3 2 2 2 7 3 4 3" xfId="16803"/>
    <cellStyle name="Normal 3 2 2 2 7 3 4 3 2" xfId="41100"/>
    <cellStyle name="Normal 3 2 2 2 7 3 4 4" xfId="28898"/>
    <cellStyle name="Normal 3 2 2 2 7 3 5" xfId="6298"/>
    <cellStyle name="Normal 3 2 2 2 7 3 5 2" xfId="8995"/>
    <cellStyle name="Normal 3 2 2 2 7 3 5 2 2" xfId="21197"/>
    <cellStyle name="Normal 3 2 2 2 7 3 5 2 2 2" xfId="45494"/>
    <cellStyle name="Normal 3 2 2 2 7 3 5 2 3" xfId="33292"/>
    <cellStyle name="Normal 3 2 2 2 7 3 5 3" xfId="18500"/>
    <cellStyle name="Normal 3 2 2 2 7 3 5 3 2" xfId="42797"/>
    <cellStyle name="Normal 3 2 2 2 7 3 5 4" xfId="30595"/>
    <cellStyle name="Normal 3 2 2 2 7 3 6" xfId="8989"/>
    <cellStyle name="Normal 3 2 2 2 7 3 6 2" xfId="21191"/>
    <cellStyle name="Normal 3 2 2 2 7 3 6 2 2" xfId="45488"/>
    <cellStyle name="Normal 3 2 2 2 7 3 6 3" xfId="33286"/>
    <cellStyle name="Normal 3 2 2 2 7 3 7" xfId="14575"/>
    <cellStyle name="Normal 3 2 2 2 7 3 7 2" xfId="38872"/>
    <cellStyle name="Normal 3 2 2 2 7 3 8" xfId="26563"/>
    <cellStyle name="Normal 3 2 2 2 7 3 9" xfId="50971"/>
    <cellStyle name="Normal 3 2 2 2 7 4" xfId="2791"/>
    <cellStyle name="Normal 3 2 2 2 7 4 2" xfId="5239"/>
    <cellStyle name="Normal 3 2 2 2 7 4 2 2" xfId="8997"/>
    <cellStyle name="Normal 3 2 2 2 7 4 2 2 2" xfId="21199"/>
    <cellStyle name="Normal 3 2 2 2 7 4 2 2 2 2" xfId="45496"/>
    <cellStyle name="Normal 3 2 2 2 7 4 2 2 3" xfId="33294"/>
    <cellStyle name="Normal 3 2 2 2 7 4 2 3" xfId="17441"/>
    <cellStyle name="Normal 3 2 2 2 7 4 2 3 2" xfId="41738"/>
    <cellStyle name="Normal 3 2 2 2 7 4 2 4" xfId="29536"/>
    <cellStyle name="Normal 3 2 2 2 7 4 3" xfId="6829"/>
    <cellStyle name="Normal 3 2 2 2 7 4 3 2" xfId="8998"/>
    <cellStyle name="Normal 3 2 2 2 7 4 3 2 2" xfId="21200"/>
    <cellStyle name="Normal 3 2 2 2 7 4 3 2 2 2" xfId="45497"/>
    <cellStyle name="Normal 3 2 2 2 7 4 3 2 3" xfId="33295"/>
    <cellStyle name="Normal 3 2 2 2 7 4 3 3" xfId="19031"/>
    <cellStyle name="Normal 3 2 2 2 7 4 3 3 2" xfId="43328"/>
    <cellStyle name="Normal 3 2 2 2 7 4 3 4" xfId="31126"/>
    <cellStyle name="Normal 3 2 2 2 7 4 4" xfId="8996"/>
    <cellStyle name="Normal 3 2 2 2 7 4 4 2" xfId="21198"/>
    <cellStyle name="Normal 3 2 2 2 7 4 4 2 2" xfId="45495"/>
    <cellStyle name="Normal 3 2 2 2 7 4 4 3" xfId="33293"/>
    <cellStyle name="Normal 3 2 2 2 7 4 5" xfId="15213"/>
    <cellStyle name="Normal 3 2 2 2 7 4 5 2" xfId="39510"/>
    <cellStyle name="Normal 3 2 2 2 7 4 6" xfId="27201"/>
    <cellStyle name="Normal 3 2 2 2 7 5" xfId="8977"/>
    <cellStyle name="Normal 3 2 2 2 7 5 2" xfId="21179"/>
    <cellStyle name="Normal 3 2 2 2 7 5 2 2" xfId="45476"/>
    <cellStyle name="Normal 3 2 2 2 7 5 3" xfId="33274"/>
    <cellStyle name="Normal 3 2 2 2 7 6" xfId="14041"/>
    <cellStyle name="Normal 3 2 2 2 7 6 2" xfId="26029"/>
    <cellStyle name="Normal 3 2 2 2 7 6 2 2" xfId="50326"/>
    <cellStyle name="Normal 3 2 2 2 7 6 3" xfId="38338"/>
    <cellStyle name="Normal 3 2 2 2 7 7" xfId="51643"/>
    <cellStyle name="Normal 3 2 2 2 7 8" xfId="52145"/>
    <cellStyle name="Normal 3 2 2 2 8" xfId="663"/>
    <cellStyle name="Normal 3 2 2 2 8 2" xfId="2164"/>
    <cellStyle name="Normal 3 2 2 2 8 2 10" xfId="52684"/>
    <cellStyle name="Normal 3 2 2 2 8 2 2" xfId="3330"/>
    <cellStyle name="Normal 3 2 2 2 8 2 2 2" xfId="5671"/>
    <cellStyle name="Normal 3 2 2 2 8 2 2 2 2" xfId="9002"/>
    <cellStyle name="Normal 3 2 2 2 8 2 2 2 2 2" xfId="21204"/>
    <cellStyle name="Normal 3 2 2 2 8 2 2 2 2 2 2" xfId="45501"/>
    <cellStyle name="Normal 3 2 2 2 8 2 2 2 2 3" xfId="33299"/>
    <cellStyle name="Normal 3 2 2 2 8 2 2 2 3" xfId="17873"/>
    <cellStyle name="Normal 3 2 2 2 8 2 2 2 3 2" xfId="42170"/>
    <cellStyle name="Normal 3 2 2 2 8 2 2 2 4" xfId="29968"/>
    <cellStyle name="Normal 3 2 2 2 8 2 2 3" xfId="7368"/>
    <cellStyle name="Normal 3 2 2 2 8 2 2 3 2" xfId="9003"/>
    <cellStyle name="Normal 3 2 2 2 8 2 2 3 2 2" xfId="21205"/>
    <cellStyle name="Normal 3 2 2 2 8 2 2 3 2 2 2" xfId="45502"/>
    <cellStyle name="Normal 3 2 2 2 8 2 2 3 2 3" xfId="33300"/>
    <cellStyle name="Normal 3 2 2 2 8 2 2 3 3" xfId="19570"/>
    <cellStyle name="Normal 3 2 2 2 8 2 2 3 3 2" xfId="43867"/>
    <cellStyle name="Normal 3 2 2 2 8 2 2 3 4" xfId="31665"/>
    <cellStyle name="Normal 3 2 2 2 8 2 2 4" xfId="9001"/>
    <cellStyle name="Normal 3 2 2 2 8 2 2 4 2" xfId="21203"/>
    <cellStyle name="Normal 3 2 2 2 8 2 2 4 2 2" xfId="45500"/>
    <cellStyle name="Normal 3 2 2 2 8 2 2 4 3" xfId="33298"/>
    <cellStyle name="Normal 3 2 2 2 8 2 2 5" xfId="15645"/>
    <cellStyle name="Normal 3 2 2 2 8 2 2 5 2" xfId="39942"/>
    <cellStyle name="Normal 3 2 2 2 8 2 2 6" xfId="27633"/>
    <cellStyle name="Normal 3 2 2 2 8 2 3" xfId="3862"/>
    <cellStyle name="Normal 3 2 2 2 8 2 3 2" xfId="9004"/>
    <cellStyle name="Normal 3 2 2 2 8 2 3 2 2" xfId="21206"/>
    <cellStyle name="Normal 3 2 2 2 8 2 3 2 2 2" xfId="45503"/>
    <cellStyle name="Normal 3 2 2 2 8 2 3 2 3" xfId="33301"/>
    <cellStyle name="Normal 3 2 2 2 8 2 3 3" xfId="16173"/>
    <cellStyle name="Normal 3 2 2 2 8 2 3 3 2" xfId="40470"/>
    <cellStyle name="Normal 3 2 2 2 8 2 3 4" xfId="28161"/>
    <cellStyle name="Normal 3 2 2 2 8 2 4" xfId="4502"/>
    <cellStyle name="Normal 3 2 2 2 8 2 4 2" xfId="9005"/>
    <cellStyle name="Normal 3 2 2 2 8 2 4 2 2" xfId="21207"/>
    <cellStyle name="Normal 3 2 2 2 8 2 4 2 2 2" xfId="45504"/>
    <cellStyle name="Normal 3 2 2 2 8 2 4 2 3" xfId="33302"/>
    <cellStyle name="Normal 3 2 2 2 8 2 4 3" xfId="16704"/>
    <cellStyle name="Normal 3 2 2 2 8 2 4 3 2" xfId="41001"/>
    <cellStyle name="Normal 3 2 2 2 8 2 4 4" xfId="28799"/>
    <cellStyle name="Normal 3 2 2 2 8 2 5" xfId="6199"/>
    <cellStyle name="Normal 3 2 2 2 8 2 5 2" xfId="9006"/>
    <cellStyle name="Normal 3 2 2 2 8 2 5 2 2" xfId="21208"/>
    <cellStyle name="Normal 3 2 2 2 8 2 5 2 2 2" xfId="45505"/>
    <cellStyle name="Normal 3 2 2 2 8 2 5 2 3" xfId="33303"/>
    <cellStyle name="Normal 3 2 2 2 8 2 5 3" xfId="18401"/>
    <cellStyle name="Normal 3 2 2 2 8 2 5 3 2" xfId="42698"/>
    <cellStyle name="Normal 3 2 2 2 8 2 5 4" xfId="30496"/>
    <cellStyle name="Normal 3 2 2 2 8 2 6" xfId="9000"/>
    <cellStyle name="Normal 3 2 2 2 8 2 6 2" xfId="21202"/>
    <cellStyle name="Normal 3 2 2 2 8 2 6 2 2" xfId="45499"/>
    <cellStyle name="Normal 3 2 2 2 8 2 6 3" xfId="33297"/>
    <cellStyle name="Normal 3 2 2 2 8 2 7" xfId="14476"/>
    <cellStyle name="Normal 3 2 2 2 8 2 7 2" xfId="38773"/>
    <cellStyle name="Normal 3 2 2 2 8 2 8" xfId="26464"/>
    <cellStyle name="Normal 3 2 2 2 8 2 9" xfId="50872"/>
    <cellStyle name="Normal 3 2 2 2 8 3" xfId="2692"/>
    <cellStyle name="Normal 3 2 2 2 8 3 2" xfId="5140"/>
    <cellStyle name="Normal 3 2 2 2 8 3 2 2" xfId="9008"/>
    <cellStyle name="Normal 3 2 2 2 8 3 2 2 2" xfId="21210"/>
    <cellStyle name="Normal 3 2 2 2 8 3 2 2 2 2" xfId="45507"/>
    <cellStyle name="Normal 3 2 2 2 8 3 2 2 3" xfId="33305"/>
    <cellStyle name="Normal 3 2 2 2 8 3 2 3" xfId="17342"/>
    <cellStyle name="Normal 3 2 2 2 8 3 2 3 2" xfId="41639"/>
    <cellStyle name="Normal 3 2 2 2 8 3 2 4" xfId="29437"/>
    <cellStyle name="Normal 3 2 2 2 8 3 3" xfId="6730"/>
    <cellStyle name="Normal 3 2 2 2 8 3 3 2" xfId="9009"/>
    <cellStyle name="Normal 3 2 2 2 8 3 3 2 2" xfId="21211"/>
    <cellStyle name="Normal 3 2 2 2 8 3 3 2 2 2" xfId="45508"/>
    <cellStyle name="Normal 3 2 2 2 8 3 3 2 3" xfId="33306"/>
    <cellStyle name="Normal 3 2 2 2 8 3 3 3" xfId="18932"/>
    <cellStyle name="Normal 3 2 2 2 8 3 3 3 2" xfId="43229"/>
    <cellStyle name="Normal 3 2 2 2 8 3 3 4" xfId="31027"/>
    <cellStyle name="Normal 3 2 2 2 8 3 4" xfId="9007"/>
    <cellStyle name="Normal 3 2 2 2 8 3 4 2" xfId="21209"/>
    <cellStyle name="Normal 3 2 2 2 8 3 4 2 2" xfId="45506"/>
    <cellStyle name="Normal 3 2 2 2 8 3 4 3" xfId="33304"/>
    <cellStyle name="Normal 3 2 2 2 8 3 5" xfId="15114"/>
    <cellStyle name="Normal 3 2 2 2 8 3 5 2" xfId="39411"/>
    <cellStyle name="Normal 3 2 2 2 8 3 6" xfId="27102"/>
    <cellStyle name="Normal 3 2 2 2 8 4" xfId="8999"/>
    <cellStyle name="Normal 3 2 2 2 8 4 2" xfId="21201"/>
    <cellStyle name="Normal 3 2 2 2 8 4 2 2" xfId="45498"/>
    <cellStyle name="Normal 3 2 2 2 8 4 3" xfId="33296"/>
    <cellStyle name="Normal 3 2 2 2 8 5" xfId="13942"/>
    <cellStyle name="Normal 3 2 2 2 8 5 2" xfId="25930"/>
    <cellStyle name="Normal 3 2 2 2 8 5 2 2" xfId="50227"/>
    <cellStyle name="Normal 3 2 2 2 8 5 3" xfId="38239"/>
    <cellStyle name="Normal 3 2 2 2 8 6" xfId="51537"/>
    <cellStyle name="Normal 3 2 2 2 8 7" xfId="52046"/>
    <cellStyle name="Normal 3 2 2 2 9" xfId="2071"/>
    <cellStyle name="Normal 3 2 2 2 9 10" xfId="52591"/>
    <cellStyle name="Normal 3 2 2 2 9 2" xfId="3237"/>
    <cellStyle name="Normal 3 2 2 2 9 2 2" xfId="5578"/>
    <cellStyle name="Normal 3 2 2 2 9 2 2 2" xfId="9012"/>
    <cellStyle name="Normal 3 2 2 2 9 2 2 2 2" xfId="21214"/>
    <cellStyle name="Normal 3 2 2 2 9 2 2 2 2 2" xfId="45511"/>
    <cellStyle name="Normal 3 2 2 2 9 2 2 2 3" xfId="33309"/>
    <cellStyle name="Normal 3 2 2 2 9 2 2 3" xfId="17780"/>
    <cellStyle name="Normal 3 2 2 2 9 2 2 3 2" xfId="42077"/>
    <cellStyle name="Normal 3 2 2 2 9 2 2 4" xfId="29875"/>
    <cellStyle name="Normal 3 2 2 2 9 2 3" xfId="7275"/>
    <cellStyle name="Normal 3 2 2 2 9 2 3 2" xfId="9013"/>
    <cellStyle name="Normal 3 2 2 2 9 2 3 2 2" xfId="21215"/>
    <cellStyle name="Normal 3 2 2 2 9 2 3 2 2 2" xfId="45512"/>
    <cellStyle name="Normal 3 2 2 2 9 2 3 2 3" xfId="33310"/>
    <cellStyle name="Normal 3 2 2 2 9 2 3 3" xfId="19477"/>
    <cellStyle name="Normal 3 2 2 2 9 2 3 3 2" xfId="43774"/>
    <cellStyle name="Normal 3 2 2 2 9 2 3 4" xfId="31572"/>
    <cellStyle name="Normal 3 2 2 2 9 2 4" xfId="9011"/>
    <cellStyle name="Normal 3 2 2 2 9 2 4 2" xfId="21213"/>
    <cellStyle name="Normal 3 2 2 2 9 2 4 2 2" xfId="45510"/>
    <cellStyle name="Normal 3 2 2 2 9 2 4 3" xfId="33308"/>
    <cellStyle name="Normal 3 2 2 2 9 2 5" xfId="15552"/>
    <cellStyle name="Normal 3 2 2 2 9 2 5 2" xfId="39849"/>
    <cellStyle name="Normal 3 2 2 2 9 2 6" xfId="27540"/>
    <cellStyle name="Normal 3 2 2 2 9 3" xfId="3769"/>
    <cellStyle name="Normal 3 2 2 2 9 3 2" xfId="9014"/>
    <cellStyle name="Normal 3 2 2 2 9 3 2 2" xfId="21216"/>
    <cellStyle name="Normal 3 2 2 2 9 3 2 2 2" xfId="45513"/>
    <cellStyle name="Normal 3 2 2 2 9 3 2 3" xfId="33311"/>
    <cellStyle name="Normal 3 2 2 2 9 3 3" xfId="16080"/>
    <cellStyle name="Normal 3 2 2 2 9 3 3 2" xfId="40377"/>
    <cellStyle name="Normal 3 2 2 2 9 3 4" xfId="28068"/>
    <cellStyle name="Normal 3 2 2 2 9 4" xfId="4409"/>
    <cellStyle name="Normal 3 2 2 2 9 4 2" xfId="9015"/>
    <cellStyle name="Normal 3 2 2 2 9 4 2 2" xfId="21217"/>
    <cellStyle name="Normal 3 2 2 2 9 4 2 2 2" xfId="45514"/>
    <cellStyle name="Normal 3 2 2 2 9 4 2 3" xfId="33312"/>
    <cellStyle name="Normal 3 2 2 2 9 4 3" xfId="16611"/>
    <cellStyle name="Normal 3 2 2 2 9 4 3 2" xfId="40908"/>
    <cellStyle name="Normal 3 2 2 2 9 4 4" xfId="28706"/>
    <cellStyle name="Normal 3 2 2 2 9 5" xfId="6106"/>
    <cellStyle name="Normal 3 2 2 2 9 5 2" xfId="9016"/>
    <cellStyle name="Normal 3 2 2 2 9 5 2 2" xfId="21218"/>
    <cellStyle name="Normal 3 2 2 2 9 5 2 2 2" xfId="45515"/>
    <cellStyle name="Normal 3 2 2 2 9 5 2 3" xfId="33313"/>
    <cellStyle name="Normal 3 2 2 2 9 5 3" xfId="18308"/>
    <cellStyle name="Normal 3 2 2 2 9 5 3 2" xfId="42605"/>
    <cellStyle name="Normal 3 2 2 2 9 5 4" xfId="30403"/>
    <cellStyle name="Normal 3 2 2 2 9 6" xfId="9010"/>
    <cellStyle name="Normal 3 2 2 2 9 6 2" xfId="21212"/>
    <cellStyle name="Normal 3 2 2 2 9 6 2 2" xfId="45509"/>
    <cellStyle name="Normal 3 2 2 2 9 6 3" xfId="33307"/>
    <cellStyle name="Normal 3 2 2 2 9 7" xfId="14383"/>
    <cellStyle name="Normal 3 2 2 2 9 7 2" xfId="38680"/>
    <cellStyle name="Normal 3 2 2 2 9 8" xfId="26371"/>
    <cellStyle name="Normal 3 2 2 2 9 9" xfId="50779"/>
    <cellStyle name="Normal 3 2 2 3" xfId="249"/>
    <cellStyle name="Normal 3 2 2 3 2" xfId="250"/>
    <cellStyle name="Normal 3 2 2 3 3" xfId="392"/>
    <cellStyle name="Normal 3 2 2 4" xfId="251"/>
    <cellStyle name="Normal 3 2 2 5" xfId="390"/>
    <cellStyle name="Normal 3 2 2 6" xfId="246"/>
    <cellStyle name="Normal 3 2 2 7" xfId="582"/>
    <cellStyle name="Normal 3 2 2 7 10" xfId="51828"/>
    <cellStyle name="Normal 3 2 2 7 11" xfId="51965"/>
    <cellStyle name="Normal 3 2 2 7 2" xfId="630"/>
    <cellStyle name="Normal 3 2 2 7 2 10" xfId="52013"/>
    <cellStyle name="Normal 3 2 2 7 2 2" xfId="825"/>
    <cellStyle name="Normal 3 2 2 7 2 2 2" xfId="1070"/>
    <cellStyle name="Normal 3 2 2 7 2 2 2 2" xfId="2563"/>
    <cellStyle name="Normal 3 2 2 7 2 2 2 2 10" xfId="53083"/>
    <cellStyle name="Normal 3 2 2 7 2 2 2 2 2" xfId="3729"/>
    <cellStyle name="Normal 3 2 2 7 2 2 2 2 2 2" xfId="6070"/>
    <cellStyle name="Normal 3 2 2 7 2 2 2 2 2 2 2" xfId="9023"/>
    <cellStyle name="Normal 3 2 2 7 2 2 2 2 2 2 2 2" xfId="21225"/>
    <cellStyle name="Normal 3 2 2 7 2 2 2 2 2 2 2 2 2" xfId="45522"/>
    <cellStyle name="Normal 3 2 2 7 2 2 2 2 2 2 2 3" xfId="33320"/>
    <cellStyle name="Normal 3 2 2 7 2 2 2 2 2 2 3" xfId="18272"/>
    <cellStyle name="Normal 3 2 2 7 2 2 2 2 2 2 3 2" xfId="42569"/>
    <cellStyle name="Normal 3 2 2 7 2 2 2 2 2 2 4" xfId="30367"/>
    <cellStyle name="Normal 3 2 2 7 2 2 2 2 2 3" xfId="7767"/>
    <cellStyle name="Normal 3 2 2 7 2 2 2 2 2 3 2" xfId="9024"/>
    <cellStyle name="Normal 3 2 2 7 2 2 2 2 2 3 2 2" xfId="21226"/>
    <cellStyle name="Normal 3 2 2 7 2 2 2 2 2 3 2 2 2" xfId="45523"/>
    <cellStyle name="Normal 3 2 2 7 2 2 2 2 2 3 2 3" xfId="33321"/>
    <cellStyle name="Normal 3 2 2 7 2 2 2 2 2 3 3" xfId="19969"/>
    <cellStyle name="Normal 3 2 2 7 2 2 2 2 2 3 3 2" xfId="44266"/>
    <cellStyle name="Normal 3 2 2 7 2 2 2 2 2 3 4" xfId="32064"/>
    <cellStyle name="Normal 3 2 2 7 2 2 2 2 2 4" xfId="9022"/>
    <cellStyle name="Normal 3 2 2 7 2 2 2 2 2 4 2" xfId="21224"/>
    <cellStyle name="Normal 3 2 2 7 2 2 2 2 2 4 2 2" xfId="45521"/>
    <cellStyle name="Normal 3 2 2 7 2 2 2 2 2 4 3" xfId="33319"/>
    <cellStyle name="Normal 3 2 2 7 2 2 2 2 2 5" xfId="16044"/>
    <cellStyle name="Normal 3 2 2 7 2 2 2 2 2 5 2" xfId="40341"/>
    <cellStyle name="Normal 3 2 2 7 2 2 2 2 2 6" xfId="28032"/>
    <cellStyle name="Normal 3 2 2 7 2 2 2 2 3" xfId="4261"/>
    <cellStyle name="Normal 3 2 2 7 2 2 2 2 3 2" xfId="9025"/>
    <cellStyle name="Normal 3 2 2 7 2 2 2 2 3 2 2" xfId="21227"/>
    <cellStyle name="Normal 3 2 2 7 2 2 2 2 3 2 2 2" xfId="45524"/>
    <cellStyle name="Normal 3 2 2 7 2 2 2 2 3 2 3" xfId="33322"/>
    <cellStyle name="Normal 3 2 2 7 2 2 2 2 3 3" xfId="16572"/>
    <cellStyle name="Normal 3 2 2 7 2 2 2 2 3 3 2" xfId="40869"/>
    <cellStyle name="Normal 3 2 2 7 2 2 2 2 3 4" xfId="28560"/>
    <cellStyle name="Normal 3 2 2 7 2 2 2 2 4" xfId="4901"/>
    <cellStyle name="Normal 3 2 2 7 2 2 2 2 4 2" xfId="9026"/>
    <cellStyle name="Normal 3 2 2 7 2 2 2 2 4 2 2" xfId="21228"/>
    <cellStyle name="Normal 3 2 2 7 2 2 2 2 4 2 2 2" xfId="45525"/>
    <cellStyle name="Normal 3 2 2 7 2 2 2 2 4 2 3" xfId="33323"/>
    <cellStyle name="Normal 3 2 2 7 2 2 2 2 4 3" xfId="17103"/>
    <cellStyle name="Normal 3 2 2 7 2 2 2 2 4 3 2" xfId="41400"/>
    <cellStyle name="Normal 3 2 2 7 2 2 2 2 4 4" xfId="29198"/>
    <cellStyle name="Normal 3 2 2 7 2 2 2 2 5" xfId="6598"/>
    <cellStyle name="Normal 3 2 2 7 2 2 2 2 5 2" xfId="9027"/>
    <cellStyle name="Normal 3 2 2 7 2 2 2 2 5 2 2" xfId="21229"/>
    <cellStyle name="Normal 3 2 2 7 2 2 2 2 5 2 2 2" xfId="45526"/>
    <cellStyle name="Normal 3 2 2 7 2 2 2 2 5 2 3" xfId="33324"/>
    <cellStyle name="Normal 3 2 2 7 2 2 2 2 5 3" xfId="18800"/>
    <cellStyle name="Normal 3 2 2 7 2 2 2 2 5 3 2" xfId="43097"/>
    <cellStyle name="Normal 3 2 2 7 2 2 2 2 5 4" xfId="30895"/>
    <cellStyle name="Normal 3 2 2 7 2 2 2 2 6" xfId="9021"/>
    <cellStyle name="Normal 3 2 2 7 2 2 2 2 6 2" xfId="21223"/>
    <cellStyle name="Normal 3 2 2 7 2 2 2 2 6 2 2" xfId="45520"/>
    <cellStyle name="Normal 3 2 2 7 2 2 2 2 6 3" xfId="33318"/>
    <cellStyle name="Normal 3 2 2 7 2 2 2 2 7" xfId="14875"/>
    <cellStyle name="Normal 3 2 2 7 2 2 2 2 7 2" xfId="39172"/>
    <cellStyle name="Normal 3 2 2 7 2 2 2 2 8" xfId="26863"/>
    <cellStyle name="Normal 3 2 2 7 2 2 2 2 9" xfId="51271"/>
    <cellStyle name="Normal 3 2 2 7 2 2 2 3" xfId="3091"/>
    <cellStyle name="Normal 3 2 2 7 2 2 2 3 2" xfId="5539"/>
    <cellStyle name="Normal 3 2 2 7 2 2 2 3 2 2" xfId="9029"/>
    <cellStyle name="Normal 3 2 2 7 2 2 2 3 2 2 2" xfId="21231"/>
    <cellStyle name="Normal 3 2 2 7 2 2 2 3 2 2 2 2" xfId="45528"/>
    <cellStyle name="Normal 3 2 2 7 2 2 2 3 2 2 3" xfId="33326"/>
    <cellStyle name="Normal 3 2 2 7 2 2 2 3 2 3" xfId="17741"/>
    <cellStyle name="Normal 3 2 2 7 2 2 2 3 2 3 2" xfId="42038"/>
    <cellStyle name="Normal 3 2 2 7 2 2 2 3 2 4" xfId="29836"/>
    <cellStyle name="Normal 3 2 2 7 2 2 2 3 3" xfId="7129"/>
    <cellStyle name="Normal 3 2 2 7 2 2 2 3 3 2" xfId="9030"/>
    <cellStyle name="Normal 3 2 2 7 2 2 2 3 3 2 2" xfId="21232"/>
    <cellStyle name="Normal 3 2 2 7 2 2 2 3 3 2 2 2" xfId="45529"/>
    <cellStyle name="Normal 3 2 2 7 2 2 2 3 3 2 3" xfId="33327"/>
    <cellStyle name="Normal 3 2 2 7 2 2 2 3 3 3" xfId="19331"/>
    <cellStyle name="Normal 3 2 2 7 2 2 2 3 3 3 2" xfId="43628"/>
    <cellStyle name="Normal 3 2 2 7 2 2 2 3 3 4" xfId="31426"/>
    <cellStyle name="Normal 3 2 2 7 2 2 2 3 4" xfId="9028"/>
    <cellStyle name="Normal 3 2 2 7 2 2 2 3 4 2" xfId="21230"/>
    <cellStyle name="Normal 3 2 2 7 2 2 2 3 4 2 2" xfId="45527"/>
    <cellStyle name="Normal 3 2 2 7 2 2 2 3 4 3" xfId="33325"/>
    <cellStyle name="Normal 3 2 2 7 2 2 2 3 5" xfId="15513"/>
    <cellStyle name="Normal 3 2 2 7 2 2 2 3 5 2" xfId="39810"/>
    <cellStyle name="Normal 3 2 2 7 2 2 2 3 6" xfId="27501"/>
    <cellStyle name="Normal 3 2 2 7 2 2 2 4" xfId="9020"/>
    <cellStyle name="Normal 3 2 2 7 2 2 2 4 2" xfId="21222"/>
    <cellStyle name="Normal 3 2 2 7 2 2 2 4 2 2" xfId="45519"/>
    <cellStyle name="Normal 3 2 2 7 2 2 2 4 3" xfId="33317"/>
    <cellStyle name="Normal 3 2 2 7 2 2 2 5" xfId="14341"/>
    <cellStyle name="Normal 3 2 2 7 2 2 2 5 2" xfId="26329"/>
    <cellStyle name="Normal 3 2 2 7 2 2 2 5 2 2" xfId="50626"/>
    <cellStyle name="Normal 3 2 2 7 2 2 2 5 3" xfId="38638"/>
    <cellStyle name="Normal 3 2 2 7 2 2 2 6" xfId="51641"/>
    <cellStyle name="Normal 3 2 2 7 2 2 2 7" xfId="52445"/>
    <cellStyle name="Normal 3 2 2 7 2 2 3" xfId="2323"/>
    <cellStyle name="Normal 3 2 2 7 2 2 3 10" xfId="52843"/>
    <cellStyle name="Normal 3 2 2 7 2 2 3 2" xfId="3489"/>
    <cellStyle name="Normal 3 2 2 7 2 2 3 2 2" xfId="5830"/>
    <cellStyle name="Normal 3 2 2 7 2 2 3 2 2 2" xfId="9033"/>
    <cellStyle name="Normal 3 2 2 7 2 2 3 2 2 2 2" xfId="21235"/>
    <cellStyle name="Normal 3 2 2 7 2 2 3 2 2 2 2 2" xfId="45532"/>
    <cellStyle name="Normal 3 2 2 7 2 2 3 2 2 2 3" xfId="33330"/>
    <cellStyle name="Normal 3 2 2 7 2 2 3 2 2 3" xfId="18032"/>
    <cellStyle name="Normal 3 2 2 7 2 2 3 2 2 3 2" xfId="42329"/>
    <cellStyle name="Normal 3 2 2 7 2 2 3 2 2 4" xfId="30127"/>
    <cellStyle name="Normal 3 2 2 7 2 2 3 2 3" xfId="7527"/>
    <cellStyle name="Normal 3 2 2 7 2 2 3 2 3 2" xfId="9034"/>
    <cellStyle name="Normal 3 2 2 7 2 2 3 2 3 2 2" xfId="21236"/>
    <cellStyle name="Normal 3 2 2 7 2 2 3 2 3 2 2 2" xfId="45533"/>
    <cellStyle name="Normal 3 2 2 7 2 2 3 2 3 2 3" xfId="33331"/>
    <cellStyle name="Normal 3 2 2 7 2 2 3 2 3 3" xfId="19729"/>
    <cellStyle name="Normal 3 2 2 7 2 2 3 2 3 3 2" xfId="44026"/>
    <cellStyle name="Normal 3 2 2 7 2 2 3 2 3 4" xfId="31824"/>
    <cellStyle name="Normal 3 2 2 7 2 2 3 2 4" xfId="9032"/>
    <cellStyle name="Normal 3 2 2 7 2 2 3 2 4 2" xfId="21234"/>
    <cellStyle name="Normal 3 2 2 7 2 2 3 2 4 2 2" xfId="45531"/>
    <cellStyle name="Normal 3 2 2 7 2 2 3 2 4 3" xfId="33329"/>
    <cellStyle name="Normal 3 2 2 7 2 2 3 2 5" xfId="15804"/>
    <cellStyle name="Normal 3 2 2 7 2 2 3 2 5 2" xfId="40101"/>
    <cellStyle name="Normal 3 2 2 7 2 2 3 2 6" xfId="27792"/>
    <cellStyle name="Normal 3 2 2 7 2 2 3 3" xfId="4021"/>
    <cellStyle name="Normal 3 2 2 7 2 2 3 3 2" xfId="9035"/>
    <cellStyle name="Normal 3 2 2 7 2 2 3 3 2 2" xfId="21237"/>
    <cellStyle name="Normal 3 2 2 7 2 2 3 3 2 2 2" xfId="45534"/>
    <cellStyle name="Normal 3 2 2 7 2 2 3 3 2 3" xfId="33332"/>
    <cellStyle name="Normal 3 2 2 7 2 2 3 3 3" xfId="16332"/>
    <cellStyle name="Normal 3 2 2 7 2 2 3 3 3 2" xfId="40629"/>
    <cellStyle name="Normal 3 2 2 7 2 2 3 3 4" xfId="28320"/>
    <cellStyle name="Normal 3 2 2 7 2 2 3 4" xfId="4661"/>
    <cellStyle name="Normal 3 2 2 7 2 2 3 4 2" xfId="9036"/>
    <cellStyle name="Normal 3 2 2 7 2 2 3 4 2 2" xfId="21238"/>
    <cellStyle name="Normal 3 2 2 7 2 2 3 4 2 2 2" xfId="45535"/>
    <cellStyle name="Normal 3 2 2 7 2 2 3 4 2 3" xfId="33333"/>
    <cellStyle name="Normal 3 2 2 7 2 2 3 4 3" xfId="16863"/>
    <cellStyle name="Normal 3 2 2 7 2 2 3 4 3 2" xfId="41160"/>
    <cellStyle name="Normal 3 2 2 7 2 2 3 4 4" xfId="28958"/>
    <cellStyle name="Normal 3 2 2 7 2 2 3 5" xfId="6358"/>
    <cellStyle name="Normal 3 2 2 7 2 2 3 5 2" xfId="9037"/>
    <cellStyle name="Normal 3 2 2 7 2 2 3 5 2 2" xfId="21239"/>
    <cellStyle name="Normal 3 2 2 7 2 2 3 5 2 2 2" xfId="45536"/>
    <cellStyle name="Normal 3 2 2 7 2 2 3 5 2 3" xfId="33334"/>
    <cellStyle name="Normal 3 2 2 7 2 2 3 5 3" xfId="18560"/>
    <cellStyle name="Normal 3 2 2 7 2 2 3 5 3 2" xfId="42857"/>
    <cellStyle name="Normal 3 2 2 7 2 2 3 5 4" xfId="30655"/>
    <cellStyle name="Normal 3 2 2 7 2 2 3 6" xfId="9031"/>
    <cellStyle name="Normal 3 2 2 7 2 2 3 6 2" xfId="21233"/>
    <cellStyle name="Normal 3 2 2 7 2 2 3 6 2 2" xfId="45530"/>
    <cellStyle name="Normal 3 2 2 7 2 2 3 6 3" xfId="33328"/>
    <cellStyle name="Normal 3 2 2 7 2 2 3 7" xfId="14635"/>
    <cellStyle name="Normal 3 2 2 7 2 2 3 7 2" xfId="38932"/>
    <cellStyle name="Normal 3 2 2 7 2 2 3 8" xfId="26623"/>
    <cellStyle name="Normal 3 2 2 7 2 2 3 9" xfId="51031"/>
    <cellStyle name="Normal 3 2 2 7 2 2 4" xfId="2851"/>
    <cellStyle name="Normal 3 2 2 7 2 2 4 2" xfId="5299"/>
    <cellStyle name="Normal 3 2 2 7 2 2 4 2 2" xfId="9039"/>
    <cellStyle name="Normal 3 2 2 7 2 2 4 2 2 2" xfId="21241"/>
    <cellStyle name="Normal 3 2 2 7 2 2 4 2 2 2 2" xfId="45538"/>
    <cellStyle name="Normal 3 2 2 7 2 2 4 2 2 3" xfId="33336"/>
    <cellStyle name="Normal 3 2 2 7 2 2 4 2 3" xfId="17501"/>
    <cellStyle name="Normal 3 2 2 7 2 2 4 2 3 2" xfId="41798"/>
    <cellStyle name="Normal 3 2 2 7 2 2 4 2 4" xfId="29596"/>
    <cellStyle name="Normal 3 2 2 7 2 2 4 3" xfId="6889"/>
    <cellStyle name="Normal 3 2 2 7 2 2 4 3 2" xfId="9040"/>
    <cellStyle name="Normal 3 2 2 7 2 2 4 3 2 2" xfId="21242"/>
    <cellStyle name="Normal 3 2 2 7 2 2 4 3 2 2 2" xfId="45539"/>
    <cellStyle name="Normal 3 2 2 7 2 2 4 3 2 3" xfId="33337"/>
    <cellStyle name="Normal 3 2 2 7 2 2 4 3 3" xfId="19091"/>
    <cellStyle name="Normal 3 2 2 7 2 2 4 3 3 2" xfId="43388"/>
    <cellStyle name="Normal 3 2 2 7 2 2 4 3 4" xfId="31186"/>
    <cellStyle name="Normal 3 2 2 7 2 2 4 4" xfId="9038"/>
    <cellStyle name="Normal 3 2 2 7 2 2 4 4 2" xfId="21240"/>
    <cellStyle name="Normal 3 2 2 7 2 2 4 4 2 2" xfId="45537"/>
    <cellStyle name="Normal 3 2 2 7 2 2 4 4 3" xfId="33335"/>
    <cellStyle name="Normal 3 2 2 7 2 2 4 5" xfId="15273"/>
    <cellStyle name="Normal 3 2 2 7 2 2 4 5 2" xfId="39570"/>
    <cellStyle name="Normal 3 2 2 7 2 2 4 6" xfId="27261"/>
    <cellStyle name="Normal 3 2 2 7 2 2 5" xfId="9019"/>
    <cellStyle name="Normal 3 2 2 7 2 2 5 2" xfId="21221"/>
    <cellStyle name="Normal 3 2 2 7 2 2 5 2 2" xfId="45518"/>
    <cellStyle name="Normal 3 2 2 7 2 2 5 3" xfId="33316"/>
    <cellStyle name="Normal 3 2 2 7 2 2 6" xfId="14101"/>
    <cellStyle name="Normal 3 2 2 7 2 2 6 2" xfId="26089"/>
    <cellStyle name="Normal 3 2 2 7 2 2 6 2 2" xfId="50386"/>
    <cellStyle name="Normal 3 2 2 7 2 2 6 3" xfId="38398"/>
    <cellStyle name="Normal 3 2 2 7 2 2 7" xfId="51478"/>
    <cellStyle name="Normal 3 2 2 7 2 2 8" xfId="52205"/>
    <cellStyle name="Normal 3 2 2 7 2 3" xfId="727"/>
    <cellStyle name="Normal 3 2 2 7 2 3 2" xfId="974"/>
    <cellStyle name="Normal 3 2 2 7 2 3 2 2" xfId="2467"/>
    <cellStyle name="Normal 3 2 2 7 2 3 2 2 10" xfId="52987"/>
    <cellStyle name="Normal 3 2 2 7 2 3 2 2 2" xfId="3633"/>
    <cellStyle name="Normal 3 2 2 7 2 3 2 2 2 2" xfId="5974"/>
    <cellStyle name="Normal 3 2 2 7 2 3 2 2 2 2 2" xfId="9045"/>
    <cellStyle name="Normal 3 2 2 7 2 3 2 2 2 2 2 2" xfId="21247"/>
    <cellStyle name="Normal 3 2 2 7 2 3 2 2 2 2 2 2 2" xfId="45544"/>
    <cellStyle name="Normal 3 2 2 7 2 3 2 2 2 2 2 3" xfId="33342"/>
    <cellStyle name="Normal 3 2 2 7 2 3 2 2 2 2 3" xfId="18176"/>
    <cellStyle name="Normal 3 2 2 7 2 3 2 2 2 2 3 2" xfId="42473"/>
    <cellStyle name="Normal 3 2 2 7 2 3 2 2 2 2 4" xfId="30271"/>
    <cellStyle name="Normal 3 2 2 7 2 3 2 2 2 3" xfId="7671"/>
    <cellStyle name="Normal 3 2 2 7 2 3 2 2 2 3 2" xfId="9046"/>
    <cellStyle name="Normal 3 2 2 7 2 3 2 2 2 3 2 2" xfId="21248"/>
    <cellStyle name="Normal 3 2 2 7 2 3 2 2 2 3 2 2 2" xfId="45545"/>
    <cellStyle name="Normal 3 2 2 7 2 3 2 2 2 3 2 3" xfId="33343"/>
    <cellStyle name="Normal 3 2 2 7 2 3 2 2 2 3 3" xfId="19873"/>
    <cellStyle name="Normal 3 2 2 7 2 3 2 2 2 3 3 2" xfId="44170"/>
    <cellStyle name="Normal 3 2 2 7 2 3 2 2 2 3 4" xfId="31968"/>
    <cellStyle name="Normal 3 2 2 7 2 3 2 2 2 4" xfId="9044"/>
    <cellStyle name="Normal 3 2 2 7 2 3 2 2 2 4 2" xfId="21246"/>
    <cellStyle name="Normal 3 2 2 7 2 3 2 2 2 4 2 2" xfId="45543"/>
    <cellStyle name="Normal 3 2 2 7 2 3 2 2 2 4 3" xfId="33341"/>
    <cellStyle name="Normal 3 2 2 7 2 3 2 2 2 5" xfId="15948"/>
    <cellStyle name="Normal 3 2 2 7 2 3 2 2 2 5 2" xfId="40245"/>
    <cellStyle name="Normal 3 2 2 7 2 3 2 2 2 6" xfId="27936"/>
    <cellStyle name="Normal 3 2 2 7 2 3 2 2 3" xfId="4165"/>
    <cellStyle name="Normal 3 2 2 7 2 3 2 2 3 2" xfId="9047"/>
    <cellStyle name="Normal 3 2 2 7 2 3 2 2 3 2 2" xfId="21249"/>
    <cellStyle name="Normal 3 2 2 7 2 3 2 2 3 2 2 2" xfId="45546"/>
    <cellStyle name="Normal 3 2 2 7 2 3 2 2 3 2 3" xfId="33344"/>
    <cellStyle name="Normal 3 2 2 7 2 3 2 2 3 3" xfId="16476"/>
    <cellStyle name="Normal 3 2 2 7 2 3 2 2 3 3 2" xfId="40773"/>
    <cellStyle name="Normal 3 2 2 7 2 3 2 2 3 4" xfId="28464"/>
    <cellStyle name="Normal 3 2 2 7 2 3 2 2 4" xfId="4805"/>
    <cellStyle name="Normal 3 2 2 7 2 3 2 2 4 2" xfId="9048"/>
    <cellStyle name="Normal 3 2 2 7 2 3 2 2 4 2 2" xfId="21250"/>
    <cellStyle name="Normal 3 2 2 7 2 3 2 2 4 2 2 2" xfId="45547"/>
    <cellStyle name="Normal 3 2 2 7 2 3 2 2 4 2 3" xfId="33345"/>
    <cellStyle name="Normal 3 2 2 7 2 3 2 2 4 3" xfId="17007"/>
    <cellStyle name="Normal 3 2 2 7 2 3 2 2 4 3 2" xfId="41304"/>
    <cellStyle name="Normal 3 2 2 7 2 3 2 2 4 4" xfId="29102"/>
    <cellStyle name="Normal 3 2 2 7 2 3 2 2 5" xfId="6502"/>
    <cellStyle name="Normal 3 2 2 7 2 3 2 2 5 2" xfId="9049"/>
    <cellStyle name="Normal 3 2 2 7 2 3 2 2 5 2 2" xfId="21251"/>
    <cellStyle name="Normal 3 2 2 7 2 3 2 2 5 2 2 2" xfId="45548"/>
    <cellStyle name="Normal 3 2 2 7 2 3 2 2 5 2 3" xfId="33346"/>
    <cellStyle name="Normal 3 2 2 7 2 3 2 2 5 3" xfId="18704"/>
    <cellStyle name="Normal 3 2 2 7 2 3 2 2 5 3 2" xfId="43001"/>
    <cellStyle name="Normal 3 2 2 7 2 3 2 2 5 4" xfId="30799"/>
    <cellStyle name="Normal 3 2 2 7 2 3 2 2 6" xfId="9043"/>
    <cellStyle name="Normal 3 2 2 7 2 3 2 2 6 2" xfId="21245"/>
    <cellStyle name="Normal 3 2 2 7 2 3 2 2 6 2 2" xfId="45542"/>
    <cellStyle name="Normal 3 2 2 7 2 3 2 2 6 3" xfId="33340"/>
    <cellStyle name="Normal 3 2 2 7 2 3 2 2 7" xfId="14779"/>
    <cellStyle name="Normal 3 2 2 7 2 3 2 2 7 2" xfId="39076"/>
    <cellStyle name="Normal 3 2 2 7 2 3 2 2 8" xfId="26767"/>
    <cellStyle name="Normal 3 2 2 7 2 3 2 2 9" xfId="51175"/>
    <cellStyle name="Normal 3 2 2 7 2 3 2 3" xfId="2995"/>
    <cellStyle name="Normal 3 2 2 7 2 3 2 3 2" xfId="5443"/>
    <cellStyle name="Normal 3 2 2 7 2 3 2 3 2 2" xfId="9051"/>
    <cellStyle name="Normal 3 2 2 7 2 3 2 3 2 2 2" xfId="21253"/>
    <cellStyle name="Normal 3 2 2 7 2 3 2 3 2 2 2 2" xfId="45550"/>
    <cellStyle name="Normal 3 2 2 7 2 3 2 3 2 2 3" xfId="33348"/>
    <cellStyle name="Normal 3 2 2 7 2 3 2 3 2 3" xfId="17645"/>
    <cellStyle name="Normal 3 2 2 7 2 3 2 3 2 3 2" xfId="41942"/>
    <cellStyle name="Normal 3 2 2 7 2 3 2 3 2 4" xfId="29740"/>
    <cellStyle name="Normal 3 2 2 7 2 3 2 3 3" xfId="7033"/>
    <cellStyle name="Normal 3 2 2 7 2 3 2 3 3 2" xfId="9052"/>
    <cellStyle name="Normal 3 2 2 7 2 3 2 3 3 2 2" xfId="21254"/>
    <cellStyle name="Normal 3 2 2 7 2 3 2 3 3 2 2 2" xfId="45551"/>
    <cellStyle name="Normal 3 2 2 7 2 3 2 3 3 2 3" xfId="33349"/>
    <cellStyle name="Normal 3 2 2 7 2 3 2 3 3 3" xfId="19235"/>
    <cellStyle name="Normal 3 2 2 7 2 3 2 3 3 3 2" xfId="43532"/>
    <cellStyle name="Normal 3 2 2 7 2 3 2 3 3 4" xfId="31330"/>
    <cellStyle name="Normal 3 2 2 7 2 3 2 3 4" xfId="9050"/>
    <cellStyle name="Normal 3 2 2 7 2 3 2 3 4 2" xfId="21252"/>
    <cellStyle name="Normal 3 2 2 7 2 3 2 3 4 2 2" xfId="45549"/>
    <cellStyle name="Normal 3 2 2 7 2 3 2 3 4 3" xfId="33347"/>
    <cellStyle name="Normal 3 2 2 7 2 3 2 3 5" xfId="15417"/>
    <cellStyle name="Normal 3 2 2 7 2 3 2 3 5 2" xfId="39714"/>
    <cellStyle name="Normal 3 2 2 7 2 3 2 3 6" xfId="27405"/>
    <cellStyle name="Normal 3 2 2 7 2 3 2 4" xfId="9042"/>
    <cellStyle name="Normal 3 2 2 7 2 3 2 4 2" xfId="21244"/>
    <cellStyle name="Normal 3 2 2 7 2 3 2 4 2 2" xfId="45541"/>
    <cellStyle name="Normal 3 2 2 7 2 3 2 4 3" xfId="33339"/>
    <cellStyle name="Normal 3 2 2 7 2 3 2 5" xfId="14245"/>
    <cellStyle name="Normal 3 2 2 7 2 3 2 5 2" xfId="26233"/>
    <cellStyle name="Normal 3 2 2 7 2 3 2 5 2 2" xfId="50530"/>
    <cellStyle name="Normal 3 2 2 7 2 3 2 5 3" xfId="38542"/>
    <cellStyle name="Normal 3 2 2 7 2 3 2 6" xfId="51457"/>
    <cellStyle name="Normal 3 2 2 7 2 3 2 7" xfId="52349"/>
    <cellStyle name="Normal 3 2 2 7 2 3 3" xfId="2227"/>
    <cellStyle name="Normal 3 2 2 7 2 3 3 10" xfId="52747"/>
    <cellStyle name="Normal 3 2 2 7 2 3 3 2" xfId="3393"/>
    <cellStyle name="Normal 3 2 2 7 2 3 3 2 2" xfId="5734"/>
    <cellStyle name="Normal 3 2 2 7 2 3 3 2 2 2" xfId="9055"/>
    <cellStyle name="Normal 3 2 2 7 2 3 3 2 2 2 2" xfId="21257"/>
    <cellStyle name="Normal 3 2 2 7 2 3 3 2 2 2 2 2" xfId="45554"/>
    <cellStyle name="Normal 3 2 2 7 2 3 3 2 2 2 3" xfId="33352"/>
    <cellStyle name="Normal 3 2 2 7 2 3 3 2 2 3" xfId="17936"/>
    <cellStyle name="Normal 3 2 2 7 2 3 3 2 2 3 2" xfId="42233"/>
    <cellStyle name="Normal 3 2 2 7 2 3 3 2 2 4" xfId="30031"/>
    <cellStyle name="Normal 3 2 2 7 2 3 3 2 3" xfId="7431"/>
    <cellStyle name="Normal 3 2 2 7 2 3 3 2 3 2" xfId="9056"/>
    <cellStyle name="Normal 3 2 2 7 2 3 3 2 3 2 2" xfId="21258"/>
    <cellStyle name="Normal 3 2 2 7 2 3 3 2 3 2 2 2" xfId="45555"/>
    <cellStyle name="Normal 3 2 2 7 2 3 3 2 3 2 3" xfId="33353"/>
    <cellStyle name="Normal 3 2 2 7 2 3 3 2 3 3" xfId="19633"/>
    <cellStyle name="Normal 3 2 2 7 2 3 3 2 3 3 2" xfId="43930"/>
    <cellStyle name="Normal 3 2 2 7 2 3 3 2 3 4" xfId="31728"/>
    <cellStyle name="Normal 3 2 2 7 2 3 3 2 4" xfId="9054"/>
    <cellStyle name="Normal 3 2 2 7 2 3 3 2 4 2" xfId="21256"/>
    <cellStyle name="Normal 3 2 2 7 2 3 3 2 4 2 2" xfId="45553"/>
    <cellStyle name="Normal 3 2 2 7 2 3 3 2 4 3" xfId="33351"/>
    <cellStyle name="Normal 3 2 2 7 2 3 3 2 5" xfId="15708"/>
    <cellStyle name="Normal 3 2 2 7 2 3 3 2 5 2" xfId="40005"/>
    <cellStyle name="Normal 3 2 2 7 2 3 3 2 6" xfId="27696"/>
    <cellStyle name="Normal 3 2 2 7 2 3 3 3" xfId="3925"/>
    <cellStyle name="Normal 3 2 2 7 2 3 3 3 2" xfId="9057"/>
    <cellStyle name="Normal 3 2 2 7 2 3 3 3 2 2" xfId="21259"/>
    <cellStyle name="Normal 3 2 2 7 2 3 3 3 2 2 2" xfId="45556"/>
    <cellStyle name="Normal 3 2 2 7 2 3 3 3 2 3" xfId="33354"/>
    <cellStyle name="Normal 3 2 2 7 2 3 3 3 3" xfId="16236"/>
    <cellStyle name="Normal 3 2 2 7 2 3 3 3 3 2" xfId="40533"/>
    <cellStyle name="Normal 3 2 2 7 2 3 3 3 4" xfId="28224"/>
    <cellStyle name="Normal 3 2 2 7 2 3 3 4" xfId="4565"/>
    <cellStyle name="Normal 3 2 2 7 2 3 3 4 2" xfId="9058"/>
    <cellStyle name="Normal 3 2 2 7 2 3 3 4 2 2" xfId="21260"/>
    <cellStyle name="Normal 3 2 2 7 2 3 3 4 2 2 2" xfId="45557"/>
    <cellStyle name="Normal 3 2 2 7 2 3 3 4 2 3" xfId="33355"/>
    <cellStyle name="Normal 3 2 2 7 2 3 3 4 3" xfId="16767"/>
    <cellStyle name="Normal 3 2 2 7 2 3 3 4 3 2" xfId="41064"/>
    <cellStyle name="Normal 3 2 2 7 2 3 3 4 4" xfId="28862"/>
    <cellStyle name="Normal 3 2 2 7 2 3 3 5" xfId="6262"/>
    <cellStyle name="Normal 3 2 2 7 2 3 3 5 2" xfId="9059"/>
    <cellStyle name="Normal 3 2 2 7 2 3 3 5 2 2" xfId="21261"/>
    <cellStyle name="Normal 3 2 2 7 2 3 3 5 2 2 2" xfId="45558"/>
    <cellStyle name="Normal 3 2 2 7 2 3 3 5 2 3" xfId="33356"/>
    <cellStyle name="Normal 3 2 2 7 2 3 3 5 3" xfId="18464"/>
    <cellStyle name="Normal 3 2 2 7 2 3 3 5 3 2" xfId="42761"/>
    <cellStyle name="Normal 3 2 2 7 2 3 3 5 4" xfId="30559"/>
    <cellStyle name="Normal 3 2 2 7 2 3 3 6" xfId="9053"/>
    <cellStyle name="Normal 3 2 2 7 2 3 3 6 2" xfId="21255"/>
    <cellStyle name="Normal 3 2 2 7 2 3 3 6 2 2" xfId="45552"/>
    <cellStyle name="Normal 3 2 2 7 2 3 3 6 3" xfId="33350"/>
    <cellStyle name="Normal 3 2 2 7 2 3 3 7" xfId="14539"/>
    <cellStyle name="Normal 3 2 2 7 2 3 3 7 2" xfId="38836"/>
    <cellStyle name="Normal 3 2 2 7 2 3 3 8" xfId="26527"/>
    <cellStyle name="Normal 3 2 2 7 2 3 3 9" xfId="50935"/>
    <cellStyle name="Normal 3 2 2 7 2 3 4" xfId="2755"/>
    <cellStyle name="Normal 3 2 2 7 2 3 4 2" xfId="5203"/>
    <cellStyle name="Normal 3 2 2 7 2 3 4 2 2" xfId="9061"/>
    <cellStyle name="Normal 3 2 2 7 2 3 4 2 2 2" xfId="21263"/>
    <cellStyle name="Normal 3 2 2 7 2 3 4 2 2 2 2" xfId="45560"/>
    <cellStyle name="Normal 3 2 2 7 2 3 4 2 2 3" xfId="33358"/>
    <cellStyle name="Normal 3 2 2 7 2 3 4 2 3" xfId="17405"/>
    <cellStyle name="Normal 3 2 2 7 2 3 4 2 3 2" xfId="41702"/>
    <cellStyle name="Normal 3 2 2 7 2 3 4 2 4" xfId="29500"/>
    <cellStyle name="Normal 3 2 2 7 2 3 4 3" xfId="6793"/>
    <cellStyle name="Normal 3 2 2 7 2 3 4 3 2" xfId="9062"/>
    <cellStyle name="Normal 3 2 2 7 2 3 4 3 2 2" xfId="21264"/>
    <cellStyle name="Normal 3 2 2 7 2 3 4 3 2 2 2" xfId="45561"/>
    <cellStyle name="Normal 3 2 2 7 2 3 4 3 2 3" xfId="33359"/>
    <cellStyle name="Normal 3 2 2 7 2 3 4 3 3" xfId="18995"/>
    <cellStyle name="Normal 3 2 2 7 2 3 4 3 3 2" xfId="43292"/>
    <cellStyle name="Normal 3 2 2 7 2 3 4 3 4" xfId="31090"/>
    <cellStyle name="Normal 3 2 2 7 2 3 4 4" xfId="9060"/>
    <cellStyle name="Normal 3 2 2 7 2 3 4 4 2" xfId="21262"/>
    <cellStyle name="Normal 3 2 2 7 2 3 4 4 2 2" xfId="45559"/>
    <cellStyle name="Normal 3 2 2 7 2 3 4 4 3" xfId="33357"/>
    <cellStyle name="Normal 3 2 2 7 2 3 4 5" xfId="15177"/>
    <cellStyle name="Normal 3 2 2 7 2 3 4 5 2" xfId="39474"/>
    <cellStyle name="Normal 3 2 2 7 2 3 4 6" xfId="27165"/>
    <cellStyle name="Normal 3 2 2 7 2 3 5" xfId="9041"/>
    <cellStyle name="Normal 3 2 2 7 2 3 5 2" xfId="21243"/>
    <cellStyle name="Normal 3 2 2 7 2 3 5 2 2" xfId="45540"/>
    <cellStyle name="Normal 3 2 2 7 2 3 5 3" xfId="33338"/>
    <cellStyle name="Normal 3 2 2 7 2 3 6" xfId="14005"/>
    <cellStyle name="Normal 3 2 2 7 2 3 6 2" xfId="25993"/>
    <cellStyle name="Normal 3 2 2 7 2 3 6 2 2" xfId="50290"/>
    <cellStyle name="Normal 3 2 2 7 2 3 6 3" xfId="38302"/>
    <cellStyle name="Normal 3 2 2 7 2 3 7" xfId="51742"/>
    <cellStyle name="Normal 3 2 2 7 2 3 8" xfId="52109"/>
    <cellStyle name="Normal 3 2 2 7 2 4" xfId="902"/>
    <cellStyle name="Normal 3 2 2 7 2 4 2" xfId="2395"/>
    <cellStyle name="Normal 3 2 2 7 2 4 2 10" xfId="52915"/>
    <cellStyle name="Normal 3 2 2 7 2 4 2 2" xfId="3561"/>
    <cellStyle name="Normal 3 2 2 7 2 4 2 2 2" xfId="5902"/>
    <cellStyle name="Normal 3 2 2 7 2 4 2 2 2 2" xfId="9066"/>
    <cellStyle name="Normal 3 2 2 7 2 4 2 2 2 2 2" xfId="21268"/>
    <cellStyle name="Normal 3 2 2 7 2 4 2 2 2 2 2 2" xfId="45565"/>
    <cellStyle name="Normal 3 2 2 7 2 4 2 2 2 2 3" xfId="33363"/>
    <cellStyle name="Normal 3 2 2 7 2 4 2 2 2 3" xfId="18104"/>
    <cellStyle name="Normal 3 2 2 7 2 4 2 2 2 3 2" xfId="42401"/>
    <cellStyle name="Normal 3 2 2 7 2 4 2 2 2 4" xfId="30199"/>
    <cellStyle name="Normal 3 2 2 7 2 4 2 2 3" xfId="7599"/>
    <cellStyle name="Normal 3 2 2 7 2 4 2 2 3 2" xfId="9067"/>
    <cellStyle name="Normal 3 2 2 7 2 4 2 2 3 2 2" xfId="21269"/>
    <cellStyle name="Normal 3 2 2 7 2 4 2 2 3 2 2 2" xfId="45566"/>
    <cellStyle name="Normal 3 2 2 7 2 4 2 2 3 2 3" xfId="33364"/>
    <cellStyle name="Normal 3 2 2 7 2 4 2 2 3 3" xfId="19801"/>
    <cellStyle name="Normal 3 2 2 7 2 4 2 2 3 3 2" xfId="44098"/>
    <cellStyle name="Normal 3 2 2 7 2 4 2 2 3 4" xfId="31896"/>
    <cellStyle name="Normal 3 2 2 7 2 4 2 2 4" xfId="9065"/>
    <cellStyle name="Normal 3 2 2 7 2 4 2 2 4 2" xfId="21267"/>
    <cellStyle name="Normal 3 2 2 7 2 4 2 2 4 2 2" xfId="45564"/>
    <cellStyle name="Normal 3 2 2 7 2 4 2 2 4 3" xfId="33362"/>
    <cellStyle name="Normal 3 2 2 7 2 4 2 2 5" xfId="15876"/>
    <cellStyle name="Normal 3 2 2 7 2 4 2 2 5 2" xfId="40173"/>
    <cellStyle name="Normal 3 2 2 7 2 4 2 2 6" xfId="27864"/>
    <cellStyle name="Normal 3 2 2 7 2 4 2 3" xfId="4093"/>
    <cellStyle name="Normal 3 2 2 7 2 4 2 3 2" xfId="9068"/>
    <cellStyle name="Normal 3 2 2 7 2 4 2 3 2 2" xfId="21270"/>
    <cellStyle name="Normal 3 2 2 7 2 4 2 3 2 2 2" xfId="45567"/>
    <cellStyle name="Normal 3 2 2 7 2 4 2 3 2 3" xfId="33365"/>
    <cellStyle name="Normal 3 2 2 7 2 4 2 3 3" xfId="16404"/>
    <cellStyle name="Normal 3 2 2 7 2 4 2 3 3 2" xfId="40701"/>
    <cellStyle name="Normal 3 2 2 7 2 4 2 3 4" xfId="28392"/>
    <cellStyle name="Normal 3 2 2 7 2 4 2 4" xfId="4733"/>
    <cellStyle name="Normal 3 2 2 7 2 4 2 4 2" xfId="9069"/>
    <cellStyle name="Normal 3 2 2 7 2 4 2 4 2 2" xfId="21271"/>
    <cellStyle name="Normal 3 2 2 7 2 4 2 4 2 2 2" xfId="45568"/>
    <cellStyle name="Normal 3 2 2 7 2 4 2 4 2 3" xfId="33366"/>
    <cellStyle name="Normal 3 2 2 7 2 4 2 4 3" xfId="16935"/>
    <cellStyle name="Normal 3 2 2 7 2 4 2 4 3 2" xfId="41232"/>
    <cellStyle name="Normal 3 2 2 7 2 4 2 4 4" xfId="29030"/>
    <cellStyle name="Normal 3 2 2 7 2 4 2 5" xfId="6430"/>
    <cellStyle name="Normal 3 2 2 7 2 4 2 5 2" xfId="9070"/>
    <cellStyle name="Normal 3 2 2 7 2 4 2 5 2 2" xfId="21272"/>
    <cellStyle name="Normal 3 2 2 7 2 4 2 5 2 2 2" xfId="45569"/>
    <cellStyle name="Normal 3 2 2 7 2 4 2 5 2 3" xfId="33367"/>
    <cellStyle name="Normal 3 2 2 7 2 4 2 5 3" xfId="18632"/>
    <cellStyle name="Normal 3 2 2 7 2 4 2 5 3 2" xfId="42929"/>
    <cellStyle name="Normal 3 2 2 7 2 4 2 5 4" xfId="30727"/>
    <cellStyle name="Normal 3 2 2 7 2 4 2 6" xfId="9064"/>
    <cellStyle name="Normal 3 2 2 7 2 4 2 6 2" xfId="21266"/>
    <cellStyle name="Normal 3 2 2 7 2 4 2 6 2 2" xfId="45563"/>
    <cellStyle name="Normal 3 2 2 7 2 4 2 6 3" xfId="33361"/>
    <cellStyle name="Normal 3 2 2 7 2 4 2 7" xfId="14707"/>
    <cellStyle name="Normal 3 2 2 7 2 4 2 7 2" xfId="39004"/>
    <cellStyle name="Normal 3 2 2 7 2 4 2 8" xfId="26695"/>
    <cellStyle name="Normal 3 2 2 7 2 4 2 9" xfId="51103"/>
    <cellStyle name="Normal 3 2 2 7 2 4 3" xfId="2923"/>
    <cellStyle name="Normal 3 2 2 7 2 4 3 2" xfId="5371"/>
    <cellStyle name="Normal 3 2 2 7 2 4 3 2 2" xfId="9072"/>
    <cellStyle name="Normal 3 2 2 7 2 4 3 2 2 2" xfId="21274"/>
    <cellStyle name="Normal 3 2 2 7 2 4 3 2 2 2 2" xfId="45571"/>
    <cellStyle name="Normal 3 2 2 7 2 4 3 2 2 3" xfId="33369"/>
    <cellStyle name="Normal 3 2 2 7 2 4 3 2 3" xfId="17573"/>
    <cellStyle name="Normal 3 2 2 7 2 4 3 2 3 2" xfId="41870"/>
    <cellStyle name="Normal 3 2 2 7 2 4 3 2 4" xfId="29668"/>
    <cellStyle name="Normal 3 2 2 7 2 4 3 3" xfId="6961"/>
    <cellStyle name="Normal 3 2 2 7 2 4 3 3 2" xfId="9073"/>
    <cellStyle name="Normal 3 2 2 7 2 4 3 3 2 2" xfId="21275"/>
    <cellStyle name="Normal 3 2 2 7 2 4 3 3 2 2 2" xfId="45572"/>
    <cellStyle name="Normal 3 2 2 7 2 4 3 3 2 3" xfId="33370"/>
    <cellStyle name="Normal 3 2 2 7 2 4 3 3 3" xfId="19163"/>
    <cellStyle name="Normal 3 2 2 7 2 4 3 3 3 2" xfId="43460"/>
    <cellStyle name="Normal 3 2 2 7 2 4 3 3 4" xfId="31258"/>
    <cellStyle name="Normal 3 2 2 7 2 4 3 4" xfId="9071"/>
    <cellStyle name="Normal 3 2 2 7 2 4 3 4 2" xfId="21273"/>
    <cellStyle name="Normal 3 2 2 7 2 4 3 4 2 2" xfId="45570"/>
    <cellStyle name="Normal 3 2 2 7 2 4 3 4 3" xfId="33368"/>
    <cellStyle name="Normal 3 2 2 7 2 4 3 5" xfId="15345"/>
    <cellStyle name="Normal 3 2 2 7 2 4 3 5 2" xfId="39642"/>
    <cellStyle name="Normal 3 2 2 7 2 4 3 6" xfId="27333"/>
    <cellStyle name="Normal 3 2 2 7 2 4 4" xfId="9063"/>
    <cellStyle name="Normal 3 2 2 7 2 4 4 2" xfId="21265"/>
    <cellStyle name="Normal 3 2 2 7 2 4 4 2 2" xfId="45562"/>
    <cellStyle name="Normal 3 2 2 7 2 4 4 3" xfId="33360"/>
    <cellStyle name="Normal 3 2 2 7 2 4 5" xfId="14173"/>
    <cellStyle name="Normal 3 2 2 7 2 4 5 2" xfId="26161"/>
    <cellStyle name="Normal 3 2 2 7 2 4 5 2 2" xfId="50458"/>
    <cellStyle name="Normal 3 2 2 7 2 4 5 3" xfId="38470"/>
    <cellStyle name="Normal 3 2 2 7 2 4 6" xfId="51770"/>
    <cellStyle name="Normal 3 2 2 7 2 4 7" xfId="52277"/>
    <cellStyle name="Normal 3 2 2 7 2 5" xfId="2131"/>
    <cellStyle name="Normal 3 2 2 7 2 5 10" xfId="52651"/>
    <cellStyle name="Normal 3 2 2 7 2 5 2" xfId="3297"/>
    <cellStyle name="Normal 3 2 2 7 2 5 2 2" xfId="5638"/>
    <cellStyle name="Normal 3 2 2 7 2 5 2 2 2" xfId="9076"/>
    <cellStyle name="Normal 3 2 2 7 2 5 2 2 2 2" xfId="21278"/>
    <cellStyle name="Normal 3 2 2 7 2 5 2 2 2 2 2" xfId="45575"/>
    <cellStyle name="Normal 3 2 2 7 2 5 2 2 2 3" xfId="33373"/>
    <cellStyle name="Normal 3 2 2 7 2 5 2 2 3" xfId="17840"/>
    <cellStyle name="Normal 3 2 2 7 2 5 2 2 3 2" xfId="42137"/>
    <cellStyle name="Normal 3 2 2 7 2 5 2 2 4" xfId="29935"/>
    <cellStyle name="Normal 3 2 2 7 2 5 2 3" xfId="7335"/>
    <cellStyle name="Normal 3 2 2 7 2 5 2 3 2" xfId="9077"/>
    <cellStyle name="Normal 3 2 2 7 2 5 2 3 2 2" xfId="21279"/>
    <cellStyle name="Normal 3 2 2 7 2 5 2 3 2 2 2" xfId="45576"/>
    <cellStyle name="Normal 3 2 2 7 2 5 2 3 2 3" xfId="33374"/>
    <cellStyle name="Normal 3 2 2 7 2 5 2 3 3" xfId="19537"/>
    <cellStyle name="Normal 3 2 2 7 2 5 2 3 3 2" xfId="43834"/>
    <cellStyle name="Normal 3 2 2 7 2 5 2 3 4" xfId="31632"/>
    <cellStyle name="Normal 3 2 2 7 2 5 2 4" xfId="9075"/>
    <cellStyle name="Normal 3 2 2 7 2 5 2 4 2" xfId="21277"/>
    <cellStyle name="Normal 3 2 2 7 2 5 2 4 2 2" xfId="45574"/>
    <cellStyle name="Normal 3 2 2 7 2 5 2 4 3" xfId="33372"/>
    <cellStyle name="Normal 3 2 2 7 2 5 2 5" xfId="15612"/>
    <cellStyle name="Normal 3 2 2 7 2 5 2 5 2" xfId="39909"/>
    <cellStyle name="Normal 3 2 2 7 2 5 2 6" xfId="27600"/>
    <cellStyle name="Normal 3 2 2 7 2 5 3" xfId="3829"/>
    <cellStyle name="Normal 3 2 2 7 2 5 3 2" xfId="9078"/>
    <cellStyle name="Normal 3 2 2 7 2 5 3 2 2" xfId="21280"/>
    <cellStyle name="Normal 3 2 2 7 2 5 3 2 2 2" xfId="45577"/>
    <cellStyle name="Normal 3 2 2 7 2 5 3 2 3" xfId="33375"/>
    <cellStyle name="Normal 3 2 2 7 2 5 3 3" xfId="16140"/>
    <cellStyle name="Normal 3 2 2 7 2 5 3 3 2" xfId="40437"/>
    <cellStyle name="Normal 3 2 2 7 2 5 3 4" xfId="28128"/>
    <cellStyle name="Normal 3 2 2 7 2 5 4" xfId="4469"/>
    <cellStyle name="Normal 3 2 2 7 2 5 4 2" xfId="9079"/>
    <cellStyle name="Normal 3 2 2 7 2 5 4 2 2" xfId="21281"/>
    <cellStyle name="Normal 3 2 2 7 2 5 4 2 2 2" xfId="45578"/>
    <cellStyle name="Normal 3 2 2 7 2 5 4 2 3" xfId="33376"/>
    <cellStyle name="Normal 3 2 2 7 2 5 4 3" xfId="16671"/>
    <cellStyle name="Normal 3 2 2 7 2 5 4 3 2" xfId="40968"/>
    <cellStyle name="Normal 3 2 2 7 2 5 4 4" xfId="28766"/>
    <cellStyle name="Normal 3 2 2 7 2 5 5" xfId="6166"/>
    <cellStyle name="Normal 3 2 2 7 2 5 5 2" xfId="9080"/>
    <cellStyle name="Normal 3 2 2 7 2 5 5 2 2" xfId="21282"/>
    <cellStyle name="Normal 3 2 2 7 2 5 5 2 2 2" xfId="45579"/>
    <cellStyle name="Normal 3 2 2 7 2 5 5 2 3" xfId="33377"/>
    <cellStyle name="Normal 3 2 2 7 2 5 5 3" xfId="18368"/>
    <cellStyle name="Normal 3 2 2 7 2 5 5 3 2" xfId="42665"/>
    <cellStyle name="Normal 3 2 2 7 2 5 5 4" xfId="30463"/>
    <cellStyle name="Normal 3 2 2 7 2 5 6" xfId="9074"/>
    <cellStyle name="Normal 3 2 2 7 2 5 6 2" xfId="21276"/>
    <cellStyle name="Normal 3 2 2 7 2 5 6 2 2" xfId="45573"/>
    <cellStyle name="Normal 3 2 2 7 2 5 6 3" xfId="33371"/>
    <cellStyle name="Normal 3 2 2 7 2 5 7" xfId="14443"/>
    <cellStyle name="Normal 3 2 2 7 2 5 7 2" xfId="38740"/>
    <cellStyle name="Normal 3 2 2 7 2 5 8" xfId="26431"/>
    <cellStyle name="Normal 3 2 2 7 2 5 9" xfId="50839"/>
    <cellStyle name="Normal 3 2 2 7 2 6" xfId="2659"/>
    <cellStyle name="Normal 3 2 2 7 2 6 2" xfId="5107"/>
    <cellStyle name="Normal 3 2 2 7 2 6 2 2" xfId="9082"/>
    <cellStyle name="Normal 3 2 2 7 2 6 2 2 2" xfId="21284"/>
    <cellStyle name="Normal 3 2 2 7 2 6 2 2 2 2" xfId="45581"/>
    <cellStyle name="Normal 3 2 2 7 2 6 2 2 3" xfId="33379"/>
    <cellStyle name="Normal 3 2 2 7 2 6 2 3" xfId="17309"/>
    <cellStyle name="Normal 3 2 2 7 2 6 2 3 2" xfId="41606"/>
    <cellStyle name="Normal 3 2 2 7 2 6 2 4" xfId="29404"/>
    <cellStyle name="Normal 3 2 2 7 2 6 3" xfId="6697"/>
    <cellStyle name="Normal 3 2 2 7 2 6 3 2" xfId="9083"/>
    <cellStyle name="Normal 3 2 2 7 2 6 3 2 2" xfId="21285"/>
    <cellStyle name="Normal 3 2 2 7 2 6 3 2 2 2" xfId="45582"/>
    <cellStyle name="Normal 3 2 2 7 2 6 3 2 3" xfId="33380"/>
    <cellStyle name="Normal 3 2 2 7 2 6 3 3" xfId="18899"/>
    <cellStyle name="Normal 3 2 2 7 2 6 3 3 2" xfId="43196"/>
    <cellStyle name="Normal 3 2 2 7 2 6 3 4" xfId="30994"/>
    <cellStyle name="Normal 3 2 2 7 2 6 4" xfId="9081"/>
    <cellStyle name="Normal 3 2 2 7 2 6 4 2" xfId="21283"/>
    <cellStyle name="Normal 3 2 2 7 2 6 4 2 2" xfId="45580"/>
    <cellStyle name="Normal 3 2 2 7 2 6 4 3" xfId="33378"/>
    <cellStyle name="Normal 3 2 2 7 2 6 5" xfId="15081"/>
    <cellStyle name="Normal 3 2 2 7 2 6 5 2" xfId="39378"/>
    <cellStyle name="Normal 3 2 2 7 2 6 6" xfId="27069"/>
    <cellStyle name="Normal 3 2 2 7 2 7" xfId="9018"/>
    <cellStyle name="Normal 3 2 2 7 2 7 2" xfId="21220"/>
    <cellStyle name="Normal 3 2 2 7 2 7 2 2" xfId="45517"/>
    <cellStyle name="Normal 3 2 2 7 2 7 3" xfId="33315"/>
    <cellStyle name="Normal 3 2 2 7 2 8" xfId="13909"/>
    <cellStyle name="Normal 3 2 2 7 2 8 2" xfId="25897"/>
    <cellStyle name="Normal 3 2 2 7 2 8 2 2" xfId="50194"/>
    <cellStyle name="Normal 3 2 2 7 2 8 3" xfId="38206"/>
    <cellStyle name="Normal 3 2 2 7 2 9" xfId="51538"/>
    <cellStyle name="Normal 3 2 2 7 3" xfId="777"/>
    <cellStyle name="Normal 3 2 2 7 3 2" xfId="1022"/>
    <cellStyle name="Normal 3 2 2 7 3 2 2" xfId="2515"/>
    <cellStyle name="Normal 3 2 2 7 3 2 2 10" xfId="53035"/>
    <cellStyle name="Normal 3 2 2 7 3 2 2 2" xfId="3681"/>
    <cellStyle name="Normal 3 2 2 7 3 2 2 2 2" xfId="6022"/>
    <cellStyle name="Normal 3 2 2 7 3 2 2 2 2 2" xfId="9088"/>
    <cellStyle name="Normal 3 2 2 7 3 2 2 2 2 2 2" xfId="21290"/>
    <cellStyle name="Normal 3 2 2 7 3 2 2 2 2 2 2 2" xfId="45587"/>
    <cellStyle name="Normal 3 2 2 7 3 2 2 2 2 2 3" xfId="33385"/>
    <cellStyle name="Normal 3 2 2 7 3 2 2 2 2 3" xfId="18224"/>
    <cellStyle name="Normal 3 2 2 7 3 2 2 2 2 3 2" xfId="42521"/>
    <cellStyle name="Normal 3 2 2 7 3 2 2 2 2 4" xfId="30319"/>
    <cellStyle name="Normal 3 2 2 7 3 2 2 2 3" xfId="7719"/>
    <cellStyle name="Normal 3 2 2 7 3 2 2 2 3 2" xfId="9089"/>
    <cellStyle name="Normal 3 2 2 7 3 2 2 2 3 2 2" xfId="21291"/>
    <cellStyle name="Normal 3 2 2 7 3 2 2 2 3 2 2 2" xfId="45588"/>
    <cellStyle name="Normal 3 2 2 7 3 2 2 2 3 2 3" xfId="33386"/>
    <cellStyle name="Normal 3 2 2 7 3 2 2 2 3 3" xfId="19921"/>
    <cellStyle name="Normal 3 2 2 7 3 2 2 2 3 3 2" xfId="44218"/>
    <cellStyle name="Normal 3 2 2 7 3 2 2 2 3 4" xfId="32016"/>
    <cellStyle name="Normal 3 2 2 7 3 2 2 2 4" xfId="9087"/>
    <cellStyle name="Normal 3 2 2 7 3 2 2 2 4 2" xfId="21289"/>
    <cellStyle name="Normal 3 2 2 7 3 2 2 2 4 2 2" xfId="45586"/>
    <cellStyle name="Normal 3 2 2 7 3 2 2 2 4 3" xfId="33384"/>
    <cellStyle name="Normal 3 2 2 7 3 2 2 2 5" xfId="15996"/>
    <cellStyle name="Normal 3 2 2 7 3 2 2 2 5 2" xfId="40293"/>
    <cellStyle name="Normal 3 2 2 7 3 2 2 2 6" xfId="27984"/>
    <cellStyle name="Normal 3 2 2 7 3 2 2 3" xfId="4213"/>
    <cellStyle name="Normal 3 2 2 7 3 2 2 3 2" xfId="9090"/>
    <cellStyle name="Normal 3 2 2 7 3 2 2 3 2 2" xfId="21292"/>
    <cellStyle name="Normal 3 2 2 7 3 2 2 3 2 2 2" xfId="45589"/>
    <cellStyle name="Normal 3 2 2 7 3 2 2 3 2 3" xfId="33387"/>
    <cellStyle name="Normal 3 2 2 7 3 2 2 3 3" xfId="16524"/>
    <cellStyle name="Normal 3 2 2 7 3 2 2 3 3 2" xfId="40821"/>
    <cellStyle name="Normal 3 2 2 7 3 2 2 3 4" xfId="28512"/>
    <cellStyle name="Normal 3 2 2 7 3 2 2 4" xfId="4853"/>
    <cellStyle name="Normal 3 2 2 7 3 2 2 4 2" xfId="9091"/>
    <cellStyle name="Normal 3 2 2 7 3 2 2 4 2 2" xfId="21293"/>
    <cellStyle name="Normal 3 2 2 7 3 2 2 4 2 2 2" xfId="45590"/>
    <cellStyle name="Normal 3 2 2 7 3 2 2 4 2 3" xfId="33388"/>
    <cellStyle name="Normal 3 2 2 7 3 2 2 4 3" xfId="17055"/>
    <cellStyle name="Normal 3 2 2 7 3 2 2 4 3 2" xfId="41352"/>
    <cellStyle name="Normal 3 2 2 7 3 2 2 4 4" xfId="29150"/>
    <cellStyle name="Normal 3 2 2 7 3 2 2 5" xfId="6550"/>
    <cellStyle name="Normal 3 2 2 7 3 2 2 5 2" xfId="9092"/>
    <cellStyle name="Normal 3 2 2 7 3 2 2 5 2 2" xfId="21294"/>
    <cellStyle name="Normal 3 2 2 7 3 2 2 5 2 2 2" xfId="45591"/>
    <cellStyle name="Normal 3 2 2 7 3 2 2 5 2 3" xfId="33389"/>
    <cellStyle name="Normal 3 2 2 7 3 2 2 5 3" xfId="18752"/>
    <cellStyle name="Normal 3 2 2 7 3 2 2 5 3 2" xfId="43049"/>
    <cellStyle name="Normal 3 2 2 7 3 2 2 5 4" xfId="30847"/>
    <cellStyle name="Normal 3 2 2 7 3 2 2 6" xfId="9086"/>
    <cellStyle name="Normal 3 2 2 7 3 2 2 6 2" xfId="21288"/>
    <cellStyle name="Normal 3 2 2 7 3 2 2 6 2 2" xfId="45585"/>
    <cellStyle name="Normal 3 2 2 7 3 2 2 6 3" xfId="33383"/>
    <cellStyle name="Normal 3 2 2 7 3 2 2 7" xfId="14827"/>
    <cellStyle name="Normal 3 2 2 7 3 2 2 7 2" xfId="39124"/>
    <cellStyle name="Normal 3 2 2 7 3 2 2 8" xfId="26815"/>
    <cellStyle name="Normal 3 2 2 7 3 2 2 9" xfId="51223"/>
    <cellStyle name="Normal 3 2 2 7 3 2 3" xfId="3043"/>
    <cellStyle name="Normal 3 2 2 7 3 2 3 2" xfId="5491"/>
    <cellStyle name="Normal 3 2 2 7 3 2 3 2 2" xfId="9094"/>
    <cellStyle name="Normal 3 2 2 7 3 2 3 2 2 2" xfId="21296"/>
    <cellStyle name="Normal 3 2 2 7 3 2 3 2 2 2 2" xfId="45593"/>
    <cellStyle name="Normal 3 2 2 7 3 2 3 2 2 3" xfId="33391"/>
    <cellStyle name="Normal 3 2 2 7 3 2 3 2 3" xfId="17693"/>
    <cellStyle name="Normal 3 2 2 7 3 2 3 2 3 2" xfId="41990"/>
    <cellStyle name="Normal 3 2 2 7 3 2 3 2 4" xfId="29788"/>
    <cellStyle name="Normal 3 2 2 7 3 2 3 3" xfId="7081"/>
    <cellStyle name="Normal 3 2 2 7 3 2 3 3 2" xfId="9095"/>
    <cellStyle name="Normal 3 2 2 7 3 2 3 3 2 2" xfId="21297"/>
    <cellStyle name="Normal 3 2 2 7 3 2 3 3 2 2 2" xfId="45594"/>
    <cellStyle name="Normal 3 2 2 7 3 2 3 3 2 3" xfId="33392"/>
    <cellStyle name="Normal 3 2 2 7 3 2 3 3 3" xfId="19283"/>
    <cellStyle name="Normal 3 2 2 7 3 2 3 3 3 2" xfId="43580"/>
    <cellStyle name="Normal 3 2 2 7 3 2 3 3 4" xfId="31378"/>
    <cellStyle name="Normal 3 2 2 7 3 2 3 4" xfId="9093"/>
    <cellStyle name="Normal 3 2 2 7 3 2 3 4 2" xfId="21295"/>
    <cellStyle name="Normal 3 2 2 7 3 2 3 4 2 2" xfId="45592"/>
    <cellStyle name="Normal 3 2 2 7 3 2 3 4 3" xfId="33390"/>
    <cellStyle name="Normal 3 2 2 7 3 2 3 5" xfId="15465"/>
    <cellStyle name="Normal 3 2 2 7 3 2 3 5 2" xfId="39762"/>
    <cellStyle name="Normal 3 2 2 7 3 2 3 6" xfId="27453"/>
    <cellStyle name="Normal 3 2 2 7 3 2 4" xfId="9085"/>
    <cellStyle name="Normal 3 2 2 7 3 2 4 2" xfId="21287"/>
    <cellStyle name="Normal 3 2 2 7 3 2 4 2 2" xfId="45584"/>
    <cellStyle name="Normal 3 2 2 7 3 2 4 3" xfId="33382"/>
    <cellStyle name="Normal 3 2 2 7 3 2 5" xfId="14293"/>
    <cellStyle name="Normal 3 2 2 7 3 2 5 2" xfId="26281"/>
    <cellStyle name="Normal 3 2 2 7 3 2 5 2 2" xfId="50578"/>
    <cellStyle name="Normal 3 2 2 7 3 2 5 3" xfId="38590"/>
    <cellStyle name="Normal 3 2 2 7 3 2 6" xfId="51752"/>
    <cellStyle name="Normal 3 2 2 7 3 2 7" xfId="52397"/>
    <cellStyle name="Normal 3 2 2 7 3 3" xfId="2275"/>
    <cellStyle name="Normal 3 2 2 7 3 3 10" xfId="52795"/>
    <cellStyle name="Normal 3 2 2 7 3 3 2" xfId="3441"/>
    <cellStyle name="Normal 3 2 2 7 3 3 2 2" xfId="5782"/>
    <cellStyle name="Normal 3 2 2 7 3 3 2 2 2" xfId="9098"/>
    <cellStyle name="Normal 3 2 2 7 3 3 2 2 2 2" xfId="21300"/>
    <cellStyle name="Normal 3 2 2 7 3 3 2 2 2 2 2" xfId="45597"/>
    <cellStyle name="Normal 3 2 2 7 3 3 2 2 2 3" xfId="33395"/>
    <cellStyle name="Normal 3 2 2 7 3 3 2 2 3" xfId="17984"/>
    <cellStyle name="Normal 3 2 2 7 3 3 2 2 3 2" xfId="42281"/>
    <cellStyle name="Normal 3 2 2 7 3 3 2 2 4" xfId="30079"/>
    <cellStyle name="Normal 3 2 2 7 3 3 2 3" xfId="7479"/>
    <cellStyle name="Normal 3 2 2 7 3 3 2 3 2" xfId="9099"/>
    <cellStyle name="Normal 3 2 2 7 3 3 2 3 2 2" xfId="21301"/>
    <cellStyle name="Normal 3 2 2 7 3 3 2 3 2 2 2" xfId="45598"/>
    <cellStyle name="Normal 3 2 2 7 3 3 2 3 2 3" xfId="33396"/>
    <cellStyle name="Normal 3 2 2 7 3 3 2 3 3" xfId="19681"/>
    <cellStyle name="Normal 3 2 2 7 3 3 2 3 3 2" xfId="43978"/>
    <cellStyle name="Normal 3 2 2 7 3 3 2 3 4" xfId="31776"/>
    <cellStyle name="Normal 3 2 2 7 3 3 2 4" xfId="9097"/>
    <cellStyle name="Normal 3 2 2 7 3 3 2 4 2" xfId="21299"/>
    <cellStyle name="Normal 3 2 2 7 3 3 2 4 2 2" xfId="45596"/>
    <cellStyle name="Normal 3 2 2 7 3 3 2 4 3" xfId="33394"/>
    <cellStyle name="Normal 3 2 2 7 3 3 2 5" xfId="15756"/>
    <cellStyle name="Normal 3 2 2 7 3 3 2 5 2" xfId="40053"/>
    <cellStyle name="Normal 3 2 2 7 3 3 2 6" xfId="27744"/>
    <cellStyle name="Normal 3 2 2 7 3 3 3" xfId="3973"/>
    <cellStyle name="Normal 3 2 2 7 3 3 3 2" xfId="9100"/>
    <cellStyle name="Normal 3 2 2 7 3 3 3 2 2" xfId="21302"/>
    <cellStyle name="Normal 3 2 2 7 3 3 3 2 2 2" xfId="45599"/>
    <cellStyle name="Normal 3 2 2 7 3 3 3 2 3" xfId="33397"/>
    <cellStyle name="Normal 3 2 2 7 3 3 3 3" xfId="16284"/>
    <cellStyle name="Normal 3 2 2 7 3 3 3 3 2" xfId="40581"/>
    <cellStyle name="Normal 3 2 2 7 3 3 3 4" xfId="28272"/>
    <cellStyle name="Normal 3 2 2 7 3 3 4" xfId="4613"/>
    <cellStyle name="Normal 3 2 2 7 3 3 4 2" xfId="9101"/>
    <cellStyle name="Normal 3 2 2 7 3 3 4 2 2" xfId="21303"/>
    <cellStyle name="Normal 3 2 2 7 3 3 4 2 2 2" xfId="45600"/>
    <cellStyle name="Normal 3 2 2 7 3 3 4 2 3" xfId="33398"/>
    <cellStyle name="Normal 3 2 2 7 3 3 4 3" xfId="16815"/>
    <cellStyle name="Normal 3 2 2 7 3 3 4 3 2" xfId="41112"/>
    <cellStyle name="Normal 3 2 2 7 3 3 4 4" xfId="28910"/>
    <cellStyle name="Normal 3 2 2 7 3 3 5" xfId="6310"/>
    <cellStyle name="Normal 3 2 2 7 3 3 5 2" xfId="9102"/>
    <cellStyle name="Normal 3 2 2 7 3 3 5 2 2" xfId="21304"/>
    <cellStyle name="Normal 3 2 2 7 3 3 5 2 2 2" xfId="45601"/>
    <cellStyle name="Normal 3 2 2 7 3 3 5 2 3" xfId="33399"/>
    <cellStyle name="Normal 3 2 2 7 3 3 5 3" xfId="18512"/>
    <cellStyle name="Normal 3 2 2 7 3 3 5 3 2" xfId="42809"/>
    <cellStyle name="Normal 3 2 2 7 3 3 5 4" xfId="30607"/>
    <cellStyle name="Normal 3 2 2 7 3 3 6" xfId="9096"/>
    <cellStyle name="Normal 3 2 2 7 3 3 6 2" xfId="21298"/>
    <cellStyle name="Normal 3 2 2 7 3 3 6 2 2" xfId="45595"/>
    <cellStyle name="Normal 3 2 2 7 3 3 6 3" xfId="33393"/>
    <cellStyle name="Normal 3 2 2 7 3 3 7" xfId="14587"/>
    <cellStyle name="Normal 3 2 2 7 3 3 7 2" xfId="38884"/>
    <cellStyle name="Normal 3 2 2 7 3 3 8" xfId="26575"/>
    <cellStyle name="Normal 3 2 2 7 3 3 9" xfId="50983"/>
    <cellStyle name="Normal 3 2 2 7 3 4" xfId="2803"/>
    <cellStyle name="Normal 3 2 2 7 3 4 2" xfId="5251"/>
    <cellStyle name="Normal 3 2 2 7 3 4 2 2" xfId="9104"/>
    <cellStyle name="Normal 3 2 2 7 3 4 2 2 2" xfId="21306"/>
    <cellStyle name="Normal 3 2 2 7 3 4 2 2 2 2" xfId="45603"/>
    <cellStyle name="Normal 3 2 2 7 3 4 2 2 3" xfId="33401"/>
    <cellStyle name="Normal 3 2 2 7 3 4 2 3" xfId="17453"/>
    <cellStyle name="Normal 3 2 2 7 3 4 2 3 2" xfId="41750"/>
    <cellStyle name="Normal 3 2 2 7 3 4 2 4" xfId="29548"/>
    <cellStyle name="Normal 3 2 2 7 3 4 3" xfId="6841"/>
    <cellStyle name="Normal 3 2 2 7 3 4 3 2" xfId="9105"/>
    <cellStyle name="Normal 3 2 2 7 3 4 3 2 2" xfId="21307"/>
    <cellStyle name="Normal 3 2 2 7 3 4 3 2 2 2" xfId="45604"/>
    <cellStyle name="Normal 3 2 2 7 3 4 3 2 3" xfId="33402"/>
    <cellStyle name="Normal 3 2 2 7 3 4 3 3" xfId="19043"/>
    <cellStyle name="Normal 3 2 2 7 3 4 3 3 2" xfId="43340"/>
    <cellStyle name="Normal 3 2 2 7 3 4 3 4" xfId="31138"/>
    <cellStyle name="Normal 3 2 2 7 3 4 4" xfId="9103"/>
    <cellStyle name="Normal 3 2 2 7 3 4 4 2" xfId="21305"/>
    <cellStyle name="Normal 3 2 2 7 3 4 4 2 2" xfId="45602"/>
    <cellStyle name="Normal 3 2 2 7 3 4 4 3" xfId="33400"/>
    <cellStyle name="Normal 3 2 2 7 3 4 5" xfId="15225"/>
    <cellStyle name="Normal 3 2 2 7 3 4 5 2" xfId="39522"/>
    <cellStyle name="Normal 3 2 2 7 3 4 6" xfId="27213"/>
    <cellStyle name="Normal 3 2 2 7 3 5" xfId="9084"/>
    <cellStyle name="Normal 3 2 2 7 3 5 2" xfId="21286"/>
    <cellStyle name="Normal 3 2 2 7 3 5 2 2" xfId="45583"/>
    <cellStyle name="Normal 3 2 2 7 3 5 3" xfId="33381"/>
    <cellStyle name="Normal 3 2 2 7 3 6" xfId="14053"/>
    <cellStyle name="Normal 3 2 2 7 3 6 2" xfId="26041"/>
    <cellStyle name="Normal 3 2 2 7 3 6 2 2" xfId="50338"/>
    <cellStyle name="Normal 3 2 2 7 3 6 3" xfId="38350"/>
    <cellStyle name="Normal 3 2 2 7 3 7" xfId="51741"/>
    <cellStyle name="Normal 3 2 2 7 3 8" xfId="52157"/>
    <cellStyle name="Normal 3 2 2 7 4" xfId="679"/>
    <cellStyle name="Normal 3 2 2 7 4 2" xfId="926"/>
    <cellStyle name="Normal 3 2 2 7 4 2 2" xfId="2419"/>
    <cellStyle name="Normal 3 2 2 7 4 2 2 10" xfId="52939"/>
    <cellStyle name="Normal 3 2 2 7 4 2 2 2" xfId="3585"/>
    <cellStyle name="Normal 3 2 2 7 4 2 2 2 2" xfId="5926"/>
    <cellStyle name="Normal 3 2 2 7 4 2 2 2 2 2" xfId="9110"/>
    <cellStyle name="Normal 3 2 2 7 4 2 2 2 2 2 2" xfId="21312"/>
    <cellStyle name="Normal 3 2 2 7 4 2 2 2 2 2 2 2" xfId="45609"/>
    <cellStyle name="Normal 3 2 2 7 4 2 2 2 2 2 3" xfId="33407"/>
    <cellStyle name="Normal 3 2 2 7 4 2 2 2 2 3" xfId="18128"/>
    <cellStyle name="Normal 3 2 2 7 4 2 2 2 2 3 2" xfId="42425"/>
    <cellStyle name="Normal 3 2 2 7 4 2 2 2 2 4" xfId="30223"/>
    <cellStyle name="Normal 3 2 2 7 4 2 2 2 3" xfId="7623"/>
    <cellStyle name="Normal 3 2 2 7 4 2 2 2 3 2" xfId="9111"/>
    <cellStyle name="Normal 3 2 2 7 4 2 2 2 3 2 2" xfId="21313"/>
    <cellStyle name="Normal 3 2 2 7 4 2 2 2 3 2 2 2" xfId="45610"/>
    <cellStyle name="Normal 3 2 2 7 4 2 2 2 3 2 3" xfId="33408"/>
    <cellStyle name="Normal 3 2 2 7 4 2 2 2 3 3" xfId="19825"/>
    <cellStyle name="Normal 3 2 2 7 4 2 2 2 3 3 2" xfId="44122"/>
    <cellStyle name="Normal 3 2 2 7 4 2 2 2 3 4" xfId="31920"/>
    <cellStyle name="Normal 3 2 2 7 4 2 2 2 4" xfId="9109"/>
    <cellStyle name="Normal 3 2 2 7 4 2 2 2 4 2" xfId="21311"/>
    <cellStyle name="Normal 3 2 2 7 4 2 2 2 4 2 2" xfId="45608"/>
    <cellStyle name="Normal 3 2 2 7 4 2 2 2 4 3" xfId="33406"/>
    <cellStyle name="Normal 3 2 2 7 4 2 2 2 5" xfId="15900"/>
    <cellStyle name="Normal 3 2 2 7 4 2 2 2 5 2" xfId="40197"/>
    <cellStyle name="Normal 3 2 2 7 4 2 2 2 6" xfId="27888"/>
    <cellStyle name="Normal 3 2 2 7 4 2 2 3" xfId="4117"/>
    <cellStyle name="Normal 3 2 2 7 4 2 2 3 2" xfId="9112"/>
    <cellStyle name="Normal 3 2 2 7 4 2 2 3 2 2" xfId="21314"/>
    <cellStyle name="Normal 3 2 2 7 4 2 2 3 2 2 2" xfId="45611"/>
    <cellStyle name="Normal 3 2 2 7 4 2 2 3 2 3" xfId="33409"/>
    <cellStyle name="Normal 3 2 2 7 4 2 2 3 3" xfId="16428"/>
    <cellStyle name="Normal 3 2 2 7 4 2 2 3 3 2" xfId="40725"/>
    <cellStyle name="Normal 3 2 2 7 4 2 2 3 4" xfId="28416"/>
    <cellStyle name="Normal 3 2 2 7 4 2 2 4" xfId="4757"/>
    <cellStyle name="Normal 3 2 2 7 4 2 2 4 2" xfId="9113"/>
    <cellStyle name="Normal 3 2 2 7 4 2 2 4 2 2" xfId="21315"/>
    <cellStyle name="Normal 3 2 2 7 4 2 2 4 2 2 2" xfId="45612"/>
    <cellStyle name="Normal 3 2 2 7 4 2 2 4 2 3" xfId="33410"/>
    <cellStyle name="Normal 3 2 2 7 4 2 2 4 3" xfId="16959"/>
    <cellStyle name="Normal 3 2 2 7 4 2 2 4 3 2" xfId="41256"/>
    <cellStyle name="Normal 3 2 2 7 4 2 2 4 4" xfId="29054"/>
    <cellStyle name="Normal 3 2 2 7 4 2 2 5" xfId="6454"/>
    <cellStyle name="Normal 3 2 2 7 4 2 2 5 2" xfId="9114"/>
    <cellStyle name="Normal 3 2 2 7 4 2 2 5 2 2" xfId="21316"/>
    <cellStyle name="Normal 3 2 2 7 4 2 2 5 2 2 2" xfId="45613"/>
    <cellStyle name="Normal 3 2 2 7 4 2 2 5 2 3" xfId="33411"/>
    <cellStyle name="Normal 3 2 2 7 4 2 2 5 3" xfId="18656"/>
    <cellStyle name="Normal 3 2 2 7 4 2 2 5 3 2" xfId="42953"/>
    <cellStyle name="Normal 3 2 2 7 4 2 2 5 4" xfId="30751"/>
    <cellStyle name="Normal 3 2 2 7 4 2 2 6" xfId="9108"/>
    <cellStyle name="Normal 3 2 2 7 4 2 2 6 2" xfId="21310"/>
    <cellStyle name="Normal 3 2 2 7 4 2 2 6 2 2" xfId="45607"/>
    <cellStyle name="Normal 3 2 2 7 4 2 2 6 3" xfId="33405"/>
    <cellStyle name="Normal 3 2 2 7 4 2 2 7" xfId="14731"/>
    <cellStyle name="Normal 3 2 2 7 4 2 2 7 2" xfId="39028"/>
    <cellStyle name="Normal 3 2 2 7 4 2 2 8" xfId="26719"/>
    <cellStyle name="Normal 3 2 2 7 4 2 2 9" xfId="51127"/>
    <cellStyle name="Normal 3 2 2 7 4 2 3" xfId="2947"/>
    <cellStyle name="Normal 3 2 2 7 4 2 3 2" xfId="5395"/>
    <cellStyle name="Normal 3 2 2 7 4 2 3 2 2" xfId="9116"/>
    <cellStyle name="Normal 3 2 2 7 4 2 3 2 2 2" xfId="21318"/>
    <cellStyle name="Normal 3 2 2 7 4 2 3 2 2 2 2" xfId="45615"/>
    <cellStyle name="Normal 3 2 2 7 4 2 3 2 2 3" xfId="33413"/>
    <cellStyle name="Normal 3 2 2 7 4 2 3 2 3" xfId="17597"/>
    <cellStyle name="Normal 3 2 2 7 4 2 3 2 3 2" xfId="41894"/>
    <cellStyle name="Normal 3 2 2 7 4 2 3 2 4" xfId="29692"/>
    <cellStyle name="Normal 3 2 2 7 4 2 3 3" xfId="6985"/>
    <cellStyle name="Normal 3 2 2 7 4 2 3 3 2" xfId="9117"/>
    <cellStyle name="Normal 3 2 2 7 4 2 3 3 2 2" xfId="21319"/>
    <cellStyle name="Normal 3 2 2 7 4 2 3 3 2 2 2" xfId="45616"/>
    <cellStyle name="Normal 3 2 2 7 4 2 3 3 2 3" xfId="33414"/>
    <cellStyle name="Normal 3 2 2 7 4 2 3 3 3" xfId="19187"/>
    <cellStyle name="Normal 3 2 2 7 4 2 3 3 3 2" xfId="43484"/>
    <cellStyle name="Normal 3 2 2 7 4 2 3 3 4" xfId="31282"/>
    <cellStyle name="Normal 3 2 2 7 4 2 3 4" xfId="9115"/>
    <cellStyle name="Normal 3 2 2 7 4 2 3 4 2" xfId="21317"/>
    <cellStyle name="Normal 3 2 2 7 4 2 3 4 2 2" xfId="45614"/>
    <cellStyle name="Normal 3 2 2 7 4 2 3 4 3" xfId="33412"/>
    <cellStyle name="Normal 3 2 2 7 4 2 3 5" xfId="15369"/>
    <cellStyle name="Normal 3 2 2 7 4 2 3 5 2" xfId="39666"/>
    <cellStyle name="Normal 3 2 2 7 4 2 3 6" xfId="27357"/>
    <cellStyle name="Normal 3 2 2 7 4 2 4" xfId="9107"/>
    <cellStyle name="Normal 3 2 2 7 4 2 4 2" xfId="21309"/>
    <cellStyle name="Normal 3 2 2 7 4 2 4 2 2" xfId="45606"/>
    <cellStyle name="Normal 3 2 2 7 4 2 4 3" xfId="33404"/>
    <cellStyle name="Normal 3 2 2 7 4 2 5" xfId="14197"/>
    <cellStyle name="Normal 3 2 2 7 4 2 5 2" xfId="26185"/>
    <cellStyle name="Normal 3 2 2 7 4 2 5 2 2" xfId="50482"/>
    <cellStyle name="Normal 3 2 2 7 4 2 5 3" xfId="38494"/>
    <cellStyle name="Normal 3 2 2 7 4 2 6" xfId="51654"/>
    <cellStyle name="Normal 3 2 2 7 4 2 7" xfId="52301"/>
    <cellStyle name="Normal 3 2 2 7 4 3" xfId="2179"/>
    <cellStyle name="Normal 3 2 2 7 4 3 10" xfId="52699"/>
    <cellStyle name="Normal 3 2 2 7 4 3 2" xfId="3345"/>
    <cellStyle name="Normal 3 2 2 7 4 3 2 2" xfId="5686"/>
    <cellStyle name="Normal 3 2 2 7 4 3 2 2 2" xfId="9120"/>
    <cellStyle name="Normal 3 2 2 7 4 3 2 2 2 2" xfId="21322"/>
    <cellStyle name="Normal 3 2 2 7 4 3 2 2 2 2 2" xfId="45619"/>
    <cellStyle name="Normal 3 2 2 7 4 3 2 2 2 3" xfId="33417"/>
    <cellStyle name="Normal 3 2 2 7 4 3 2 2 3" xfId="17888"/>
    <cellStyle name="Normal 3 2 2 7 4 3 2 2 3 2" xfId="42185"/>
    <cellStyle name="Normal 3 2 2 7 4 3 2 2 4" xfId="29983"/>
    <cellStyle name="Normal 3 2 2 7 4 3 2 3" xfId="7383"/>
    <cellStyle name="Normal 3 2 2 7 4 3 2 3 2" xfId="9121"/>
    <cellStyle name="Normal 3 2 2 7 4 3 2 3 2 2" xfId="21323"/>
    <cellStyle name="Normal 3 2 2 7 4 3 2 3 2 2 2" xfId="45620"/>
    <cellStyle name="Normal 3 2 2 7 4 3 2 3 2 3" xfId="33418"/>
    <cellStyle name="Normal 3 2 2 7 4 3 2 3 3" xfId="19585"/>
    <cellStyle name="Normal 3 2 2 7 4 3 2 3 3 2" xfId="43882"/>
    <cellStyle name="Normal 3 2 2 7 4 3 2 3 4" xfId="31680"/>
    <cellStyle name="Normal 3 2 2 7 4 3 2 4" xfId="9119"/>
    <cellStyle name="Normal 3 2 2 7 4 3 2 4 2" xfId="21321"/>
    <cellStyle name="Normal 3 2 2 7 4 3 2 4 2 2" xfId="45618"/>
    <cellStyle name="Normal 3 2 2 7 4 3 2 4 3" xfId="33416"/>
    <cellStyle name="Normal 3 2 2 7 4 3 2 5" xfId="15660"/>
    <cellStyle name="Normal 3 2 2 7 4 3 2 5 2" xfId="39957"/>
    <cellStyle name="Normal 3 2 2 7 4 3 2 6" xfId="27648"/>
    <cellStyle name="Normal 3 2 2 7 4 3 3" xfId="3877"/>
    <cellStyle name="Normal 3 2 2 7 4 3 3 2" xfId="9122"/>
    <cellStyle name="Normal 3 2 2 7 4 3 3 2 2" xfId="21324"/>
    <cellStyle name="Normal 3 2 2 7 4 3 3 2 2 2" xfId="45621"/>
    <cellStyle name="Normal 3 2 2 7 4 3 3 2 3" xfId="33419"/>
    <cellStyle name="Normal 3 2 2 7 4 3 3 3" xfId="16188"/>
    <cellStyle name="Normal 3 2 2 7 4 3 3 3 2" xfId="40485"/>
    <cellStyle name="Normal 3 2 2 7 4 3 3 4" xfId="28176"/>
    <cellStyle name="Normal 3 2 2 7 4 3 4" xfId="4517"/>
    <cellStyle name="Normal 3 2 2 7 4 3 4 2" xfId="9123"/>
    <cellStyle name="Normal 3 2 2 7 4 3 4 2 2" xfId="21325"/>
    <cellStyle name="Normal 3 2 2 7 4 3 4 2 2 2" xfId="45622"/>
    <cellStyle name="Normal 3 2 2 7 4 3 4 2 3" xfId="33420"/>
    <cellStyle name="Normal 3 2 2 7 4 3 4 3" xfId="16719"/>
    <cellStyle name="Normal 3 2 2 7 4 3 4 3 2" xfId="41016"/>
    <cellStyle name="Normal 3 2 2 7 4 3 4 4" xfId="28814"/>
    <cellStyle name="Normal 3 2 2 7 4 3 5" xfId="6214"/>
    <cellStyle name="Normal 3 2 2 7 4 3 5 2" xfId="9124"/>
    <cellStyle name="Normal 3 2 2 7 4 3 5 2 2" xfId="21326"/>
    <cellStyle name="Normal 3 2 2 7 4 3 5 2 2 2" xfId="45623"/>
    <cellStyle name="Normal 3 2 2 7 4 3 5 2 3" xfId="33421"/>
    <cellStyle name="Normal 3 2 2 7 4 3 5 3" xfId="18416"/>
    <cellStyle name="Normal 3 2 2 7 4 3 5 3 2" xfId="42713"/>
    <cellStyle name="Normal 3 2 2 7 4 3 5 4" xfId="30511"/>
    <cellStyle name="Normal 3 2 2 7 4 3 6" xfId="9118"/>
    <cellStyle name="Normal 3 2 2 7 4 3 6 2" xfId="21320"/>
    <cellStyle name="Normal 3 2 2 7 4 3 6 2 2" xfId="45617"/>
    <cellStyle name="Normal 3 2 2 7 4 3 6 3" xfId="33415"/>
    <cellStyle name="Normal 3 2 2 7 4 3 7" xfId="14491"/>
    <cellStyle name="Normal 3 2 2 7 4 3 7 2" xfId="38788"/>
    <cellStyle name="Normal 3 2 2 7 4 3 8" xfId="26479"/>
    <cellStyle name="Normal 3 2 2 7 4 3 9" xfId="50887"/>
    <cellStyle name="Normal 3 2 2 7 4 4" xfId="2707"/>
    <cellStyle name="Normal 3 2 2 7 4 4 2" xfId="5155"/>
    <cellStyle name="Normal 3 2 2 7 4 4 2 2" xfId="9126"/>
    <cellStyle name="Normal 3 2 2 7 4 4 2 2 2" xfId="21328"/>
    <cellStyle name="Normal 3 2 2 7 4 4 2 2 2 2" xfId="45625"/>
    <cellStyle name="Normal 3 2 2 7 4 4 2 2 3" xfId="33423"/>
    <cellStyle name="Normal 3 2 2 7 4 4 2 3" xfId="17357"/>
    <cellStyle name="Normal 3 2 2 7 4 4 2 3 2" xfId="41654"/>
    <cellStyle name="Normal 3 2 2 7 4 4 2 4" xfId="29452"/>
    <cellStyle name="Normal 3 2 2 7 4 4 3" xfId="6745"/>
    <cellStyle name="Normal 3 2 2 7 4 4 3 2" xfId="9127"/>
    <cellStyle name="Normal 3 2 2 7 4 4 3 2 2" xfId="21329"/>
    <cellStyle name="Normal 3 2 2 7 4 4 3 2 2 2" xfId="45626"/>
    <cellStyle name="Normal 3 2 2 7 4 4 3 2 3" xfId="33424"/>
    <cellStyle name="Normal 3 2 2 7 4 4 3 3" xfId="18947"/>
    <cellStyle name="Normal 3 2 2 7 4 4 3 3 2" xfId="43244"/>
    <cellStyle name="Normal 3 2 2 7 4 4 3 4" xfId="31042"/>
    <cellStyle name="Normal 3 2 2 7 4 4 4" xfId="9125"/>
    <cellStyle name="Normal 3 2 2 7 4 4 4 2" xfId="21327"/>
    <cellStyle name="Normal 3 2 2 7 4 4 4 2 2" xfId="45624"/>
    <cellStyle name="Normal 3 2 2 7 4 4 4 3" xfId="33422"/>
    <cellStyle name="Normal 3 2 2 7 4 4 5" xfId="15129"/>
    <cellStyle name="Normal 3 2 2 7 4 4 5 2" xfId="39426"/>
    <cellStyle name="Normal 3 2 2 7 4 4 6" xfId="27117"/>
    <cellStyle name="Normal 3 2 2 7 4 5" xfId="9106"/>
    <cellStyle name="Normal 3 2 2 7 4 5 2" xfId="21308"/>
    <cellStyle name="Normal 3 2 2 7 4 5 2 2" xfId="45605"/>
    <cellStyle name="Normal 3 2 2 7 4 5 3" xfId="33403"/>
    <cellStyle name="Normal 3 2 2 7 4 6" xfId="13957"/>
    <cellStyle name="Normal 3 2 2 7 4 6 2" xfId="25945"/>
    <cellStyle name="Normal 3 2 2 7 4 6 2 2" xfId="50242"/>
    <cellStyle name="Normal 3 2 2 7 4 6 3" xfId="38254"/>
    <cellStyle name="Normal 3 2 2 7 4 7" xfId="51694"/>
    <cellStyle name="Normal 3 2 2 7 4 8" xfId="52061"/>
    <cellStyle name="Normal 3 2 2 7 5" xfId="854"/>
    <cellStyle name="Normal 3 2 2 7 5 2" xfId="2347"/>
    <cellStyle name="Normal 3 2 2 7 5 2 10" xfId="52867"/>
    <cellStyle name="Normal 3 2 2 7 5 2 2" xfId="3513"/>
    <cellStyle name="Normal 3 2 2 7 5 2 2 2" xfId="5854"/>
    <cellStyle name="Normal 3 2 2 7 5 2 2 2 2" xfId="9131"/>
    <cellStyle name="Normal 3 2 2 7 5 2 2 2 2 2" xfId="21333"/>
    <cellStyle name="Normal 3 2 2 7 5 2 2 2 2 2 2" xfId="45630"/>
    <cellStyle name="Normal 3 2 2 7 5 2 2 2 2 3" xfId="33428"/>
    <cellStyle name="Normal 3 2 2 7 5 2 2 2 3" xfId="18056"/>
    <cellStyle name="Normal 3 2 2 7 5 2 2 2 3 2" xfId="42353"/>
    <cellStyle name="Normal 3 2 2 7 5 2 2 2 4" xfId="30151"/>
    <cellStyle name="Normal 3 2 2 7 5 2 2 3" xfId="7551"/>
    <cellStyle name="Normal 3 2 2 7 5 2 2 3 2" xfId="9132"/>
    <cellStyle name="Normal 3 2 2 7 5 2 2 3 2 2" xfId="21334"/>
    <cellStyle name="Normal 3 2 2 7 5 2 2 3 2 2 2" xfId="45631"/>
    <cellStyle name="Normal 3 2 2 7 5 2 2 3 2 3" xfId="33429"/>
    <cellStyle name="Normal 3 2 2 7 5 2 2 3 3" xfId="19753"/>
    <cellStyle name="Normal 3 2 2 7 5 2 2 3 3 2" xfId="44050"/>
    <cellStyle name="Normal 3 2 2 7 5 2 2 3 4" xfId="31848"/>
    <cellStyle name="Normal 3 2 2 7 5 2 2 4" xfId="9130"/>
    <cellStyle name="Normal 3 2 2 7 5 2 2 4 2" xfId="21332"/>
    <cellStyle name="Normal 3 2 2 7 5 2 2 4 2 2" xfId="45629"/>
    <cellStyle name="Normal 3 2 2 7 5 2 2 4 3" xfId="33427"/>
    <cellStyle name="Normal 3 2 2 7 5 2 2 5" xfId="15828"/>
    <cellStyle name="Normal 3 2 2 7 5 2 2 5 2" xfId="40125"/>
    <cellStyle name="Normal 3 2 2 7 5 2 2 6" xfId="27816"/>
    <cellStyle name="Normal 3 2 2 7 5 2 3" xfId="4045"/>
    <cellStyle name="Normal 3 2 2 7 5 2 3 2" xfId="9133"/>
    <cellStyle name="Normal 3 2 2 7 5 2 3 2 2" xfId="21335"/>
    <cellStyle name="Normal 3 2 2 7 5 2 3 2 2 2" xfId="45632"/>
    <cellStyle name="Normal 3 2 2 7 5 2 3 2 3" xfId="33430"/>
    <cellStyle name="Normal 3 2 2 7 5 2 3 3" xfId="16356"/>
    <cellStyle name="Normal 3 2 2 7 5 2 3 3 2" xfId="40653"/>
    <cellStyle name="Normal 3 2 2 7 5 2 3 4" xfId="28344"/>
    <cellStyle name="Normal 3 2 2 7 5 2 4" xfId="4685"/>
    <cellStyle name="Normal 3 2 2 7 5 2 4 2" xfId="9134"/>
    <cellStyle name="Normal 3 2 2 7 5 2 4 2 2" xfId="21336"/>
    <cellStyle name="Normal 3 2 2 7 5 2 4 2 2 2" xfId="45633"/>
    <cellStyle name="Normal 3 2 2 7 5 2 4 2 3" xfId="33431"/>
    <cellStyle name="Normal 3 2 2 7 5 2 4 3" xfId="16887"/>
    <cellStyle name="Normal 3 2 2 7 5 2 4 3 2" xfId="41184"/>
    <cellStyle name="Normal 3 2 2 7 5 2 4 4" xfId="28982"/>
    <cellStyle name="Normal 3 2 2 7 5 2 5" xfId="6382"/>
    <cellStyle name="Normal 3 2 2 7 5 2 5 2" xfId="9135"/>
    <cellStyle name="Normal 3 2 2 7 5 2 5 2 2" xfId="21337"/>
    <cellStyle name="Normal 3 2 2 7 5 2 5 2 2 2" xfId="45634"/>
    <cellStyle name="Normal 3 2 2 7 5 2 5 2 3" xfId="33432"/>
    <cellStyle name="Normal 3 2 2 7 5 2 5 3" xfId="18584"/>
    <cellStyle name="Normal 3 2 2 7 5 2 5 3 2" xfId="42881"/>
    <cellStyle name="Normal 3 2 2 7 5 2 5 4" xfId="30679"/>
    <cellStyle name="Normal 3 2 2 7 5 2 6" xfId="9129"/>
    <cellStyle name="Normal 3 2 2 7 5 2 6 2" xfId="21331"/>
    <cellStyle name="Normal 3 2 2 7 5 2 6 2 2" xfId="45628"/>
    <cellStyle name="Normal 3 2 2 7 5 2 6 3" xfId="33426"/>
    <cellStyle name="Normal 3 2 2 7 5 2 7" xfId="14659"/>
    <cellStyle name="Normal 3 2 2 7 5 2 7 2" xfId="38956"/>
    <cellStyle name="Normal 3 2 2 7 5 2 8" xfId="26647"/>
    <cellStyle name="Normal 3 2 2 7 5 2 9" xfId="51055"/>
    <cellStyle name="Normal 3 2 2 7 5 3" xfId="2875"/>
    <cellStyle name="Normal 3 2 2 7 5 3 2" xfId="5323"/>
    <cellStyle name="Normal 3 2 2 7 5 3 2 2" xfId="9137"/>
    <cellStyle name="Normal 3 2 2 7 5 3 2 2 2" xfId="21339"/>
    <cellStyle name="Normal 3 2 2 7 5 3 2 2 2 2" xfId="45636"/>
    <cellStyle name="Normal 3 2 2 7 5 3 2 2 3" xfId="33434"/>
    <cellStyle name="Normal 3 2 2 7 5 3 2 3" xfId="17525"/>
    <cellStyle name="Normal 3 2 2 7 5 3 2 3 2" xfId="41822"/>
    <cellStyle name="Normal 3 2 2 7 5 3 2 4" xfId="29620"/>
    <cellStyle name="Normal 3 2 2 7 5 3 3" xfId="6913"/>
    <cellStyle name="Normal 3 2 2 7 5 3 3 2" xfId="9138"/>
    <cellStyle name="Normal 3 2 2 7 5 3 3 2 2" xfId="21340"/>
    <cellStyle name="Normal 3 2 2 7 5 3 3 2 2 2" xfId="45637"/>
    <cellStyle name="Normal 3 2 2 7 5 3 3 2 3" xfId="33435"/>
    <cellStyle name="Normal 3 2 2 7 5 3 3 3" xfId="19115"/>
    <cellStyle name="Normal 3 2 2 7 5 3 3 3 2" xfId="43412"/>
    <cellStyle name="Normal 3 2 2 7 5 3 3 4" xfId="31210"/>
    <cellStyle name="Normal 3 2 2 7 5 3 4" xfId="9136"/>
    <cellStyle name="Normal 3 2 2 7 5 3 4 2" xfId="21338"/>
    <cellStyle name="Normal 3 2 2 7 5 3 4 2 2" xfId="45635"/>
    <cellStyle name="Normal 3 2 2 7 5 3 4 3" xfId="33433"/>
    <cellStyle name="Normal 3 2 2 7 5 3 5" xfId="15297"/>
    <cellStyle name="Normal 3 2 2 7 5 3 5 2" xfId="39594"/>
    <cellStyle name="Normal 3 2 2 7 5 3 6" xfId="27285"/>
    <cellStyle name="Normal 3 2 2 7 5 4" xfId="9128"/>
    <cellStyle name="Normal 3 2 2 7 5 4 2" xfId="21330"/>
    <cellStyle name="Normal 3 2 2 7 5 4 2 2" xfId="45627"/>
    <cellStyle name="Normal 3 2 2 7 5 4 3" xfId="33425"/>
    <cellStyle name="Normal 3 2 2 7 5 5" xfId="14125"/>
    <cellStyle name="Normal 3 2 2 7 5 5 2" xfId="26113"/>
    <cellStyle name="Normal 3 2 2 7 5 5 2 2" xfId="50410"/>
    <cellStyle name="Normal 3 2 2 7 5 5 3" xfId="38422"/>
    <cellStyle name="Normal 3 2 2 7 5 6" xfId="51647"/>
    <cellStyle name="Normal 3 2 2 7 5 7" xfId="52229"/>
    <cellStyle name="Normal 3 2 2 7 6" xfId="2083"/>
    <cellStyle name="Normal 3 2 2 7 6 10" xfId="52603"/>
    <cellStyle name="Normal 3 2 2 7 6 2" xfId="3249"/>
    <cellStyle name="Normal 3 2 2 7 6 2 2" xfId="5590"/>
    <cellStyle name="Normal 3 2 2 7 6 2 2 2" xfId="9141"/>
    <cellStyle name="Normal 3 2 2 7 6 2 2 2 2" xfId="21343"/>
    <cellStyle name="Normal 3 2 2 7 6 2 2 2 2 2" xfId="45640"/>
    <cellStyle name="Normal 3 2 2 7 6 2 2 2 3" xfId="33438"/>
    <cellStyle name="Normal 3 2 2 7 6 2 2 3" xfId="17792"/>
    <cellStyle name="Normal 3 2 2 7 6 2 2 3 2" xfId="42089"/>
    <cellStyle name="Normal 3 2 2 7 6 2 2 4" xfId="29887"/>
    <cellStyle name="Normal 3 2 2 7 6 2 3" xfId="7287"/>
    <cellStyle name="Normal 3 2 2 7 6 2 3 2" xfId="9142"/>
    <cellStyle name="Normal 3 2 2 7 6 2 3 2 2" xfId="21344"/>
    <cellStyle name="Normal 3 2 2 7 6 2 3 2 2 2" xfId="45641"/>
    <cellStyle name="Normal 3 2 2 7 6 2 3 2 3" xfId="33439"/>
    <cellStyle name="Normal 3 2 2 7 6 2 3 3" xfId="19489"/>
    <cellStyle name="Normal 3 2 2 7 6 2 3 3 2" xfId="43786"/>
    <cellStyle name="Normal 3 2 2 7 6 2 3 4" xfId="31584"/>
    <cellStyle name="Normal 3 2 2 7 6 2 4" xfId="9140"/>
    <cellStyle name="Normal 3 2 2 7 6 2 4 2" xfId="21342"/>
    <cellStyle name="Normal 3 2 2 7 6 2 4 2 2" xfId="45639"/>
    <cellStyle name="Normal 3 2 2 7 6 2 4 3" xfId="33437"/>
    <cellStyle name="Normal 3 2 2 7 6 2 5" xfId="15564"/>
    <cellStyle name="Normal 3 2 2 7 6 2 5 2" xfId="39861"/>
    <cellStyle name="Normal 3 2 2 7 6 2 6" xfId="27552"/>
    <cellStyle name="Normal 3 2 2 7 6 3" xfId="3781"/>
    <cellStyle name="Normal 3 2 2 7 6 3 2" xfId="9143"/>
    <cellStyle name="Normal 3 2 2 7 6 3 2 2" xfId="21345"/>
    <cellStyle name="Normal 3 2 2 7 6 3 2 2 2" xfId="45642"/>
    <cellStyle name="Normal 3 2 2 7 6 3 2 3" xfId="33440"/>
    <cellStyle name="Normal 3 2 2 7 6 3 3" xfId="16092"/>
    <cellStyle name="Normal 3 2 2 7 6 3 3 2" xfId="40389"/>
    <cellStyle name="Normal 3 2 2 7 6 3 4" xfId="28080"/>
    <cellStyle name="Normal 3 2 2 7 6 4" xfId="4421"/>
    <cellStyle name="Normal 3 2 2 7 6 4 2" xfId="9144"/>
    <cellStyle name="Normal 3 2 2 7 6 4 2 2" xfId="21346"/>
    <cellStyle name="Normal 3 2 2 7 6 4 2 2 2" xfId="45643"/>
    <cellStyle name="Normal 3 2 2 7 6 4 2 3" xfId="33441"/>
    <cellStyle name="Normal 3 2 2 7 6 4 3" xfId="16623"/>
    <cellStyle name="Normal 3 2 2 7 6 4 3 2" xfId="40920"/>
    <cellStyle name="Normal 3 2 2 7 6 4 4" xfId="28718"/>
    <cellStyle name="Normal 3 2 2 7 6 5" xfId="6118"/>
    <cellStyle name="Normal 3 2 2 7 6 5 2" xfId="9145"/>
    <cellStyle name="Normal 3 2 2 7 6 5 2 2" xfId="21347"/>
    <cellStyle name="Normal 3 2 2 7 6 5 2 2 2" xfId="45644"/>
    <cellStyle name="Normal 3 2 2 7 6 5 2 3" xfId="33442"/>
    <cellStyle name="Normal 3 2 2 7 6 5 3" xfId="18320"/>
    <cellStyle name="Normal 3 2 2 7 6 5 3 2" xfId="42617"/>
    <cellStyle name="Normal 3 2 2 7 6 5 4" xfId="30415"/>
    <cellStyle name="Normal 3 2 2 7 6 6" xfId="9139"/>
    <cellStyle name="Normal 3 2 2 7 6 6 2" xfId="21341"/>
    <cellStyle name="Normal 3 2 2 7 6 6 2 2" xfId="45638"/>
    <cellStyle name="Normal 3 2 2 7 6 6 3" xfId="33436"/>
    <cellStyle name="Normal 3 2 2 7 6 7" xfId="14395"/>
    <cellStyle name="Normal 3 2 2 7 6 7 2" xfId="38692"/>
    <cellStyle name="Normal 3 2 2 7 6 8" xfId="26383"/>
    <cellStyle name="Normal 3 2 2 7 6 9" xfId="50791"/>
    <cellStyle name="Normal 3 2 2 7 7" xfId="2611"/>
    <cellStyle name="Normal 3 2 2 7 7 2" xfId="5059"/>
    <cellStyle name="Normal 3 2 2 7 7 2 2" xfId="9147"/>
    <cellStyle name="Normal 3 2 2 7 7 2 2 2" xfId="21349"/>
    <cellStyle name="Normal 3 2 2 7 7 2 2 2 2" xfId="45646"/>
    <cellStyle name="Normal 3 2 2 7 7 2 2 3" xfId="33444"/>
    <cellStyle name="Normal 3 2 2 7 7 2 3" xfId="17261"/>
    <cellStyle name="Normal 3 2 2 7 7 2 3 2" xfId="41558"/>
    <cellStyle name="Normal 3 2 2 7 7 2 4" xfId="29356"/>
    <cellStyle name="Normal 3 2 2 7 7 3" xfId="6649"/>
    <cellStyle name="Normal 3 2 2 7 7 3 2" xfId="9148"/>
    <cellStyle name="Normal 3 2 2 7 7 3 2 2" xfId="21350"/>
    <cellStyle name="Normal 3 2 2 7 7 3 2 2 2" xfId="45647"/>
    <cellStyle name="Normal 3 2 2 7 7 3 2 3" xfId="33445"/>
    <cellStyle name="Normal 3 2 2 7 7 3 3" xfId="18851"/>
    <cellStyle name="Normal 3 2 2 7 7 3 3 2" xfId="43148"/>
    <cellStyle name="Normal 3 2 2 7 7 3 4" xfId="30946"/>
    <cellStyle name="Normal 3 2 2 7 7 4" xfId="9146"/>
    <cellStyle name="Normal 3 2 2 7 7 4 2" xfId="21348"/>
    <cellStyle name="Normal 3 2 2 7 7 4 2 2" xfId="45645"/>
    <cellStyle name="Normal 3 2 2 7 7 4 3" xfId="33443"/>
    <cellStyle name="Normal 3 2 2 7 7 5" xfId="15033"/>
    <cellStyle name="Normal 3 2 2 7 7 5 2" xfId="39330"/>
    <cellStyle name="Normal 3 2 2 7 7 6" xfId="27021"/>
    <cellStyle name="Normal 3 2 2 7 8" xfId="9017"/>
    <cellStyle name="Normal 3 2 2 7 8 2" xfId="21219"/>
    <cellStyle name="Normal 3 2 2 7 8 2 2" xfId="45516"/>
    <cellStyle name="Normal 3 2 2 7 8 3" xfId="33314"/>
    <cellStyle name="Normal 3 2 2 7 9" xfId="13861"/>
    <cellStyle name="Normal 3 2 2 7 9 2" xfId="25849"/>
    <cellStyle name="Normal 3 2 2 7 9 2 2" xfId="50146"/>
    <cellStyle name="Normal 3 2 2 7 9 3" xfId="38158"/>
    <cellStyle name="Normal 3 2 2 8" xfId="606"/>
    <cellStyle name="Normal 3 2 2 8 10" xfId="51989"/>
    <cellStyle name="Normal 3 2 2 8 2" xfId="801"/>
    <cellStyle name="Normal 3 2 2 8 2 2" xfId="1046"/>
    <cellStyle name="Normal 3 2 2 8 2 2 2" xfId="2539"/>
    <cellStyle name="Normal 3 2 2 8 2 2 2 10" xfId="53059"/>
    <cellStyle name="Normal 3 2 2 8 2 2 2 2" xfId="3705"/>
    <cellStyle name="Normal 3 2 2 8 2 2 2 2 2" xfId="6046"/>
    <cellStyle name="Normal 3 2 2 8 2 2 2 2 2 2" xfId="9154"/>
    <cellStyle name="Normal 3 2 2 8 2 2 2 2 2 2 2" xfId="21356"/>
    <cellStyle name="Normal 3 2 2 8 2 2 2 2 2 2 2 2" xfId="45653"/>
    <cellStyle name="Normal 3 2 2 8 2 2 2 2 2 2 3" xfId="33451"/>
    <cellStyle name="Normal 3 2 2 8 2 2 2 2 2 3" xfId="18248"/>
    <cellStyle name="Normal 3 2 2 8 2 2 2 2 2 3 2" xfId="42545"/>
    <cellStyle name="Normal 3 2 2 8 2 2 2 2 2 4" xfId="30343"/>
    <cellStyle name="Normal 3 2 2 8 2 2 2 2 3" xfId="7743"/>
    <cellStyle name="Normal 3 2 2 8 2 2 2 2 3 2" xfId="9155"/>
    <cellStyle name="Normal 3 2 2 8 2 2 2 2 3 2 2" xfId="21357"/>
    <cellStyle name="Normal 3 2 2 8 2 2 2 2 3 2 2 2" xfId="45654"/>
    <cellStyle name="Normal 3 2 2 8 2 2 2 2 3 2 3" xfId="33452"/>
    <cellStyle name="Normal 3 2 2 8 2 2 2 2 3 3" xfId="19945"/>
    <cellStyle name="Normal 3 2 2 8 2 2 2 2 3 3 2" xfId="44242"/>
    <cellStyle name="Normal 3 2 2 8 2 2 2 2 3 4" xfId="32040"/>
    <cellStyle name="Normal 3 2 2 8 2 2 2 2 4" xfId="9153"/>
    <cellStyle name="Normal 3 2 2 8 2 2 2 2 4 2" xfId="21355"/>
    <cellStyle name="Normal 3 2 2 8 2 2 2 2 4 2 2" xfId="45652"/>
    <cellStyle name="Normal 3 2 2 8 2 2 2 2 4 3" xfId="33450"/>
    <cellStyle name="Normal 3 2 2 8 2 2 2 2 5" xfId="16020"/>
    <cellStyle name="Normal 3 2 2 8 2 2 2 2 5 2" xfId="40317"/>
    <cellStyle name="Normal 3 2 2 8 2 2 2 2 6" xfId="28008"/>
    <cellStyle name="Normal 3 2 2 8 2 2 2 3" xfId="4237"/>
    <cellStyle name="Normal 3 2 2 8 2 2 2 3 2" xfId="9156"/>
    <cellStyle name="Normal 3 2 2 8 2 2 2 3 2 2" xfId="21358"/>
    <cellStyle name="Normal 3 2 2 8 2 2 2 3 2 2 2" xfId="45655"/>
    <cellStyle name="Normal 3 2 2 8 2 2 2 3 2 3" xfId="33453"/>
    <cellStyle name="Normal 3 2 2 8 2 2 2 3 3" xfId="16548"/>
    <cellStyle name="Normal 3 2 2 8 2 2 2 3 3 2" xfId="40845"/>
    <cellStyle name="Normal 3 2 2 8 2 2 2 3 4" xfId="28536"/>
    <cellStyle name="Normal 3 2 2 8 2 2 2 4" xfId="4877"/>
    <cellStyle name="Normal 3 2 2 8 2 2 2 4 2" xfId="9157"/>
    <cellStyle name="Normal 3 2 2 8 2 2 2 4 2 2" xfId="21359"/>
    <cellStyle name="Normal 3 2 2 8 2 2 2 4 2 2 2" xfId="45656"/>
    <cellStyle name="Normal 3 2 2 8 2 2 2 4 2 3" xfId="33454"/>
    <cellStyle name="Normal 3 2 2 8 2 2 2 4 3" xfId="17079"/>
    <cellStyle name="Normal 3 2 2 8 2 2 2 4 3 2" xfId="41376"/>
    <cellStyle name="Normal 3 2 2 8 2 2 2 4 4" xfId="29174"/>
    <cellStyle name="Normal 3 2 2 8 2 2 2 5" xfId="6574"/>
    <cellStyle name="Normal 3 2 2 8 2 2 2 5 2" xfId="9158"/>
    <cellStyle name="Normal 3 2 2 8 2 2 2 5 2 2" xfId="21360"/>
    <cellStyle name="Normal 3 2 2 8 2 2 2 5 2 2 2" xfId="45657"/>
    <cellStyle name="Normal 3 2 2 8 2 2 2 5 2 3" xfId="33455"/>
    <cellStyle name="Normal 3 2 2 8 2 2 2 5 3" xfId="18776"/>
    <cellStyle name="Normal 3 2 2 8 2 2 2 5 3 2" xfId="43073"/>
    <cellStyle name="Normal 3 2 2 8 2 2 2 5 4" xfId="30871"/>
    <cellStyle name="Normal 3 2 2 8 2 2 2 6" xfId="9152"/>
    <cellStyle name="Normal 3 2 2 8 2 2 2 6 2" xfId="21354"/>
    <cellStyle name="Normal 3 2 2 8 2 2 2 6 2 2" xfId="45651"/>
    <cellStyle name="Normal 3 2 2 8 2 2 2 6 3" xfId="33449"/>
    <cellStyle name="Normal 3 2 2 8 2 2 2 7" xfId="14851"/>
    <cellStyle name="Normal 3 2 2 8 2 2 2 7 2" xfId="39148"/>
    <cellStyle name="Normal 3 2 2 8 2 2 2 8" xfId="26839"/>
    <cellStyle name="Normal 3 2 2 8 2 2 2 9" xfId="51247"/>
    <cellStyle name="Normal 3 2 2 8 2 2 3" xfId="3067"/>
    <cellStyle name="Normal 3 2 2 8 2 2 3 2" xfId="5515"/>
    <cellStyle name="Normal 3 2 2 8 2 2 3 2 2" xfId="9160"/>
    <cellStyle name="Normal 3 2 2 8 2 2 3 2 2 2" xfId="21362"/>
    <cellStyle name="Normal 3 2 2 8 2 2 3 2 2 2 2" xfId="45659"/>
    <cellStyle name="Normal 3 2 2 8 2 2 3 2 2 3" xfId="33457"/>
    <cellStyle name="Normal 3 2 2 8 2 2 3 2 3" xfId="17717"/>
    <cellStyle name="Normal 3 2 2 8 2 2 3 2 3 2" xfId="42014"/>
    <cellStyle name="Normal 3 2 2 8 2 2 3 2 4" xfId="29812"/>
    <cellStyle name="Normal 3 2 2 8 2 2 3 3" xfId="7105"/>
    <cellStyle name="Normal 3 2 2 8 2 2 3 3 2" xfId="9161"/>
    <cellStyle name="Normal 3 2 2 8 2 2 3 3 2 2" xfId="21363"/>
    <cellStyle name="Normal 3 2 2 8 2 2 3 3 2 2 2" xfId="45660"/>
    <cellStyle name="Normal 3 2 2 8 2 2 3 3 2 3" xfId="33458"/>
    <cellStyle name="Normal 3 2 2 8 2 2 3 3 3" xfId="19307"/>
    <cellStyle name="Normal 3 2 2 8 2 2 3 3 3 2" xfId="43604"/>
    <cellStyle name="Normal 3 2 2 8 2 2 3 3 4" xfId="31402"/>
    <cellStyle name="Normal 3 2 2 8 2 2 3 4" xfId="9159"/>
    <cellStyle name="Normal 3 2 2 8 2 2 3 4 2" xfId="21361"/>
    <cellStyle name="Normal 3 2 2 8 2 2 3 4 2 2" xfId="45658"/>
    <cellStyle name="Normal 3 2 2 8 2 2 3 4 3" xfId="33456"/>
    <cellStyle name="Normal 3 2 2 8 2 2 3 5" xfId="15489"/>
    <cellStyle name="Normal 3 2 2 8 2 2 3 5 2" xfId="39786"/>
    <cellStyle name="Normal 3 2 2 8 2 2 3 6" xfId="27477"/>
    <cellStyle name="Normal 3 2 2 8 2 2 4" xfId="9151"/>
    <cellStyle name="Normal 3 2 2 8 2 2 4 2" xfId="21353"/>
    <cellStyle name="Normal 3 2 2 8 2 2 4 2 2" xfId="45650"/>
    <cellStyle name="Normal 3 2 2 8 2 2 4 3" xfId="33448"/>
    <cellStyle name="Normal 3 2 2 8 2 2 5" xfId="14317"/>
    <cellStyle name="Normal 3 2 2 8 2 2 5 2" xfId="26305"/>
    <cellStyle name="Normal 3 2 2 8 2 2 5 2 2" xfId="50602"/>
    <cellStyle name="Normal 3 2 2 8 2 2 5 3" xfId="38614"/>
    <cellStyle name="Normal 3 2 2 8 2 2 6" xfId="51445"/>
    <cellStyle name="Normal 3 2 2 8 2 2 7" xfId="52421"/>
    <cellStyle name="Normal 3 2 2 8 2 3" xfId="2299"/>
    <cellStyle name="Normal 3 2 2 8 2 3 10" xfId="52819"/>
    <cellStyle name="Normal 3 2 2 8 2 3 2" xfId="3465"/>
    <cellStyle name="Normal 3 2 2 8 2 3 2 2" xfId="5806"/>
    <cellStyle name="Normal 3 2 2 8 2 3 2 2 2" xfId="9164"/>
    <cellStyle name="Normal 3 2 2 8 2 3 2 2 2 2" xfId="21366"/>
    <cellStyle name="Normal 3 2 2 8 2 3 2 2 2 2 2" xfId="45663"/>
    <cellStyle name="Normal 3 2 2 8 2 3 2 2 2 3" xfId="33461"/>
    <cellStyle name="Normal 3 2 2 8 2 3 2 2 3" xfId="18008"/>
    <cellStyle name="Normal 3 2 2 8 2 3 2 2 3 2" xfId="42305"/>
    <cellStyle name="Normal 3 2 2 8 2 3 2 2 4" xfId="30103"/>
    <cellStyle name="Normal 3 2 2 8 2 3 2 3" xfId="7503"/>
    <cellStyle name="Normal 3 2 2 8 2 3 2 3 2" xfId="9165"/>
    <cellStyle name="Normal 3 2 2 8 2 3 2 3 2 2" xfId="21367"/>
    <cellStyle name="Normal 3 2 2 8 2 3 2 3 2 2 2" xfId="45664"/>
    <cellStyle name="Normal 3 2 2 8 2 3 2 3 2 3" xfId="33462"/>
    <cellStyle name="Normal 3 2 2 8 2 3 2 3 3" xfId="19705"/>
    <cellStyle name="Normal 3 2 2 8 2 3 2 3 3 2" xfId="44002"/>
    <cellStyle name="Normal 3 2 2 8 2 3 2 3 4" xfId="31800"/>
    <cellStyle name="Normal 3 2 2 8 2 3 2 4" xfId="9163"/>
    <cellStyle name="Normal 3 2 2 8 2 3 2 4 2" xfId="21365"/>
    <cellStyle name="Normal 3 2 2 8 2 3 2 4 2 2" xfId="45662"/>
    <cellStyle name="Normal 3 2 2 8 2 3 2 4 3" xfId="33460"/>
    <cellStyle name="Normal 3 2 2 8 2 3 2 5" xfId="15780"/>
    <cellStyle name="Normal 3 2 2 8 2 3 2 5 2" xfId="40077"/>
    <cellStyle name="Normal 3 2 2 8 2 3 2 6" xfId="27768"/>
    <cellStyle name="Normal 3 2 2 8 2 3 3" xfId="3997"/>
    <cellStyle name="Normal 3 2 2 8 2 3 3 2" xfId="9166"/>
    <cellStyle name="Normal 3 2 2 8 2 3 3 2 2" xfId="21368"/>
    <cellStyle name="Normal 3 2 2 8 2 3 3 2 2 2" xfId="45665"/>
    <cellStyle name="Normal 3 2 2 8 2 3 3 2 3" xfId="33463"/>
    <cellStyle name="Normal 3 2 2 8 2 3 3 3" xfId="16308"/>
    <cellStyle name="Normal 3 2 2 8 2 3 3 3 2" xfId="40605"/>
    <cellStyle name="Normal 3 2 2 8 2 3 3 4" xfId="28296"/>
    <cellStyle name="Normal 3 2 2 8 2 3 4" xfId="4637"/>
    <cellStyle name="Normal 3 2 2 8 2 3 4 2" xfId="9167"/>
    <cellStyle name="Normal 3 2 2 8 2 3 4 2 2" xfId="21369"/>
    <cellStyle name="Normal 3 2 2 8 2 3 4 2 2 2" xfId="45666"/>
    <cellStyle name="Normal 3 2 2 8 2 3 4 2 3" xfId="33464"/>
    <cellStyle name="Normal 3 2 2 8 2 3 4 3" xfId="16839"/>
    <cellStyle name="Normal 3 2 2 8 2 3 4 3 2" xfId="41136"/>
    <cellStyle name="Normal 3 2 2 8 2 3 4 4" xfId="28934"/>
    <cellStyle name="Normal 3 2 2 8 2 3 5" xfId="6334"/>
    <cellStyle name="Normal 3 2 2 8 2 3 5 2" xfId="9168"/>
    <cellStyle name="Normal 3 2 2 8 2 3 5 2 2" xfId="21370"/>
    <cellStyle name="Normal 3 2 2 8 2 3 5 2 2 2" xfId="45667"/>
    <cellStyle name="Normal 3 2 2 8 2 3 5 2 3" xfId="33465"/>
    <cellStyle name="Normal 3 2 2 8 2 3 5 3" xfId="18536"/>
    <cellStyle name="Normal 3 2 2 8 2 3 5 3 2" xfId="42833"/>
    <cellStyle name="Normal 3 2 2 8 2 3 5 4" xfId="30631"/>
    <cellStyle name="Normal 3 2 2 8 2 3 6" xfId="9162"/>
    <cellStyle name="Normal 3 2 2 8 2 3 6 2" xfId="21364"/>
    <cellStyle name="Normal 3 2 2 8 2 3 6 2 2" xfId="45661"/>
    <cellStyle name="Normal 3 2 2 8 2 3 6 3" xfId="33459"/>
    <cellStyle name="Normal 3 2 2 8 2 3 7" xfId="14611"/>
    <cellStyle name="Normal 3 2 2 8 2 3 7 2" xfId="38908"/>
    <cellStyle name="Normal 3 2 2 8 2 3 8" xfId="26599"/>
    <cellStyle name="Normal 3 2 2 8 2 3 9" xfId="51007"/>
    <cellStyle name="Normal 3 2 2 8 2 4" xfId="2827"/>
    <cellStyle name="Normal 3 2 2 8 2 4 2" xfId="5275"/>
    <cellStyle name="Normal 3 2 2 8 2 4 2 2" xfId="9170"/>
    <cellStyle name="Normal 3 2 2 8 2 4 2 2 2" xfId="21372"/>
    <cellStyle name="Normal 3 2 2 8 2 4 2 2 2 2" xfId="45669"/>
    <cellStyle name="Normal 3 2 2 8 2 4 2 2 3" xfId="33467"/>
    <cellStyle name="Normal 3 2 2 8 2 4 2 3" xfId="17477"/>
    <cellStyle name="Normal 3 2 2 8 2 4 2 3 2" xfId="41774"/>
    <cellStyle name="Normal 3 2 2 8 2 4 2 4" xfId="29572"/>
    <cellStyle name="Normal 3 2 2 8 2 4 3" xfId="6865"/>
    <cellStyle name="Normal 3 2 2 8 2 4 3 2" xfId="9171"/>
    <cellStyle name="Normal 3 2 2 8 2 4 3 2 2" xfId="21373"/>
    <cellStyle name="Normal 3 2 2 8 2 4 3 2 2 2" xfId="45670"/>
    <cellStyle name="Normal 3 2 2 8 2 4 3 2 3" xfId="33468"/>
    <cellStyle name="Normal 3 2 2 8 2 4 3 3" xfId="19067"/>
    <cellStyle name="Normal 3 2 2 8 2 4 3 3 2" xfId="43364"/>
    <cellStyle name="Normal 3 2 2 8 2 4 3 4" xfId="31162"/>
    <cellStyle name="Normal 3 2 2 8 2 4 4" xfId="9169"/>
    <cellStyle name="Normal 3 2 2 8 2 4 4 2" xfId="21371"/>
    <cellStyle name="Normal 3 2 2 8 2 4 4 2 2" xfId="45668"/>
    <cellStyle name="Normal 3 2 2 8 2 4 4 3" xfId="33466"/>
    <cellStyle name="Normal 3 2 2 8 2 4 5" xfId="15249"/>
    <cellStyle name="Normal 3 2 2 8 2 4 5 2" xfId="39546"/>
    <cellStyle name="Normal 3 2 2 8 2 4 6" xfId="27237"/>
    <cellStyle name="Normal 3 2 2 8 2 5" xfId="9150"/>
    <cellStyle name="Normal 3 2 2 8 2 5 2" xfId="21352"/>
    <cellStyle name="Normal 3 2 2 8 2 5 2 2" xfId="45649"/>
    <cellStyle name="Normal 3 2 2 8 2 5 3" xfId="33447"/>
    <cellStyle name="Normal 3 2 2 8 2 6" xfId="14077"/>
    <cellStyle name="Normal 3 2 2 8 2 6 2" xfId="26065"/>
    <cellStyle name="Normal 3 2 2 8 2 6 2 2" xfId="50362"/>
    <cellStyle name="Normal 3 2 2 8 2 6 3" xfId="38374"/>
    <cellStyle name="Normal 3 2 2 8 2 7" xfId="51807"/>
    <cellStyle name="Normal 3 2 2 8 2 8" xfId="52181"/>
    <cellStyle name="Normal 3 2 2 8 3" xfId="703"/>
    <cellStyle name="Normal 3 2 2 8 3 2" xfId="950"/>
    <cellStyle name="Normal 3 2 2 8 3 2 2" xfId="2443"/>
    <cellStyle name="Normal 3 2 2 8 3 2 2 10" xfId="52963"/>
    <cellStyle name="Normal 3 2 2 8 3 2 2 2" xfId="3609"/>
    <cellStyle name="Normal 3 2 2 8 3 2 2 2 2" xfId="5950"/>
    <cellStyle name="Normal 3 2 2 8 3 2 2 2 2 2" xfId="9176"/>
    <cellStyle name="Normal 3 2 2 8 3 2 2 2 2 2 2" xfId="21378"/>
    <cellStyle name="Normal 3 2 2 8 3 2 2 2 2 2 2 2" xfId="45675"/>
    <cellStyle name="Normal 3 2 2 8 3 2 2 2 2 2 3" xfId="33473"/>
    <cellStyle name="Normal 3 2 2 8 3 2 2 2 2 3" xfId="18152"/>
    <cellStyle name="Normal 3 2 2 8 3 2 2 2 2 3 2" xfId="42449"/>
    <cellStyle name="Normal 3 2 2 8 3 2 2 2 2 4" xfId="30247"/>
    <cellStyle name="Normal 3 2 2 8 3 2 2 2 3" xfId="7647"/>
    <cellStyle name="Normal 3 2 2 8 3 2 2 2 3 2" xfId="9177"/>
    <cellStyle name="Normal 3 2 2 8 3 2 2 2 3 2 2" xfId="21379"/>
    <cellStyle name="Normal 3 2 2 8 3 2 2 2 3 2 2 2" xfId="45676"/>
    <cellStyle name="Normal 3 2 2 8 3 2 2 2 3 2 3" xfId="33474"/>
    <cellStyle name="Normal 3 2 2 8 3 2 2 2 3 3" xfId="19849"/>
    <cellStyle name="Normal 3 2 2 8 3 2 2 2 3 3 2" xfId="44146"/>
    <cellStyle name="Normal 3 2 2 8 3 2 2 2 3 4" xfId="31944"/>
    <cellStyle name="Normal 3 2 2 8 3 2 2 2 4" xfId="9175"/>
    <cellStyle name="Normal 3 2 2 8 3 2 2 2 4 2" xfId="21377"/>
    <cellStyle name="Normal 3 2 2 8 3 2 2 2 4 2 2" xfId="45674"/>
    <cellStyle name="Normal 3 2 2 8 3 2 2 2 4 3" xfId="33472"/>
    <cellStyle name="Normal 3 2 2 8 3 2 2 2 5" xfId="15924"/>
    <cellStyle name="Normal 3 2 2 8 3 2 2 2 5 2" xfId="40221"/>
    <cellStyle name="Normal 3 2 2 8 3 2 2 2 6" xfId="27912"/>
    <cellStyle name="Normal 3 2 2 8 3 2 2 3" xfId="4141"/>
    <cellStyle name="Normal 3 2 2 8 3 2 2 3 2" xfId="9178"/>
    <cellStyle name="Normal 3 2 2 8 3 2 2 3 2 2" xfId="21380"/>
    <cellStyle name="Normal 3 2 2 8 3 2 2 3 2 2 2" xfId="45677"/>
    <cellStyle name="Normal 3 2 2 8 3 2 2 3 2 3" xfId="33475"/>
    <cellStyle name="Normal 3 2 2 8 3 2 2 3 3" xfId="16452"/>
    <cellStyle name="Normal 3 2 2 8 3 2 2 3 3 2" xfId="40749"/>
    <cellStyle name="Normal 3 2 2 8 3 2 2 3 4" xfId="28440"/>
    <cellStyle name="Normal 3 2 2 8 3 2 2 4" xfId="4781"/>
    <cellStyle name="Normal 3 2 2 8 3 2 2 4 2" xfId="9179"/>
    <cellStyle name="Normal 3 2 2 8 3 2 2 4 2 2" xfId="21381"/>
    <cellStyle name="Normal 3 2 2 8 3 2 2 4 2 2 2" xfId="45678"/>
    <cellStyle name="Normal 3 2 2 8 3 2 2 4 2 3" xfId="33476"/>
    <cellStyle name="Normal 3 2 2 8 3 2 2 4 3" xfId="16983"/>
    <cellStyle name="Normal 3 2 2 8 3 2 2 4 3 2" xfId="41280"/>
    <cellStyle name="Normal 3 2 2 8 3 2 2 4 4" xfId="29078"/>
    <cellStyle name="Normal 3 2 2 8 3 2 2 5" xfId="6478"/>
    <cellStyle name="Normal 3 2 2 8 3 2 2 5 2" xfId="9180"/>
    <cellStyle name="Normal 3 2 2 8 3 2 2 5 2 2" xfId="21382"/>
    <cellStyle name="Normal 3 2 2 8 3 2 2 5 2 2 2" xfId="45679"/>
    <cellStyle name="Normal 3 2 2 8 3 2 2 5 2 3" xfId="33477"/>
    <cellStyle name="Normal 3 2 2 8 3 2 2 5 3" xfId="18680"/>
    <cellStyle name="Normal 3 2 2 8 3 2 2 5 3 2" xfId="42977"/>
    <cellStyle name="Normal 3 2 2 8 3 2 2 5 4" xfId="30775"/>
    <cellStyle name="Normal 3 2 2 8 3 2 2 6" xfId="9174"/>
    <cellStyle name="Normal 3 2 2 8 3 2 2 6 2" xfId="21376"/>
    <cellStyle name="Normal 3 2 2 8 3 2 2 6 2 2" xfId="45673"/>
    <cellStyle name="Normal 3 2 2 8 3 2 2 6 3" xfId="33471"/>
    <cellStyle name="Normal 3 2 2 8 3 2 2 7" xfId="14755"/>
    <cellStyle name="Normal 3 2 2 8 3 2 2 7 2" xfId="39052"/>
    <cellStyle name="Normal 3 2 2 8 3 2 2 8" xfId="26743"/>
    <cellStyle name="Normal 3 2 2 8 3 2 2 9" xfId="51151"/>
    <cellStyle name="Normal 3 2 2 8 3 2 3" xfId="2971"/>
    <cellStyle name="Normal 3 2 2 8 3 2 3 2" xfId="5419"/>
    <cellStyle name="Normal 3 2 2 8 3 2 3 2 2" xfId="9182"/>
    <cellStyle name="Normal 3 2 2 8 3 2 3 2 2 2" xfId="21384"/>
    <cellStyle name="Normal 3 2 2 8 3 2 3 2 2 2 2" xfId="45681"/>
    <cellStyle name="Normal 3 2 2 8 3 2 3 2 2 3" xfId="33479"/>
    <cellStyle name="Normal 3 2 2 8 3 2 3 2 3" xfId="17621"/>
    <cellStyle name="Normal 3 2 2 8 3 2 3 2 3 2" xfId="41918"/>
    <cellStyle name="Normal 3 2 2 8 3 2 3 2 4" xfId="29716"/>
    <cellStyle name="Normal 3 2 2 8 3 2 3 3" xfId="7009"/>
    <cellStyle name="Normal 3 2 2 8 3 2 3 3 2" xfId="9183"/>
    <cellStyle name="Normal 3 2 2 8 3 2 3 3 2 2" xfId="21385"/>
    <cellStyle name="Normal 3 2 2 8 3 2 3 3 2 2 2" xfId="45682"/>
    <cellStyle name="Normal 3 2 2 8 3 2 3 3 2 3" xfId="33480"/>
    <cellStyle name="Normal 3 2 2 8 3 2 3 3 3" xfId="19211"/>
    <cellStyle name="Normal 3 2 2 8 3 2 3 3 3 2" xfId="43508"/>
    <cellStyle name="Normal 3 2 2 8 3 2 3 3 4" xfId="31306"/>
    <cellStyle name="Normal 3 2 2 8 3 2 3 4" xfId="9181"/>
    <cellStyle name="Normal 3 2 2 8 3 2 3 4 2" xfId="21383"/>
    <cellStyle name="Normal 3 2 2 8 3 2 3 4 2 2" xfId="45680"/>
    <cellStyle name="Normal 3 2 2 8 3 2 3 4 3" xfId="33478"/>
    <cellStyle name="Normal 3 2 2 8 3 2 3 5" xfId="15393"/>
    <cellStyle name="Normal 3 2 2 8 3 2 3 5 2" xfId="39690"/>
    <cellStyle name="Normal 3 2 2 8 3 2 3 6" xfId="27381"/>
    <cellStyle name="Normal 3 2 2 8 3 2 4" xfId="9173"/>
    <cellStyle name="Normal 3 2 2 8 3 2 4 2" xfId="21375"/>
    <cellStyle name="Normal 3 2 2 8 3 2 4 2 2" xfId="45672"/>
    <cellStyle name="Normal 3 2 2 8 3 2 4 3" xfId="33470"/>
    <cellStyle name="Normal 3 2 2 8 3 2 5" xfId="14221"/>
    <cellStyle name="Normal 3 2 2 8 3 2 5 2" xfId="26209"/>
    <cellStyle name="Normal 3 2 2 8 3 2 5 2 2" xfId="50506"/>
    <cellStyle name="Normal 3 2 2 8 3 2 5 3" xfId="38518"/>
    <cellStyle name="Normal 3 2 2 8 3 2 6" xfId="51899"/>
    <cellStyle name="Normal 3 2 2 8 3 2 7" xfId="52325"/>
    <cellStyle name="Normal 3 2 2 8 3 3" xfId="2203"/>
    <cellStyle name="Normal 3 2 2 8 3 3 10" xfId="52723"/>
    <cellStyle name="Normal 3 2 2 8 3 3 2" xfId="3369"/>
    <cellStyle name="Normal 3 2 2 8 3 3 2 2" xfId="5710"/>
    <cellStyle name="Normal 3 2 2 8 3 3 2 2 2" xfId="9186"/>
    <cellStyle name="Normal 3 2 2 8 3 3 2 2 2 2" xfId="21388"/>
    <cellStyle name="Normal 3 2 2 8 3 3 2 2 2 2 2" xfId="45685"/>
    <cellStyle name="Normal 3 2 2 8 3 3 2 2 2 3" xfId="33483"/>
    <cellStyle name="Normal 3 2 2 8 3 3 2 2 3" xfId="17912"/>
    <cellStyle name="Normal 3 2 2 8 3 3 2 2 3 2" xfId="42209"/>
    <cellStyle name="Normal 3 2 2 8 3 3 2 2 4" xfId="30007"/>
    <cellStyle name="Normal 3 2 2 8 3 3 2 3" xfId="7407"/>
    <cellStyle name="Normal 3 2 2 8 3 3 2 3 2" xfId="9187"/>
    <cellStyle name="Normal 3 2 2 8 3 3 2 3 2 2" xfId="21389"/>
    <cellStyle name="Normal 3 2 2 8 3 3 2 3 2 2 2" xfId="45686"/>
    <cellStyle name="Normal 3 2 2 8 3 3 2 3 2 3" xfId="33484"/>
    <cellStyle name="Normal 3 2 2 8 3 3 2 3 3" xfId="19609"/>
    <cellStyle name="Normal 3 2 2 8 3 3 2 3 3 2" xfId="43906"/>
    <cellStyle name="Normal 3 2 2 8 3 3 2 3 4" xfId="31704"/>
    <cellStyle name="Normal 3 2 2 8 3 3 2 4" xfId="9185"/>
    <cellStyle name="Normal 3 2 2 8 3 3 2 4 2" xfId="21387"/>
    <cellStyle name="Normal 3 2 2 8 3 3 2 4 2 2" xfId="45684"/>
    <cellStyle name="Normal 3 2 2 8 3 3 2 4 3" xfId="33482"/>
    <cellStyle name="Normal 3 2 2 8 3 3 2 5" xfId="15684"/>
    <cellStyle name="Normal 3 2 2 8 3 3 2 5 2" xfId="39981"/>
    <cellStyle name="Normal 3 2 2 8 3 3 2 6" xfId="27672"/>
    <cellStyle name="Normal 3 2 2 8 3 3 3" xfId="3901"/>
    <cellStyle name="Normal 3 2 2 8 3 3 3 2" xfId="9188"/>
    <cellStyle name="Normal 3 2 2 8 3 3 3 2 2" xfId="21390"/>
    <cellStyle name="Normal 3 2 2 8 3 3 3 2 2 2" xfId="45687"/>
    <cellStyle name="Normal 3 2 2 8 3 3 3 2 3" xfId="33485"/>
    <cellStyle name="Normal 3 2 2 8 3 3 3 3" xfId="16212"/>
    <cellStyle name="Normal 3 2 2 8 3 3 3 3 2" xfId="40509"/>
    <cellStyle name="Normal 3 2 2 8 3 3 3 4" xfId="28200"/>
    <cellStyle name="Normal 3 2 2 8 3 3 4" xfId="4541"/>
    <cellStyle name="Normal 3 2 2 8 3 3 4 2" xfId="9189"/>
    <cellStyle name="Normal 3 2 2 8 3 3 4 2 2" xfId="21391"/>
    <cellStyle name="Normal 3 2 2 8 3 3 4 2 2 2" xfId="45688"/>
    <cellStyle name="Normal 3 2 2 8 3 3 4 2 3" xfId="33486"/>
    <cellStyle name="Normal 3 2 2 8 3 3 4 3" xfId="16743"/>
    <cellStyle name="Normal 3 2 2 8 3 3 4 3 2" xfId="41040"/>
    <cellStyle name="Normal 3 2 2 8 3 3 4 4" xfId="28838"/>
    <cellStyle name="Normal 3 2 2 8 3 3 5" xfId="6238"/>
    <cellStyle name="Normal 3 2 2 8 3 3 5 2" xfId="9190"/>
    <cellStyle name="Normal 3 2 2 8 3 3 5 2 2" xfId="21392"/>
    <cellStyle name="Normal 3 2 2 8 3 3 5 2 2 2" xfId="45689"/>
    <cellStyle name="Normal 3 2 2 8 3 3 5 2 3" xfId="33487"/>
    <cellStyle name="Normal 3 2 2 8 3 3 5 3" xfId="18440"/>
    <cellStyle name="Normal 3 2 2 8 3 3 5 3 2" xfId="42737"/>
    <cellStyle name="Normal 3 2 2 8 3 3 5 4" xfId="30535"/>
    <cellStyle name="Normal 3 2 2 8 3 3 6" xfId="9184"/>
    <cellStyle name="Normal 3 2 2 8 3 3 6 2" xfId="21386"/>
    <cellStyle name="Normal 3 2 2 8 3 3 6 2 2" xfId="45683"/>
    <cellStyle name="Normal 3 2 2 8 3 3 6 3" xfId="33481"/>
    <cellStyle name="Normal 3 2 2 8 3 3 7" xfId="14515"/>
    <cellStyle name="Normal 3 2 2 8 3 3 7 2" xfId="38812"/>
    <cellStyle name="Normal 3 2 2 8 3 3 8" xfId="26503"/>
    <cellStyle name="Normal 3 2 2 8 3 3 9" xfId="50911"/>
    <cellStyle name="Normal 3 2 2 8 3 4" xfId="2731"/>
    <cellStyle name="Normal 3 2 2 8 3 4 2" xfId="5179"/>
    <cellStyle name="Normal 3 2 2 8 3 4 2 2" xfId="9192"/>
    <cellStyle name="Normal 3 2 2 8 3 4 2 2 2" xfId="21394"/>
    <cellStyle name="Normal 3 2 2 8 3 4 2 2 2 2" xfId="45691"/>
    <cellStyle name="Normal 3 2 2 8 3 4 2 2 3" xfId="33489"/>
    <cellStyle name="Normal 3 2 2 8 3 4 2 3" xfId="17381"/>
    <cellStyle name="Normal 3 2 2 8 3 4 2 3 2" xfId="41678"/>
    <cellStyle name="Normal 3 2 2 8 3 4 2 4" xfId="29476"/>
    <cellStyle name="Normal 3 2 2 8 3 4 3" xfId="6769"/>
    <cellStyle name="Normal 3 2 2 8 3 4 3 2" xfId="9193"/>
    <cellStyle name="Normal 3 2 2 8 3 4 3 2 2" xfId="21395"/>
    <cellStyle name="Normal 3 2 2 8 3 4 3 2 2 2" xfId="45692"/>
    <cellStyle name="Normal 3 2 2 8 3 4 3 2 3" xfId="33490"/>
    <cellStyle name="Normal 3 2 2 8 3 4 3 3" xfId="18971"/>
    <cellStyle name="Normal 3 2 2 8 3 4 3 3 2" xfId="43268"/>
    <cellStyle name="Normal 3 2 2 8 3 4 3 4" xfId="31066"/>
    <cellStyle name="Normal 3 2 2 8 3 4 4" xfId="9191"/>
    <cellStyle name="Normal 3 2 2 8 3 4 4 2" xfId="21393"/>
    <cellStyle name="Normal 3 2 2 8 3 4 4 2 2" xfId="45690"/>
    <cellStyle name="Normal 3 2 2 8 3 4 4 3" xfId="33488"/>
    <cellStyle name="Normal 3 2 2 8 3 4 5" xfId="15153"/>
    <cellStyle name="Normal 3 2 2 8 3 4 5 2" xfId="39450"/>
    <cellStyle name="Normal 3 2 2 8 3 4 6" xfId="27141"/>
    <cellStyle name="Normal 3 2 2 8 3 5" xfId="9172"/>
    <cellStyle name="Normal 3 2 2 8 3 5 2" xfId="21374"/>
    <cellStyle name="Normal 3 2 2 8 3 5 2 2" xfId="45671"/>
    <cellStyle name="Normal 3 2 2 8 3 5 3" xfId="33469"/>
    <cellStyle name="Normal 3 2 2 8 3 6" xfId="13981"/>
    <cellStyle name="Normal 3 2 2 8 3 6 2" xfId="25969"/>
    <cellStyle name="Normal 3 2 2 8 3 6 2 2" xfId="50266"/>
    <cellStyle name="Normal 3 2 2 8 3 6 3" xfId="38278"/>
    <cellStyle name="Normal 3 2 2 8 3 7" xfId="51660"/>
    <cellStyle name="Normal 3 2 2 8 3 8" xfId="52085"/>
    <cellStyle name="Normal 3 2 2 8 4" xfId="878"/>
    <cellStyle name="Normal 3 2 2 8 4 2" xfId="2371"/>
    <cellStyle name="Normal 3 2 2 8 4 2 10" xfId="52891"/>
    <cellStyle name="Normal 3 2 2 8 4 2 2" xfId="3537"/>
    <cellStyle name="Normal 3 2 2 8 4 2 2 2" xfId="5878"/>
    <cellStyle name="Normal 3 2 2 8 4 2 2 2 2" xfId="9197"/>
    <cellStyle name="Normal 3 2 2 8 4 2 2 2 2 2" xfId="21399"/>
    <cellStyle name="Normal 3 2 2 8 4 2 2 2 2 2 2" xfId="45696"/>
    <cellStyle name="Normal 3 2 2 8 4 2 2 2 2 3" xfId="33494"/>
    <cellStyle name="Normal 3 2 2 8 4 2 2 2 3" xfId="18080"/>
    <cellStyle name="Normal 3 2 2 8 4 2 2 2 3 2" xfId="42377"/>
    <cellStyle name="Normal 3 2 2 8 4 2 2 2 4" xfId="30175"/>
    <cellStyle name="Normal 3 2 2 8 4 2 2 3" xfId="7575"/>
    <cellStyle name="Normal 3 2 2 8 4 2 2 3 2" xfId="9198"/>
    <cellStyle name="Normal 3 2 2 8 4 2 2 3 2 2" xfId="21400"/>
    <cellStyle name="Normal 3 2 2 8 4 2 2 3 2 2 2" xfId="45697"/>
    <cellStyle name="Normal 3 2 2 8 4 2 2 3 2 3" xfId="33495"/>
    <cellStyle name="Normal 3 2 2 8 4 2 2 3 3" xfId="19777"/>
    <cellStyle name="Normal 3 2 2 8 4 2 2 3 3 2" xfId="44074"/>
    <cellStyle name="Normal 3 2 2 8 4 2 2 3 4" xfId="31872"/>
    <cellStyle name="Normal 3 2 2 8 4 2 2 4" xfId="9196"/>
    <cellStyle name="Normal 3 2 2 8 4 2 2 4 2" xfId="21398"/>
    <cellStyle name="Normal 3 2 2 8 4 2 2 4 2 2" xfId="45695"/>
    <cellStyle name="Normal 3 2 2 8 4 2 2 4 3" xfId="33493"/>
    <cellStyle name="Normal 3 2 2 8 4 2 2 5" xfId="15852"/>
    <cellStyle name="Normal 3 2 2 8 4 2 2 5 2" xfId="40149"/>
    <cellStyle name="Normal 3 2 2 8 4 2 2 6" xfId="27840"/>
    <cellStyle name="Normal 3 2 2 8 4 2 3" xfId="4069"/>
    <cellStyle name="Normal 3 2 2 8 4 2 3 2" xfId="9199"/>
    <cellStyle name="Normal 3 2 2 8 4 2 3 2 2" xfId="21401"/>
    <cellStyle name="Normal 3 2 2 8 4 2 3 2 2 2" xfId="45698"/>
    <cellStyle name="Normal 3 2 2 8 4 2 3 2 3" xfId="33496"/>
    <cellStyle name="Normal 3 2 2 8 4 2 3 3" xfId="16380"/>
    <cellStyle name="Normal 3 2 2 8 4 2 3 3 2" xfId="40677"/>
    <cellStyle name="Normal 3 2 2 8 4 2 3 4" xfId="28368"/>
    <cellStyle name="Normal 3 2 2 8 4 2 4" xfId="4709"/>
    <cellStyle name="Normal 3 2 2 8 4 2 4 2" xfId="9200"/>
    <cellStyle name="Normal 3 2 2 8 4 2 4 2 2" xfId="21402"/>
    <cellStyle name="Normal 3 2 2 8 4 2 4 2 2 2" xfId="45699"/>
    <cellStyle name="Normal 3 2 2 8 4 2 4 2 3" xfId="33497"/>
    <cellStyle name="Normal 3 2 2 8 4 2 4 3" xfId="16911"/>
    <cellStyle name="Normal 3 2 2 8 4 2 4 3 2" xfId="41208"/>
    <cellStyle name="Normal 3 2 2 8 4 2 4 4" xfId="29006"/>
    <cellStyle name="Normal 3 2 2 8 4 2 5" xfId="6406"/>
    <cellStyle name="Normal 3 2 2 8 4 2 5 2" xfId="9201"/>
    <cellStyle name="Normal 3 2 2 8 4 2 5 2 2" xfId="21403"/>
    <cellStyle name="Normal 3 2 2 8 4 2 5 2 2 2" xfId="45700"/>
    <cellStyle name="Normal 3 2 2 8 4 2 5 2 3" xfId="33498"/>
    <cellStyle name="Normal 3 2 2 8 4 2 5 3" xfId="18608"/>
    <cellStyle name="Normal 3 2 2 8 4 2 5 3 2" xfId="42905"/>
    <cellStyle name="Normal 3 2 2 8 4 2 5 4" xfId="30703"/>
    <cellStyle name="Normal 3 2 2 8 4 2 6" xfId="9195"/>
    <cellStyle name="Normal 3 2 2 8 4 2 6 2" xfId="21397"/>
    <cellStyle name="Normal 3 2 2 8 4 2 6 2 2" xfId="45694"/>
    <cellStyle name="Normal 3 2 2 8 4 2 6 3" xfId="33492"/>
    <cellStyle name="Normal 3 2 2 8 4 2 7" xfId="14683"/>
    <cellStyle name="Normal 3 2 2 8 4 2 7 2" xfId="38980"/>
    <cellStyle name="Normal 3 2 2 8 4 2 8" xfId="26671"/>
    <cellStyle name="Normal 3 2 2 8 4 2 9" xfId="51079"/>
    <cellStyle name="Normal 3 2 2 8 4 3" xfId="2899"/>
    <cellStyle name="Normal 3 2 2 8 4 3 2" xfId="5347"/>
    <cellStyle name="Normal 3 2 2 8 4 3 2 2" xfId="9203"/>
    <cellStyle name="Normal 3 2 2 8 4 3 2 2 2" xfId="21405"/>
    <cellStyle name="Normal 3 2 2 8 4 3 2 2 2 2" xfId="45702"/>
    <cellStyle name="Normal 3 2 2 8 4 3 2 2 3" xfId="33500"/>
    <cellStyle name="Normal 3 2 2 8 4 3 2 3" xfId="17549"/>
    <cellStyle name="Normal 3 2 2 8 4 3 2 3 2" xfId="41846"/>
    <cellStyle name="Normal 3 2 2 8 4 3 2 4" xfId="29644"/>
    <cellStyle name="Normal 3 2 2 8 4 3 3" xfId="6937"/>
    <cellStyle name="Normal 3 2 2 8 4 3 3 2" xfId="9204"/>
    <cellStyle name="Normal 3 2 2 8 4 3 3 2 2" xfId="21406"/>
    <cellStyle name="Normal 3 2 2 8 4 3 3 2 2 2" xfId="45703"/>
    <cellStyle name="Normal 3 2 2 8 4 3 3 2 3" xfId="33501"/>
    <cellStyle name="Normal 3 2 2 8 4 3 3 3" xfId="19139"/>
    <cellStyle name="Normal 3 2 2 8 4 3 3 3 2" xfId="43436"/>
    <cellStyle name="Normal 3 2 2 8 4 3 3 4" xfId="31234"/>
    <cellStyle name="Normal 3 2 2 8 4 3 4" xfId="9202"/>
    <cellStyle name="Normal 3 2 2 8 4 3 4 2" xfId="21404"/>
    <cellStyle name="Normal 3 2 2 8 4 3 4 2 2" xfId="45701"/>
    <cellStyle name="Normal 3 2 2 8 4 3 4 3" xfId="33499"/>
    <cellStyle name="Normal 3 2 2 8 4 3 5" xfId="15321"/>
    <cellStyle name="Normal 3 2 2 8 4 3 5 2" xfId="39618"/>
    <cellStyle name="Normal 3 2 2 8 4 3 6" xfId="27309"/>
    <cellStyle name="Normal 3 2 2 8 4 4" xfId="9194"/>
    <cellStyle name="Normal 3 2 2 8 4 4 2" xfId="21396"/>
    <cellStyle name="Normal 3 2 2 8 4 4 2 2" xfId="45693"/>
    <cellStyle name="Normal 3 2 2 8 4 4 3" xfId="33491"/>
    <cellStyle name="Normal 3 2 2 8 4 5" xfId="14149"/>
    <cellStyle name="Normal 3 2 2 8 4 5 2" xfId="26137"/>
    <cellStyle name="Normal 3 2 2 8 4 5 2 2" xfId="50434"/>
    <cellStyle name="Normal 3 2 2 8 4 5 3" xfId="38446"/>
    <cellStyle name="Normal 3 2 2 8 4 6" xfId="51763"/>
    <cellStyle name="Normal 3 2 2 8 4 7" xfId="52253"/>
    <cellStyle name="Normal 3 2 2 8 5" xfId="2107"/>
    <cellStyle name="Normal 3 2 2 8 5 10" xfId="52627"/>
    <cellStyle name="Normal 3 2 2 8 5 2" xfId="3273"/>
    <cellStyle name="Normal 3 2 2 8 5 2 2" xfId="5614"/>
    <cellStyle name="Normal 3 2 2 8 5 2 2 2" xfId="9207"/>
    <cellStyle name="Normal 3 2 2 8 5 2 2 2 2" xfId="21409"/>
    <cellStyle name="Normal 3 2 2 8 5 2 2 2 2 2" xfId="45706"/>
    <cellStyle name="Normal 3 2 2 8 5 2 2 2 3" xfId="33504"/>
    <cellStyle name="Normal 3 2 2 8 5 2 2 3" xfId="17816"/>
    <cellStyle name="Normal 3 2 2 8 5 2 2 3 2" xfId="42113"/>
    <cellStyle name="Normal 3 2 2 8 5 2 2 4" xfId="29911"/>
    <cellStyle name="Normal 3 2 2 8 5 2 3" xfId="7311"/>
    <cellStyle name="Normal 3 2 2 8 5 2 3 2" xfId="9208"/>
    <cellStyle name="Normal 3 2 2 8 5 2 3 2 2" xfId="21410"/>
    <cellStyle name="Normal 3 2 2 8 5 2 3 2 2 2" xfId="45707"/>
    <cellStyle name="Normal 3 2 2 8 5 2 3 2 3" xfId="33505"/>
    <cellStyle name="Normal 3 2 2 8 5 2 3 3" xfId="19513"/>
    <cellStyle name="Normal 3 2 2 8 5 2 3 3 2" xfId="43810"/>
    <cellStyle name="Normal 3 2 2 8 5 2 3 4" xfId="31608"/>
    <cellStyle name="Normal 3 2 2 8 5 2 4" xfId="9206"/>
    <cellStyle name="Normal 3 2 2 8 5 2 4 2" xfId="21408"/>
    <cellStyle name="Normal 3 2 2 8 5 2 4 2 2" xfId="45705"/>
    <cellStyle name="Normal 3 2 2 8 5 2 4 3" xfId="33503"/>
    <cellStyle name="Normal 3 2 2 8 5 2 5" xfId="15588"/>
    <cellStyle name="Normal 3 2 2 8 5 2 5 2" xfId="39885"/>
    <cellStyle name="Normal 3 2 2 8 5 2 6" xfId="27576"/>
    <cellStyle name="Normal 3 2 2 8 5 3" xfId="3805"/>
    <cellStyle name="Normal 3 2 2 8 5 3 2" xfId="9209"/>
    <cellStyle name="Normal 3 2 2 8 5 3 2 2" xfId="21411"/>
    <cellStyle name="Normal 3 2 2 8 5 3 2 2 2" xfId="45708"/>
    <cellStyle name="Normal 3 2 2 8 5 3 2 3" xfId="33506"/>
    <cellStyle name="Normal 3 2 2 8 5 3 3" xfId="16116"/>
    <cellStyle name="Normal 3 2 2 8 5 3 3 2" xfId="40413"/>
    <cellStyle name="Normal 3 2 2 8 5 3 4" xfId="28104"/>
    <cellStyle name="Normal 3 2 2 8 5 4" xfId="4445"/>
    <cellStyle name="Normal 3 2 2 8 5 4 2" xfId="9210"/>
    <cellStyle name="Normal 3 2 2 8 5 4 2 2" xfId="21412"/>
    <cellStyle name="Normal 3 2 2 8 5 4 2 2 2" xfId="45709"/>
    <cellStyle name="Normal 3 2 2 8 5 4 2 3" xfId="33507"/>
    <cellStyle name="Normal 3 2 2 8 5 4 3" xfId="16647"/>
    <cellStyle name="Normal 3 2 2 8 5 4 3 2" xfId="40944"/>
    <cellStyle name="Normal 3 2 2 8 5 4 4" xfId="28742"/>
    <cellStyle name="Normal 3 2 2 8 5 5" xfId="6142"/>
    <cellStyle name="Normal 3 2 2 8 5 5 2" xfId="9211"/>
    <cellStyle name="Normal 3 2 2 8 5 5 2 2" xfId="21413"/>
    <cellStyle name="Normal 3 2 2 8 5 5 2 2 2" xfId="45710"/>
    <cellStyle name="Normal 3 2 2 8 5 5 2 3" xfId="33508"/>
    <cellStyle name="Normal 3 2 2 8 5 5 3" xfId="18344"/>
    <cellStyle name="Normal 3 2 2 8 5 5 3 2" xfId="42641"/>
    <cellStyle name="Normal 3 2 2 8 5 5 4" xfId="30439"/>
    <cellStyle name="Normal 3 2 2 8 5 6" xfId="9205"/>
    <cellStyle name="Normal 3 2 2 8 5 6 2" xfId="21407"/>
    <cellStyle name="Normal 3 2 2 8 5 6 2 2" xfId="45704"/>
    <cellStyle name="Normal 3 2 2 8 5 6 3" xfId="33502"/>
    <cellStyle name="Normal 3 2 2 8 5 7" xfId="14419"/>
    <cellStyle name="Normal 3 2 2 8 5 7 2" xfId="38716"/>
    <cellStyle name="Normal 3 2 2 8 5 8" xfId="26407"/>
    <cellStyle name="Normal 3 2 2 8 5 9" xfId="50815"/>
    <cellStyle name="Normal 3 2 2 8 6" xfId="2635"/>
    <cellStyle name="Normal 3 2 2 8 6 2" xfId="5083"/>
    <cellStyle name="Normal 3 2 2 8 6 2 2" xfId="9213"/>
    <cellStyle name="Normal 3 2 2 8 6 2 2 2" xfId="21415"/>
    <cellStyle name="Normal 3 2 2 8 6 2 2 2 2" xfId="45712"/>
    <cellStyle name="Normal 3 2 2 8 6 2 2 3" xfId="33510"/>
    <cellStyle name="Normal 3 2 2 8 6 2 3" xfId="17285"/>
    <cellStyle name="Normal 3 2 2 8 6 2 3 2" xfId="41582"/>
    <cellStyle name="Normal 3 2 2 8 6 2 4" xfId="29380"/>
    <cellStyle name="Normal 3 2 2 8 6 3" xfId="6673"/>
    <cellStyle name="Normal 3 2 2 8 6 3 2" xfId="9214"/>
    <cellStyle name="Normal 3 2 2 8 6 3 2 2" xfId="21416"/>
    <cellStyle name="Normal 3 2 2 8 6 3 2 2 2" xfId="45713"/>
    <cellStyle name="Normal 3 2 2 8 6 3 2 3" xfId="33511"/>
    <cellStyle name="Normal 3 2 2 8 6 3 3" xfId="18875"/>
    <cellStyle name="Normal 3 2 2 8 6 3 3 2" xfId="43172"/>
    <cellStyle name="Normal 3 2 2 8 6 3 4" xfId="30970"/>
    <cellStyle name="Normal 3 2 2 8 6 4" xfId="9212"/>
    <cellStyle name="Normal 3 2 2 8 6 4 2" xfId="21414"/>
    <cellStyle name="Normal 3 2 2 8 6 4 2 2" xfId="45711"/>
    <cellStyle name="Normal 3 2 2 8 6 4 3" xfId="33509"/>
    <cellStyle name="Normal 3 2 2 8 6 5" xfId="15057"/>
    <cellStyle name="Normal 3 2 2 8 6 5 2" xfId="39354"/>
    <cellStyle name="Normal 3 2 2 8 6 6" xfId="27045"/>
    <cellStyle name="Normal 3 2 2 8 7" xfId="9149"/>
    <cellStyle name="Normal 3 2 2 8 7 2" xfId="21351"/>
    <cellStyle name="Normal 3 2 2 8 7 2 2" xfId="45648"/>
    <cellStyle name="Normal 3 2 2 8 7 3" xfId="33446"/>
    <cellStyle name="Normal 3 2 2 8 8" xfId="13885"/>
    <cellStyle name="Normal 3 2 2 8 8 2" xfId="25873"/>
    <cellStyle name="Normal 3 2 2 8 8 2 2" xfId="50170"/>
    <cellStyle name="Normal 3 2 2 8 8 3" xfId="38182"/>
    <cellStyle name="Normal 3 2 2 8 9" xfId="51743"/>
    <cellStyle name="Normal 3 2 2 9" xfId="753"/>
    <cellStyle name="Normal 3 2 2 9 2" xfId="998"/>
    <cellStyle name="Normal 3 2 2 9 2 2" xfId="2491"/>
    <cellStyle name="Normal 3 2 2 9 2 2 10" xfId="53011"/>
    <cellStyle name="Normal 3 2 2 9 2 2 2" xfId="3657"/>
    <cellStyle name="Normal 3 2 2 9 2 2 2 2" xfId="5998"/>
    <cellStyle name="Normal 3 2 2 9 2 2 2 2 2" xfId="9219"/>
    <cellStyle name="Normal 3 2 2 9 2 2 2 2 2 2" xfId="21421"/>
    <cellStyle name="Normal 3 2 2 9 2 2 2 2 2 2 2" xfId="45718"/>
    <cellStyle name="Normal 3 2 2 9 2 2 2 2 2 3" xfId="33516"/>
    <cellStyle name="Normal 3 2 2 9 2 2 2 2 3" xfId="18200"/>
    <cellStyle name="Normal 3 2 2 9 2 2 2 2 3 2" xfId="42497"/>
    <cellStyle name="Normal 3 2 2 9 2 2 2 2 4" xfId="30295"/>
    <cellStyle name="Normal 3 2 2 9 2 2 2 3" xfId="7695"/>
    <cellStyle name="Normal 3 2 2 9 2 2 2 3 2" xfId="9220"/>
    <cellStyle name="Normal 3 2 2 9 2 2 2 3 2 2" xfId="21422"/>
    <cellStyle name="Normal 3 2 2 9 2 2 2 3 2 2 2" xfId="45719"/>
    <cellStyle name="Normal 3 2 2 9 2 2 2 3 2 3" xfId="33517"/>
    <cellStyle name="Normal 3 2 2 9 2 2 2 3 3" xfId="19897"/>
    <cellStyle name="Normal 3 2 2 9 2 2 2 3 3 2" xfId="44194"/>
    <cellStyle name="Normal 3 2 2 9 2 2 2 3 4" xfId="31992"/>
    <cellStyle name="Normal 3 2 2 9 2 2 2 4" xfId="9218"/>
    <cellStyle name="Normal 3 2 2 9 2 2 2 4 2" xfId="21420"/>
    <cellStyle name="Normal 3 2 2 9 2 2 2 4 2 2" xfId="45717"/>
    <cellStyle name="Normal 3 2 2 9 2 2 2 4 3" xfId="33515"/>
    <cellStyle name="Normal 3 2 2 9 2 2 2 5" xfId="15972"/>
    <cellStyle name="Normal 3 2 2 9 2 2 2 5 2" xfId="40269"/>
    <cellStyle name="Normal 3 2 2 9 2 2 2 6" xfId="27960"/>
    <cellStyle name="Normal 3 2 2 9 2 2 3" xfId="4189"/>
    <cellStyle name="Normal 3 2 2 9 2 2 3 2" xfId="9221"/>
    <cellStyle name="Normal 3 2 2 9 2 2 3 2 2" xfId="21423"/>
    <cellStyle name="Normal 3 2 2 9 2 2 3 2 2 2" xfId="45720"/>
    <cellStyle name="Normal 3 2 2 9 2 2 3 2 3" xfId="33518"/>
    <cellStyle name="Normal 3 2 2 9 2 2 3 3" xfId="16500"/>
    <cellStyle name="Normal 3 2 2 9 2 2 3 3 2" xfId="40797"/>
    <cellStyle name="Normal 3 2 2 9 2 2 3 4" xfId="28488"/>
    <cellStyle name="Normal 3 2 2 9 2 2 4" xfId="4829"/>
    <cellStyle name="Normal 3 2 2 9 2 2 4 2" xfId="9222"/>
    <cellStyle name="Normal 3 2 2 9 2 2 4 2 2" xfId="21424"/>
    <cellStyle name="Normal 3 2 2 9 2 2 4 2 2 2" xfId="45721"/>
    <cellStyle name="Normal 3 2 2 9 2 2 4 2 3" xfId="33519"/>
    <cellStyle name="Normal 3 2 2 9 2 2 4 3" xfId="17031"/>
    <cellStyle name="Normal 3 2 2 9 2 2 4 3 2" xfId="41328"/>
    <cellStyle name="Normal 3 2 2 9 2 2 4 4" xfId="29126"/>
    <cellStyle name="Normal 3 2 2 9 2 2 5" xfId="6526"/>
    <cellStyle name="Normal 3 2 2 9 2 2 5 2" xfId="9223"/>
    <cellStyle name="Normal 3 2 2 9 2 2 5 2 2" xfId="21425"/>
    <cellStyle name="Normal 3 2 2 9 2 2 5 2 2 2" xfId="45722"/>
    <cellStyle name="Normal 3 2 2 9 2 2 5 2 3" xfId="33520"/>
    <cellStyle name="Normal 3 2 2 9 2 2 5 3" xfId="18728"/>
    <cellStyle name="Normal 3 2 2 9 2 2 5 3 2" xfId="43025"/>
    <cellStyle name="Normal 3 2 2 9 2 2 5 4" xfId="30823"/>
    <cellStyle name="Normal 3 2 2 9 2 2 6" xfId="9217"/>
    <cellStyle name="Normal 3 2 2 9 2 2 6 2" xfId="21419"/>
    <cellStyle name="Normal 3 2 2 9 2 2 6 2 2" xfId="45716"/>
    <cellStyle name="Normal 3 2 2 9 2 2 6 3" xfId="33514"/>
    <cellStyle name="Normal 3 2 2 9 2 2 7" xfId="14803"/>
    <cellStyle name="Normal 3 2 2 9 2 2 7 2" xfId="39100"/>
    <cellStyle name="Normal 3 2 2 9 2 2 8" xfId="26791"/>
    <cellStyle name="Normal 3 2 2 9 2 2 9" xfId="51199"/>
    <cellStyle name="Normal 3 2 2 9 2 3" xfId="3019"/>
    <cellStyle name="Normal 3 2 2 9 2 3 2" xfId="5467"/>
    <cellStyle name="Normal 3 2 2 9 2 3 2 2" xfId="9225"/>
    <cellStyle name="Normal 3 2 2 9 2 3 2 2 2" xfId="21427"/>
    <cellStyle name="Normal 3 2 2 9 2 3 2 2 2 2" xfId="45724"/>
    <cellStyle name="Normal 3 2 2 9 2 3 2 2 3" xfId="33522"/>
    <cellStyle name="Normal 3 2 2 9 2 3 2 3" xfId="17669"/>
    <cellStyle name="Normal 3 2 2 9 2 3 2 3 2" xfId="41966"/>
    <cellStyle name="Normal 3 2 2 9 2 3 2 4" xfId="29764"/>
    <cellStyle name="Normal 3 2 2 9 2 3 3" xfId="7057"/>
    <cellStyle name="Normal 3 2 2 9 2 3 3 2" xfId="9226"/>
    <cellStyle name="Normal 3 2 2 9 2 3 3 2 2" xfId="21428"/>
    <cellStyle name="Normal 3 2 2 9 2 3 3 2 2 2" xfId="45725"/>
    <cellStyle name="Normal 3 2 2 9 2 3 3 2 3" xfId="33523"/>
    <cellStyle name="Normal 3 2 2 9 2 3 3 3" xfId="19259"/>
    <cellStyle name="Normal 3 2 2 9 2 3 3 3 2" xfId="43556"/>
    <cellStyle name="Normal 3 2 2 9 2 3 3 4" xfId="31354"/>
    <cellStyle name="Normal 3 2 2 9 2 3 4" xfId="9224"/>
    <cellStyle name="Normal 3 2 2 9 2 3 4 2" xfId="21426"/>
    <cellStyle name="Normal 3 2 2 9 2 3 4 2 2" xfId="45723"/>
    <cellStyle name="Normal 3 2 2 9 2 3 4 3" xfId="33521"/>
    <cellStyle name="Normal 3 2 2 9 2 3 5" xfId="15441"/>
    <cellStyle name="Normal 3 2 2 9 2 3 5 2" xfId="39738"/>
    <cellStyle name="Normal 3 2 2 9 2 3 6" xfId="27429"/>
    <cellStyle name="Normal 3 2 2 9 2 4" xfId="9216"/>
    <cellStyle name="Normal 3 2 2 9 2 4 2" xfId="21418"/>
    <cellStyle name="Normal 3 2 2 9 2 4 2 2" xfId="45715"/>
    <cellStyle name="Normal 3 2 2 9 2 4 3" xfId="33513"/>
    <cellStyle name="Normal 3 2 2 9 2 5" xfId="14269"/>
    <cellStyle name="Normal 3 2 2 9 2 5 2" xfId="26257"/>
    <cellStyle name="Normal 3 2 2 9 2 5 2 2" xfId="50554"/>
    <cellStyle name="Normal 3 2 2 9 2 5 3" xfId="38566"/>
    <cellStyle name="Normal 3 2 2 9 2 6" xfId="51578"/>
    <cellStyle name="Normal 3 2 2 9 2 7" xfId="52373"/>
    <cellStyle name="Normal 3 2 2 9 3" xfId="2251"/>
    <cellStyle name="Normal 3 2 2 9 3 10" xfId="52771"/>
    <cellStyle name="Normal 3 2 2 9 3 2" xfId="3417"/>
    <cellStyle name="Normal 3 2 2 9 3 2 2" xfId="5758"/>
    <cellStyle name="Normal 3 2 2 9 3 2 2 2" xfId="9229"/>
    <cellStyle name="Normal 3 2 2 9 3 2 2 2 2" xfId="21431"/>
    <cellStyle name="Normal 3 2 2 9 3 2 2 2 2 2" xfId="45728"/>
    <cellStyle name="Normal 3 2 2 9 3 2 2 2 3" xfId="33526"/>
    <cellStyle name="Normal 3 2 2 9 3 2 2 3" xfId="17960"/>
    <cellStyle name="Normal 3 2 2 9 3 2 2 3 2" xfId="42257"/>
    <cellStyle name="Normal 3 2 2 9 3 2 2 4" xfId="30055"/>
    <cellStyle name="Normal 3 2 2 9 3 2 3" xfId="7455"/>
    <cellStyle name="Normal 3 2 2 9 3 2 3 2" xfId="9230"/>
    <cellStyle name="Normal 3 2 2 9 3 2 3 2 2" xfId="21432"/>
    <cellStyle name="Normal 3 2 2 9 3 2 3 2 2 2" xfId="45729"/>
    <cellStyle name="Normal 3 2 2 9 3 2 3 2 3" xfId="33527"/>
    <cellStyle name="Normal 3 2 2 9 3 2 3 3" xfId="19657"/>
    <cellStyle name="Normal 3 2 2 9 3 2 3 3 2" xfId="43954"/>
    <cellStyle name="Normal 3 2 2 9 3 2 3 4" xfId="31752"/>
    <cellStyle name="Normal 3 2 2 9 3 2 4" xfId="9228"/>
    <cellStyle name="Normal 3 2 2 9 3 2 4 2" xfId="21430"/>
    <cellStyle name="Normal 3 2 2 9 3 2 4 2 2" xfId="45727"/>
    <cellStyle name="Normal 3 2 2 9 3 2 4 3" xfId="33525"/>
    <cellStyle name="Normal 3 2 2 9 3 2 5" xfId="15732"/>
    <cellStyle name="Normal 3 2 2 9 3 2 5 2" xfId="40029"/>
    <cellStyle name="Normal 3 2 2 9 3 2 6" xfId="27720"/>
    <cellStyle name="Normal 3 2 2 9 3 3" xfId="3949"/>
    <cellStyle name="Normal 3 2 2 9 3 3 2" xfId="9231"/>
    <cellStyle name="Normal 3 2 2 9 3 3 2 2" xfId="21433"/>
    <cellStyle name="Normal 3 2 2 9 3 3 2 2 2" xfId="45730"/>
    <cellStyle name="Normal 3 2 2 9 3 3 2 3" xfId="33528"/>
    <cellStyle name="Normal 3 2 2 9 3 3 3" xfId="16260"/>
    <cellStyle name="Normal 3 2 2 9 3 3 3 2" xfId="40557"/>
    <cellStyle name="Normal 3 2 2 9 3 3 4" xfId="28248"/>
    <cellStyle name="Normal 3 2 2 9 3 4" xfId="4589"/>
    <cellStyle name="Normal 3 2 2 9 3 4 2" xfId="9232"/>
    <cellStyle name="Normal 3 2 2 9 3 4 2 2" xfId="21434"/>
    <cellStyle name="Normal 3 2 2 9 3 4 2 2 2" xfId="45731"/>
    <cellStyle name="Normal 3 2 2 9 3 4 2 3" xfId="33529"/>
    <cellStyle name="Normal 3 2 2 9 3 4 3" xfId="16791"/>
    <cellStyle name="Normal 3 2 2 9 3 4 3 2" xfId="41088"/>
    <cellStyle name="Normal 3 2 2 9 3 4 4" xfId="28886"/>
    <cellStyle name="Normal 3 2 2 9 3 5" xfId="6286"/>
    <cellStyle name="Normal 3 2 2 9 3 5 2" xfId="9233"/>
    <cellStyle name="Normal 3 2 2 9 3 5 2 2" xfId="21435"/>
    <cellStyle name="Normal 3 2 2 9 3 5 2 2 2" xfId="45732"/>
    <cellStyle name="Normal 3 2 2 9 3 5 2 3" xfId="33530"/>
    <cellStyle name="Normal 3 2 2 9 3 5 3" xfId="18488"/>
    <cellStyle name="Normal 3 2 2 9 3 5 3 2" xfId="42785"/>
    <cellStyle name="Normal 3 2 2 9 3 5 4" xfId="30583"/>
    <cellStyle name="Normal 3 2 2 9 3 6" xfId="9227"/>
    <cellStyle name="Normal 3 2 2 9 3 6 2" xfId="21429"/>
    <cellStyle name="Normal 3 2 2 9 3 6 2 2" xfId="45726"/>
    <cellStyle name="Normal 3 2 2 9 3 6 3" xfId="33524"/>
    <cellStyle name="Normal 3 2 2 9 3 7" xfId="14563"/>
    <cellStyle name="Normal 3 2 2 9 3 7 2" xfId="38860"/>
    <cellStyle name="Normal 3 2 2 9 3 8" xfId="26551"/>
    <cellStyle name="Normal 3 2 2 9 3 9" xfId="50959"/>
    <cellStyle name="Normal 3 2 2 9 4" xfId="2779"/>
    <cellStyle name="Normal 3 2 2 9 4 2" xfId="5227"/>
    <cellStyle name="Normal 3 2 2 9 4 2 2" xfId="9235"/>
    <cellStyle name="Normal 3 2 2 9 4 2 2 2" xfId="21437"/>
    <cellStyle name="Normal 3 2 2 9 4 2 2 2 2" xfId="45734"/>
    <cellStyle name="Normal 3 2 2 9 4 2 2 3" xfId="33532"/>
    <cellStyle name="Normal 3 2 2 9 4 2 3" xfId="17429"/>
    <cellStyle name="Normal 3 2 2 9 4 2 3 2" xfId="41726"/>
    <cellStyle name="Normal 3 2 2 9 4 2 4" xfId="29524"/>
    <cellStyle name="Normal 3 2 2 9 4 3" xfId="6817"/>
    <cellStyle name="Normal 3 2 2 9 4 3 2" xfId="9236"/>
    <cellStyle name="Normal 3 2 2 9 4 3 2 2" xfId="21438"/>
    <cellStyle name="Normal 3 2 2 9 4 3 2 2 2" xfId="45735"/>
    <cellStyle name="Normal 3 2 2 9 4 3 2 3" xfId="33533"/>
    <cellStyle name="Normal 3 2 2 9 4 3 3" xfId="19019"/>
    <cellStyle name="Normal 3 2 2 9 4 3 3 2" xfId="43316"/>
    <cellStyle name="Normal 3 2 2 9 4 3 4" xfId="31114"/>
    <cellStyle name="Normal 3 2 2 9 4 4" xfId="9234"/>
    <cellStyle name="Normal 3 2 2 9 4 4 2" xfId="21436"/>
    <cellStyle name="Normal 3 2 2 9 4 4 2 2" xfId="45733"/>
    <cellStyle name="Normal 3 2 2 9 4 4 3" xfId="33531"/>
    <cellStyle name="Normal 3 2 2 9 4 5" xfId="15201"/>
    <cellStyle name="Normal 3 2 2 9 4 5 2" xfId="39498"/>
    <cellStyle name="Normal 3 2 2 9 4 6" xfId="27189"/>
    <cellStyle name="Normal 3 2 2 9 5" xfId="9215"/>
    <cellStyle name="Normal 3 2 2 9 5 2" xfId="21417"/>
    <cellStyle name="Normal 3 2 2 9 5 2 2" xfId="45714"/>
    <cellStyle name="Normal 3 2 2 9 5 3" xfId="33512"/>
    <cellStyle name="Normal 3 2 2 9 6" xfId="14029"/>
    <cellStyle name="Normal 3 2 2 9 6 2" xfId="26017"/>
    <cellStyle name="Normal 3 2 2 9 6 2 2" xfId="50314"/>
    <cellStyle name="Normal 3 2 2 9 6 3" xfId="38326"/>
    <cellStyle name="Normal 3 2 2 9 7" xfId="51780"/>
    <cellStyle name="Normal 3 2 2 9 8" xfId="52133"/>
    <cellStyle name="Normal 3 2 3" xfId="169"/>
    <cellStyle name="Normal 3 2 3 2" xfId="253"/>
    <cellStyle name="Normal 3 2 3 3" xfId="364"/>
    <cellStyle name="Normal 3 2 3 4" xfId="252"/>
    <cellStyle name="Normal 3 2 4" xfId="254"/>
    <cellStyle name="Normal 3 2 4 2" xfId="255"/>
    <cellStyle name="Normal 3 2 4 3" xfId="369"/>
    <cellStyle name="Normal 3 2 5" xfId="256"/>
    <cellStyle name="Normal 3 2 5 2" xfId="257"/>
    <cellStyle name="Normal 3 2 5 3" xfId="391"/>
    <cellStyle name="Normal 3 2 6" xfId="258"/>
    <cellStyle name="Normal 3 2 6 2" xfId="567"/>
    <cellStyle name="Normal 3 2 6 3" xfId="563"/>
    <cellStyle name="Normal 3 2 7" xfId="245"/>
    <cellStyle name="Normal 3 2 8" xfId="399"/>
    <cellStyle name="Normal 3 2 9" xfId="200"/>
    <cellStyle name="Normal 3 20" xfId="1092"/>
    <cellStyle name="Normal 3 21" xfId="1724"/>
    <cellStyle name="Normal 3 21 2" xfId="1764"/>
    <cellStyle name="Normal 3 22" xfId="1722"/>
    <cellStyle name="Normal 3 23" xfId="1828"/>
    <cellStyle name="Normal 3 3" xfId="138"/>
    <cellStyle name="Normal 3 3 10" xfId="654"/>
    <cellStyle name="Normal 3 3 10 2" xfId="2155"/>
    <cellStyle name="Normal 3 3 10 2 10" xfId="52675"/>
    <cellStyle name="Normal 3 3 10 2 2" xfId="3321"/>
    <cellStyle name="Normal 3 3 10 2 2 2" xfId="5662"/>
    <cellStyle name="Normal 3 3 10 2 2 2 2" xfId="9241"/>
    <cellStyle name="Normal 3 3 10 2 2 2 2 2" xfId="21443"/>
    <cellStyle name="Normal 3 3 10 2 2 2 2 2 2" xfId="45740"/>
    <cellStyle name="Normal 3 3 10 2 2 2 2 3" xfId="33538"/>
    <cellStyle name="Normal 3 3 10 2 2 2 3" xfId="17864"/>
    <cellStyle name="Normal 3 3 10 2 2 2 3 2" xfId="42161"/>
    <cellStyle name="Normal 3 3 10 2 2 2 4" xfId="29959"/>
    <cellStyle name="Normal 3 3 10 2 2 3" xfId="7359"/>
    <cellStyle name="Normal 3 3 10 2 2 3 2" xfId="9242"/>
    <cellStyle name="Normal 3 3 10 2 2 3 2 2" xfId="21444"/>
    <cellStyle name="Normal 3 3 10 2 2 3 2 2 2" xfId="45741"/>
    <cellStyle name="Normal 3 3 10 2 2 3 2 3" xfId="33539"/>
    <cellStyle name="Normal 3 3 10 2 2 3 3" xfId="19561"/>
    <cellStyle name="Normal 3 3 10 2 2 3 3 2" xfId="43858"/>
    <cellStyle name="Normal 3 3 10 2 2 3 4" xfId="31656"/>
    <cellStyle name="Normal 3 3 10 2 2 4" xfId="9240"/>
    <cellStyle name="Normal 3 3 10 2 2 4 2" xfId="21442"/>
    <cellStyle name="Normal 3 3 10 2 2 4 2 2" xfId="45739"/>
    <cellStyle name="Normal 3 3 10 2 2 4 3" xfId="33537"/>
    <cellStyle name="Normal 3 3 10 2 2 5" xfId="15636"/>
    <cellStyle name="Normal 3 3 10 2 2 5 2" xfId="39933"/>
    <cellStyle name="Normal 3 3 10 2 2 6" xfId="27624"/>
    <cellStyle name="Normal 3 3 10 2 3" xfId="3853"/>
    <cellStyle name="Normal 3 3 10 2 3 2" xfId="9243"/>
    <cellStyle name="Normal 3 3 10 2 3 2 2" xfId="21445"/>
    <cellStyle name="Normal 3 3 10 2 3 2 2 2" xfId="45742"/>
    <cellStyle name="Normal 3 3 10 2 3 2 3" xfId="33540"/>
    <cellStyle name="Normal 3 3 10 2 3 3" xfId="16164"/>
    <cellStyle name="Normal 3 3 10 2 3 3 2" xfId="40461"/>
    <cellStyle name="Normal 3 3 10 2 3 4" xfId="28152"/>
    <cellStyle name="Normal 3 3 10 2 4" xfId="4493"/>
    <cellStyle name="Normal 3 3 10 2 4 2" xfId="9244"/>
    <cellStyle name="Normal 3 3 10 2 4 2 2" xfId="21446"/>
    <cellStyle name="Normal 3 3 10 2 4 2 2 2" xfId="45743"/>
    <cellStyle name="Normal 3 3 10 2 4 2 3" xfId="33541"/>
    <cellStyle name="Normal 3 3 10 2 4 3" xfId="16695"/>
    <cellStyle name="Normal 3 3 10 2 4 3 2" xfId="40992"/>
    <cellStyle name="Normal 3 3 10 2 4 4" xfId="28790"/>
    <cellStyle name="Normal 3 3 10 2 5" xfId="6190"/>
    <cellStyle name="Normal 3 3 10 2 5 2" xfId="9245"/>
    <cellStyle name="Normal 3 3 10 2 5 2 2" xfId="21447"/>
    <cellStyle name="Normal 3 3 10 2 5 2 2 2" xfId="45744"/>
    <cellStyle name="Normal 3 3 10 2 5 2 3" xfId="33542"/>
    <cellStyle name="Normal 3 3 10 2 5 3" xfId="18392"/>
    <cellStyle name="Normal 3 3 10 2 5 3 2" xfId="42689"/>
    <cellStyle name="Normal 3 3 10 2 5 4" xfId="30487"/>
    <cellStyle name="Normal 3 3 10 2 6" xfId="9239"/>
    <cellStyle name="Normal 3 3 10 2 6 2" xfId="21441"/>
    <cellStyle name="Normal 3 3 10 2 6 2 2" xfId="45738"/>
    <cellStyle name="Normal 3 3 10 2 6 3" xfId="33536"/>
    <cellStyle name="Normal 3 3 10 2 7" xfId="14467"/>
    <cellStyle name="Normal 3 3 10 2 7 2" xfId="38764"/>
    <cellStyle name="Normal 3 3 10 2 8" xfId="26455"/>
    <cellStyle name="Normal 3 3 10 2 9" xfId="50863"/>
    <cellStyle name="Normal 3 3 10 3" xfId="2683"/>
    <cellStyle name="Normal 3 3 10 3 2" xfId="5131"/>
    <cellStyle name="Normal 3 3 10 3 2 2" xfId="9247"/>
    <cellStyle name="Normal 3 3 10 3 2 2 2" xfId="21449"/>
    <cellStyle name="Normal 3 3 10 3 2 2 2 2" xfId="45746"/>
    <cellStyle name="Normal 3 3 10 3 2 2 3" xfId="33544"/>
    <cellStyle name="Normal 3 3 10 3 2 3" xfId="17333"/>
    <cellStyle name="Normal 3 3 10 3 2 3 2" xfId="41630"/>
    <cellStyle name="Normal 3 3 10 3 2 4" xfId="29428"/>
    <cellStyle name="Normal 3 3 10 3 3" xfId="6721"/>
    <cellStyle name="Normal 3 3 10 3 3 2" xfId="9248"/>
    <cellStyle name="Normal 3 3 10 3 3 2 2" xfId="21450"/>
    <cellStyle name="Normal 3 3 10 3 3 2 2 2" xfId="45747"/>
    <cellStyle name="Normal 3 3 10 3 3 2 3" xfId="33545"/>
    <cellStyle name="Normal 3 3 10 3 3 3" xfId="18923"/>
    <cellStyle name="Normal 3 3 10 3 3 3 2" xfId="43220"/>
    <cellStyle name="Normal 3 3 10 3 3 4" xfId="31018"/>
    <cellStyle name="Normal 3 3 10 3 4" xfId="9246"/>
    <cellStyle name="Normal 3 3 10 3 4 2" xfId="21448"/>
    <cellStyle name="Normal 3 3 10 3 4 2 2" xfId="45745"/>
    <cellStyle name="Normal 3 3 10 3 4 3" xfId="33543"/>
    <cellStyle name="Normal 3 3 10 3 5" xfId="15105"/>
    <cellStyle name="Normal 3 3 10 3 5 2" xfId="39402"/>
    <cellStyle name="Normal 3 3 10 3 6" xfId="27093"/>
    <cellStyle name="Normal 3 3 10 4" xfId="9238"/>
    <cellStyle name="Normal 3 3 10 4 2" xfId="21440"/>
    <cellStyle name="Normal 3 3 10 4 2 2" xfId="45737"/>
    <cellStyle name="Normal 3 3 10 4 3" xfId="33535"/>
    <cellStyle name="Normal 3 3 10 5" xfId="13933"/>
    <cellStyle name="Normal 3 3 10 5 2" xfId="25921"/>
    <cellStyle name="Normal 3 3 10 5 2 2" xfId="50218"/>
    <cellStyle name="Normal 3 3 10 5 3" xfId="38230"/>
    <cellStyle name="Normal 3 3 10 6" xfId="51626"/>
    <cellStyle name="Normal 3 3 10 7" xfId="52037"/>
    <cellStyle name="Normal 3 3 11" xfId="1738"/>
    <cellStyle name="Normal 3 3 11 10" xfId="52574"/>
    <cellStyle name="Normal 3 3 11 11" xfId="2054"/>
    <cellStyle name="Normal 3 3 11 2" xfId="1769"/>
    <cellStyle name="Normal 3 3 11 2 2" xfId="5561"/>
    <cellStyle name="Normal 3 3 11 2 2 2" xfId="9251"/>
    <cellStyle name="Normal 3 3 11 2 2 2 2" xfId="21453"/>
    <cellStyle name="Normal 3 3 11 2 2 2 2 2" xfId="45750"/>
    <cellStyle name="Normal 3 3 11 2 2 2 3" xfId="33548"/>
    <cellStyle name="Normal 3 3 11 2 2 3" xfId="17763"/>
    <cellStyle name="Normal 3 3 11 2 2 3 2" xfId="42060"/>
    <cellStyle name="Normal 3 3 11 2 2 4" xfId="29858"/>
    <cellStyle name="Normal 3 3 11 2 3" xfId="7258"/>
    <cellStyle name="Normal 3 3 11 2 3 2" xfId="9252"/>
    <cellStyle name="Normal 3 3 11 2 3 2 2" xfId="21454"/>
    <cellStyle name="Normal 3 3 11 2 3 2 2 2" xfId="45751"/>
    <cellStyle name="Normal 3 3 11 2 3 2 3" xfId="33549"/>
    <cellStyle name="Normal 3 3 11 2 3 3" xfId="19460"/>
    <cellStyle name="Normal 3 3 11 2 3 3 2" xfId="43757"/>
    <cellStyle name="Normal 3 3 11 2 3 4" xfId="31555"/>
    <cellStyle name="Normal 3 3 11 2 4" xfId="9250"/>
    <cellStyle name="Normal 3 3 11 2 4 2" xfId="21452"/>
    <cellStyle name="Normal 3 3 11 2 4 2 2" xfId="45749"/>
    <cellStyle name="Normal 3 3 11 2 4 3" xfId="33547"/>
    <cellStyle name="Normal 3 3 11 2 5" xfId="15535"/>
    <cellStyle name="Normal 3 3 11 2 5 2" xfId="39832"/>
    <cellStyle name="Normal 3 3 11 2 6" xfId="27523"/>
    <cellStyle name="Normal 3 3 11 2 7" xfId="3220"/>
    <cellStyle name="Normal 3 3 11 3" xfId="3752"/>
    <cellStyle name="Normal 3 3 11 3 2" xfId="9253"/>
    <cellStyle name="Normal 3 3 11 3 2 2" xfId="21455"/>
    <cellStyle name="Normal 3 3 11 3 2 2 2" xfId="45752"/>
    <cellStyle name="Normal 3 3 11 3 2 3" xfId="33550"/>
    <cellStyle name="Normal 3 3 11 3 3" xfId="16063"/>
    <cellStyle name="Normal 3 3 11 3 3 2" xfId="40360"/>
    <cellStyle name="Normal 3 3 11 3 4" xfId="28051"/>
    <cellStyle name="Normal 3 3 11 4" xfId="4392"/>
    <cellStyle name="Normal 3 3 11 4 2" xfId="9254"/>
    <cellStyle name="Normal 3 3 11 4 2 2" xfId="21456"/>
    <cellStyle name="Normal 3 3 11 4 2 2 2" xfId="45753"/>
    <cellStyle name="Normal 3 3 11 4 2 3" xfId="33551"/>
    <cellStyle name="Normal 3 3 11 4 3" xfId="16594"/>
    <cellStyle name="Normal 3 3 11 4 3 2" xfId="40891"/>
    <cellStyle name="Normal 3 3 11 4 4" xfId="28689"/>
    <cellStyle name="Normal 3 3 11 5" xfId="6089"/>
    <cellStyle name="Normal 3 3 11 5 2" xfId="9255"/>
    <cellStyle name="Normal 3 3 11 5 2 2" xfId="21457"/>
    <cellStyle name="Normal 3 3 11 5 2 2 2" xfId="45754"/>
    <cellStyle name="Normal 3 3 11 5 2 3" xfId="33552"/>
    <cellStyle name="Normal 3 3 11 5 3" xfId="18291"/>
    <cellStyle name="Normal 3 3 11 5 3 2" xfId="42588"/>
    <cellStyle name="Normal 3 3 11 5 4" xfId="30386"/>
    <cellStyle name="Normal 3 3 11 6" xfId="9249"/>
    <cellStyle name="Normal 3 3 11 6 2" xfId="21451"/>
    <cellStyle name="Normal 3 3 11 6 2 2" xfId="45748"/>
    <cellStyle name="Normal 3 3 11 6 3" xfId="33546"/>
    <cellStyle name="Normal 3 3 11 7" xfId="14366"/>
    <cellStyle name="Normal 3 3 11 7 2" xfId="38663"/>
    <cellStyle name="Normal 3 3 11 8" xfId="26354"/>
    <cellStyle name="Normal 3 3 11 9" xfId="50762"/>
    <cellStyle name="Normal 3 3 12" xfId="1977"/>
    <cellStyle name="Normal 3 3 12 2" xfId="5030"/>
    <cellStyle name="Normal 3 3 12 2 2" xfId="9257"/>
    <cellStyle name="Normal 3 3 12 2 2 2" xfId="21459"/>
    <cellStyle name="Normal 3 3 12 2 2 2 2" xfId="45756"/>
    <cellStyle name="Normal 3 3 12 2 2 3" xfId="33554"/>
    <cellStyle name="Normal 3 3 12 2 3" xfId="17232"/>
    <cellStyle name="Normal 3 3 12 2 3 2" xfId="41529"/>
    <cellStyle name="Normal 3 3 12 2 4" xfId="29327"/>
    <cellStyle name="Normal 3 3 12 3" xfId="6620"/>
    <cellStyle name="Normal 3 3 12 3 2" xfId="9258"/>
    <cellStyle name="Normal 3 3 12 3 2 2" xfId="21460"/>
    <cellStyle name="Normal 3 3 12 3 2 2 2" xfId="45757"/>
    <cellStyle name="Normal 3 3 12 3 2 3" xfId="33555"/>
    <cellStyle name="Normal 3 3 12 3 3" xfId="18822"/>
    <cellStyle name="Normal 3 3 12 3 3 2" xfId="43119"/>
    <cellStyle name="Normal 3 3 12 3 4" xfId="30917"/>
    <cellStyle name="Normal 3 3 12 4" xfId="9256"/>
    <cellStyle name="Normal 3 3 12 4 2" xfId="21458"/>
    <cellStyle name="Normal 3 3 12 4 2 2" xfId="45755"/>
    <cellStyle name="Normal 3 3 12 4 3" xfId="33553"/>
    <cellStyle name="Normal 3 3 12 5" xfId="15004"/>
    <cellStyle name="Normal 3 3 12 5 2" xfId="39301"/>
    <cellStyle name="Normal 3 3 12 6" xfId="26992"/>
    <cellStyle name="Normal 3 3 12 7" xfId="2582"/>
    <cellStyle name="Normal 3 3 13" xfId="9237"/>
    <cellStyle name="Normal 3 3 13 2" xfId="21439"/>
    <cellStyle name="Normal 3 3 13 2 2" xfId="45736"/>
    <cellStyle name="Normal 3 3 13 3" xfId="33534"/>
    <cellStyle name="Normal 3 3 14" xfId="13832"/>
    <cellStyle name="Normal 3 3 14 2" xfId="25820"/>
    <cellStyle name="Normal 3 3 14 2 2" xfId="50117"/>
    <cellStyle name="Normal 3 3 14 3" xfId="38129"/>
    <cellStyle name="Normal 3 3 15" xfId="51922"/>
    <cellStyle name="Normal 3 3 16" xfId="51936"/>
    <cellStyle name="Normal 3 3 2" xfId="174"/>
    <cellStyle name="Normal 3 3 2 10" xfId="2066"/>
    <cellStyle name="Normal 3 3 2 10 10" xfId="52586"/>
    <cellStyle name="Normal 3 3 2 10 2" xfId="3232"/>
    <cellStyle name="Normal 3 3 2 10 2 2" xfId="5573"/>
    <cellStyle name="Normal 3 3 2 10 2 2 2" xfId="9262"/>
    <cellStyle name="Normal 3 3 2 10 2 2 2 2" xfId="21464"/>
    <cellStyle name="Normal 3 3 2 10 2 2 2 2 2" xfId="45761"/>
    <cellStyle name="Normal 3 3 2 10 2 2 2 3" xfId="33559"/>
    <cellStyle name="Normal 3 3 2 10 2 2 3" xfId="17775"/>
    <cellStyle name="Normal 3 3 2 10 2 2 3 2" xfId="42072"/>
    <cellStyle name="Normal 3 3 2 10 2 2 4" xfId="29870"/>
    <cellStyle name="Normal 3 3 2 10 2 3" xfId="7270"/>
    <cellStyle name="Normal 3 3 2 10 2 3 2" xfId="9263"/>
    <cellStyle name="Normal 3 3 2 10 2 3 2 2" xfId="21465"/>
    <cellStyle name="Normal 3 3 2 10 2 3 2 2 2" xfId="45762"/>
    <cellStyle name="Normal 3 3 2 10 2 3 2 3" xfId="33560"/>
    <cellStyle name="Normal 3 3 2 10 2 3 3" xfId="19472"/>
    <cellStyle name="Normal 3 3 2 10 2 3 3 2" xfId="43769"/>
    <cellStyle name="Normal 3 3 2 10 2 3 4" xfId="31567"/>
    <cellStyle name="Normal 3 3 2 10 2 4" xfId="9261"/>
    <cellStyle name="Normal 3 3 2 10 2 4 2" xfId="21463"/>
    <cellStyle name="Normal 3 3 2 10 2 4 2 2" xfId="45760"/>
    <cellStyle name="Normal 3 3 2 10 2 4 3" xfId="33558"/>
    <cellStyle name="Normal 3 3 2 10 2 5" xfId="15547"/>
    <cellStyle name="Normal 3 3 2 10 2 5 2" xfId="39844"/>
    <cellStyle name="Normal 3 3 2 10 2 6" xfId="27535"/>
    <cellStyle name="Normal 3 3 2 10 3" xfId="3764"/>
    <cellStyle name="Normal 3 3 2 10 3 2" xfId="9264"/>
    <cellStyle name="Normal 3 3 2 10 3 2 2" xfId="21466"/>
    <cellStyle name="Normal 3 3 2 10 3 2 2 2" xfId="45763"/>
    <cellStyle name="Normal 3 3 2 10 3 2 3" xfId="33561"/>
    <cellStyle name="Normal 3 3 2 10 3 3" xfId="16075"/>
    <cellStyle name="Normal 3 3 2 10 3 3 2" xfId="40372"/>
    <cellStyle name="Normal 3 3 2 10 3 4" xfId="28063"/>
    <cellStyle name="Normal 3 3 2 10 4" xfId="4404"/>
    <cellStyle name="Normal 3 3 2 10 4 2" xfId="9265"/>
    <cellStyle name="Normal 3 3 2 10 4 2 2" xfId="21467"/>
    <cellStyle name="Normal 3 3 2 10 4 2 2 2" xfId="45764"/>
    <cellStyle name="Normal 3 3 2 10 4 2 3" xfId="33562"/>
    <cellStyle name="Normal 3 3 2 10 4 3" xfId="16606"/>
    <cellStyle name="Normal 3 3 2 10 4 3 2" xfId="40903"/>
    <cellStyle name="Normal 3 3 2 10 4 4" xfId="28701"/>
    <cellStyle name="Normal 3 3 2 10 5" xfId="6101"/>
    <cellStyle name="Normal 3 3 2 10 5 2" xfId="9266"/>
    <cellStyle name="Normal 3 3 2 10 5 2 2" xfId="21468"/>
    <cellStyle name="Normal 3 3 2 10 5 2 2 2" xfId="45765"/>
    <cellStyle name="Normal 3 3 2 10 5 2 3" xfId="33563"/>
    <cellStyle name="Normal 3 3 2 10 5 3" xfId="18303"/>
    <cellStyle name="Normal 3 3 2 10 5 3 2" xfId="42600"/>
    <cellStyle name="Normal 3 3 2 10 5 4" xfId="30398"/>
    <cellStyle name="Normal 3 3 2 10 6" xfId="9260"/>
    <cellStyle name="Normal 3 3 2 10 6 2" xfId="21462"/>
    <cellStyle name="Normal 3 3 2 10 6 2 2" xfId="45759"/>
    <cellStyle name="Normal 3 3 2 10 6 3" xfId="33557"/>
    <cellStyle name="Normal 3 3 2 10 7" xfId="14378"/>
    <cellStyle name="Normal 3 3 2 10 7 2" xfId="38675"/>
    <cellStyle name="Normal 3 3 2 10 8" xfId="26366"/>
    <cellStyle name="Normal 3 3 2 10 9" xfId="50774"/>
    <cellStyle name="Normal 3 3 2 11" xfId="2594"/>
    <cellStyle name="Normal 3 3 2 11 2" xfId="5042"/>
    <cellStyle name="Normal 3 3 2 11 2 2" xfId="9268"/>
    <cellStyle name="Normal 3 3 2 11 2 2 2" xfId="21470"/>
    <cellStyle name="Normal 3 3 2 11 2 2 2 2" xfId="45767"/>
    <cellStyle name="Normal 3 3 2 11 2 2 3" xfId="33565"/>
    <cellStyle name="Normal 3 3 2 11 2 3" xfId="17244"/>
    <cellStyle name="Normal 3 3 2 11 2 3 2" xfId="41541"/>
    <cellStyle name="Normal 3 3 2 11 2 4" xfId="29339"/>
    <cellStyle name="Normal 3 3 2 11 3" xfId="6632"/>
    <cellStyle name="Normal 3 3 2 11 3 2" xfId="9269"/>
    <cellStyle name="Normal 3 3 2 11 3 2 2" xfId="21471"/>
    <cellStyle name="Normal 3 3 2 11 3 2 2 2" xfId="45768"/>
    <cellStyle name="Normal 3 3 2 11 3 2 3" xfId="33566"/>
    <cellStyle name="Normal 3 3 2 11 3 3" xfId="18834"/>
    <cellStyle name="Normal 3 3 2 11 3 3 2" xfId="43131"/>
    <cellStyle name="Normal 3 3 2 11 3 4" xfId="30929"/>
    <cellStyle name="Normal 3 3 2 11 4" xfId="9267"/>
    <cellStyle name="Normal 3 3 2 11 4 2" xfId="21469"/>
    <cellStyle name="Normal 3 3 2 11 4 2 2" xfId="45766"/>
    <cellStyle name="Normal 3 3 2 11 4 3" xfId="33564"/>
    <cellStyle name="Normal 3 3 2 11 5" xfId="15016"/>
    <cellStyle name="Normal 3 3 2 11 5 2" xfId="39313"/>
    <cellStyle name="Normal 3 3 2 11 6" xfId="27004"/>
    <cellStyle name="Normal 3 3 2 12" xfId="9259"/>
    <cellStyle name="Normal 3 3 2 12 2" xfId="21461"/>
    <cellStyle name="Normal 3 3 2 12 2 2" xfId="45758"/>
    <cellStyle name="Normal 3 3 2 12 3" xfId="33556"/>
    <cellStyle name="Normal 3 3 2 13" xfId="13844"/>
    <cellStyle name="Normal 3 3 2 13 2" xfId="25832"/>
    <cellStyle name="Normal 3 3 2 13 2 2" xfId="50129"/>
    <cellStyle name="Normal 3 3 2 13 3" xfId="38141"/>
    <cellStyle name="Normal 3 3 2 14" xfId="51930"/>
    <cellStyle name="Normal 3 3 2 15" xfId="51948"/>
    <cellStyle name="Normal 3 3 2 2" xfId="261"/>
    <cellStyle name="Normal 3 3 2 2 2" xfId="262"/>
    <cellStyle name="Normal 3 3 2 2 3" xfId="400"/>
    <cellStyle name="Normal 3 3 2 3" xfId="263"/>
    <cellStyle name="Normal 3 3 2 4" xfId="373"/>
    <cellStyle name="Normal 3 3 2 5" xfId="260"/>
    <cellStyle name="Normal 3 3 2 6" xfId="589"/>
    <cellStyle name="Normal 3 3 2 6 10" xfId="51585"/>
    <cellStyle name="Normal 3 3 2 6 11" xfId="51972"/>
    <cellStyle name="Normal 3 3 2 6 2" xfId="637"/>
    <cellStyle name="Normal 3 3 2 6 2 10" xfId="52020"/>
    <cellStyle name="Normal 3 3 2 6 2 2" xfId="832"/>
    <cellStyle name="Normal 3 3 2 6 2 2 2" xfId="1077"/>
    <cellStyle name="Normal 3 3 2 6 2 2 2 2" xfId="2570"/>
    <cellStyle name="Normal 3 3 2 6 2 2 2 2 10" xfId="53090"/>
    <cellStyle name="Normal 3 3 2 6 2 2 2 2 2" xfId="3736"/>
    <cellStyle name="Normal 3 3 2 6 2 2 2 2 2 2" xfId="6077"/>
    <cellStyle name="Normal 3 3 2 6 2 2 2 2 2 2 2" xfId="9276"/>
    <cellStyle name="Normal 3 3 2 6 2 2 2 2 2 2 2 2" xfId="21478"/>
    <cellStyle name="Normal 3 3 2 6 2 2 2 2 2 2 2 2 2" xfId="45775"/>
    <cellStyle name="Normal 3 3 2 6 2 2 2 2 2 2 2 3" xfId="33573"/>
    <cellStyle name="Normal 3 3 2 6 2 2 2 2 2 2 3" xfId="18279"/>
    <cellStyle name="Normal 3 3 2 6 2 2 2 2 2 2 3 2" xfId="42576"/>
    <cellStyle name="Normal 3 3 2 6 2 2 2 2 2 2 4" xfId="30374"/>
    <cellStyle name="Normal 3 3 2 6 2 2 2 2 2 3" xfId="7774"/>
    <cellStyle name="Normal 3 3 2 6 2 2 2 2 2 3 2" xfId="9277"/>
    <cellStyle name="Normal 3 3 2 6 2 2 2 2 2 3 2 2" xfId="21479"/>
    <cellStyle name="Normal 3 3 2 6 2 2 2 2 2 3 2 2 2" xfId="45776"/>
    <cellStyle name="Normal 3 3 2 6 2 2 2 2 2 3 2 3" xfId="33574"/>
    <cellStyle name="Normal 3 3 2 6 2 2 2 2 2 3 3" xfId="19976"/>
    <cellStyle name="Normal 3 3 2 6 2 2 2 2 2 3 3 2" xfId="44273"/>
    <cellStyle name="Normal 3 3 2 6 2 2 2 2 2 3 4" xfId="32071"/>
    <cellStyle name="Normal 3 3 2 6 2 2 2 2 2 4" xfId="9275"/>
    <cellStyle name="Normal 3 3 2 6 2 2 2 2 2 4 2" xfId="21477"/>
    <cellStyle name="Normal 3 3 2 6 2 2 2 2 2 4 2 2" xfId="45774"/>
    <cellStyle name="Normal 3 3 2 6 2 2 2 2 2 4 3" xfId="33572"/>
    <cellStyle name="Normal 3 3 2 6 2 2 2 2 2 5" xfId="16051"/>
    <cellStyle name="Normal 3 3 2 6 2 2 2 2 2 5 2" xfId="40348"/>
    <cellStyle name="Normal 3 3 2 6 2 2 2 2 2 6" xfId="28039"/>
    <cellStyle name="Normal 3 3 2 6 2 2 2 2 3" xfId="4268"/>
    <cellStyle name="Normal 3 3 2 6 2 2 2 2 3 2" xfId="9278"/>
    <cellStyle name="Normal 3 3 2 6 2 2 2 2 3 2 2" xfId="21480"/>
    <cellStyle name="Normal 3 3 2 6 2 2 2 2 3 2 2 2" xfId="45777"/>
    <cellStyle name="Normal 3 3 2 6 2 2 2 2 3 2 3" xfId="33575"/>
    <cellStyle name="Normal 3 3 2 6 2 2 2 2 3 3" xfId="16579"/>
    <cellStyle name="Normal 3 3 2 6 2 2 2 2 3 3 2" xfId="40876"/>
    <cellStyle name="Normal 3 3 2 6 2 2 2 2 3 4" xfId="28567"/>
    <cellStyle name="Normal 3 3 2 6 2 2 2 2 4" xfId="4908"/>
    <cellStyle name="Normal 3 3 2 6 2 2 2 2 4 2" xfId="9279"/>
    <cellStyle name="Normal 3 3 2 6 2 2 2 2 4 2 2" xfId="21481"/>
    <cellStyle name="Normal 3 3 2 6 2 2 2 2 4 2 2 2" xfId="45778"/>
    <cellStyle name="Normal 3 3 2 6 2 2 2 2 4 2 3" xfId="33576"/>
    <cellStyle name="Normal 3 3 2 6 2 2 2 2 4 3" xfId="17110"/>
    <cellStyle name="Normal 3 3 2 6 2 2 2 2 4 3 2" xfId="41407"/>
    <cellStyle name="Normal 3 3 2 6 2 2 2 2 4 4" xfId="29205"/>
    <cellStyle name="Normal 3 3 2 6 2 2 2 2 5" xfId="6605"/>
    <cellStyle name="Normal 3 3 2 6 2 2 2 2 5 2" xfId="9280"/>
    <cellStyle name="Normal 3 3 2 6 2 2 2 2 5 2 2" xfId="21482"/>
    <cellStyle name="Normal 3 3 2 6 2 2 2 2 5 2 2 2" xfId="45779"/>
    <cellStyle name="Normal 3 3 2 6 2 2 2 2 5 2 3" xfId="33577"/>
    <cellStyle name="Normal 3 3 2 6 2 2 2 2 5 3" xfId="18807"/>
    <cellStyle name="Normal 3 3 2 6 2 2 2 2 5 3 2" xfId="43104"/>
    <cellStyle name="Normal 3 3 2 6 2 2 2 2 5 4" xfId="30902"/>
    <cellStyle name="Normal 3 3 2 6 2 2 2 2 6" xfId="9274"/>
    <cellStyle name="Normal 3 3 2 6 2 2 2 2 6 2" xfId="21476"/>
    <cellStyle name="Normal 3 3 2 6 2 2 2 2 6 2 2" xfId="45773"/>
    <cellStyle name="Normal 3 3 2 6 2 2 2 2 6 3" xfId="33571"/>
    <cellStyle name="Normal 3 3 2 6 2 2 2 2 7" xfId="14882"/>
    <cellStyle name="Normal 3 3 2 6 2 2 2 2 7 2" xfId="39179"/>
    <cellStyle name="Normal 3 3 2 6 2 2 2 2 8" xfId="26870"/>
    <cellStyle name="Normal 3 3 2 6 2 2 2 2 9" xfId="51278"/>
    <cellStyle name="Normal 3 3 2 6 2 2 2 3" xfId="3098"/>
    <cellStyle name="Normal 3 3 2 6 2 2 2 3 2" xfId="5546"/>
    <cellStyle name="Normal 3 3 2 6 2 2 2 3 2 2" xfId="9282"/>
    <cellStyle name="Normal 3 3 2 6 2 2 2 3 2 2 2" xfId="21484"/>
    <cellStyle name="Normal 3 3 2 6 2 2 2 3 2 2 2 2" xfId="45781"/>
    <cellStyle name="Normal 3 3 2 6 2 2 2 3 2 2 3" xfId="33579"/>
    <cellStyle name="Normal 3 3 2 6 2 2 2 3 2 3" xfId="17748"/>
    <cellStyle name="Normal 3 3 2 6 2 2 2 3 2 3 2" xfId="42045"/>
    <cellStyle name="Normal 3 3 2 6 2 2 2 3 2 4" xfId="29843"/>
    <cellStyle name="Normal 3 3 2 6 2 2 2 3 3" xfId="7136"/>
    <cellStyle name="Normal 3 3 2 6 2 2 2 3 3 2" xfId="9283"/>
    <cellStyle name="Normal 3 3 2 6 2 2 2 3 3 2 2" xfId="21485"/>
    <cellStyle name="Normal 3 3 2 6 2 2 2 3 3 2 2 2" xfId="45782"/>
    <cellStyle name="Normal 3 3 2 6 2 2 2 3 3 2 3" xfId="33580"/>
    <cellStyle name="Normal 3 3 2 6 2 2 2 3 3 3" xfId="19338"/>
    <cellStyle name="Normal 3 3 2 6 2 2 2 3 3 3 2" xfId="43635"/>
    <cellStyle name="Normal 3 3 2 6 2 2 2 3 3 4" xfId="31433"/>
    <cellStyle name="Normal 3 3 2 6 2 2 2 3 4" xfId="9281"/>
    <cellStyle name="Normal 3 3 2 6 2 2 2 3 4 2" xfId="21483"/>
    <cellStyle name="Normal 3 3 2 6 2 2 2 3 4 2 2" xfId="45780"/>
    <cellStyle name="Normal 3 3 2 6 2 2 2 3 4 3" xfId="33578"/>
    <cellStyle name="Normal 3 3 2 6 2 2 2 3 5" xfId="15520"/>
    <cellStyle name="Normal 3 3 2 6 2 2 2 3 5 2" xfId="39817"/>
    <cellStyle name="Normal 3 3 2 6 2 2 2 3 6" xfId="27508"/>
    <cellStyle name="Normal 3 3 2 6 2 2 2 4" xfId="9273"/>
    <cellStyle name="Normal 3 3 2 6 2 2 2 4 2" xfId="21475"/>
    <cellStyle name="Normal 3 3 2 6 2 2 2 4 2 2" xfId="45772"/>
    <cellStyle name="Normal 3 3 2 6 2 2 2 4 3" xfId="33570"/>
    <cellStyle name="Normal 3 3 2 6 2 2 2 5" xfId="14348"/>
    <cellStyle name="Normal 3 3 2 6 2 2 2 5 2" xfId="26336"/>
    <cellStyle name="Normal 3 3 2 6 2 2 2 5 2 2" xfId="50633"/>
    <cellStyle name="Normal 3 3 2 6 2 2 2 5 3" xfId="38645"/>
    <cellStyle name="Normal 3 3 2 6 2 2 2 6" xfId="51439"/>
    <cellStyle name="Normal 3 3 2 6 2 2 2 7" xfId="52452"/>
    <cellStyle name="Normal 3 3 2 6 2 2 3" xfId="2330"/>
    <cellStyle name="Normal 3 3 2 6 2 2 3 10" xfId="52850"/>
    <cellStyle name="Normal 3 3 2 6 2 2 3 2" xfId="3496"/>
    <cellStyle name="Normal 3 3 2 6 2 2 3 2 2" xfId="5837"/>
    <cellStyle name="Normal 3 3 2 6 2 2 3 2 2 2" xfId="9286"/>
    <cellStyle name="Normal 3 3 2 6 2 2 3 2 2 2 2" xfId="21488"/>
    <cellStyle name="Normal 3 3 2 6 2 2 3 2 2 2 2 2" xfId="45785"/>
    <cellStyle name="Normal 3 3 2 6 2 2 3 2 2 2 3" xfId="33583"/>
    <cellStyle name="Normal 3 3 2 6 2 2 3 2 2 3" xfId="18039"/>
    <cellStyle name="Normal 3 3 2 6 2 2 3 2 2 3 2" xfId="42336"/>
    <cellStyle name="Normal 3 3 2 6 2 2 3 2 2 4" xfId="30134"/>
    <cellStyle name="Normal 3 3 2 6 2 2 3 2 3" xfId="7534"/>
    <cellStyle name="Normal 3 3 2 6 2 2 3 2 3 2" xfId="9287"/>
    <cellStyle name="Normal 3 3 2 6 2 2 3 2 3 2 2" xfId="21489"/>
    <cellStyle name="Normal 3 3 2 6 2 2 3 2 3 2 2 2" xfId="45786"/>
    <cellStyle name="Normal 3 3 2 6 2 2 3 2 3 2 3" xfId="33584"/>
    <cellStyle name="Normal 3 3 2 6 2 2 3 2 3 3" xfId="19736"/>
    <cellStyle name="Normal 3 3 2 6 2 2 3 2 3 3 2" xfId="44033"/>
    <cellStyle name="Normal 3 3 2 6 2 2 3 2 3 4" xfId="31831"/>
    <cellStyle name="Normal 3 3 2 6 2 2 3 2 4" xfId="9285"/>
    <cellStyle name="Normal 3 3 2 6 2 2 3 2 4 2" xfId="21487"/>
    <cellStyle name="Normal 3 3 2 6 2 2 3 2 4 2 2" xfId="45784"/>
    <cellStyle name="Normal 3 3 2 6 2 2 3 2 4 3" xfId="33582"/>
    <cellStyle name="Normal 3 3 2 6 2 2 3 2 5" xfId="15811"/>
    <cellStyle name="Normal 3 3 2 6 2 2 3 2 5 2" xfId="40108"/>
    <cellStyle name="Normal 3 3 2 6 2 2 3 2 6" xfId="27799"/>
    <cellStyle name="Normal 3 3 2 6 2 2 3 3" xfId="4028"/>
    <cellStyle name="Normal 3 3 2 6 2 2 3 3 2" xfId="9288"/>
    <cellStyle name="Normal 3 3 2 6 2 2 3 3 2 2" xfId="21490"/>
    <cellStyle name="Normal 3 3 2 6 2 2 3 3 2 2 2" xfId="45787"/>
    <cellStyle name="Normal 3 3 2 6 2 2 3 3 2 3" xfId="33585"/>
    <cellStyle name="Normal 3 3 2 6 2 2 3 3 3" xfId="16339"/>
    <cellStyle name="Normal 3 3 2 6 2 2 3 3 3 2" xfId="40636"/>
    <cellStyle name="Normal 3 3 2 6 2 2 3 3 4" xfId="28327"/>
    <cellStyle name="Normal 3 3 2 6 2 2 3 4" xfId="4668"/>
    <cellStyle name="Normal 3 3 2 6 2 2 3 4 2" xfId="9289"/>
    <cellStyle name="Normal 3 3 2 6 2 2 3 4 2 2" xfId="21491"/>
    <cellStyle name="Normal 3 3 2 6 2 2 3 4 2 2 2" xfId="45788"/>
    <cellStyle name="Normal 3 3 2 6 2 2 3 4 2 3" xfId="33586"/>
    <cellStyle name="Normal 3 3 2 6 2 2 3 4 3" xfId="16870"/>
    <cellStyle name="Normal 3 3 2 6 2 2 3 4 3 2" xfId="41167"/>
    <cellStyle name="Normal 3 3 2 6 2 2 3 4 4" xfId="28965"/>
    <cellStyle name="Normal 3 3 2 6 2 2 3 5" xfId="6365"/>
    <cellStyle name="Normal 3 3 2 6 2 2 3 5 2" xfId="9290"/>
    <cellStyle name="Normal 3 3 2 6 2 2 3 5 2 2" xfId="21492"/>
    <cellStyle name="Normal 3 3 2 6 2 2 3 5 2 2 2" xfId="45789"/>
    <cellStyle name="Normal 3 3 2 6 2 2 3 5 2 3" xfId="33587"/>
    <cellStyle name="Normal 3 3 2 6 2 2 3 5 3" xfId="18567"/>
    <cellStyle name="Normal 3 3 2 6 2 2 3 5 3 2" xfId="42864"/>
    <cellStyle name="Normal 3 3 2 6 2 2 3 5 4" xfId="30662"/>
    <cellStyle name="Normal 3 3 2 6 2 2 3 6" xfId="9284"/>
    <cellStyle name="Normal 3 3 2 6 2 2 3 6 2" xfId="21486"/>
    <cellStyle name="Normal 3 3 2 6 2 2 3 6 2 2" xfId="45783"/>
    <cellStyle name="Normal 3 3 2 6 2 2 3 6 3" xfId="33581"/>
    <cellStyle name="Normal 3 3 2 6 2 2 3 7" xfId="14642"/>
    <cellStyle name="Normal 3 3 2 6 2 2 3 7 2" xfId="38939"/>
    <cellStyle name="Normal 3 3 2 6 2 2 3 8" xfId="26630"/>
    <cellStyle name="Normal 3 3 2 6 2 2 3 9" xfId="51038"/>
    <cellStyle name="Normal 3 3 2 6 2 2 4" xfId="2858"/>
    <cellStyle name="Normal 3 3 2 6 2 2 4 2" xfId="5306"/>
    <cellStyle name="Normal 3 3 2 6 2 2 4 2 2" xfId="9292"/>
    <cellStyle name="Normal 3 3 2 6 2 2 4 2 2 2" xfId="21494"/>
    <cellStyle name="Normal 3 3 2 6 2 2 4 2 2 2 2" xfId="45791"/>
    <cellStyle name="Normal 3 3 2 6 2 2 4 2 2 3" xfId="33589"/>
    <cellStyle name="Normal 3 3 2 6 2 2 4 2 3" xfId="17508"/>
    <cellStyle name="Normal 3 3 2 6 2 2 4 2 3 2" xfId="41805"/>
    <cellStyle name="Normal 3 3 2 6 2 2 4 2 4" xfId="29603"/>
    <cellStyle name="Normal 3 3 2 6 2 2 4 3" xfId="6896"/>
    <cellStyle name="Normal 3 3 2 6 2 2 4 3 2" xfId="9293"/>
    <cellStyle name="Normal 3 3 2 6 2 2 4 3 2 2" xfId="21495"/>
    <cellStyle name="Normal 3 3 2 6 2 2 4 3 2 2 2" xfId="45792"/>
    <cellStyle name="Normal 3 3 2 6 2 2 4 3 2 3" xfId="33590"/>
    <cellStyle name="Normal 3 3 2 6 2 2 4 3 3" xfId="19098"/>
    <cellStyle name="Normal 3 3 2 6 2 2 4 3 3 2" xfId="43395"/>
    <cellStyle name="Normal 3 3 2 6 2 2 4 3 4" xfId="31193"/>
    <cellStyle name="Normal 3 3 2 6 2 2 4 4" xfId="9291"/>
    <cellStyle name="Normal 3 3 2 6 2 2 4 4 2" xfId="21493"/>
    <cellStyle name="Normal 3 3 2 6 2 2 4 4 2 2" xfId="45790"/>
    <cellStyle name="Normal 3 3 2 6 2 2 4 4 3" xfId="33588"/>
    <cellStyle name="Normal 3 3 2 6 2 2 4 5" xfId="15280"/>
    <cellStyle name="Normal 3 3 2 6 2 2 4 5 2" xfId="39577"/>
    <cellStyle name="Normal 3 3 2 6 2 2 4 6" xfId="27268"/>
    <cellStyle name="Normal 3 3 2 6 2 2 5" xfId="9272"/>
    <cellStyle name="Normal 3 3 2 6 2 2 5 2" xfId="21474"/>
    <cellStyle name="Normal 3 3 2 6 2 2 5 2 2" xfId="45771"/>
    <cellStyle name="Normal 3 3 2 6 2 2 5 3" xfId="33569"/>
    <cellStyle name="Normal 3 3 2 6 2 2 6" xfId="14108"/>
    <cellStyle name="Normal 3 3 2 6 2 2 6 2" xfId="26096"/>
    <cellStyle name="Normal 3 3 2 6 2 2 6 2 2" xfId="50393"/>
    <cellStyle name="Normal 3 3 2 6 2 2 6 3" xfId="38405"/>
    <cellStyle name="Normal 3 3 2 6 2 2 7" xfId="51474"/>
    <cellStyle name="Normal 3 3 2 6 2 2 8" xfId="52212"/>
    <cellStyle name="Normal 3 3 2 6 2 3" xfId="734"/>
    <cellStyle name="Normal 3 3 2 6 2 3 2" xfId="981"/>
    <cellStyle name="Normal 3 3 2 6 2 3 2 2" xfId="2474"/>
    <cellStyle name="Normal 3 3 2 6 2 3 2 2 10" xfId="52994"/>
    <cellStyle name="Normal 3 3 2 6 2 3 2 2 2" xfId="3640"/>
    <cellStyle name="Normal 3 3 2 6 2 3 2 2 2 2" xfId="5981"/>
    <cellStyle name="Normal 3 3 2 6 2 3 2 2 2 2 2" xfId="9298"/>
    <cellStyle name="Normal 3 3 2 6 2 3 2 2 2 2 2 2" xfId="21500"/>
    <cellStyle name="Normal 3 3 2 6 2 3 2 2 2 2 2 2 2" xfId="45797"/>
    <cellStyle name="Normal 3 3 2 6 2 3 2 2 2 2 2 3" xfId="33595"/>
    <cellStyle name="Normal 3 3 2 6 2 3 2 2 2 2 3" xfId="18183"/>
    <cellStyle name="Normal 3 3 2 6 2 3 2 2 2 2 3 2" xfId="42480"/>
    <cellStyle name="Normal 3 3 2 6 2 3 2 2 2 2 4" xfId="30278"/>
    <cellStyle name="Normal 3 3 2 6 2 3 2 2 2 3" xfId="7678"/>
    <cellStyle name="Normal 3 3 2 6 2 3 2 2 2 3 2" xfId="9299"/>
    <cellStyle name="Normal 3 3 2 6 2 3 2 2 2 3 2 2" xfId="21501"/>
    <cellStyle name="Normal 3 3 2 6 2 3 2 2 2 3 2 2 2" xfId="45798"/>
    <cellStyle name="Normal 3 3 2 6 2 3 2 2 2 3 2 3" xfId="33596"/>
    <cellStyle name="Normal 3 3 2 6 2 3 2 2 2 3 3" xfId="19880"/>
    <cellStyle name="Normal 3 3 2 6 2 3 2 2 2 3 3 2" xfId="44177"/>
    <cellStyle name="Normal 3 3 2 6 2 3 2 2 2 3 4" xfId="31975"/>
    <cellStyle name="Normal 3 3 2 6 2 3 2 2 2 4" xfId="9297"/>
    <cellStyle name="Normal 3 3 2 6 2 3 2 2 2 4 2" xfId="21499"/>
    <cellStyle name="Normal 3 3 2 6 2 3 2 2 2 4 2 2" xfId="45796"/>
    <cellStyle name="Normal 3 3 2 6 2 3 2 2 2 4 3" xfId="33594"/>
    <cellStyle name="Normal 3 3 2 6 2 3 2 2 2 5" xfId="15955"/>
    <cellStyle name="Normal 3 3 2 6 2 3 2 2 2 5 2" xfId="40252"/>
    <cellStyle name="Normal 3 3 2 6 2 3 2 2 2 6" xfId="27943"/>
    <cellStyle name="Normal 3 3 2 6 2 3 2 2 3" xfId="4172"/>
    <cellStyle name="Normal 3 3 2 6 2 3 2 2 3 2" xfId="9300"/>
    <cellStyle name="Normal 3 3 2 6 2 3 2 2 3 2 2" xfId="21502"/>
    <cellStyle name="Normal 3 3 2 6 2 3 2 2 3 2 2 2" xfId="45799"/>
    <cellStyle name="Normal 3 3 2 6 2 3 2 2 3 2 3" xfId="33597"/>
    <cellStyle name="Normal 3 3 2 6 2 3 2 2 3 3" xfId="16483"/>
    <cellStyle name="Normal 3 3 2 6 2 3 2 2 3 3 2" xfId="40780"/>
    <cellStyle name="Normal 3 3 2 6 2 3 2 2 3 4" xfId="28471"/>
    <cellStyle name="Normal 3 3 2 6 2 3 2 2 4" xfId="4812"/>
    <cellStyle name="Normal 3 3 2 6 2 3 2 2 4 2" xfId="9301"/>
    <cellStyle name="Normal 3 3 2 6 2 3 2 2 4 2 2" xfId="21503"/>
    <cellStyle name="Normal 3 3 2 6 2 3 2 2 4 2 2 2" xfId="45800"/>
    <cellStyle name="Normal 3 3 2 6 2 3 2 2 4 2 3" xfId="33598"/>
    <cellStyle name="Normal 3 3 2 6 2 3 2 2 4 3" xfId="17014"/>
    <cellStyle name="Normal 3 3 2 6 2 3 2 2 4 3 2" xfId="41311"/>
    <cellStyle name="Normal 3 3 2 6 2 3 2 2 4 4" xfId="29109"/>
    <cellStyle name="Normal 3 3 2 6 2 3 2 2 5" xfId="6509"/>
    <cellStyle name="Normal 3 3 2 6 2 3 2 2 5 2" xfId="9302"/>
    <cellStyle name="Normal 3 3 2 6 2 3 2 2 5 2 2" xfId="21504"/>
    <cellStyle name="Normal 3 3 2 6 2 3 2 2 5 2 2 2" xfId="45801"/>
    <cellStyle name="Normal 3 3 2 6 2 3 2 2 5 2 3" xfId="33599"/>
    <cellStyle name="Normal 3 3 2 6 2 3 2 2 5 3" xfId="18711"/>
    <cellStyle name="Normal 3 3 2 6 2 3 2 2 5 3 2" xfId="43008"/>
    <cellStyle name="Normal 3 3 2 6 2 3 2 2 5 4" xfId="30806"/>
    <cellStyle name="Normal 3 3 2 6 2 3 2 2 6" xfId="9296"/>
    <cellStyle name="Normal 3 3 2 6 2 3 2 2 6 2" xfId="21498"/>
    <cellStyle name="Normal 3 3 2 6 2 3 2 2 6 2 2" xfId="45795"/>
    <cellStyle name="Normal 3 3 2 6 2 3 2 2 6 3" xfId="33593"/>
    <cellStyle name="Normal 3 3 2 6 2 3 2 2 7" xfId="14786"/>
    <cellStyle name="Normal 3 3 2 6 2 3 2 2 7 2" xfId="39083"/>
    <cellStyle name="Normal 3 3 2 6 2 3 2 2 8" xfId="26774"/>
    <cellStyle name="Normal 3 3 2 6 2 3 2 2 9" xfId="51182"/>
    <cellStyle name="Normal 3 3 2 6 2 3 2 3" xfId="3002"/>
    <cellStyle name="Normal 3 3 2 6 2 3 2 3 2" xfId="5450"/>
    <cellStyle name="Normal 3 3 2 6 2 3 2 3 2 2" xfId="9304"/>
    <cellStyle name="Normal 3 3 2 6 2 3 2 3 2 2 2" xfId="21506"/>
    <cellStyle name="Normal 3 3 2 6 2 3 2 3 2 2 2 2" xfId="45803"/>
    <cellStyle name="Normal 3 3 2 6 2 3 2 3 2 2 3" xfId="33601"/>
    <cellStyle name="Normal 3 3 2 6 2 3 2 3 2 3" xfId="17652"/>
    <cellStyle name="Normal 3 3 2 6 2 3 2 3 2 3 2" xfId="41949"/>
    <cellStyle name="Normal 3 3 2 6 2 3 2 3 2 4" xfId="29747"/>
    <cellStyle name="Normal 3 3 2 6 2 3 2 3 3" xfId="7040"/>
    <cellStyle name="Normal 3 3 2 6 2 3 2 3 3 2" xfId="9305"/>
    <cellStyle name="Normal 3 3 2 6 2 3 2 3 3 2 2" xfId="21507"/>
    <cellStyle name="Normal 3 3 2 6 2 3 2 3 3 2 2 2" xfId="45804"/>
    <cellStyle name="Normal 3 3 2 6 2 3 2 3 3 2 3" xfId="33602"/>
    <cellStyle name="Normal 3 3 2 6 2 3 2 3 3 3" xfId="19242"/>
    <cellStyle name="Normal 3 3 2 6 2 3 2 3 3 3 2" xfId="43539"/>
    <cellStyle name="Normal 3 3 2 6 2 3 2 3 3 4" xfId="31337"/>
    <cellStyle name="Normal 3 3 2 6 2 3 2 3 4" xfId="9303"/>
    <cellStyle name="Normal 3 3 2 6 2 3 2 3 4 2" xfId="21505"/>
    <cellStyle name="Normal 3 3 2 6 2 3 2 3 4 2 2" xfId="45802"/>
    <cellStyle name="Normal 3 3 2 6 2 3 2 3 4 3" xfId="33600"/>
    <cellStyle name="Normal 3 3 2 6 2 3 2 3 5" xfId="15424"/>
    <cellStyle name="Normal 3 3 2 6 2 3 2 3 5 2" xfId="39721"/>
    <cellStyle name="Normal 3 3 2 6 2 3 2 3 6" xfId="27412"/>
    <cellStyle name="Normal 3 3 2 6 2 3 2 4" xfId="9295"/>
    <cellStyle name="Normal 3 3 2 6 2 3 2 4 2" xfId="21497"/>
    <cellStyle name="Normal 3 3 2 6 2 3 2 4 2 2" xfId="45794"/>
    <cellStyle name="Normal 3 3 2 6 2 3 2 4 3" xfId="33592"/>
    <cellStyle name="Normal 3 3 2 6 2 3 2 5" xfId="14252"/>
    <cellStyle name="Normal 3 3 2 6 2 3 2 5 2" xfId="26240"/>
    <cellStyle name="Normal 3 3 2 6 2 3 2 5 2 2" xfId="50537"/>
    <cellStyle name="Normal 3 3 2 6 2 3 2 5 3" xfId="38549"/>
    <cellStyle name="Normal 3 3 2 6 2 3 2 6" xfId="51653"/>
    <cellStyle name="Normal 3 3 2 6 2 3 2 7" xfId="52356"/>
    <cellStyle name="Normal 3 3 2 6 2 3 3" xfId="2234"/>
    <cellStyle name="Normal 3 3 2 6 2 3 3 10" xfId="52754"/>
    <cellStyle name="Normal 3 3 2 6 2 3 3 2" xfId="3400"/>
    <cellStyle name="Normal 3 3 2 6 2 3 3 2 2" xfId="5741"/>
    <cellStyle name="Normal 3 3 2 6 2 3 3 2 2 2" xfId="9308"/>
    <cellStyle name="Normal 3 3 2 6 2 3 3 2 2 2 2" xfId="21510"/>
    <cellStyle name="Normal 3 3 2 6 2 3 3 2 2 2 2 2" xfId="45807"/>
    <cellStyle name="Normal 3 3 2 6 2 3 3 2 2 2 3" xfId="33605"/>
    <cellStyle name="Normal 3 3 2 6 2 3 3 2 2 3" xfId="17943"/>
    <cellStyle name="Normal 3 3 2 6 2 3 3 2 2 3 2" xfId="42240"/>
    <cellStyle name="Normal 3 3 2 6 2 3 3 2 2 4" xfId="30038"/>
    <cellStyle name="Normal 3 3 2 6 2 3 3 2 3" xfId="7438"/>
    <cellStyle name="Normal 3 3 2 6 2 3 3 2 3 2" xfId="9309"/>
    <cellStyle name="Normal 3 3 2 6 2 3 3 2 3 2 2" xfId="21511"/>
    <cellStyle name="Normal 3 3 2 6 2 3 3 2 3 2 2 2" xfId="45808"/>
    <cellStyle name="Normal 3 3 2 6 2 3 3 2 3 2 3" xfId="33606"/>
    <cellStyle name="Normal 3 3 2 6 2 3 3 2 3 3" xfId="19640"/>
    <cellStyle name="Normal 3 3 2 6 2 3 3 2 3 3 2" xfId="43937"/>
    <cellStyle name="Normal 3 3 2 6 2 3 3 2 3 4" xfId="31735"/>
    <cellStyle name="Normal 3 3 2 6 2 3 3 2 4" xfId="9307"/>
    <cellStyle name="Normal 3 3 2 6 2 3 3 2 4 2" xfId="21509"/>
    <cellStyle name="Normal 3 3 2 6 2 3 3 2 4 2 2" xfId="45806"/>
    <cellStyle name="Normal 3 3 2 6 2 3 3 2 4 3" xfId="33604"/>
    <cellStyle name="Normal 3 3 2 6 2 3 3 2 5" xfId="15715"/>
    <cellStyle name="Normal 3 3 2 6 2 3 3 2 5 2" xfId="40012"/>
    <cellStyle name="Normal 3 3 2 6 2 3 3 2 6" xfId="27703"/>
    <cellStyle name="Normal 3 3 2 6 2 3 3 3" xfId="3932"/>
    <cellStyle name="Normal 3 3 2 6 2 3 3 3 2" xfId="9310"/>
    <cellStyle name="Normal 3 3 2 6 2 3 3 3 2 2" xfId="21512"/>
    <cellStyle name="Normal 3 3 2 6 2 3 3 3 2 2 2" xfId="45809"/>
    <cellStyle name="Normal 3 3 2 6 2 3 3 3 2 3" xfId="33607"/>
    <cellStyle name="Normal 3 3 2 6 2 3 3 3 3" xfId="16243"/>
    <cellStyle name="Normal 3 3 2 6 2 3 3 3 3 2" xfId="40540"/>
    <cellStyle name="Normal 3 3 2 6 2 3 3 3 4" xfId="28231"/>
    <cellStyle name="Normal 3 3 2 6 2 3 3 4" xfId="4572"/>
    <cellStyle name="Normal 3 3 2 6 2 3 3 4 2" xfId="9311"/>
    <cellStyle name="Normal 3 3 2 6 2 3 3 4 2 2" xfId="21513"/>
    <cellStyle name="Normal 3 3 2 6 2 3 3 4 2 2 2" xfId="45810"/>
    <cellStyle name="Normal 3 3 2 6 2 3 3 4 2 3" xfId="33608"/>
    <cellStyle name="Normal 3 3 2 6 2 3 3 4 3" xfId="16774"/>
    <cellStyle name="Normal 3 3 2 6 2 3 3 4 3 2" xfId="41071"/>
    <cellStyle name="Normal 3 3 2 6 2 3 3 4 4" xfId="28869"/>
    <cellStyle name="Normal 3 3 2 6 2 3 3 5" xfId="6269"/>
    <cellStyle name="Normal 3 3 2 6 2 3 3 5 2" xfId="9312"/>
    <cellStyle name="Normal 3 3 2 6 2 3 3 5 2 2" xfId="21514"/>
    <cellStyle name="Normal 3 3 2 6 2 3 3 5 2 2 2" xfId="45811"/>
    <cellStyle name="Normal 3 3 2 6 2 3 3 5 2 3" xfId="33609"/>
    <cellStyle name="Normal 3 3 2 6 2 3 3 5 3" xfId="18471"/>
    <cellStyle name="Normal 3 3 2 6 2 3 3 5 3 2" xfId="42768"/>
    <cellStyle name="Normal 3 3 2 6 2 3 3 5 4" xfId="30566"/>
    <cellStyle name="Normal 3 3 2 6 2 3 3 6" xfId="9306"/>
    <cellStyle name="Normal 3 3 2 6 2 3 3 6 2" xfId="21508"/>
    <cellStyle name="Normal 3 3 2 6 2 3 3 6 2 2" xfId="45805"/>
    <cellStyle name="Normal 3 3 2 6 2 3 3 6 3" xfId="33603"/>
    <cellStyle name="Normal 3 3 2 6 2 3 3 7" xfId="14546"/>
    <cellStyle name="Normal 3 3 2 6 2 3 3 7 2" xfId="38843"/>
    <cellStyle name="Normal 3 3 2 6 2 3 3 8" xfId="26534"/>
    <cellStyle name="Normal 3 3 2 6 2 3 3 9" xfId="50942"/>
    <cellStyle name="Normal 3 3 2 6 2 3 4" xfId="2762"/>
    <cellStyle name="Normal 3 3 2 6 2 3 4 2" xfId="5210"/>
    <cellStyle name="Normal 3 3 2 6 2 3 4 2 2" xfId="9314"/>
    <cellStyle name="Normal 3 3 2 6 2 3 4 2 2 2" xfId="21516"/>
    <cellStyle name="Normal 3 3 2 6 2 3 4 2 2 2 2" xfId="45813"/>
    <cellStyle name="Normal 3 3 2 6 2 3 4 2 2 3" xfId="33611"/>
    <cellStyle name="Normal 3 3 2 6 2 3 4 2 3" xfId="17412"/>
    <cellStyle name="Normal 3 3 2 6 2 3 4 2 3 2" xfId="41709"/>
    <cellStyle name="Normal 3 3 2 6 2 3 4 2 4" xfId="29507"/>
    <cellStyle name="Normal 3 3 2 6 2 3 4 3" xfId="6800"/>
    <cellStyle name="Normal 3 3 2 6 2 3 4 3 2" xfId="9315"/>
    <cellStyle name="Normal 3 3 2 6 2 3 4 3 2 2" xfId="21517"/>
    <cellStyle name="Normal 3 3 2 6 2 3 4 3 2 2 2" xfId="45814"/>
    <cellStyle name="Normal 3 3 2 6 2 3 4 3 2 3" xfId="33612"/>
    <cellStyle name="Normal 3 3 2 6 2 3 4 3 3" xfId="19002"/>
    <cellStyle name="Normal 3 3 2 6 2 3 4 3 3 2" xfId="43299"/>
    <cellStyle name="Normal 3 3 2 6 2 3 4 3 4" xfId="31097"/>
    <cellStyle name="Normal 3 3 2 6 2 3 4 4" xfId="9313"/>
    <cellStyle name="Normal 3 3 2 6 2 3 4 4 2" xfId="21515"/>
    <cellStyle name="Normal 3 3 2 6 2 3 4 4 2 2" xfId="45812"/>
    <cellStyle name="Normal 3 3 2 6 2 3 4 4 3" xfId="33610"/>
    <cellStyle name="Normal 3 3 2 6 2 3 4 5" xfId="15184"/>
    <cellStyle name="Normal 3 3 2 6 2 3 4 5 2" xfId="39481"/>
    <cellStyle name="Normal 3 3 2 6 2 3 4 6" xfId="27172"/>
    <cellStyle name="Normal 3 3 2 6 2 3 5" xfId="9294"/>
    <cellStyle name="Normal 3 3 2 6 2 3 5 2" xfId="21496"/>
    <cellStyle name="Normal 3 3 2 6 2 3 5 2 2" xfId="45793"/>
    <cellStyle name="Normal 3 3 2 6 2 3 5 3" xfId="33591"/>
    <cellStyle name="Normal 3 3 2 6 2 3 6" xfId="14012"/>
    <cellStyle name="Normal 3 3 2 6 2 3 6 2" xfId="26000"/>
    <cellStyle name="Normal 3 3 2 6 2 3 6 2 2" xfId="50297"/>
    <cellStyle name="Normal 3 3 2 6 2 3 6 3" xfId="38309"/>
    <cellStyle name="Normal 3 3 2 6 2 3 7" xfId="51772"/>
    <cellStyle name="Normal 3 3 2 6 2 3 8" xfId="52116"/>
    <cellStyle name="Normal 3 3 2 6 2 4" xfId="909"/>
    <cellStyle name="Normal 3 3 2 6 2 4 2" xfId="2402"/>
    <cellStyle name="Normal 3 3 2 6 2 4 2 10" xfId="52922"/>
    <cellStyle name="Normal 3 3 2 6 2 4 2 2" xfId="3568"/>
    <cellStyle name="Normal 3 3 2 6 2 4 2 2 2" xfId="5909"/>
    <cellStyle name="Normal 3 3 2 6 2 4 2 2 2 2" xfId="9319"/>
    <cellStyle name="Normal 3 3 2 6 2 4 2 2 2 2 2" xfId="21521"/>
    <cellStyle name="Normal 3 3 2 6 2 4 2 2 2 2 2 2" xfId="45818"/>
    <cellStyle name="Normal 3 3 2 6 2 4 2 2 2 2 3" xfId="33616"/>
    <cellStyle name="Normal 3 3 2 6 2 4 2 2 2 3" xfId="18111"/>
    <cellStyle name="Normal 3 3 2 6 2 4 2 2 2 3 2" xfId="42408"/>
    <cellStyle name="Normal 3 3 2 6 2 4 2 2 2 4" xfId="30206"/>
    <cellStyle name="Normal 3 3 2 6 2 4 2 2 3" xfId="7606"/>
    <cellStyle name="Normal 3 3 2 6 2 4 2 2 3 2" xfId="9320"/>
    <cellStyle name="Normal 3 3 2 6 2 4 2 2 3 2 2" xfId="21522"/>
    <cellStyle name="Normal 3 3 2 6 2 4 2 2 3 2 2 2" xfId="45819"/>
    <cellStyle name="Normal 3 3 2 6 2 4 2 2 3 2 3" xfId="33617"/>
    <cellStyle name="Normal 3 3 2 6 2 4 2 2 3 3" xfId="19808"/>
    <cellStyle name="Normal 3 3 2 6 2 4 2 2 3 3 2" xfId="44105"/>
    <cellStyle name="Normal 3 3 2 6 2 4 2 2 3 4" xfId="31903"/>
    <cellStyle name="Normal 3 3 2 6 2 4 2 2 4" xfId="9318"/>
    <cellStyle name="Normal 3 3 2 6 2 4 2 2 4 2" xfId="21520"/>
    <cellStyle name="Normal 3 3 2 6 2 4 2 2 4 2 2" xfId="45817"/>
    <cellStyle name="Normal 3 3 2 6 2 4 2 2 4 3" xfId="33615"/>
    <cellStyle name="Normal 3 3 2 6 2 4 2 2 5" xfId="15883"/>
    <cellStyle name="Normal 3 3 2 6 2 4 2 2 5 2" xfId="40180"/>
    <cellStyle name="Normal 3 3 2 6 2 4 2 2 6" xfId="27871"/>
    <cellStyle name="Normal 3 3 2 6 2 4 2 3" xfId="4100"/>
    <cellStyle name="Normal 3 3 2 6 2 4 2 3 2" xfId="9321"/>
    <cellStyle name="Normal 3 3 2 6 2 4 2 3 2 2" xfId="21523"/>
    <cellStyle name="Normal 3 3 2 6 2 4 2 3 2 2 2" xfId="45820"/>
    <cellStyle name="Normal 3 3 2 6 2 4 2 3 2 3" xfId="33618"/>
    <cellStyle name="Normal 3 3 2 6 2 4 2 3 3" xfId="16411"/>
    <cellStyle name="Normal 3 3 2 6 2 4 2 3 3 2" xfId="40708"/>
    <cellStyle name="Normal 3 3 2 6 2 4 2 3 4" xfId="28399"/>
    <cellStyle name="Normal 3 3 2 6 2 4 2 4" xfId="4740"/>
    <cellStyle name="Normal 3 3 2 6 2 4 2 4 2" xfId="9322"/>
    <cellStyle name="Normal 3 3 2 6 2 4 2 4 2 2" xfId="21524"/>
    <cellStyle name="Normal 3 3 2 6 2 4 2 4 2 2 2" xfId="45821"/>
    <cellStyle name="Normal 3 3 2 6 2 4 2 4 2 3" xfId="33619"/>
    <cellStyle name="Normal 3 3 2 6 2 4 2 4 3" xfId="16942"/>
    <cellStyle name="Normal 3 3 2 6 2 4 2 4 3 2" xfId="41239"/>
    <cellStyle name="Normal 3 3 2 6 2 4 2 4 4" xfId="29037"/>
    <cellStyle name="Normal 3 3 2 6 2 4 2 5" xfId="6437"/>
    <cellStyle name="Normal 3 3 2 6 2 4 2 5 2" xfId="9323"/>
    <cellStyle name="Normal 3 3 2 6 2 4 2 5 2 2" xfId="21525"/>
    <cellStyle name="Normal 3 3 2 6 2 4 2 5 2 2 2" xfId="45822"/>
    <cellStyle name="Normal 3 3 2 6 2 4 2 5 2 3" xfId="33620"/>
    <cellStyle name="Normal 3 3 2 6 2 4 2 5 3" xfId="18639"/>
    <cellStyle name="Normal 3 3 2 6 2 4 2 5 3 2" xfId="42936"/>
    <cellStyle name="Normal 3 3 2 6 2 4 2 5 4" xfId="30734"/>
    <cellStyle name="Normal 3 3 2 6 2 4 2 6" xfId="9317"/>
    <cellStyle name="Normal 3 3 2 6 2 4 2 6 2" xfId="21519"/>
    <cellStyle name="Normal 3 3 2 6 2 4 2 6 2 2" xfId="45816"/>
    <cellStyle name="Normal 3 3 2 6 2 4 2 6 3" xfId="33614"/>
    <cellStyle name="Normal 3 3 2 6 2 4 2 7" xfId="14714"/>
    <cellStyle name="Normal 3 3 2 6 2 4 2 7 2" xfId="39011"/>
    <cellStyle name="Normal 3 3 2 6 2 4 2 8" xfId="26702"/>
    <cellStyle name="Normal 3 3 2 6 2 4 2 9" xfId="51110"/>
    <cellStyle name="Normal 3 3 2 6 2 4 3" xfId="2930"/>
    <cellStyle name="Normal 3 3 2 6 2 4 3 2" xfId="5378"/>
    <cellStyle name="Normal 3 3 2 6 2 4 3 2 2" xfId="9325"/>
    <cellStyle name="Normal 3 3 2 6 2 4 3 2 2 2" xfId="21527"/>
    <cellStyle name="Normal 3 3 2 6 2 4 3 2 2 2 2" xfId="45824"/>
    <cellStyle name="Normal 3 3 2 6 2 4 3 2 2 3" xfId="33622"/>
    <cellStyle name="Normal 3 3 2 6 2 4 3 2 3" xfId="17580"/>
    <cellStyle name="Normal 3 3 2 6 2 4 3 2 3 2" xfId="41877"/>
    <cellStyle name="Normal 3 3 2 6 2 4 3 2 4" xfId="29675"/>
    <cellStyle name="Normal 3 3 2 6 2 4 3 3" xfId="6968"/>
    <cellStyle name="Normal 3 3 2 6 2 4 3 3 2" xfId="9326"/>
    <cellStyle name="Normal 3 3 2 6 2 4 3 3 2 2" xfId="21528"/>
    <cellStyle name="Normal 3 3 2 6 2 4 3 3 2 2 2" xfId="45825"/>
    <cellStyle name="Normal 3 3 2 6 2 4 3 3 2 3" xfId="33623"/>
    <cellStyle name="Normal 3 3 2 6 2 4 3 3 3" xfId="19170"/>
    <cellStyle name="Normal 3 3 2 6 2 4 3 3 3 2" xfId="43467"/>
    <cellStyle name="Normal 3 3 2 6 2 4 3 3 4" xfId="31265"/>
    <cellStyle name="Normal 3 3 2 6 2 4 3 4" xfId="9324"/>
    <cellStyle name="Normal 3 3 2 6 2 4 3 4 2" xfId="21526"/>
    <cellStyle name="Normal 3 3 2 6 2 4 3 4 2 2" xfId="45823"/>
    <cellStyle name="Normal 3 3 2 6 2 4 3 4 3" xfId="33621"/>
    <cellStyle name="Normal 3 3 2 6 2 4 3 5" xfId="15352"/>
    <cellStyle name="Normal 3 3 2 6 2 4 3 5 2" xfId="39649"/>
    <cellStyle name="Normal 3 3 2 6 2 4 3 6" xfId="27340"/>
    <cellStyle name="Normal 3 3 2 6 2 4 4" xfId="9316"/>
    <cellStyle name="Normal 3 3 2 6 2 4 4 2" xfId="21518"/>
    <cellStyle name="Normal 3 3 2 6 2 4 4 2 2" xfId="45815"/>
    <cellStyle name="Normal 3 3 2 6 2 4 4 3" xfId="33613"/>
    <cellStyle name="Normal 3 3 2 6 2 4 5" xfId="14180"/>
    <cellStyle name="Normal 3 3 2 6 2 4 5 2" xfId="26168"/>
    <cellStyle name="Normal 3 3 2 6 2 4 5 2 2" xfId="50465"/>
    <cellStyle name="Normal 3 3 2 6 2 4 5 3" xfId="38477"/>
    <cellStyle name="Normal 3 3 2 6 2 4 6" xfId="51863"/>
    <cellStyle name="Normal 3 3 2 6 2 4 7" xfId="52284"/>
    <cellStyle name="Normal 3 3 2 6 2 5" xfId="2138"/>
    <cellStyle name="Normal 3 3 2 6 2 5 10" xfId="52658"/>
    <cellStyle name="Normal 3 3 2 6 2 5 2" xfId="3304"/>
    <cellStyle name="Normal 3 3 2 6 2 5 2 2" xfId="5645"/>
    <cellStyle name="Normal 3 3 2 6 2 5 2 2 2" xfId="9329"/>
    <cellStyle name="Normal 3 3 2 6 2 5 2 2 2 2" xfId="21531"/>
    <cellStyle name="Normal 3 3 2 6 2 5 2 2 2 2 2" xfId="45828"/>
    <cellStyle name="Normal 3 3 2 6 2 5 2 2 2 3" xfId="33626"/>
    <cellStyle name="Normal 3 3 2 6 2 5 2 2 3" xfId="17847"/>
    <cellStyle name="Normal 3 3 2 6 2 5 2 2 3 2" xfId="42144"/>
    <cellStyle name="Normal 3 3 2 6 2 5 2 2 4" xfId="29942"/>
    <cellStyle name="Normal 3 3 2 6 2 5 2 3" xfId="7342"/>
    <cellStyle name="Normal 3 3 2 6 2 5 2 3 2" xfId="9330"/>
    <cellStyle name="Normal 3 3 2 6 2 5 2 3 2 2" xfId="21532"/>
    <cellStyle name="Normal 3 3 2 6 2 5 2 3 2 2 2" xfId="45829"/>
    <cellStyle name="Normal 3 3 2 6 2 5 2 3 2 3" xfId="33627"/>
    <cellStyle name="Normal 3 3 2 6 2 5 2 3 3" xfId="19544"/>
    <cellStyle name="Normal 3 3 2 6 2 5 2 3 3 2" xfId="43841"/>
    <cellStyle name="Normal 3 3 2 6 2 5 2 3 4" xfId="31639"/>
    <cellStyle name="Normal 3 3 2 6 2 5 2 4" xfId="9328"/>
    <cellStyle name="Normal 3 3 2 6 2 5 2 4 2" xfId="21530"/>
    <cellStyle name="Normal 3 3 2 6 2 5 2 4 2 2" xfId="45827"/>
    <cellStyle name="Normal 3 3 2 6 2 5 2 4 3" xfId="33625"/>
    <cellStyle name="Normal 3 3 2 6 2 5 2 5" xfId="15619"/>
    <cellStyle name="Normal 3 3 2 6 2 5 2 5 2" xfId="39916"/>
    <cellStyle name="Normal 3 3 2 6 2 5 2 6" xfId="27607"/>
    <cellStyle name="Normal 3 3 2 6 2 5 3" xfId="3836"/>
    <cellStyle name="Normal 3 3 2 6 2 5 3 2" xfId="9331"/>
    <cellStyle name="Normal 3 3 2 6 2 5 3 2 2" xfId="21533"/>
    <cellStyle name="Normal 3 3 2 6 2 5 3 2 2 2" xfId="45830"/>
    <cellStyle name="Normal 3 3 2 6 2 5 3 2 3" xfId="33628"/>
    <cellStyle name="Normal 3 3 2 6 2 5 3 3" xfId="16147"/>
    <cellStyle name="Normal 3 3 2 6 2 5 3 3 2" xfId="40444"/>
    <cellStyle name="Normal 3 3 2 6 2 5 3 4" xfId="28135"/>
    <cellStyle name="Normal 3 3 2 6 2 5 4" xfId="4476"/>
    <cellStyle name="Normal 3 3 2 6 2 5 4 2" xfId="9332"/>
    <cellStyle name="Normal 3 3 2 6 2 5 4 2 2" xfId="21534"/>
    <cellStyle name="Normal 3 3 2 6 2 5 4 2 2 2" xfId="45831"/>
    <cellStyle name="Normal 3 3 2 6 2 5 4 2 3" xfId="33629"/>
    <cellStyle name="Normal 3 3 2 6 2 5 4 3" xfId="16678"/>
    <cellStyle name="Normal 3 3 2 6 2 5 4 3 2" xfId="40975"/>
    <cellStyle name="Normal 3 3 2 6 2 5 4 4" xfId="28773"/>
    <cellStyle name="Normal 3 3 2 6 2 5 5" xfId="6173"/>
    <cellStyle name="Normal 3 3 2 6 2 5 5 2" xfId="9333"/>
    <cellStyle name="Normal 3 3 2 6 2 5 5 2 2" xfId="21535"/>
    <cellStyle name="Normal 3 3 2 6 2 5 5 2 2 2" xfId="45832"/>
    <cellStyle name="Normal 3 3 2 6 2 5 5 2 3" xfId="33630"/>
    <cellStyle name="Normal 3 3 2 6 2 5 5 3" xfId="18375"/>
    <cellStyle name="Normal 3 3 2 6 2 5 5 3 2" xfId="42672"/>
    <cellStyle name="Normal 3 3 2 6 2 5 5 4" xfId="30470"/>
    <cellStyle name="Normal 3 3 2 6 2 5 6" xfId="9327"/>
    <cellStyle name="Normal 3 3 2 6 2 5 6 2" xfId="21529"/>
    <cellStyle name="Normal 3 3 2 6 2 5 6 2 2" xfId="45826"/>
    <cellStyle name="Normal 3 3 2 6 2 5 6 3" xfId="33624"/>
    <cellStyle name="Normal 3 3 2 6 2 5 7" xfId="14450"/>
    <cellStyle name="Normal 3 3 2 6 2 5 7 2" xfId="38747"/>
    <cellStyle name="Normal 3 3 2 6 2 5 8" xfId="26438"/>
    <cellStyle name="Normal 3 3 2 6 2 5 9" xfId="50846"/>
    <cellStyle name="Normal 3 3 2 6 2 6" xfId="2666"/>
    <cellStyle name="Normal 3 3 2 6 2 6 2" xfId="5114"/>
    <cellStyle name="Normal 3 3 2 6 2 6 2 2" xfId="9335"/>
    <cellStyle name="Normal 3 3 2 6 2 6 2 2 2" xfId="21537"/>
    <cellStyle name="Normal 3 3 2 6 2 6 2 2 2 2" xfId="45834"/>
    <cellStyle name="Normal 3 3 2 6 2 6 2 2 3" xfId="33632"/>
    <cellStyle name="Normal 3 3 2 6 2 6 2 3" xfId="17316"/>
    <cellStyle name="Normal 3 3 2 6 2 6 2 3 2" xfId="41613"/>
    <cellStyle name="Normal 3 3 2 6 2 6 2 4" xfId="29411"/>
    <cellStyle name="Normal 3 3 2 6 2 6 3" xfId="6704"/>
    <cellStyle name="Normal 3 3 2 6 2 6 3 2" xfId="9336"/>
    <cellStyle name="Normal 3 3 2 6 2 6 3 2 2" xfId="21538"/>
    <cellStyle name="Normal 3 3 2 6 2 6 3 2 2 2" xfId="45835"/>
    <cellStyle name="Normal 3 3 2 6 2 6 3 2 3" xfId="33633"/>
    <cellStyle name="Normal 3 3 2 6 2 6 3 3" xfId="18906"/>
    <cellStyle name="Normal 3 3 2 6 2 6 3 3 2" xfId="43203"/>
    <cellStyle name="Normal 3 3 2 6 2 6 3 4" xfId="31001"/>
    <cellStyle name="Normal 3 3 2 6 2 6 4" xfId="9334"/>
    <cellStyle name="Normal 3 3 2 6 2 6 4 2" xfId="21536"/>
    <cellStyle name="Normal 3 3 2 6 2 6 4 2 2" xfId="45833"/>
    <cellStyle name="Normal 3 3 2 6 2 6 4 3" xfId="33631"/>
    <cellStyle name="Normal 3 3 2 6 2 6 5" xfId="15088"/>
    <cellStyle name="Normal 3 3 2 6 2 6 5 2" xfId="39385"/>
    <cellStyle name="Normal 3 3 2 6 2 6 6" xfId="27076"/>
    <cellStyle name="Normal 3 3 2 6 2 7" xfId="9271"/>
    <cellStyle name="Normal 3 3 2 6 2 7 2" xfId="21473"/>
    <cellStyle name="Normal 3 3 2 6 2 7 2 2" xfId="45770"/>
    <cellStyle name="Normal 3 3 2 6 2 7 3" xfId="33568"/>
    <cellStyle name="Normal 3 3 2 6 2 8" xfId="13916"/>
    <cellStyle name="Normal 3 3 2 6 2 8 2" xfId="25904"/>
    <cellStyle name="Normal 3 3 2 6 2 8 2 2" xfId="50201"/>
    <cellStyle name="Normal 3 3 2 6 2 8 3" xfId="38213"/>
    <cellStyle name="Normal 3 3 2 6 2 9" xfId="51490"/>
    <cellStyle name="Normal 3 3 2 6 3" xfId="784"/>
    <cellStyle name="Normal 3 3 2 6 3 2" xfId="1029"/>
    <cellStyle name="Normal 3 3 2 6 3 2 2" xfId="2522"/>
    <cellStyle name="Normal 3 3 2 6 3 2 2 10" xfId="53042"/>
    <cellStyle name="Normal 3 3 2 6 3 2 2 2" xfId="3688"/>
    <cellStyle name="Normal 3 3 2 6 3 2 2 2 2" xfId="6029"/>
    <cellStyle name="Normal 3 3 2 6 3 2 2 2 2 2" xfId="9341"/>
    <cellStyle name="Normal 3 3 2 6 3 2 2 2 2 2 2" xfId="21543"/>
    <cellStyle name="Normal 3 3 2 6 3 2 2 2 2 2 2 2" xfId="45840"/>
    <cellStyle name="Normal 3 3 2 6 3 2 2 2 2 2 3" xfId="33638"/>
    <cellStyle name="Normal 3 3 2 6 3 2 2 2 2 3" xfId="18231"/>
    <cellStyle name="Normal 3 3 2 6 3 2 2 2 2 3 2" xfId="42528"/>
    <cellStyle name="Normal 3 3 2 6 3 2 2 2 2 4" xfId="30326"/>
    <cellStyle name="Normal 3 3 2 6 3 2 2 2 3" xfId="7726"/>
    <cellStyle name="Normal 3 3 2 6 3 2 2 2 3 2" xfId="9342"/>
    <cellStyle name="Normal 3 3 2 6 3 2 2 2 3 2 2" xfId="21544"/>
    <cellStyle name="Normal 3 3 2 6 3 2 2 2 3 2 2 2" xfId="45841"/>
    <cellStyle name="Normal 3 3 2 6 3 2 2 2 3 2 3" xfId="33639"/>
    <cellStyle name="Normal 3 3 2 6 3 2 2 2 3 3" xfId="19928"/>
    <cellStyle name="Normal 3 3 2 6 3 2 2 2 3 3 2" xfId="44225"/>
    <cellStyle name="Normal 3 3 2 6 3 2 2 2 3 4" xfId="32023"/>
    <cellStyle name="Normal 3 3 2 6 3 2 2 2 4" xfId="9340"/>
    <cellStyle name="Normal 3 3 2 6 3 2 2 2 4 2" xfId="21542"/>
    <cellStyle name="Normal 3 3 2 6 3 2 2 2 4 2 2" xfId="45839"/>
    <cellStyle name="Normal 3 3 2 6 3 2 2 2 4 3" xfId="33637"/>
    <cellStyle name="Normal 3 3 2 6 3 2 2 2 5" xfId="16003"/>
    <cellStyle name="Normal 3 3 2 6 3 2 2 2 5 2" xfId="40300"/>
    <cellStyle name="Normal 3 3 2 6 3 2 2 2 6" xfId="27991"/>
    <cellStyle name="Normal 3 3 2 6 3 2 2 3" xfId="4220"/>
    <cellStyle name="Normal 3 3 2 6 3 2 2 3 2" xfId="9343"/>
    <cellStyle name="Normal 3 3 2 6 3 2 2 3 2 2" xfId="21545"/>
    <cellStyle name="Normal 3 3 2 6 3 2 2 3 2 2 2" xfId="45842"/>
    <cellStyle name="Normal 3 3 2 6 3 2 2 3 2 3" xfId="33640"/>
    <cellStyle name="Normal 3 3 2 6 3 2 2 3 3" xfId="16531"/>
    <cellStyle name="Normal 3 3 2 6 3 2 2 3 3 2" xfId="40828"/>
    <cellStyle name="Normal 3 3 2 6 3 2 2 3 4" xfId="28519"/>
    <cellStyle name="Normal 3 3 2 6 3 2 2 4" xfId="4860"/>
    <cellStyle name="Normal 3 3 2 6 3 2 2 4 2" xfId="9344"/>
    <cellStyle name="Normal 3 3 2 6 3 2 2 4 2 2" xfId="21546"/>
    <cellStyle name="Normal 3 3 2 6 3 2 2 4 2 2 2" xfId="45843"/>
    <cellStyle name="Normal 3 3 2 6 3 2 2 4 2 3" xfId="33641"/>
    <cellStyle name="Normal 3 3 2 6 3 2 2 4 3" xfId="17062"/>
    <cellStyle name="Normal 3 3 2 6 3 2 2 4 3 2" xfId="41359"/>
    <cellStyle name="Normal 3 3 2 6 3 2 2 4 4" xfId="29157"/>
    <cellStyle name="Normal 3 3 2 6 3 2 2 5" xfId="6557"/>
    <cellStyle name="Normal 3 3 2 6 3 2 2 5 2" xfId="9345"/>
    <cellStyle name="Normal 3 3 2 6 3 2 2 5 2 2" xfId="21547"/>
    <cellStyle name="Normal 3 3 2 6 3 2 2 5 2 2 2" xfId="45844"/>
    <cellStyle name="Normal 3 3 2 6 3 2 2 5 2 3" xfId="33642"/>
    <cellStyle name="Normal 3 3 2 6 3 2 2 5 3" xfId="18759"/>
    <cellStyle name="Normal 3 3 2 6 3 2 2 5 3 2" xfId="43056"/>
    <cellStyle name="Normal 3 3 2 6 3 2 2 5 4" xfId="30854"/>
    <cellStyle name="Normal 3 3 2 6 3 2 2 6" xfId="9339"/>
    <cellStyle name="Normal 3 3 2 6 3 2 2 6 2" xfId="21541"/>
    <cellStyle name="Normal 3 3 2 6 3 2 2 6 2 2" xfId="45838"/>
    <cellStyle name="Normal 3 3 2 6 3 2 2 6 3" xfId="33636"/>
    <cellStyle name="Normal 3 3 2 6 3 2 2 7" xfId="14834"/>
    <cellStyle name="Normal 3 3 2 6 3 2 2 7 2" xfId="39131"/>
    <cellStyle name="Normal 3 3 2 6 3 2 2 8" xfId="26822"/>
    <cellStyle name="Normal 3 3 2 6 3 2 2 9" xfId="51230"/>
    <cellStyle name="Normal 3 3 2 6 3 2 3" xfId="3050"/>
    <cellStyle name="Normal 3 3 2 6 3 2 3 2" xfId="5498"/>
    <cellStyle name="Normal 3 3 2 6 3 2 3 2 2" xfId="9347"/>
    <cellStyle name="Normal 3 3 2 6 3 2 3 2 2 2" xfId="21549"/>
    <cellStyle name="Normal 3 3 2 6 3 2 3 2 2 2 2" xfId="45846"/>
    <cellStyle name="Normal 3 3 2 6 3 2 3 2 2 3" xfId="33644"/>
    <cellStyle name="Normal 3 3 2 6 3 2 3 2 3" xfId="17700"/>
    <cellStyle name="Normal 3 3 2 6 3 2 3 2 3 2" xfId="41997"/>
    <cellStyle name="Normal 3 3 2 6 3 2 3 2 4" xfId="29795"/>
    <cellStyle name="Normal 3 3 2 6 3 2 3 3" xfId="7088"/>
    <cellStyle name="Normal 3 3 2 6 3 2 3 3 2" xfId="9348"/>
    <cellStyle name="Normal 3 3 2 6 3 2 3 3 2 2" xfId="21550"/>
    <cellStyle name="Normal 3 3 2 6 3 2 3 3 2 2 2" xfId="45847"/>
    <cellStyle name="Normal 3 3 2 6 3 2 3 3 2 3" xfId="33645"/>
    <cellStyle name="Normal 3 3 2 6 3 2 3 3 3" xfId="19290"/>
    <cellStyle name="Normal 3 3 2 6 3 2 3 3 3 2" xfId="43587"/>
    <cellStyle name="Normal 3 3 2 6 3 2 3 3 4" xfId="31385"/>
    <cellStyle name="Normal 3 3 2 6 3 2 3 4" xfId="9346"/>
    <cellStyle name="Normal 3 3 2 6 3 2 3 4 2" xfId="21548"/>
    <cellStyle name="Normal 3 3 2 6 3 2 3 4 2 2" xfId="45845"/>
    <cellStyle name="Normal 3 3 2 6 3 2 3 4 3" xfId="33643"/>
    <cellStyle name="Normal 3 3 2 6 3 2 3 5" xfId="15472"/>
    <cellStyle name="Normal 3 3 2 6 3 2 3 5 2" xfId="39769"/>
    <cellStyle name="Normal 3 3 2 6 3 2 3 6" xfId="27460"/>
    <cellStyle name="Normal 3 3 2 6 3 2 4" xfId="9338"/>
    <cellStyle name="Normal 3 3 2 6 3 2 4 2" xfId="21540"/>
    <cellStyle name="Normal 3 3 2 6 3 2 4 2 2" xfId="45837"/>
    <cellStyle name="Normal 3 3 2 6 3 2 4 3" xfId="33635"/>
    <cellStyle name="Normal 3 3 2 6 3 2 5" xfId="14300"/>
    <cellStyle name="Normal 3 3 2 6 3 2 5 2" xfId="26288"/>
    <cellStyle name="Normal 3 3 2 6 3 2 5 2 2" xfId="50585"/>
    <cellStyle name="Normal 3 3 2 6 3 2 5 3" xfId="38597"/>
    <cellStyle name="Normal 3 3 2 6 3 2 6" xfId="51448"/>
    <cellStyle name="Normal 3 3 2 6 3 2 7" xfId="52404"/>
    <cellStyle name="Normal 3 3 2 6 3 3" xfId="2282"/>
    <cellStyle name="Normal 3 3 2 6 3 3 10" xfId="52802"/>
    <cellStyle name="Normal 3 3 2 6 3 3 2" xfId="3448"/>
    <cellStyle name="Normal 3 3 2 6 3 3 2 2" xfId="5789"/>
    <cellStyle name="Normal 3 3 2 6 3 3 2 2 2" xfId="9351"/>
    <cellStyle name="Normal 3 3 2 6 3 3 2 2 2 2" xfId="21553"/>
    <cellStyle name="Normal 3 3 2 6 3 3 2 2 2 2 2" xfId="45850"/>
    <cellStyle name="Normal 3 3 2 6 3 3 2 2 2 3" xfId="33648"/>
    <cellStyle name="Normal 3 3 2 6 3 3 2 2 3" xfId="17991"/>
    <cellStyle name="Normal 3 3 2 6 3 3 2 2 3 2" xfId="42288"/>
    <cellStyle name="Normal 3 3 2 6 3 3 2 2 4" xfId="30086"/>
    <cellStyle name="Normal 3 3 2 6 3 3 2 3" xfId="7486"/>
    <cellStyle name="Normal 3 3 2 6 3 3 2 3 2" xfId="9352"/>
    <cellStyle name="Normal 3 3 2 6 3 3 2 3 2 2" xfId="21554"/>
    <cellStyle name="Normal 3 3 2 6 3 3 2 3 2 2 2" xfId="45851"/>
    <cellStyle name="Normal 3 3 2 6 3 3 2 3 2 3" xfId="33649"/>
    <cellStyle name="Normal 3 3 2 6 3 3 2 3 3" xfId="19688"/>
    <cellStyle name="Normal 3 3 2 6 3 3 2 3 3 2" xfId="43985"/>
    <cellStyle name="Normal 3 3 2 6 3 3 2 3 4" xfId="31783"/>
    <cellStyle name="Normal 3 3 2 6 3 3 2 4" xfId="9350"/>
    <cellStyle name="Normal 3 3 2 6 3 3 2 4 2" xfId="21552"/>
    <cellStyle name="Normal 3 3 2 6 3 3 2 4 2 2" xfId="45849"/>
    <cellStyle name="Normal 3 3 2 6 3 3 2 4 3" xfId="33647"/>
    <cellStyle name="Normal 3 3 2 6 3 3 2 5" xfId="15763"/>
    <cellStyle name="Normal 3 3 2 6 3 3 2 5 2" xfId="40060"/>
    <cellStyle name="Normal 3 3 2 6 3 3 2 6" xfId="27751"/>
    <cellStyle name="Normal 3 3 2 6 3 3 3" xfId="3980"/>
    <cellStyle name="Normal 3 3 2 6 3 3 3 2" xfId="9353"/>
    <cellStyle name="Normal 3 3 2 6 3 3 3 2 2" xfId="21555"/>
    <cellStyle name="Normal 3 3 2 6 3 3 3 2 2 2" xfId="45852"/>
    <cellStyle name="Normal 3 3 2 6 3 3 3 2 3" xfId="33650"/>
    <cellStyle name="Normal 3 3 2 6 3 3 3 3" xfId="16291"/>
    <cellStyle name="Normal 3 3 2 6 3 3 3 3 2" xfId="40588"/>
    <cellStyle name="Normal 3 3 2 6 3 3 3 4" xfId="28279"/>
    <cellStyle name="Normal 3 3 2 6 3 3 4" xfId="4620"/>
    <cellStyle name="Normal 3 3 2 6 3 3 4 2" xfId="9354"/>
    <cellStyle name="Normal 3 3 2 6 3 3 4 2 2" xfId="21556"/>
    <cellStyle name="Normal 3 3 2 6 3 3 4 2 2 2" xfId="45853"/>
    <cellStyle name="Normal 3 3 2 6 3 3 4 2 3" xfId="33651"/>
    <cellStyle name="Normal 3 3 2 6 3 3 4 3" xfId="16822"/>
    <cellStyle name="Normal 3 3 2 6 3 3 4 3 2" xfId="41119"/>
    <cellStyle name="Normal 3 3 2 6 3 3 4 4" xfId="28917"/>
    <cellStyle name="Normal 3 3 2 6 3 3 5" xfId="6317"/>
    <cellStyle name="Normal 3 3 2 6 3 3 5 2" xfId="9355"/>
    <cellStyle name="Normal 3 3 2 6 3 3 5 2 2" xfId="21557"/>
    <cellStyle name="Normal 3 3 2 6 3 3 5 2 2 2" xfId="45854"/>
    <cellStyle name="Normal 3 3 2 6 3 3 5 2 3" xfId="33652"/>
    <cellStyle name="Normal 3 3 2 6 3 3 5 3" xfId="18519"/>
    <cellStyle name="Normal 3 3 2 6 3 3 5 3 2" xfId="42816"/>
    <cellStyle name="Normal 3 3 2 6 3 3 5 4" xfId="30614"/>
    <cellStyle name="Normal 3 3 2 6 3 3 6" xfId="9349"/>
    <cellStyle name="Normal 3 3 2 6 3 3 6 2" xfId="21551"/>
    <cellStyle name="Normal 3 3 2 6 3 3 6 2 2" xfId="45848"/>
    <cellStyle name="Normal 3 3 2 6 3 3 6 3" xfId="33646"/>
    <cellStyle name="Normal 3 3 2 6 3 3 7" xfId="14594"/>
    <cellStyle name="Normal 3 3 2 6 3 3 7 2" xfId="38891"/>
    <cellStyle name="Normal 3 3 2 6 3 3 8" xfId="26582"/>
    <cellStyle name="Normal 3 3 2 6 3 3 9" xfId="50990"/>
    <cellStyle name="Normal 3 3 2 6 3 4" xfId="2810"/>
    <cellStyle name="Normal 3 3 2 6 3 4 2" xfId="5258"/>
    <cellStyle name="Normal 3 3 2 6 3 4 2 2" xfId="9357"/>
    <cellStyle name="Normal 3 3 2 6 3 4 2 2 2" xfId="21559"/>
    <cellStyle name="Normal 3 3 2 6 3 4 2 2 2 2" xfId="45856"/>
    <cellStyle name="Normal 3 3 2 6 3 4 2 2 3" xfId="33654"/>
    <cellStyle name="Normal 3 3 2 6 3 4 2 3" xfId="17460"/>
    <cellStyle name="Normal 3 3 2 6 3 4 2 3 2" xfId="41757"/>
    <cellStyle name="Normal 3 3 2 6 3 4 2 4" xfId="29555"/>
    <cellStyle name="Normal 3 3 2 6 3 4 3" xfId="6848"/>
    <cellStyle name="Normal 3 3 2 6 3 4 3 2" xfId="9358"/>
    <cellStyle name="Normal 3 3 2 6 3 4 3 2 2" xfId="21560"/>
    <cellStyle name="Normal 3 3 2 6 3 4 3 2 2 2" xfId="45857"/>
    <cellStyle name="Normal 3 3 2 6 3 4 3 2 3" xfId="33655"/>
    <cellStyle name="Normal 3 3 2 6 3 4 3 3" xfId="19050"/>
    <cellStyle name="Normal 3 3 2 6 3 4 3 3 2" xfId="43347"/>
    <cellStyle name="Normal 3 3 2 6 3 4 3 4" xfId="31145"/>
    <cellStyle name="Normal 3 3 2 6 3 4 4" xfId="9356"/>
    <cellStyle name="Normal 3 3 2 6 3 4 4 2" xfId="21558"/>
    <cellStyle name="Normal 3 3 2 6 3 4 4 2 2" xfId="45855"/>
    <cellStyle name="Normal 3 3 2 6 3 4 4 3" xfId="33653"/>
    <cellStyle name="Normal 3 3 2 6 3 4 5" xfId="15232"/>
    <cellStyle name="Normal 3 3 2 6 3 4 5 2" xfId="39529"/>
    <cellStyle name="Normal 3 3 2 6 3 4 6" xfId="27220"/>
    <cellStyle name="Normal 3 3 2 6 3 5" xfId="9337"/>
    <cellStyle name="Normal 3 3 2 6 3 5 2" xfId="21539"/>
    <cellStyle name="Normal 3 3 2 6 3 5 2 2" xfId="45836"/>
    <cellStyle name="Normal 3 3 2 6 3 5 3" xfId="33634"/>
    <cellStyle name="Normal 3 3 2 6 3 6" xfId="14060"/>
    <cellStyle name="Normal 3 3 2 6 3 6 2" xfId="26048"/>
    <cellStyle name="Normal 3 3 2 6 3 6 2 2" xfId="50345"/>
    <cellStyle name="Normal 3 3 2 6 3 6 3" xfId="38357"/>
    <cellStyle name="Normal 3 3 2 6 3 7" xfId="51771"/>
    <cellStyle name="Normal 3 3 2 6 3 8" xfId="52164"/>
    <cellStyle name="Normal 3 3 2 6 4" xfId="686"/>
    <cellStyle name="Normal 3 3 2 6 4 2" xfId="933"/>
    <cellStyle name="Normal 3 3 2 6 4 2 2" xfId="2426"/>
    <cellStyle name="Normal 3 3 2 6 4 2 2 10" xfId="52946"/>
    <cellStyle name="Normal 3 3 2 6 4 2 2 2" xfId="3592"/>
    <cellStyle name="Normal 3 3 2 6 4 2 2 2 2" xfId="5933"/>
    <cellStyle name="Normal 3 3 2 6 4 2 2 2 2 2" xfId="9363"/>
    <cellStyle name="Normal 3 3 2 6 4 2 2 2 2 2 2" xfId="21565"/>
    <cellStyle name="Normal 3 3 2 6 4 2 2 2 2 2 2 2" xfId="45862"/>
    <cellStyle name="Normal 3 3 2 6 4 2 2 2 2 2 3" xfId="33660"/>
    <cellStyle name="Normal 3 3 2 6 4 2 2 2 2 3" xfId="18135"/>
    <cellStyle name="Normal 3 3 2 6 4 2 2 2 2 3 2" xfId="42432"/>
    <cellStyle name="Normal 3 3 2 6 4 2 2 2 2 4" xfId="30230"/>
    <cellStyle name="Normal 3 3 2 6 4 2 2 2 3" xfId="7630"/>
    <cellStyle name="Normal 3 3 2 6 4 2 2 2 3 2" xfId="9364"/>
    <cellStyle name="Normal 3 3 2 6 4 2 2 2 3 2 2" xfId="21566"/>
    <cellStyle name="Normal 3 3 2 6 4 2 2 2 3 2 2 2" xfId="45863"/>
    <cellStyle name="Normal 3 3 2 6 4 2 2 2 3 2 3" xfId="33661"/>
    <cellStyle name="Normal 3 3 2 6 4 2 2 2 3 3" xfId="19832"/>
    <cellStyle name="Normal 3 3 2 6 4 2 2 2 3 3 2" xfId="44129"/>
    <cellStyle name="Normal 3 3 2 6 4 2 2 2 3 4" xfId="31927"/>
    <cellStyle name="Normal 3 3 2 6 4 2 2 2 4" xfId="9362"/>
    <cellStyle name="Normal 3 3 2 6 4 2 2 2 4 2" xfId="21564"/>
    <cellStyle name="Normal 3 3 2 6 4 2 2 2 4 2 2" xfId="45861"/>
    <cellStyle name="Normal 3 3 2 6 4 2 2 2 4 3" xfId="33659"/>
    <cellStyle name="Normal 3 3 2 6 4 2 2 2 5" xfId="15907"/>
    <cellStyle name="Normal 3 3 2 6 4 2 2 2 5 2" xfId="40204"/>
    <cellStyle name="Normal 3 3 2 6 4 2 2 2 6" xfId="27895"/>
    <cellStyle name="Normal 3 3 2 6 4 2 2 3" xfId="4124"/>
    <cellStyle name="Normal 3 3 2 6 4 2 2 3 2" xfId="9365"/>
    <cellStyle name="Normal 3 3 2 6 4 2 2 3 2 2" xfId="21567"/>
    <cellStyle name="Normal 3 3 2 6 4 2 2 3 2 2 2" xfId="45864"/>
    <cellStyle name="Normal 3 3 2 6 4 2 2 3 2 3" xfId="33662"/>
    <cellStyle name="Normal 3 3 2 6 4 2 2 3 3" xfId="16435"/>
    <cellStyle name="Normal 3 3 2 6 4 2 2 3 3 2" xfId="40732"/>
    <cellStyle name="Normal 3 3 2 6 4 2 2 3 4" xfId="28423"/>
    <cellStyle name="Normal 3 3 2 6 4 2 2 4" xfId="4764"/>
    <cellStyle name="Normal 3 3 2 6 4 2 2 4 2" xfId="9366"/>
    <cellStyle name="Normal 3 3 2 6 4 2 2 4 2 2" xfId="21568"/>
    <cellStyle name="Normal 3 3 2 6 4 2 2 4 2 2 2" xfId="45865"/>
    <cellStyle name="Normal 3 3 2 6 4 2 2 4 2 3" xfId="33663"/>
    <cellStyle name="Normal 3 3 2 6 4 2 2 4 3" xfId="16966"/>
    <cellStyle name="Normal 3 3 2 6 4 2 2 4 3 2" xfId="41263"/>
    <cellStyle name="Normal 3 3 2 6 4 2 2 4 4" xfId="29061"/>
    <cellStyle name="Normal 3 3 2 6 4 2 2 5" xfId="6461"/>
    <cellStyle name="Normal 3 3 2 6 4 2 2 5 2" xfId="9367"/>
    <cellStyle name="Normal 3 3 2 6 4 2 2 5 2 2" xfId="21569"/>
    <cellStyle name="Normal 3 3 2 6 4 2 2 5 2 2 2" xfId="45866"/>
    <cellStyle name="Normal 3 3 2 6 4 2 2 5 2 3" xfId="33664"/>
    <cellStyle name="Normal 3 3 2 6 4 2 2 5 3" xfId="18663"/>
    <cellStyle name="Normal 3 3 2 6 4 2 2 5 3 2" xfId="42960"/>
    <cellStyle name="Normal 3 3 2 6 4 2 2 5 4" xfId="30758"/>
    <cellStyle name="Normal 3 3 2 6 4 2 2 6" xfId="9361"/>
    <cellStyle name="Normal 3 3 2 6 4 2 2 6 2" xfId="21563"/>
    <cellStyle name="Normal 3 3 2 6 4 2 2 6 2 2" xfId="45860"/>
    <cellStyle name="Normal 3 3 2 6 4 2 2 6 3" xfId="33658"/>
    <cellStyle name="Normal 3 3 2 6 4 2 2 7" xfId="14738"/>
    <cellStyle name="Normal 3 3 2 6 4 2 2 7 2" xfId="39035"/>
    <cellStyle name="Normal 3 3 2 6 4 2 2 8" xfId="26726"/>
    <cellStyle name="Normal 3 3 2 6 4 2 2 9" xfId="51134"/>
    <cellStyle name="Normal 3 3 2 6 4 2 3" xfId="2954"/>
    <cellStyle name="Normal 3 3 2 6 4 2 3 2" xfId="5402"/>
    <cellStyle name="Normal 3 3 2 6 4 2 3 2 2" xfId="9369"/>
    <cellStyle name="Normal 3 3 2 6 4 2 3 2 2 2" xfId="21571"/>
    <cellStyle name="Normal 3 3 2 6 4 2 3 2 2 2 2" xfId="45868"/>
    <cellStyle name="Normal 3 3 2 6 4 2 3 2 2 3" xfId="33666"/>
    <cellStyle name="Normal 3 3 2 6 4 2 3 2 3" xfId="17604"/>
    <cellStyle name="Normal 3 3 2 6 4 2 3 2 3 2" xfId="41901"/>
    <cellStyle name="Normal 3 3 2 6 4 2 3 2 4" xfId="29699"/>
    <cellStyle name="Normal 3 3 2 6 4 2 3 3" xfId="6992"/>
    <cellStyle name="Normal 3 3 2 6 4 2 3 3 2" xfId="9370"/>
    <cellStyle name="Normal 3 3 2 6 4 2 3 3 2 2" xfId="21572"/>
    <cellStyle name="Normal 3 3 2 6 4 2 3 3 2 2 2" xfId="45869"/>
    <cellStyle name="Normal 3 3 2 6 4 2 3 3 2 3" xfId="33667"/>
    <cellStyle name="Normal 3 3 2 6 4 2 3 3 3" xfId="19194"/>
    <cellStyle name="Normal 3 3 2 6 4 2 3 3 3 2" xfId="43491"/>
    <cellStyle name="Normal 3 3 2 6 4 2 3 3 4" xfId="31289"/>
    <cellStyle name="Normal 3 3 2 6 4 2 3 4" xfId="9368"/>
    <cellStyle name="Normal 3 3 2 6 4 2 3 4 2" xfId="21570"/>
    <cellStyle name="Normal 3 3 2 6 4 2 3 4 2 2" xfId="45867"/>
    <cellStyle name="Normal 3 3 2 6 4 2 3 4 3" xfId="33665"/>
    <cellStyle name="Normal 3 3 2 6 4 2 3 5" xfId="15376"/>
    <cellStyle name="Normal 3 3 2 6 4 2 3 5 2" xfId="39673"/>
    <cellStyle name="Normal 3 3 2 6 4 2 3 6" xfId="27364"/>
    <cellStyle name="Normal 3 3 2 6 4 2 4" xfId="9360"/>
    <cellStyle name="Normal 3 3 2 6 4 2 4 2" xfId="21562"/>
    <cellStyle name="Normal 3 3 2 6 4 2 4 2 2" xfId="45859"/>
    <cellStyle name="Normal 3 3 2 6 4 2 4 3" xfId="33657"/>
    <cellStyle name="Normal 3 3 2 6 4 2 5" xfId="14204"/>
    <cellStyle name="Normal 3 3 2 6 4 2 5 2" xfId="26192"/>
    <cellStyle name="Normal 3 3 2 6 4 2 5 2 2" xfId="50489"/>
    <cellStyle name="Normal 3 3 2 6 4 2 5 3" xfId="38501"/>
    <cellStyle name="Normal 3 3 2 6 4 2 6" xfId="51715"/>
    <cellStyle name="Normal 3 3 2 6 4 2 7" xfId="52308"/>
    <cellStyle name="Normal 3 3 2 6 4 3" xfId="2186"/>
    <cellStyle name="Normal 3 3 2 6 4 3 10" xfId="52706"/>
    <cellStyle name="Normal 3 3 2 6 4 3 2" xfId="3352"/>
    <cellStyle name="Normal 3 3 2 6 4 3 2 2" xfId="5693"/>
    <cellStyle name="Normal 3 3 2 6 4 3 2 2 2" xfId="9373"/>
    <cellStyle name="Normal 3 3 2 6 4 3 2 2 2 2" xfId="21575"/>
    <cellStyle name="Normal 3 3 2 6 4 3 2 2 2 2 2" xfId="45872"/>
    <cellStyle name="Normal 3 3 2 6 4 3 2 2 2 3" xfId="33670"/>
    <cellStyle name="Normal 3 3 2 6 4 3 2 2 3" xfId="17895"/>
    <cellStyle name="Normal 3 3 2 6 4 3 2 2 3 2" xfId="42192"/>
    <cellStyle name="Normal 3 3 2 6 4 3 2 2 4" xfId="29990"/>
    <cellStyle name="Normal 3 3 2 6 4 3 2 3" xfId="7390"/>
    <cellStyle name="Normal 3 3 2 6 4 3 2 3 2" xfId="9374"/>
    <cellStyle name="Normal 3 3 2 6 4 3 2 3 2 2" xfId="21576"/>
    <cellStyle name="Normal 3 3 2 6 4 3 2 3 2 2 2" xfId="45873"/>
    <cellStyle name="Normal 3 3 2 6 4 3 2 3 2 3" xfId="33671"/>
    <cellStyle name="Normal 3 3 2 6 4 3 2 3 3" xfId="19592"/>
    <cellStyle name="Normal 3 3 2 6 4 3 2 3 3 2" xfId="43889"/>
    <cellStyle name="Normal 3 3 2 6 4 3 2 3 4" xfId="31687"/>
    <cellStyle name="Normal 3 3 2 6 4 3 2 4" xfId="9372"/>
    <cellStyle name="Normal 3 3 2 6 4 3 2 4 2" xfId="21574"/>
    <cellStyle name="Normal 3 3 2 6 4 3 2 4 2 2" xfId="45871"/>
    <cellStyle name="Normal 3 3 2 6 4 3 2 4 3" xfId="33669"/>
    <cellStyle name="Normal 3 3 2 6 4 3 2 5" xfId="15667"/>
    <cellStyle name="Normal 3 3 2 6 4 3 2 5 2" xfId="39964"/>
    <cellStyle name="Normal 3 3 2 6 4 3 2 6" xfId="27655"/>
    <cellStyle name="Normal 3 3 2 6 4 3 3" xfId="3884"/>
    <cellStyle name="Normal 3 3 2 6 4 3 3 2" xfId="9375"/>
    <cellStyle name="Normal 3 3 2 6 4 3 3 2 2" xfId="21577"/>
    <cellStyle name="Normal 3 3 2 6 4 3 3 2 2 2" xfId="45874"/>
    <cellStyle name="Normal 3 3 2 6 4 3 3 2 3" xfId="33672"/>
    <cellStyle name="Normal 3 3 2 6 4 3 3 3" xfId="16195"/>
    <cellStyle name="Normal 3 3 2 6 4 3 3 3 2" xfId="40492"/>
    <cellStyle name="Normal 3 3 2 6 4 3 3 4" xfId="28183"/>
    <cellStyle name="Normal 3 3 2 6 4 3 4" xfId="4524"/>
    <cellStyle name="Normal 3 3 2 6 4 3 4 2" xfId="9376"/>
    <cellStyle name="Normal 3 3 2 6 4 3 4 2 2" xfId="21578"/>
    <cellStyle name="Normal 3 3 2 6 4 3 4 2 2 2" xfId="45875"/>
    <cellStyle name="Normal 3 3 2 6 4 3 4 2 3" xfId="33673"/>
    <cellStyle name="Normal 3 3 2 6 4 3 4 3" xfId="16726"/>
    <cellStyle name="Normal 3 3 2 6 4 3 4 3 2" xfId="41023"/>
    <cellStyle name="Normal 3 3 2 6 4 3 4 4" xfId="28821"/>
    <cellStyle name="Normal 3 3 2 6 4 3 5" xfId="6221"/>
    <cellStyle name="Normal 3 3 2 6 4 3 5 2" xfId="9377"/>
    <cellStyle name="Normal 3 3 2 6 4 3 5 2 2" xfId="21579"/>
    <cellStyle name="Normal 3 3 2 6 4 3 5 2 2 2" xfId="45876"/>
    <cellStyle name="Normal 3 3 2 6 4 3 5 2 3" xfId="33674"/>
    <cellStyle name="Normal 3 3 2 6 4 3 5 3" xfId="18423"/>
    <cellStyle name="Normal 3 3 2 6 4 3 5 3 2" xfId="42720"/>
    <cellStyle name="Normal 3 3 2 6 4 3 5 4" xfId="30518"/>
    <cellStyle name="Normal 3 3 2 6 4 3 6" xfId="9371"/>
    <cellStyle name="Normal 3 3 2 6 4 3 6 2" xfId="21573"/>
    <cellStyle name="Normal 3 3 2 6 4 3 6 2 2" xfId="45870"/>
    <cellStyle name="Normal 3 3 2 6 4 3 6 3" xfId="33668"/>
    <cellStyle name="Normal 3 3 2 6 4 3 7" xfId="14498"/>
    <cellStyle name="Normal 3 3 2 6 4 3 7 2" xfId="38795"/>
    <cellStyle name="Normal 3 3 2 6 4 3 8" xfId="26486"/>
    <cellStyle name="Normal 3 3 2 6 4 3 9" xfId="50894"/>
    <cellStyle name="Normal 3 3 2 6 4 4" xfId="2714"/>
    <cellStyle name="Normal 3 3 2 6 4 4 2" xfId="5162"/>
    <cellStyle name="Normal 3 3 2 6 4 4 2 2" xfId="9379"/>
    <cellStyle name="Normal 3 3 2 6 4 4 2 2 2" xfId="21581"/>
    <cellStyle name="Normal 3 3 2 6 4 4 2 2 2 2" xfId="45878"/>
    <cellStyle name="Normal 3 3 2 6 4 4 2 2 3" xfId="33676"/>
    <cellStyle name="Normal 3 3 2 6 4 4 2 3" xfId="17364"/>
    <cellStyle name="Normal 3 3 2 6 4 4 2 3 2" xfId="41661"/>
    <cellStyle name="Normal 3 3 2 6 4 4 2 4" xfId="29459"/>
    <cellStyle name="Normal 3 3 2 6 4 4 3" xfId="6752"/>
    <cellStyle name="Normal 3 3 2 6 4 4 3 2" xfId="9380"/>
    <cellStyle name="Normal 3 3 2 6 4 4 3 2 2" xfId="21582"/>
    <cellStyle name="Normal 3 3 2 6 4 4 3 2 2 2" xfId="45879"/>
    <cellStyle name="Normal 3 3 2 6 4 4 3 2 3" xfId="33677"/>
    <cellStyle name="Normal 3 3 2 6 4 4 3 3" xfId="18954"/>
    <cellStyle name="Normal 3 3 2 6 4 4 3 3 2" xfId="43251"/>
    <cellStyle name="Normal 3 3 2 6 4 4 3 4" xfId="31049"/>
    <cellStyle name="Normal 3 3 2 6 4 4 4" xfId="9378"/>
    <cellStyle name="Normal 3 3 2 6 4 4 4 2" xfId="21580"/>
    <cellStyle name="Normal 3 3 2 6 4 4 4 2 2" xfId="45877"/>
    <cellStyle name="Normal 3 3 2 6 4 4 4 3" xfId="33675"/>
    <cellStyle name="Normal 3 3 2 6 4 4 5" xfId="15136"/>
    <cellStyle name="Normal 3 3 2 6 4 4 5 2" xfId="39433"/>
    <cellStyle name="Normal 3 3 2 6 4 4 6" xfId="27124"/>
    <cellStyle name="Normal 3 3 2 6 4 5" xfId="9359"/>
    <cellStyle name="Normal 3 3 2 6 4 5 2" xfId="21561"/>
    <cellStyle name="Normal 3 3 2 6 4 5 2 2" xfId="45858"/>
    <cellStyle name="Normal 3 3 2 6 4 5 3" xfId="33656"/>
    <cellStyle name="Normal 3 3 2 6 4 6" xfId="13964"/>
    <cellStyle name="Normal 3 3 2 6 4 6 2" xfId="25952"/>
    <cellStyle name="Normal 3 3 2 6 4 6 2 2" xfId="50249"/>
    <cellStyle name="Normal 3 3 2 6 4 6 3" xfId="38261"/>
    <cellStyle name="Normal 3 3 2 6 4 7" xfId="51754"/>
    <cellStyle name="Normal 3 3 2 6 4 8" xfId="52068"/>
    <cellStyle name="Normal 3 3 2 6 5" xfId="861"/>
    <cellStyle name="Normal 3 3 2 6 5 2" xfId="2354"/>
    <cellStyle name="Normal 3 3 2 6 5 2 10" xfId="52874"/>
    <cellStyle name="Normal 3 3 2 6 5 2 2" xfId="3520"/>
    <cellStyle name="Normal 3 3 2 6 5 2 2 2" xfId="5861"/>
    <cellStyle name="Normal 3 3 2 6 5 2 2 2 2" xfId="9384"/>
    <cellStyle name="Normal 3 3 2 6 5 2 2 2 2 2" xfId="21586"/>
    <cellStyle name="Normal 3 3 2 6 5 2 2 2 2 2 2" xfId="45883"/>
    <cellStyle name="Normal 3 3 2 6 5 2 2 2 2 3" xfId="33681"/>
    <cellStyle name="Normal 3 3 2 6 5 2 2 2 3" xfId="18063"/>
    <cellStyle name="Normal 3 3 2 6 5 2 2 2 3 2" xfId="42360"/>
    <cellStyle name="Normal 3 3 2 6 5 2 2 2 4" xfId="30158"/>
    <cellStyle name="Normal 3 3 2 6 5 2 2 3" xfId="7558"/>
    <cellStyle name="Normal 3 3 2 6 5 2 2 3 2" xfId="9385"/>
    <cellStyle name="Normal 3 3 2 6 5 2 2 3 2 2" xfId="21587"/>
    <cellStyle name="Normal 3 3 2 6 5 2 2 3 2 2 2" xfId="45884"/>
    <cellStyle name="Normal 3 3 2 6 5 2 2 3 2 3" xfId="33682"/>
    <cellStyle name="Normal 3 3 2 6 5 2 2 3 3" xfId="19760"/>
    <cellStyle name="Normal 3 3 2 6 5 2 2 3 3 2" xfId="44057"/>
    <cellStyle name="Normal 3 3 2 6 5 2 2 3 4" xfId="31855"/>
    <cellStyle name="Normal 3 3 2 6 5 2 2 4" xfId="9383"/>
    <cellStyle name="Normal 3 3 2 6 5 2 2 4 2" xfId="21585"/>
    <cellStyle name="Normal 3 3 2 6 5 2 2 4 2 2" xfId="45882"/>
    <cellStyle name="Normal 3 3 2 6 5 2 2 4 3" xfId="33680"/>
    <cellStyle name="Normal 3 3 2 6 5 2 2 5" xfId="15835"/>
    <cellStyle name="Normal 3 3 2 6 5 2 2 5 2" xfId="40132"/>
    <cellStyle name="Normal 3 3 2 6 5 2 2 6" xfId="27823"/>
    <cellStyle name="Normal 3 3 2 6 5 2 3" xfId="4052"/>
    <cellStyle name="Normal 3 3 2 6 5 2 3 2" xfId="9386"/>
    <cellStyle name="Normal 3 3 2 6 5 2 3 2 2" xfId="21588"/>
    <cellStyle name="Normal 3 3 2 6 5 2 3 2 2 2" xfId="45885"/>
    <cellStyle name="Normal 3 3 2 6 5 2 3 2 3" xfId="33683"/>
    <cellStyle name="Normal 3 3 2 6 5 2 3 3" xfId="16363"/>
    <cellStyle name="Normal 3 3 2 6 5 2 3 3 2" xfId="40660"/>
    <cellStyle name="Normal 3 3 2 6 5 2 3 4" xfId="28351"/>
    <cellStyle name="Normal 3 3 2 6 5 2 4" xfId="4692"/>
    <cellStyle name="Normal 3 3 2 6 5 2 4 2" xfId="9387"/>
    <cellStyle name="Normal 3 3 2 6 5 2 4 2 2" xfId="21589"/>
    <cellStyle name="Normal 3 3 2 6 5 2 4 2 2 2" xfId="45886"/>
    <cellStyle name="Normal 3 3 2 6 5 2 4 2 3" xfId="33684"/>
    <cellStyle name="Normal 3 3 2 6 5 2 4 3" xfId="16894"/>
    <cellStyle name="Normal 3 3 2 6 5 2 4 3 2" xfId="41191"/>
    <cellStyle name="Normal 3 3 2 6 5 2 4 4" xfId="28989"/>
    <cellStyle name="Normal 3 3 2 6 5 2 5" xfId="6389"/>
    <cellStyle name="Normal 3 3 2 6 5 2 5 2" xfId="9388"/>
    <cellStyle name="Normal 3 3 2 6 5 2 5 2 2" xfId="21590"/>
    <cellStyle name="Normal 3 3 2 6 5 2 5 2 2 2" xfId="45887"/>
    <cellStyle name="Normal 3 3 2 6 5 2 5 2 3" xfId="33685"/>
    <cellStyle name="Normal 3 3 2 6 5 2 5 3" xfId="18591"/>
    <cellStyle name="Normal 3 3 2 6 5 2 5 3 2" xfId="42888"/>
    <cellStyle name="Normal 3 3 2 6 5 2 5 4" xfId="30686"/>
    <cellStyle name="Normal 3 3 2 6 5 2 6" xfId="9382"/>
    <cellStyle name="Normal 3 3 2 6 5 2 6 2" xfId="21584"/>
    <cellStyle name="Normal 3 3 2 6 5 2 6 2 2" xfId="45881"/>
    <cellStyle name="Normal 3 3 2 6 5 2 6 3" xfId="33679"/>
    <cellStyle name="Normal 3 3 2 6 5 2 7" xfId="14666"/>
    <cellStyle name="Normal 3 3 2 6 5 2 7 2" xfId="38963"/>
    <cellStyle name="Normal 3 3 2 6 5 2 8" xfId="26654"/>
    <cellStyle name="Normal 3 3 2 6 5 2 9" xfId="51062"/>
    <cellStyle name="Normal 3 3 2 6 5 3" xfId="2882"/>
    <cellStyle name="Normal 3 3 2 6 5 3 2" xfId="5330"/>
    <cellStyle name="Normal 3 3 2 6 5 3 2 2" xfId="9390"/>
    <cellStyle name="Normal 3 3 2 6 5 3 2 2 2" xfId="21592"/>
    <cellStyle name="Normal 3 3 2 6 5 3 2 2 2 2" xfId="45889"/>
    <cellStyle name="Normal 3 3 2 6 5 3 2 2 3" xfId="33687"/>
    <cellStyle name="Normal 3 3 2 6 5 3 2 3" xfId="17532"/>
    <cellStyle name="Normal 3 3 2 6 5 3 2 3 2" xfId="41829"/>
    <cellStyle name="Normal 3 3 2 6 5 3 2 4" xfId="29627"/>
    <cellStyle name="Normal 3 3 2 6 5 3 3" xfId="6920"/>
    <cellStyle name="Normal 3 3 2 6 5 3 3 2" xfId="9391"/>
    <cellStyle name="Normal 3 3 2 6 5 3 3 2 2" xfId="21593"/>
    <cellStyle name="Normal 3 3 2 6 5 3 3 2 2 2" xfId="45890"/>
    <cellStyle name="Normal 3 3 2 6 5 3 3 2 3" xfId="33688"/>
    <cellStyle name="Normal 3 3 2 6 5 3 3 3" xfId="19122"/>
    <cellStyle name="Normal 3 3 2 6 5 3 3 3 2" xfId="43419"/>
    <cellStyle name="Normal 3 3 2 6 5 3 3 4" xfId="31217"/>
    <cellStyle name="Normal 3 3 2 6 5 3 4" xfId="9389"/>
    <cellStyle name="Normal 3 3 2 6 5 3 4 2" xfId="21591"/>
    <cellStyle name="Normal 3 3 2 6 5 3 4 2 2" xfId="45888"/>
    <cellStyle name="Normal 3 3 2 6 5 3 4 3" xfId="33686"/>
    <cellStyle name="Normal 3 3 2 6 5 3 5" xfId="15304"/>
    <cellStyle name="Normal 3 3 2 6 5 3 5 2" xfId="39601"/>
    <cellStyle name="Normal 3 3 2 6 5 3 6" xfId="27292"/>
    <cellStyle name="Normal 3 3 2 6 5 4" xfId="9381"/>
    <cellStyle name="Normal 3 3 2 6 5 4 2" xfId="21583"/>
    <cellStyle name="Normal 3 3 2 6 5 4 2 2" xfId="45880"/>
    <cellStyle name="Normal 3 3 2 6 5 4 3" xfId="33678"/>
    <cellStyle name="Normal 3 3 2 6 5 5" xfId="14132"/>
    <cellStyle name="Normal 3 3 2 6 5 5 2" xfId="26120"/>
    <cellStyle name="Normal 3 3 2 6 5 5 2 2" xfId="50417"/>
    <cellStyle name="Normal 3 3 2 6 5 5 3" xfId="38429"/>
    <cellStyle name="Normal 3 3 2 6 5 6" xfId="51471"/>
    <cellStyle name="Normal 3 3 2 6 5 7" xfId="52236"/>
    <cellStyle name="Normal 3 3 2 6 6" xfId="2090"/>
    <cellStyle name="Normal 3 3 2 6 6 10" xfId="52610"/>
    <cellStyle name="Normal 3 3 2 6 6 2" xfId="3256"/>
    <cellStyle name="Normal 3 3 2 6 6 2 2" xfId="5597"/>
    <cellStyle name="Normal 3 3 2 6 6 2 2 2" xfId="9394"/>
    <cellStyle name="Normal 3 3 2 6 6 2 2 2 2" xfId="21596"/>
    <cellStyle name="Normal 3 3 2 6 6 2 2 2 2 2" xfId="45893"/>
    <cellStyle name="Normal 3 3 2 6 6 2 2 2 3" xfId="33691"/>
    <cellStyle name="Normal 3 3 2 6 6 2 2 3" xfId="17799"/>
    <cellStyle name="Normal 3 3 2 6 6 2 2 3 2" xfId="42096"/>
    <cellStyle name="Normal 3 3 2 6 6 2 2 4" xfId="29894"/>
    <cellStyle name="Normal 3 3 2 6 6 2 3" xfId="7294"/>
    <cellStyle name="Normal 3 3 2 6 6 2 3 2" xfId="9395"/>
    <cellStyle name="Normal 3 3 2 6 6 2 3 2 2" xfId="21597"/>
    <cellStyle name="Normal 3 3 2 6 6 2 3 2 2 2" xfId="45894"/>
    <cellStyle name="Normal 3 3 2 6 6 2 3 2 3" xfId="33692"/>
    <cellStyle name="Normal 3 3 2 6 6 2 3 3" xfId="19496"/>
    <cellStyle name="Normal 3 3 2 6 6 2 3 3 2" xfId="43793"/>
    <cellStyle name="Normal 3 3 2 6 6 2 3 4" xfId="31591"/>
    <cellStyle name="Normal 3 3 2 6 6 2 4" xfId="9393"/>
    <cellStyle name="Normal 3 3 2 6 6 2 4 2" xfId="21595"/>
    <cellStyle name="Normal 3 3 2 6 6 2 4 2 2" xfId="45892"/>
    <cellStyle name="Normal 3 3 2 6 6 2 4 3" xfId="33690"/>
    <cellStyle name="Normal 3 3 2 6 6 2 5" xfId="15571"/>
    <cellStyle name="Normal 3 3 2 6 6 2 5 2" xfId="39868"/>
    <cellStyle name="Normal 3 3 2 6 6 2 6" xfId="27559"/>
    <cellStyle name="Normal 3 3 2 6 6 3" xfId="3788"/>
    <cellStyle name="Normal 3 3 2 6 6 3 2" xfId="9396"/>
    <cellStyle name="Normal 3 3 2 6 6 3 2 2" xfId="21598"/>
    <cellStyle name="Normal 3 3 2 6 6 3 2 2 2" xfId="45895"/>
    <cellStyle name="Normal 3 3 2 6 6 3 2 3" xfId="33693"/>
    <cellStyle name="Normal 3 3 2 6 6 3 3" xfId="16099"/>
    <cellStyle name="Normal 3 3 2 6 6 3 3 2" xfId="40396"/>
    <cellStyle name="Normal 3 3 2 6 6 3 4" xfId="28087"/>
    <cellStyle name="Normal 3 3 2 6 6 4" xfId="4428"/>
    <cellStyle name="Normal 3 3 2 6 6 4 2" xfId="9397"/>
    <cellStyle name="Normal 3 3 2 6 6 4 2 2" xfId="21599"/>
    <cellStyle name="Normal 3 3 2 6 6 4 2 2 2" xfId="45896"/>
    <cellStyle name="Normal 3 3 2 6 6 4 2 3" xfId="33694"/>
    <cellStyle name="Normal 3 3 2 6 6 4 3" xfId="16630"/>
    <cellStyle name="Normal 3 3 2 6 6 4 3 2" xfId="40927"/>
    <cellStyle name="Normal 3 3 2 6 6 4 4" xfId="28725"/>
    <cellStyle name="Normal 3 3 2 6 6 5" xfId="6125"/>
    <cellStyle name="Normal 3 3 2 6 6 5 2" xfId="9398"/>
    <cellStyle name="Normal 3 3 2 6 6 5 2 2" xfId="21600"/>
    <cellStyle name="Normal 3 3 2 6 6 5 2 2 2" xfId="45897"/>
    <cellStyle name="Normal 3 3 2 6 6 5 2 3" xfId="33695"/>
    <cellStyle name="Normal 3 3 2 6 6 5 3" xfId="18327"/>
    <cellStyle name="Normal 3 3 2 6 6 5 3 2" xfId="42624"/>
    <cellStyle name="Normal 3 3 2 6 6 5 4" xfId="30422"/>
    <cellStyle name="Normal 3 3 2 6 6 6" xfId="9392"/>
    <cellStyle name="Normal 3 3 2 6 6 6 2" xfId="21594"/>
    <cellStyle name="Normal 3 3 2 6 6 6 2 2" xfId="45891"/>
    <cellStyle name="Normal 3 3 2 6 6 6 3" xfId="33689"/>
    <cellStyle name="Normal 3 3 2 6 6 7" xfId="14402"/>
    <cellStyle name="Normal 3 3 2 6 6 7 2" xfId="38699"/>
    <cellStyle name="Normal 3 3 2 6 6 8" xfId="26390"/>
    <cellStyle name="Normal 3 3 2 6 6 9" xfId="50798"/>
    <cellStyle name="Normal 3 3 2 6 7" xfId="2618"/>
    <cellStyle name="Normal 3 3 2 6 7 2" xfId="5066"/>
    <cellStyle name="Normal 3 3 2 6 7 2 2" xfId="9400"/>
    <cellStyle name="Normal 3 3 2 6 7 2 2 2" xfId="21602"/>
    <cellStyle name="Normal 3 3 2 6 7 2 2 2 2" xfId="45899"/>
    <cellStyle name="Normal 3 3 2 6 7 2 2 3" xfId="33697"/>
    <cellStyle name="Normal 3 3 2 6 7 2 3" xfId="17268"/>
    <cellStyle name="Normal 3 3 2 6 7 2 3 2" xfId="41565"/>
    <cellStyle name="Normal 3 3 2 6 7 2 4" xfId="29363"/>
    <cellStyle name="Normal 3 3 2 6 7 3" xfId="6656"/>
    <cellStyle name="Normal 3 3 2 6 7 3 2" xfId="9401"/>
    <cellStyle name="Normal 3 3 2 6 7 3 2 2" xfId="21603"/>
    <cellStyle name="Normal 3 3 2 6 7 3 2 2 2" xfId="45900"/>
    <cellStyle name="Normal 3 3 2 6 7 3 2 3" xfId="33698"/>
    <cellStyle name="Normal 3 3 2 6 7 3 3" xfId="18858"/>
    <cellStyle name="Normal 3 3 2 6 7 3 3 2" xfId="43155"/>
    <cellStyle name="Normal 3 3 2 6 7 3 4" xfId="30953"/>
    <cellStyle name="Normal 3 3 2 6 7 4" xfId="9399"/>
    <cellStyle name="Normal 3 3 2 6 7 4 2" xfId="21601"/>
    <cellStyle name="Normal 3 3 2 6 7 4 2 2" xfId="45898"/>
    <cellStyle name="Normal 3 3 2 6 7 4 3" xfId="33696"/>
    <cellStyle name="Normal 3 3 2 6 7 5" xfId="15040"/>
    <cellStyle name="Normal 3 3 2 6 7 5 2" xfId="39337"/>
    <cellStyle name="Normal 3 3 2 6 7 6" xfId="27028"/>
    <cellStyle name="Normal 3 3 2 6 8" xfId="9270"/>
    <cellStyle name="Normal 3 3 2 6 8 2" xfId="21472"/>
    <cellStyle name="Normal 3 3 2 6 8 2 2" xfId="45769"/>
    <cellStyle name="Normal 3 3 2 6 8 3" xfId="33567"/>
    <cellStyle name="Normal 3 3 2 6 9" xfId="13868"/>
    <cellStyle name="Normal 3 3 2 6 9 2" xfId="25856"/>
    <cellStyle name="Normal 3 3 2 6 9 2 2" xfId="50153"/>
    <cellStyle name="Normal 3 3 2 6 9 3" xfId="38165"/>
    <cellStyle name="Normal 3 3 2 7" xfId="613"/>
    <cellStyle name="Normal 3 3 2 7 10" xfId="51996"/>
    <cellStyle name="Normal 3 3 2 7 2" xfId="808"/>
    <cellStyle name="Normal 3 3 2 7 2 2" xfId="1053"/>
    <cellStyle name="Normal 3 3 2 7 2 2 2" xfId="2546"/>
    <cellStyle name="Normal 3 3 2 7 2 2 2 10" xfId="53066"/>
    <cellStyle name="Normal 3 3 2 7 2 2 2 2" xfId="3712"/>
    <cellStyle name="Normal 3 3 2 7 2 2 2 2 2" xfId="6053"/>
    <cellStyle name="Normal 3 3 2 7 2 2 2 2 2 2" xfId="9407"/>
    <cellStyle name="Normal 3 3 2 7 2 2 2 2 2 2 2" xfId="21609"/>
    <cellStyle name="Normal 3 3 2 7 2 2 2 2 2 2 2 2" xfId="45906"/>
    <cellStyle name="Normal 3 3 2 7 2 2 2 2 2 2 3" xfId="33704"/>
    <cellStyle name="Normal 3 3 2 7 2 2 2 2 2 3" xfId="18255"/>
    <cellStyle name="Normal 3 3 2 7 2 2 2 2 2 3 2" xfId="42552"/>
    <cellStyle name="Normal 3 3 2 7 2 2 2 2 2 4" xfId="30350"/>
    <cellStyle name="Normal 3 3 2 7 2 2 2 2 3" xfId="7750"/>
    <cellStyle name="Normal 3 3 2 7 2 2 2 2 3 2" xfId="9408"/>
    <cellStyle name="Normal 3 3 2 7 2 2 2 2 3 2 2" xfId="21610"/>
    <cellStyle name="Normal 3 3 2 7 2 2 2 2 3 2 2 2" xfId="45907"/>
    <cellStyle name="Normal 3 3 2 7 2 2 2 2 3 2 3" xfId="33705"/>
    <cellStyle name="Normal 3 3 2 7 2 2 2 2 3 3" xfId="19952"/>
    <cellStyle name="Normal 3 3 2 7 2 2 2 2 3 3 2" xfId="44249"/>
    <cellStyle name="Normal 3 3 2 7 2 2 2 2 3 4" xfId="32047"/>
    <cellStyle name="Normal 3 3 2 7 2 2 2 2 4" xfId="9406"/>
    <cellStyle name="Normal 3 3 2 7 2 2 2 2 4 2" xfId="21608"/>
    <cellStyle name="Normal 3 3 2 7 2 2 2 2 4 2 2" xfId="45905"/>
    <cellStyle name="Normal 3 3 2 7 2 2 2 2 4 3" xfId="33703"/>
    <cellStyle name="Normal 3 3 2 7 2 2 2 2 5" xfId="16027"/>
    <cellStyle name="Normal 3 3 2 7 2 2 2 2 5 2" xfId="40324"/>
    <cellStyle name="Normal 3 3 2 7 2 2 2 2 6" xfId="28015"/>
    <cellStyle name="Normal 3 3 2 7 2 2 2 3" xfId="4244"/>
    <cellStyle name="Normal 3 3 2 7 2 2 2 3 2" xfId="9409"/>
    <cellStyle name="Normal 3 3 2 7 2 2 2 3 2 2" xfId="21611"/>
    <cellStyle name="Normal 3 3 2 7 2 2 2 3 2 2 2" xfId="45908"/>
    <cellStyle name="Normal 3 3 2 7 2 2 2 3 2 3" xfId="33706"/>
    <cellStyle name="Normal 3 3 2 7 2 2 2 3 3" xfId="16555"/>
    <cellStyle name="Normal 3 3 2 7 2 2 2 3 3 2" xfId="40852"/>
    <cellStyle name="Normal 3 3 2 7 2 2 2 3 4" xfId="28543"/>
    <cellStyle name="Normal 3 3 2 7 2 2 2 4" xfId="4884"/>
    <cellStyle name="Normal 3 3 2 7 2 2 2 4 2" xfId="9410"/>
    <cellStyle name="Normal 3 3 2 7 2 2 2 4 2 2" xfId="21612"/>
    <cellStyle name="Normal 3 3 2 7 2 2 2 4 2 2 2" xfId="45909"/>
    <cellStyle name="Normal 3 3 2 7 2 2 2 4 2 3" xfId="33707"/>
    <cellStyle name="Normal 3 3 2 7 2 2 2 4 3" xfId="17086"/>
    <cellStyle name="Normal 3 3 2 7 2 2 2 4 3 2" xfId="41383"/>
    <cellStyle name="Normal 3 3 2 7 2 2 2 4 4" xfId="29181"/>
    <cellStyle name="Normal 3 3 2 7 2 2 2 5" xfId="6581"/>
    <cellStyle name="Normal 3 3 2 7 2 2 2 5 2" xfId="9411"/>
    <cellStyle name="Normal 3 3 2 7 2 2 2 5 2 2" xfId="21613"/>
    <cellStyle name="Normal 3 3 2 7 2 2 2 5 2 2 2" xfId="45910"/>
    <cellStyle name="Normal 3 3 2 7 2 2 2 5 2 3" xfId="33708"/>
    <cellStyle name="Normal 3 3 2 7 2 2 2 5 3" xfId="18783"/>
    <cellStyle name="Normal 3 3 2 7 2 2 2 5 3 2" xfId="43080"/>
    <cellStyle name="Normal 3 3 2 7 2 2 2 5 4" xfId="30878"/>
    <cellStyle name="Normal 3 3 2 7 2 2 2 6" xfId="9405"/>
    <cellStyle name="Normal 3 3 2 7 2 2 2 6 2" xfId="21607"/>
    <cellStyle name="Normal 3 3 2 7 2 2 2 6 2 2" xfId="45904"/>
    <cellStyle name="Normal 3 3 2 7 2 2 2 6 3" xfId="33702"/>
    <cellStyle name="Normal 3 3 2 7 2 2 2 7" xfId="14858"/>
    <cellStyle name="Normal 3 3 2 7 2 2 2 7 2" xfId="39155"/>
    <cellStyle name="Normal 3 3 2 7 2 2 2 8" xfId="26846"/>
    <cellStyle name="Normal 3 3 2 7 2 2 2 9" xfId="51254"/>
    <cellStyle name="Normal 3 3 2 7 2 2 3" xfId="3074"/>
    <cellStyle name="Normal 3 3 2 7 2 2 3 2" xfId="5522"/>
    <cellStyle name="Normal 3 3 2 7 2 2 3 2 2" xfId="9413"/>
    <cellStyle name="Normal 3 3 2 7 2 2 3 2 2 2" xfId="21615"/>
    <cellStyle name="Normal 3 3 2 7 2 2 3 2 2 2 2" xfId="45912"/>
    <cellStyle name="Normal 3 3 2 7 2 2 3 2 2 3" xfId="33710"/>
    <cellStyle name="Normal 3 3 2 7 2 2 3 2 3" xfId="17724"/>
    <cellStyle name="Normal 3 3 2 7 2 2 3 2 3 2" xfId="42021"/>
    <cellStyle name="Normal 3 3 2 7 2 2 3 2 4" xfId="29819"/>
    <cellStyle name="Normal 3 3 2 7 2 2 3 3" xfId="7112"/>
    <cellStyle name="Normal 3 3 2 7 2 2 3 3 2" xfId="9414"/>
    <cellStyle name="Normal 3 3 2 7 2 2 3 3 2 2" xfId="21616"/>
    <cellStyle name="Normal 3 3 2 7 2 2 3 3 2 2 2" xfId="45913"/>
    <cellStyle name="Normal 3 3 2 7 2 2 3 3 2 3" xfId="33711"/>
    <cellStyle name="Normal 3 3 2 7 2 2 3 3 3" xfId="19314"/>
    <cellStyle name="Normal 3 3 2 7 2 2 3 3 3 2" xfId="43611"/>
    <cellStyle name="Normal 3 3 2 7 2 2 3 3 4" xfId="31409"/>
    <cellStyle name="Normal 3 3 2 7 2 2 3 4" xfId="9412"/>
    <cellStyle name="Normal 3 3 2 7 2 2 3 4 2" xfId="21614"/>
    <cellStyle name="Normal 3 3 2 7 2 2 3 4 2 2" xfId="45911"/>
    <cellStyle name="Normal 3 3 2 7 2 2 3 4 3" xfId="33709"/>
    <cellStyle name="Normal 3 3 2 7 2 2 3 5" xfId="15496"/>
    <cellStyle name="Normal 3 3 2 7 2 2 3 5 2" xfId="39793"/>
    <cellStyle name="Normal 3 3 2 7 2 2 3 6" xfId="27484"/>
    <cellStyle name="Normal 3 3 2 7 2 2 4" xfId="9404"/>
    <cellStyle name="Normal 3 3 2 7 2 2 4 2" xfId="21606"/>
    <cellStyle name="Normal 3 3 2 7 2 2 4 2 2" xfId="45903"/>
    <cellStyle name="Normal 3 3 2 7 2 2 4 3" xfId="33701"/>
    <cellStyle name="Normal 3 3 2 7 2 2 5" xfId="14324"/>
    <cellStyle name="Normal 3 3 2 7 2 2 5 2" xfId="26312"/>
    <cellStyle name="Normal 3 3 2 7 2 2 5 2 2" xfId="50609"/>
    <cellStyle name="Normal 3 3 2 7 2 2 5 3" xfId="38621"/>
    <cellStyle name="Normal 3 3 2 7 2 2 6" xfId="51441"/>
    <cellStyle name="Normal 3 3 2 7 2 2 7" xfId="52428"/>
    <cellStyle name="Normal 3 3 2 7 2 3" xfId="2306"/>
    <cellStyle name="Normal 3 3 2 7 2 3 10" xfId="52826"/>
    <cellStyle name="Normal 3 3 2 7 2 3 2" xfId="3472"/>
    <cellStyle name="Normal 3 3 2 7 2 3 2 2" xfId="5813"/>
    <cellStyle name="Normal 3 3 2 7 2 3 2 2 2" xfId="9417"/>
    <cellStyle name="Normal 3 3 2 7 2 3 2 2 2 2" xfId="21619"/>
    <cellStyle name="Normal 3 3 2 7 2 3 2 2 2 2 2" xfId="45916"/>
    <cellStyle name="Normal 3 3 2 7 2 3 2 2 2 3" xfId="33714"/>
    <cellStyle name="Normal 3 3 2 7 2 3 2 2 3" xfId="18015"/>
    <cellStyle name="Normal 3 3 2 7 2 3 2 2 3 2" xfId="42312"/>
    <cellStyle name="Normal 3 3 2 7 2 3 2 2 4" xfId="30110"/>
    <cellStyle name="Normal 3 3 2 7 2 3 2 3" xfId="7510"/>
    <cellStyle name="Normal 3 3 2 7 2 3 2 3 2" xfId="9418"/>
    <cellStyle name="Normal 3 3 2 7 2 3 2 3 2 2" xfId="21620"/>
    <cellStyle name="Normal 3 3 2 7 2 3 2 3 2 2 2" xfId="45917"/>
    <cellStyle name="Normal 3 3 2 7 2 3 2 3 2 3" xfId="33715"/>
    <cellStyle name="Normal 3 3 2 7 2 3 2 3 3" xfId="19712"/>
    <cellStyle name="Normal 3 3 2 7 2 3 2 3 3 2" xfId="44009"/>
    <cellStyle name="Normal 3 3 2 7 2 3 2 3 4" xfId="31807"/>
    <cellStyle name="Normal 3 3 2 7 2 3 2 4" xfId="9416"/>
    <cellStyle name="Normal 3 3 2 7 2 3 2 4 2" xfId="21618"/>
    <cellStyle name="Normal 3 3 2 7 2 3 2 4 2 2" xfId="45915"/>
    <cellStyle name="Normal 3 3 2 7 2 3 2 4 3" xfId="33713"/>
    <cellStyle name="Normal 3 3 2 7 2 3 2 5" xfId="15787"/>
    <cellStyle name="Normal 3 3 2 7 2 3 2 5 2" xfId="40084"/>
    <cellStyle name="Normal 3 3 2 7 2 3 2 6" xfId="27775"/>
    <cellStyle name="Normal 3 3 2 7 2 3 3" xfId="4004"/>
    <cellStyle name="Normal 3 3 2 7 2 3 3 2" xfId="9419"/>
    <cellStyle name="Normal 3 3 2 7 2 3 3 2 2" xfId="21621"/>
    <cellStyle name="Normal 3 3 2 7 2 3 3 2 2 2" xfId="45918"/>
    <cellStyle name="Normal 3 3 2 7 2 3 3 2 3" xfId="33716"/>
    <cellStyle name="Normal 3 3 2 7 2 3 3 3" xfId="16315"/>
    <cellStyle name="Normal 3 3 2 7 2 3 3 3 2" xfId="40612"/>
    <cellStyle name="Normal 3 3 2 7 2 3 3 4" xfId="28303"/>
    <cellStyle name="Normal 3 3 2 7 2 3 4" xfId="4644"/>
    <cellStyle name="Normal 3 3 2 7 2 3 4 2" xfId="9420"/>
    <cellStyle name="Normal 3 3 2 7 2 3 4 2 2" xfId="21622"/>
    <cellStyle name="Normal 3 3 2 7 2 3 4 2 2 2" xfId="45919"/>
    <cellStyle name="Normal 3 3 2 7 2 3 4 2 3" xfId="33717"/>
    <cellStyle name="Normal 3 3 2 7 2 3 4 3" xfId="16846"/>
    <cellStyle name="Normal 3 3 2 7 2 3 4 3 2" xfId="41143"/>
    <cellStyle name="Normal 3 3 2 7 2 3 4 4" xfId="28941"/>
    <cellStyle name="Normal 3 3 2 7 2 3 5" xfId="6341"/>
    <cellStyle name="Normal 3 3 2 7 2 3 5 2" xfId="9421"/>
    <cellStyle name="Normal 3 3 2 7 2 3 5 2 2" xfId="21623"/>
    <cellStyle name="Normal 3 3 2 7 2 3 5 2 2 2" xfId="45920"/>
    <cellStyle name="Normal 3 3 2 7 2 3 5 2 3" xfId="33718"/>
    <cellStyle name="Normal 3 3 2 7 2 3 5 3" xfId="18543"/>
    <cellStyle name="Normal 3 3 2 7 2 3 5 3 2" xfId="42840"/>
    <cellStyle name="Normal 3 3 2 7 2 3 5 4" xfId="30638"/>
    <cellStyle name="Normal 3 3 2 7 2 3 6" xfId="9415"/>
    <cellStyle name="Normal 3 3 2 7 2 3 6 2" xfId="21617"/>
    <cellStyle name="Normal 3 3 2 7 2 3 6 2 2" xfId="45914"/>
    <cellStyle name="Normal 3 3 2 7 2 3 6 3" xfId="33712"/>
    <cellStyle name="Normal 3 3 2 7 2 3 7" xfId="14618"/>
    <cellStyle name="Normal 3 3 2 7 2 3 7 2" xfId="38915"/>
    <cellStyle name="Normal 3 3 2 7 2 3 8" xfId="26606"/>
    <cellStyle name="Normal 3 3 2 7 2 3 9" xfId="51014"/>
    <cellStyle name="Normal 3 3 2 7 2 4" xfId="2834"/>
    <cellStyle name="Normal 3 3 2 7 2 4 2" xfId="5282"/>
    <cellStyle name="Normal 3 3 2 7 2 4 2 2" xfId="9423"/>
    <cellStyle name="Normal 3 3 2 7 2 4 2 2 2" xfId="21625"/>
    <cellStyle name="Normal 3 3 2 7 2 4 2 2 2 2" xfId="45922"/>
    <cellStyle name="Normal 3 3 2 7 2 4 2 2 3" xfId="33720"/>
    <cellStyle name="Normal 3 3 2 7 2 4 2 3" xfId="17484"/>
    <cellStyle name="Normal 3 3 2 7 2 4 2 3 2" xfId="41781"/>
    <cellStyle name="Normal 3 3 2 7 2 4 2 4" xfId="29579"/>
    <cellStyle name="Normal 3 3 2 7 2 4 3" xfId="6872"/>
    <cellStyle name="Normal 3 3 2 7 2 4 3 2" xfId="9424"/>
    <cellStyle name="Normal 3 3 2 7 2 4 3 2 2" xfId="21626"/>
    <cellStyle name="Normal 3 3 2 7 2 4 3 2 2 2" xfId="45923"/>
    <cellStyle name="Normal 3 3 2 7 2 4 3 2 3" xfId="33721"/>
    <cellStyle name="Normal 3 3 2 7 2 4 3 3" xfId="19074"/>
    <cellStyle name="Normal 3 3 2 7 2 4 3 3 2" xfId="43371"/>
    <cellStyle name="Normal 3 3 2 7 2 4 3 4" xfId="31169"/>
    <cellStyle name="Normal 3 3 2 7 2 4 4" xfId="9422"/>
    <cellStyle name="Normal 3 3 2 7 2 4 4 2" xfId="21624"/>
    <cellStyle name="Normal 3 3 2 7 2 4 4 2 2" xfId="45921"/>
    <cellStyle name="Normal 3 3 2 7 2 4 4 3" xfId="33719"/>
    <cellStyle name="Normal 3 3 2 7 2 4 5" xfId="15256"/>
    <cellStyle name="Normal 3 3 2 7 2 4 5 2" xfId="39553"/>
    <cellStyle name="Normal 3 3 2 7 2 4 6" xfId="27244"/>
    <cellStyle name="Normal 3 3 2 7 2 5" xfId="9403"/>
    <cellStyle name="Normal 3 3 2 7 2 5 2" xfId="21605"/>
    <cellStyle name="Normal 3 3 2 7 2 5 2 2" xfId="45902"/>
    <cellStyle name="Normal 3 3 2 7 2 5 3" xfId="33700"/>
    <cellStyle name="Normal 3 3 2 7 2 6" xfId="14084"/>
    <cellStyle name="Normal 3 3 2 7 2 6 2" xfId="26072"/>
    <cellStyle name="Normal 3 3 2 7 2 6 2 2" xfId="50369"/>
    <cellStyle name="Normal 3 3 2 7 2 6 3" xfId="38381"/>
    <cellStyle name="Normal 3 3 2 7 2 7" xfId="51565"/>
    <cellStyle name="Normal 3 3 2 7 2 8" xfId="52188"/>
    <cellStyle name="Normal 3 3 2 7 3" xfId="710"/>
    <cellStyle name="Normal 3 3 2 7 3 2" xfId="957"/>
    <cellStyle name="Normal 3 3 2 7 3 2 2" xfId="2450"/>
    <cellStyle name="Normal 3 3 2 7 3 2 2 10" xfId="52970"/>
    <cellStyle name="Normal 3 3 2 7 3 2 2 2" xfId="3616"/>
    <cellStyle name="Normal 3 3 2 7 3 2 2 2 2" xfId="5957"/>
    <cellStyle name="Normal 3 3 2 7 3 2 2 2 2 2" xfId="9429"/>
    <cellStyle name="Normal 3 3 2 7 3 2 2 2 2 2 2" xfId="21631"/>
    <cellStyle name="Normal 3 3 2 7 3 2 2 2 2 2 2 2" xfId="45928"/>
    <cellStyle name="Normal 3 3 2 7 3 2 2 2 2 2 3" xfId="33726"/>
    <cellStyle name="Normal 3 3 2 7 3 2 2 2 2 3" xfId="18159"/>
    <cellStyle name="Normal 3 3 2 7 3 2 2 2 2 3 2" xfId="42456"/>
    <cellStyle name="Normal 3 3 2 7 3 2 2 2 2 4" xfId="30254"/>
    <cellStyle name="Normal 3 3 2 7 3 2 2 2 3" xfId="7654"/>
    <cellStyle name="Normal 3 3 2 7 3 2 2 2 3 2" xfId="9430"/>
    <cellStyle name="Normal 3 3 2 7 3 2 2 2 3 2 2" xfId="21632"/>
    <cellStyle name="Normal 3 3 2 7 3 2 2 2 3 2 2 2" xfId="45929"/>
    <cellStyle name="Normal 3 3 2 7 3 2 2 2 3 2 3" xfId="33727"/>
    <cellStyle name="Normal 3 3 2 7 3 2 2 2 3 3" xfId="19856"/>
    <cellStyle name="Normal 3 3 2 7 3 2 2 2 3 3 2" xfId="44153"/>
    <cellStyle name="Normal 3 3 2 7 3 2 2 2 3 4" xfId="31951"/>
    <cellStyle name="Normal 3 3 2 7 3 2 2 2 4" xfId="9428"/>
    <cellStyle name="Normal 3 3 2 7 3 2 2 2 4 2" xfId="21630"/>
    <cellStyle name="Normal 3 3 2 7 3 2 2 2 4 2 2" xfId="45927"/>
    <cellStyle name="Normal 3 3 2 7 3 2 2 2 4 3" xfId="33725"/>
    <cellStyle name="Normal 3 3 2 7 3 2 2 2 5" xfId="15931"/>
    <cellStyle name="Normal 3 3 2 7 3 2 2 2 5 2" xfId="40228"/>
    <cellStyle name="Normal 3 3 2 7 3 2 2 2 6" xfId="27919"/>
    <cellStyle name="Normal 3 3 2 7 3 2 2 3" xfId="4148"/>
    <cellStyle name="Normal 3 3 2 7 3 2 2 3 2" xfId="9431"/>
    <cellStyle name="Normal 3 3 2 7 3 2 2 3 2 2" xfId="21633"/>
    <cellStyle name="Normal 3 3 2 7 3 2 2 3 2 2 2" xfId="45930"/>
    <cellStyle name="Normal 3 3 2 7 3 2 2 3 2 3" xfId="33728"/>
    <cellStyle name="Normal 3 3 2 7 3 2 2 3 3" xfId="16459"/>
    <cellStyle name="Normal 3 3 2 7 3 2 2 3 3 2" xfId="40756"/>
    <cellStyle name="Normal 3 3 2 7 3 2 2 3 4" xfId="28447"/>
    <cellStyle name="Normal 3 3 2 7 3 2 2 4" xfId="4788"/>
    <cellStyle name="Normal 3 3 2 7 3 2 2 4 2" xfId="9432"/>
    <cellStyle name="Normal 3 3 2 7 3 2 2 4 2 2" xfId="21634"/>
    <cellStyle name="Normal 3 3 2 7 3 2 2 4 2 2 2" xfId="45931"/>
    <cellStyle name="Normal 3 3 2 7 3 2 2 4 2 3" xfId="33729"/>
    <cellStyle name="Normal 3 3 2 7 3 2 2 4 3" xfId="16990"/>
    <cellStyle name="Normal 3 3 2 7 3 2 2 4 3 2" xfId="41287"/>
    <cellStyle name="Normal 3 3 2 7 3 2 2 4 4" xfId="29085"/>
    <cellStyle name="Normal 3 3 2 7 3 2 2 5" xfId="6485"/>
    <cellStyle name="Normal 3 3 2 7 3 2 2 5 2" xfId="9433"/>
    <cellStyle name="Normal 3 3 2 7 3 2 2 5 2 2" xfId="21635"/>
    <cellStyle name="Normal 3 3 2 7 3 2 2 5 2 2 2" xfId="45932"/>
    <cellStyle name="Normal 3 3 2 7 3 2 2 5 2 3" xfId="33730"/>
    <cellStyle name="Normal 3 3 2 7 3 2 2 5 3" xfId="18687"/>
    <cellStyle name="Normal 3 3 2 7 3 2 2 5 3 2" xfId="42984"/>
    <cellStyle name="Normal 3 3 2 7 3 2 2 5 4" xfId="30782"/>
    <cellStyle name="Normal 3 3 2 7 3 2 2 6" xfId="9427"/>
    <cellStyle name="Normal 3 3 2 7 3 2 2 6 2" xfId="21629"/>
    <cellStyle name="Normal 3 3 2 7 3 2 2 6 2 2" xfId="45926"/>
    <cellStyle name="Normal 3 3 2 7 3 2 2 6 3" xfId="33724"/>
    <cellStyle name="Normal 3 3 2 7 3 2 2 7" xfId="14762"/>
    <cellStyle name="Normal 3 3 2 7 3 2 2 7 2" xfId="39059"/>
    <cellStyle name="Normal 3 3 2 7 3 2 2 8" xfId="26750"/>
    <cellStyle name="Normal 3 3 2 7 3 2 2 9" xfId="51158"/>
    <cellStyle name="Normal 3 3 2 7 3 2 3" xfId="2978"/>
    <cellStyle name="Normal 3 3 2 7 3 2 3 2" xfId="5426"/>
    <cellStyle name="Normal 3 3 2 7 3 2 3 2 2" xfId="9435"/>
    <cellStyle name="Normal 3 3 2 7 3 2 3 2 2 2" xfId="21637"/>
    <cellStyle name="Normal 3 3 2 7 3 2 3 2 2 2 2" xfId="45934"/>
    <cellStyle name="Normal 3 3 2 7 3 2 3 2 2 3" xfId="33732"/>
    <cellStyle name="Normal 3 3 2 7 3 2 3 2 3" xfId="17628"/>
    <cellStyle name="Normal 3 3 2 7 3 2 3 2 3 2" xfId="41925"/>
    <cellStyle name="Normal 3 3 2 7 3 2 3 2 4" xfId="29723"/>
    <cellStyle name="Normal 3 3 2 7 3 2 3 3" xfId="7016"/>
    <cellStyle name="Normal 3 3 2 7 3 2 3 3 2" xfId="9436"/>
    <cellStyle name="Normal 3 3 2 7 3 2 3 3 2 2" xfId="21638"/>
    <cellStyle name="Normal 3 3 2 7 3 2 3 3 2 2 2" xfId="45935"/>
    <cellStyle name="Normal 3 3 2 7 3 2 3 3 2 3" xfId="33733"/>
    <cellStyle name="Normal 3 3 2 7 3 2 3 3 3" xfId="19218"/>
    <cellStyle name="Normal 3 3 2 7 3 2 3 3 3 2" xfId="43515"/>
    <cellStyle name="Normal 3 3 2 7 3 2 3 3 4" xfId="31313"/>
    <cellStyle name="Normal 3 3 2 7 3 2 3 4" xfId="9434"/>
    <cellStyle name="Normal 3 3 2 7 3 2 3 4 2" xfId="21636"/>
    <cellStyle name="Normal 3 3 2 7 3 2 3 4 2 2" xfId="45933"/>
    <cellStyle name="Normal 3 3 2 7 3 2 3 4 3" xfId="33731"/>
    <cellStyle name="Normal 3 3 2 7 3 2 3 5" xfId="15400"/>
    <cellStyle name="Normal 3 3 2 7 3 2 3 5 2" xfId="39697"/>
    <cellStyle name="Normal 3 3 2 7 3 2 3 6" xfId="27388"/>
    <cellStyle name="Normal 3 3 2 7 3 2 4" xfId="9426"/>
    <cellStyle name="Normal 3 3 2 7 3 2 4 2" xfId="21628"/>
    <cellStyle name="Normal 3 3 2 7 3 2 4 2 2" xfId="45925"/>
    <cellStyle name="Normal 3 3 2 7 3 2 4 3" xfId="33723"/>
    <cellStyle name="Normal 3 3 2 7 3 2 5" xfId="14228"/>
    <cellStyle name="Normal 3 3 2 7 3 2 5 2" xfId="26216"/>
    <cellStyle name="Normal 3 3 2 7 3 2 5 2 2" xfId="50513"/>
    <cellStyle name="Normal 3 3 2 7 3 2 5 3" xfId="38525"/>
    <cellStyle name="Normal 3 3 2 7 3 2 6" xfId="51886"/>
    <cellStyle name="Normal 3 3 2 7 3 2 7" xfId="52332"/>
    <cellStyle name="Normal 3 3 2 7 3 3" xfId="2210"/>
    <cellStyle name="Normal 3 3 2 7 3 3 10" xfId="52730"/>
    <cellStyle name="Normal 3 3 2 7 3 3 2" xfId="3376"/>
    <cellStyle name="Normal 3 3 2 7 3 3 2 2" xfId="5717"/>
    <cellStyle name="Normal 3 3 2 7 3 3 2 2 2" xfId="9439"/>
    <cellStyle name="Normal 3 3 2 7 3 3 2 2 2 2" xfId="21641"/>
    <cellStyle name="Normal 3 3 2 7 3 3 2 2 2 2 2" xfId="45938"/>
    <cellStyle name="Normal 3 3 2 7 3 3 2 2 2 3" xfId="33736"/>
    <cellStyle name="Normal 3 3 2 7 3 3 2 2 3" xfId="17919"/>
    <cellStyle name="Normal 3 3 2 7 3 3 2 2 3 2" xfId="42216"/>
    <cellStyle name="Normal 3 3 2 7 3 3 2 2 4" xfId="30014"/>
    <cellStyle name="Normal 3 3 2 7 3 3 2 3" xfId="7414"/>
    <cellStyle name="Normal 3 3 2 7 3 3 2 3 2" xfId="9440"/>
    <cellStyle name="Normal 3 3 2 7 3 3 2 3 2 2" xfId="21642"/>
    <cellStyle name="Normal 3 3 2 7 3 3 2 3 2 2 2" xfId="45939"/>
    <cellStyle name="Normal 3 3 2 7 3 3 2 3 2 3" xfId="33737"/>
    <cellStyle name="Normal 3 3 2 7 3 3 2 3 3" xfId="19616"/>
    <cellStyle name="Normal 3 3 2 7 3 3 2 3 3 2" xfId="43913"/>
    <cellStyle name="Normal 3 3 2 7 3 3 2 3 4" xfId="31711"/>
    <cellStyle name="Normal 3 3 2 7 3 3 2 4" xfId="9438"/>
    <cellStyle name="Normal 3 3 2 7 3 3 2 4 2" xfId="21640"/>
    <cellStyle name="Normal 3 3 2 7 3 3 2 4 2 2" xfId="45937"/>
    <cellStyle name="Normal 3 3 2 7 3 3 2 4 3" xfId="33735"/>
    <cellStyle name="Normal 3 3 2 7 3 3 2 5" xfId="15691"/>
    <cellStyle name="Normal 3 3 2 7 3 3 2 5 2" xfId="39988"/>
    <cellStyle name="Normal 3 3 2 7 3 3 2 6" xfId="27679"/>
    <cellStyle name="Normal 3 3 2 7 3 3 3" xfId="3908"/>
    <cellStyle name="Normal 3 3 2 7 3 3 3 2" xfId="9441"/>
    <cellStyle name="Normal 3 3 2 7 3 3 3 2 2" xfId="21643"/>
    <cellStyle name="Normal 3 3 2 7 3 3 3 2 2 2" xfId="45940"/>
    <cellStyle name="Normal 3 3 2 7 3 3 3 2 3" xfId="33738"/>
    <cellStyle name="Normal 3 3 2 7 3 3 3 3" xfId="16219"/>
    <cellStyle name="Normal 3 3 2 7 3 3 3 3 2" xfId="40516"/>
    <cellStyle name="Normal 3 3 2 7 3 3 3 4" xfId="28207"/>
    <cellStyle name="Normal 3 3 2 7 3 3 4" xfId="4548"/>
    <cellStyle name="Normal 3 3 2 7 3 3 4 2" xfId="9442"/>
    <cellStyle name="Normal 3 3 2 7 3 3 4 2 2" xfId="21644"/>
    <cellStyle name="Normal 3 3 2 7 3 3 4 2 2 2" xfId="45941"/>
    <cellStyle name="Normal 3 3 2 7 3 3 4 2 3" xfId="33739"/>
    <cellStyle name="Normal 3 3 2 7 3 3 4 3" xfId="16750"/>
    <cellStyle name="Normal 3 3 2 7 3 3 4 3 2" xfId="41047"/>
    <cellStyle name="Normal 3 3 2 7 3 3 4 4" xfId="28845"/>
    <cellStyle name="Normal 3 3 2 7 3 3 5" xfId="6245"/>
    <cellStyle name="Normal 3 3 2 7 3 3 5 2" xfId="9443"/>
    <cellStyle name="Normal 3 3 2 7 3 3 5 2 2" xfId="21645"/>
    <cellStyle name="Normal 3 3 2 7 3 3 5 2 2 2" xfId="45942"/>
    <cellStyle name="Normal 3 3 2 7 3 3 5 2 3" xfId="33740"/>
    <cellStyle name="Normal 3 3 2 7 3 3 5 3" xfId="18447"/>
    <cellStyle name="Normal 3 3 2 7 3 3 5 3 2" xfId="42744"/>
    <cellStyle name="Normal 3 3 2 7 3 3 5 4" xfId="30542"/>
    <cellStyle name="Normal 3 3 2 7 3 3 6" xfId="9437"/>
    <cellStyle name="Normal 3 3 2 7 3 3 6 2" xfId="21639"/>
    <cellStyle name="Normal 3 3 2 7 3 3 6 2 2" xfId="45936"/>
    <cellStyle name="Normal 3 3 2 7 3 3 6 3" xfId="33734"/>
    <cellStyle name="Normal 3 3 2 7 3 3 7" xfId="14522"/>
    <cellStyle name="Normal 3 3 2 7 3 3 7 2" xfId="38819"/>
    <cellStyle name="Normal 3 3 2 7 3 3 8" xfId="26510"/>
    <cellStyle name="Normal 3 3 2 7 3 3 9" xfId="50918"/>
    <cellStyle name="Normal 3 3 2 7 3 4" xfId="2738"/>
    <cellStyle name="Normal 3 3 2 7 3 4 2" xfId="5186"/>
    <cellStyle name="Normal 3 3 2 7 3 4 2 2" xfId="9445"/>
    <cellStyle name="Normal 3 3 2 7 3 4 2 2 2" xfId="21647"/>
    <cellStyle name="Normal 3 3 2 7 3 4 2 2 2 2" xfId="45944"/>
    <cellStyle name="Normal 3 3 2 7 3 4 2 2 3" xfId="33742"/>
    <cellStyle name="Normal 3 3 2 7 3 4 2 3" xfId="17388"/>
    <cellStyle name="Normal 3 3 2 7 3 4 2 3 2" xfId="41685"/>
    <cellStyle name="Normal 3 3 2 7 3 4 2 4" xfId="29483"/>
    <cellStyle name="Normal 3 3 2 7 3 4 3" xfId="6776"/>
    <cellStyle name="Normal 3 3 2 7 3 4 3 2" xfId="9446"/>
    <cellStyle name="Normal 3 3 2 7 3 4 3 2 2" xfId="21648"/>
    <cellStyle name="Normal 3 3 2 7 3 4 3 2 2 2" xfId="45945"/>
    <cellStyle name="Normal 3 3 2 7 3 4 3 2 3" xfId="33743"/>
    <cellStyle name="Normal 3 3 2 7 3 4 3 3" xfId="18978"/>
    <cellStyle name="Normal 3 3 2 7 3 4 3 3 2" xfId="43275"/>
    <cellStyle name="Normal 3 3 2 7 3 4 3 4" xfId="31073"/>
    <cellStyle name="Normal 3 3 2 7 3 4 4" xfId="9444"/>
    <cellStyle name="Normal 3 3 2 7 3 4 4 2" xfId="21646"/>
    <cellStyle name="Normal 3 3 2 7 3 4 4 2 2" xfId="45943"/>
    <cellStyle name="Normal 3 3 2 7 3 4 4 3" xfId="33741"/>
    <cellStyle name="Normal 3 3 2 7 3 4 5" xfId="15160"/>
    <cellStyle name="Normal 3 3 2 7 3 4 5 2" xfId="39457"/>
    <cellStyle name="Normal 3 3 2 7 3 4 6" xfId="27148"/>
    <cellStyle name="Normal 3 3 2 7 3 5" xfId="9425"/>
    <cellStyle name="Normal 3 3 2 7 3 5 2" xfId="21627"/>
    <cellStyle name="Normal 3 3 2 7 3 5 2 2" xfId="45924"/>
    <cellStyle name="Normal 3 3 2 7 3 5 3" xfId="33722"/>
    <cellStyle name="Normal 3 3 2 7 3 6" xfId="13988"/>
    <cellStyle name="Normal 3 3 2 7 3 6 2" xfId="25976"/>
    <cellStyle name="Normal 3 3 2 7 3 6 2 2" xfId="50273"/>
    <cellStyle name="Normal 3 3 2 7 3 6 3" xfId="38285"/>
    <cellStyle name="Normal 3 3 2 7 3 7" xfId="51720"/>
    <cellStyle name="Normal 3 3 2 7 3 8" xfId="52092"/>
    <cellStyle name="Normal 3 3 2 7 4" xfId="885"/>
    <cellStyle name="Normal 3 3 2 7 4 2" xfId="2378"/>
    <cellStyle name="Normal 3 3 2 7 4 2 10" xfId="52898"/>
    <cellStyle name="Normal 3 3 2 7 4 2 2" xfId="3544"/>
    <cellStyle name="Normal 3 3 2 7 4 2 2 2" xfId="5885"/>
    <cellStyle name="Normal 3 3 2 7 4 2 2 2 2" xfId="9450"/>
    <cellStyle name="Normal 3 3 2 7 4 2 2 2 2 2" xfId="21652"/>
    <cellStyle name="Normal 3 3 2 7 4 2 2 2 2 2 2" xfId="45949"/>
    <cellStyle name="Normal 3 3 2 7 4 2 2 2 2 3" xfId="33747"/>
    <cellStyle name="Normal 3 3 2 7 4 2 2 2 3" xfId="18087"/>
    <cellStyle name="Normal 3 3 2 7 4 2 2 2 3 2" xfId="42384"/>
    <cellStyle name="Normal 3 3 2 7 4 2 2 2 4" xfId="30182"/>
    <cellStyle name="Normal 3 3 2 7 4 2 2 3" xfId="7582"/>
    <cellStyle name="Normal 3 3 2 7 4 2 2 3 2" xfId="9451"/>
    <cellStyle name="Normal 3 3 2 7 4 2 2 3 2 2" xfId="21653"/>
    <cellStyle name="Normal 3 3 2 7 4 2 2 3 2 2 2" xfId="45950"/>
    <cellStyle name="Normal 3 3 2 7 4 2 2 3 2 3" xfId="33748"/>
    <cellStyle name="Normal 3 3 2 7 4 2 2 3 3" xfId="19784"/>
    <cellStyle name="Normal 3 3 2 7 4 2 2 3 3 2" xfId="44081"/>
    <cellStyle name="Normal 3 3 2 7 4 2 2 3 4" xfId="31879"/>
    <cellStyle name="Normal 3 3 2 7 4 2 2 4" xfId="9449"/>
    <cellStyle name="Normal 3 3 2 7 4 2 2 4 2" xfId="21651"/>
    <cellStyle name="Normal 3 3 2 7 4 2 2 4 2 2" xfId="45948"/>
    <cellStyle name="Normal 3 3 2 7 4 2 2 4 3" xfId="33746"/>
    <cellStyle name="Normal 3 3 2 7 4 2 2 5" xfId="15859"/>
    <cellStyle name="Normal 3 3 2 7 4 2 2 5 2" xfId="40156"/>
    <cellStyle name="Normal 3 3 2 7 4 2 2 6" xfId="27847"/>
    <cellStyle name="Normal 3 3 2 7 4 2 3" xfId="4076"/>
    <cellStyle name="Normal 3 3 2 7 4 2 3 2" xfId="9452"/>
    <cellStyle name="Normal 3 3 2 7 4 2 3 2 2" xfId="21654"/>
    <cellStyle name="Normal 3 3 2 7 4 2 3 2 2 2" xfId="45951"/>
    <cellStyle name="Normal 3 3 2 7 4 2 3 2 3" xfId="33749"/>
    <cellStyle name="Normal 3 3 2 7 4 2 3 3" xfId="16387"/>
    <cellStyle name="Normal 3 3 2 7 4 2 3 3 2" xfId="40684"/>
    <cellStyle name="Normal 3 3 2 7 4 2 3 4" xfId="28375"/>
    <cellStyle name="Normal 3 3 2 7 4 2 4" xfId="4716"/>
    <cellStyle name="Normal 3 3 2 7 4 2 4 2" xfId="9453"/>
    <cellStyle name="Normal 3 3 2 7 4 2 4 2 2" xfId="21655"/>
    <cellStyle name="Normal 3 3 2 7 4 2 4 2 2 2" xfId="45952"/>
    <cellStyle name="Normal 3 3 2 7 4 2 4 2 3" xfId="33750"/>
    <cellStyle name="Normal 3 3 2 7 4 2 4 3" xfId="16918"/>
    <cellStyle name="Normal 3 3 2 7 4 2 4 3 2" xfId="41215"/>
    <cellStyle name="Normal 3 3 2 7 4 2 4 4" xfId="29013"/>
    <cellStyle name="Normal 3 3 2 7 4 2 5" xfId="6413"/>
    <cellStyle name="Normal 3 3 2 7 4 2 5 2" xfId="9454"/>
    <cellStyle name="Normal 3 3 2 7 4 2 5 2 2" xfId="21656"/>
    <cellStyle name="Normal 3 3 2 7 4 2 5 2 2 2" xfId="45953"/>
    <cellStyle name="Normal 3 3 2 7 4 2 5 2 3" xfId="33751"/>
    <cellStyle name="Normal 3 3 2 7 4 2 5 3" xfId="18615"/>
    <cellStyle name="Normal 3 3 2 7 4 2 5 3 2" xfId="42912"/>
    <cellStyle name="Normal 3 3 2 7 4 2 5 4" xfId="30710"/>
    <cellStyle name="Normal 3 3 2 7 4 2 6" xfId="9448"/>
    <cellStyle name="Normal 3 3 2 7 4 2 6 2" xfId="21650"/>
    <cellStyle name="Normal 3 3 2 7 4 2 6 2 2" xfId="45947"/>
    <cellStyle name="Normal 3 3 2 7 4 2 6 3" xfId="33745"/>
    <cellStyle name="Normal 3 3 2 7 4 2 7" xfId="14690"/>
    <cellStyle name="Normal 3 3 2 7 4 2 7 2" xfId="38987"/>
    <cellStyle name="Normal 3 3 2 7 4 2 8" xfId="26678"/>
    <cellStyle name="Normal 3 3 2 7 4 2 9" xfId="51086"/>
    <cellStyle name="Normal 3 3 2 7 4 3" xfId="2906"/>
    <cellStyle name="Normal 3 3 2 7 4 3 2" xfId="5354"/>
    <cellStyle name="Normal 3 3 2 7 4 3 2 2" xfId="9456"/>
    <cellStyle name="Normal 3 3 2 7 4 3 2 2 2" xfId="21658"/>
    <cellStyle name="Normal 3 3 2 7 4 3 2 2 2 2" xfId="45955"/>
    <cellStyle name="Normal 3 3 2 7 4 3 2 2 3" xfId="33753"/>
    <cellStyle name="Normal 3 3 2 7 4 3 2 3" xfId="17556"/>
    <cellStyle name="Normal 3 3 2 7 4 3 2 3 2" xfId="41853"/>
    <cellStyle name="Normal 3 3 2 7 4 3 2 4" xfId="29651"/>
    <cellStyle name="Normal 3 3 2 7 4 3 3" xfId="6944"/>
    <cellStyle name="Normal 3 3 2 7 4 3 3 2" xfId="9457"/>
    <cellStyle name="Normal 3 3 2 7 4 3 3 2 2" xfId="21659"/>
    <cellStyle name="Normal 3 3 2 7 4 3 3 2 2 2" xfId="45956"/>
    <cellStyle name="Normal 3 3 2 7 4 3 3 2 3" xfId="33754"/>
    <cellStyle name="Normal 3 3 2 7 4 3 3 3" xfId="19146"/>
    <cellStyle name="Normal 3 3 2 7 4 3 3 3 2" xfId="43443"/>
    <cellStyle name="Normal 3 3 2 7 4 3 3 4" xfId="31241"/>
    <cellStyle name="Normal 3 3 2 7 4 3 4" xfId="9455"/>
    <cellStyle name="Normal 3 3 2 7 4 3 4 2" xfId="21657"/>
    <cellStyle name="Normal 3 3 2 7 4 3 4 2 2" xfId="45954"/>
    <cellStyle name="Normal 3 3 2 7 4 3 4 3" xfId="33752"/>
    <cellStyle name="Normal 3 3 2 7 4 3 5" xfId="15328"/>
    <cellStyle name="Normal 3 3 2 7 4 3 5 2" xfId="39625"/>
    <cellStyle name="Normal 3 3 2 7 4 3 6" xfId="27316"/>
    <cellStyle name="Normal 3 3 2 7 4 4" xfId="9447"/>
    <cellStyle name="Normal 3 3 2 7 4 4 2" xfId="21649"/>
    <cellStyle name="Normal 3 3 2 7 4 4 2 2" xfId="45946"/>
    <cellStyle name="Normal 3 3 2 7 4 4 3" xfId="33744"/>
    <cellStyle name="Normal 3 3 2 7 4 5" xfId="14156"/>
    <cellStyle name="Normal 3 3 2 7 4 5 2" xfId="26144"/>
    <cellStyle name="Normal 3 3 2 7 4 5 2 2" xfId="50441"/>
    <cellStyle name="Normal 3 3 2 7 4 5 3" xfId="38453"/>
    <cellStyle name="Normal 3 3 2 7 4 6" xfId="51856"/>
    <cellStyle name="Normal 3 3 2 7 4 7" xfId="52260"/>
    <cellStyle name="Normal 3 3 2 7 5" xfId="2114"/>
    <cellStyle name="Normal 3 3 2 7 5 10" xfId="52634"/>
    <cellStyle name="Normal 3 3 2 7 5 2" xfId="3280"/>
    <cellStyle name="Normal 3 3 2 7 5 2 2" xfId="5621"/>
    <cellStyle name="Normal 3 3 2 7 5 2 2 2" xfId="9460"/>
    <cellStyle name="Normal 3 3 2 7 5 2 2 2 2" xfId="21662"/>
    <cellStyle name="Normal 3 3 2 7 5 2 2 2 2 2" xfId="45959"/>
    <cellStyle name="Normal 3 3 2 7 5 2 2 2 3" xfId="33757"/>
    <cellStyle name="Normal 3 3 2 7 5 2 2 3" xfId="17823"/>
    <cellStyle name="Normal 3 3 2 7 5 2 2 3 2" xfId="42120"/>
    <cellStyle name="Normal 3 3 2 7 5 2 2 4" xfId="29918"/>
    <cellStyle name="Normal 3 3 2 7 5 2 3" xfId="7318"/>
    <cellStyle name="Normal 3 3 2 7 5 2 3 2" xfId="9461"/>
    <cellStyle name="Normal 3 3 2 7 5 2 3 2 2" xfId="21663"/>
    <cellStyle name="Normal 3 3 2 7 5 2 3 2 2 2" xfId="45960"/>
    <cellStyle name="Normal 3 3 2 7 5 2 3 2 3" xfId="33758"/>
    <cellStyle name="Normal 3 3 2 7 5 2 3 3" xfId="19520"/>
    <cellStyle name="Normal 3 3 2 7 5 2 3 3 2" xfId="43817"/>
    <cellStyle name="Normal 3 3 2 7 5 2 3 4" xfId="31615"/>
    <cellStyle name="Normal 3 3 2 7 5 2 4" xfId="9459"/>
    <cellStyle name="Normal 3 3 2 7 5 2 4 2" xfId="21661"/>
    <cellStyle name="Normal 3 3 2 7 5 2 4 2 2" xfId="45958"/>
    <cellStyle name="Normal 3 3 2 7 5 2 4 3" xfId="33756"/>
    <cellStyle name="Normal 3 3 2 7 5 2 5" xfId="15595"/>
    <cellStyle name="Normal 3 3 2 7 5 2 5 2" xfId="39892"/>
    <cellStyle name="Normal 3 3 2 7 5 2 6" xfId="27583"/>
    <cellStyle name="Normal 3 3 2 7 5 3" xfId="3812"/>
    <cellStyle name="Normal 3 3 2 7 5 3 2" xfId="9462"/>
    <cellStyle name="Normal 3 3 2 7 5 3 2 2" xfId="21664"/>
    <cellStyle name="Normal 3 3 2 7 5 3 2 2 2" xfId="45961"/>
    <cellStyle name="Normal 3 3 2 7 5 3 2 3" xfId="33759"/>
    <cellStyle name="Normal 3 3 2 7 5 3 3" xfId="16123"/>
    <cellStyle name="Normal 3 3 2 7 5 3 3 2" xfId="40420"/>
    <cellStyle name="Normal 3 3 2 7 5 3 4" xfId="28111"/>
    <cellStyle name="Normal 3 3 2 7 5 4" xfId="4452"/>
    <cellStyle name="Normal 3 3 2 7 5 4 2" xfId="9463"/>
    <cellStyle name="Normal 3 3 2 7 5 4 2 2" xfId="21665"/>
    <cellStyle name="Normal 3 3 2 7 5 4 2 2 2" xfId="45962"/>
    <cellStyle name="Normal 3 3 2 7 5 4 2 3" xfId="33760"/>
    <cellStyle name="Normal 3 3 2 7 5 4 3" xfId="16654"/>
    <cellStyle name="Normal 3 3 2 7 5 4 3 2" xfId="40951"/>
    <cellStyle name="Normal 3 3 2 7 5 4 4" xfId="28749"/>
    <cellStyle name="Normal 3 3 2 7 5 5" xfId="6149"/>
    <cellStyle name="Normal 3 3 2 7 5 5 2" xfId="9464"/>
    <cellStyle name="Normal 3 3 2 7 5 5 2 2" xfId="21666"/>
    <cellStyle name="Normal 3 3 2 7 5 5 2 2 2" xfId="45963"/>
    <cellStyle name="Normal 3 3 2 7 5 5 2 3" xfId="33761"/>
    <cellStyle name="Normal 3 3 2 7 5 5 3" xfId="18351"/>
    <cellStyle name="Normal 3 3 2 7 5 5 3 2" xfId="42648"/>
    <cellStyle name="Normal 3 3 2 7 5 5 4" xfId="30446"/>
    <cellStyle name="Normal 3 3 2 7 5 6" xfId="9458"/>
    <cellStyle name="Normal 3 3 2 7 5 6 2" xfId="21660"/>
    <cellStyle name="Normal 3 3 2 7 5 6 2 2" xfId="45957"/>
    <cellStyle name="Normal 3 3 2 7 5 6 3" xfId="33755"/>
    <cellStyle name="Normal 3 3 2 7 5 7" xfId="14426"/>
    <cellStyle name="Normal 3 3 2 7 5 7 2" xfId="38723"/>
    <cellStyle name="Normal 3 3 2 7 5 8" xfId="26414"/>
    <cellStyle name="Normal 3 3 2 7 5 9" xfId="50822"/>
    <cellStyle name="Normal 3 3 2 7 6" xfId="2642"/>
    <cellStyle name="Normal 3 3 2 7 6 2" xfId="5090"/>
    <cellStyle name="Normal 3 3 2 7 6 2 2" xfId="9466"/>
    <cellStyle name="Normal 3 3 2 7 6 2 2 2" xfId="21668"/>
    <cellStyle name="Normal 3 3 2 7 6 2 2 2 2" xfId="45965"/>
    <cellStyle name="Normal 3 3 2 7 6 2 2 3" xfId="33763"/>
    <cellStyle name="Normal 3 3 2 7 6 2 3" xfId="17292"/>
    <cellStyle name="Normal 3 3 2 7 6 2 3 2" xfId="41589"/>
    <cellStyle name="Normal 3 3 2 7 6 2 4" xfId="29387"/>
    <cellStyle name="Normal 3 3 2 7 6 3" xfId="6680"/>
    <cellStyle name="Normal 3 3 2 7 6 3 2" xfId="9467"/>
    <cellStyle name="Normal 3 3 2 7 6 3 2 2" xfId="21669"/>
    <cellStyle name="Normal 3 3 2 7 6 3 2 2 2" xfId="45966"/>
    <cellStyle name="Normal 3 3 2 7 6 3 2 3" xfId="33764"/>
    <cellStyle name="Normal 3 3 2 7 6 3 3" xfId="18882"/>
    <cellStyle name="Normal 3 3 2 7 6 3 3 2" xfId="43179"/>
    <cellStyle name="Normal 3 3 2 7 6 3 4" xfId="30977"/>
    <cellStyle name="Normal 3 3 2 7 6 4" xfId="9465"/>
    <cellStyle name="Normal 3 3 2 7 6 4 2" xfId="21667"/>
    <cellStyle name="Normal 3 3 2 7 6 4 2 2" xfId="45964"/>
    <cellStyle name="Normal 3 3 2 7 6 4 3" xfId="33762"/>
    <cellStyle name="Normal 3 3 2 7 6 5" xfId="15064"/>
    <cellStyle name="Normal 3 3 2 7 6 5 2" xfId="39361"/>
    <cellStyle name="Normal 3 3 2 7 6 6" xfId="27052"/>
    <cellStyle name="Normal 3 3 2 7 7" xfId="9402"/>
    <cellStyle name="Normal 3 3 2 7 7 2" xfId="21604"/>
    <cellStyle name="Normal 3 3 2 7 7 2 2" xfId="45901"/>
    <cellStyle name="Normal 3 3 2 7 7 3" xfId="33699"/>
    <cellStyle name="Normal 3 3 2 7 8" xfId="13892"/>
    <cellStyle name="Normal 3 3 2 7 8 2" xfId="25880"/>
    <cellStyle name="Normal 3 3 2 7 8 2 2" xfId="50177"/>
    <cellStyle name="Normal 3 3 2 7 8 3" xfId="38189"/>
    <cellStyle name="Normal 3 3 2 7 9" xfId="51773"/>
    <cellStyle name="Normal 3 3 2 8" xfId="760"/>
    <cellStyle name="Normal 3 3 2 8 2" xfId="1005"/>
    <cellStyle name="Normal 3 3 2 8 2 2" xfId="2498"/>
    <cellStyle name="Normal 3 3 2 8 2 2 10" xfId="53018"/>
    <cellStyle name="Normal 3 3 2 8 2 2 2" xfId="3664"/>
    <cellStyle name="Normal 3 3 2 8 2 2 2 2" xfId="6005"/>
    <cellStyle name="Normal 3 3 2 8 2 2 2 2 2" xfId="9472"/>
    <cellStyle name="Normal 3 3 2 8 2 2 2 2 2 2" xfId="21674"/>
    <cellStyle name="Normal 3 3 2 8 2 2 2 2 2 2 2" xfId="45971"/>
    <cellStyle name="Normal 3 3 2 8 2 2 2 2 2 3" xfId="33769"/>
    <cellStyle name="Normal 3 3 2 8 2 2 2 2 3" xfId="18207"/>
    <cellStyle name="Normal 3 3 2 8 2 2 2 2 3 2" xfId="42504"/>
    <cellStyle name="Normal 3 3 2 8 2 2 2 2 4" xfId="30302"/>
    <cellStyle name="Normal 3 3 2 8 2 2 2 3" xfId="7702"/>
    <cellStyle name="Normal 3 3 2 8 2 2 2 3 2" xfId="9473"/>
    <cellStyle name="Normal 3 3 2 8 2 2 2 3 2 2" xfId="21675"/>
    <cellStyle name="Normal 3 3 2 8 2 2 2 3 2 2 2" xfId="45972"/>
    <cellStyle name="Normal 3 3 2 8 2 2 2 3 2 3" xfId="33770"/>
    <cellStyle name="Normal 3 3 2 8 2 2 2 3 3" xfId="19904"/>
    <cellStyle name="Normal 3 3 2 8 2 2 2 3 3 2" xfId="44201"/>
    <cellStyle name="Normal 3 3 2 8 2 2 2 3 4" xfId="31999"/>
    <cellStyle name="Normal 3 3 2 8 2 2 2 4" xfId="9471"/>
    <cellStyle name="Normal 3 3 2 8 2 2 2 4 2" xfId="21673"/>
    <cellStyle name="Normal 3 3 2 8 2 2 2 4 2 2" xfId="45970"/>
    <cellStyle name="Normal 3 3 2 8 2 2 2 4 3" xfId="33768"/>
    <cellStyle name="Normal 3 3 2 8 2 2 2 5" xfId="15979"/>
    <cellStyle name="Normal 3 3 2 8 2 2 2 5 2" xfId="40276"/>
    <cellStyle name="Normal 3 3 2 8 2 2 2 6" xfId="27967"/>
    <cellStyle name="Normal 3 3 2 8 2 2 3" xfId="4196"/>
    <cellStyle name="Normal 3 3 2 8 2 2 3 2" xfId="9474"/>
    <cellStyle name="Normal 3 3 2 8 2 2 3 2 2" xfId="21676"/>
    <cellStyle name="Normal 3 3 2 8 2 2 3 2 2 2" xfId="45973"/>
    <cellStyle name="Normal 3 3 2 8 2 2 3 2 3" xfId="33771"/>
    <cellStyle name="Normal 3 3 2 8 2 2 3 3" xfId="16507"/>
    <cellStyle name="Normal 3 3 2 8 2 2 3 3 2" xfId="40804"/>
    <cellStyle name="Normal 3 3 2 8 2 2 3 4" xfId="28495"/>
    <cellStyle name="Normal 3 3 2 8 2 2 4" xfId="4836"/>
    <cellStyle name="Normal 3 3 2 8 2 2 4 2" xfId="9475"/>
    <cellStyle name="Normal 3 3 2 8 2 2 4 2 2" xfId="21677"/>
    <cellStyle name="Normal 3 3 2 8 2 2 4 2 2 2" xfId="45974"/>
    <cellStyle name="Normal 3 3 2 8 2 2 4 2 3" xfId="33772"/>
    <cellStyle name="Normal 3 3 2 8 2 2 4 3" xfId="17038"/>
    <cellStyle name="Normal 3 3 2 8 2 2 4 3 2" xfId="41335"/>
    <cellStyle name="Normal 3 3 2 8 2 2 4 4" xfId="29133"/>
    <cellStyle name="Normal 3 3 2 8 2 2 5" xfId="6533"/>
    <cellStyle name="Normal 3 3 2 8 2 2 5 2" xfId="9476"/>
    <cellStyle name="Normal 3 3 2 8 2 2 5 2 2" xfId="21678"/>
    <cellStyle name="Normal 3 3 2 8 2 2 5 2 2 2" xfId="45975"/>
    <cellStyle name="Normal 3 3 2 8 2 2 5 2 3" xfId="33773"/>
    <cellStyle name="Normal 3 3 2 8 2 2 5 3" xfId="18735"/>
    <cellStyle name="Normal 3 3 2 8 2 2 5 3 2" xfId="43032"/>
    <cellStyle name="Normal 3 3 2 8 2 2 5 4" xfId="30830"/>
    <cellStyle name="Normal 3 3 2 8 2 2 6" xfId="9470"/>
    <cellStyle name="Normal 3 3 2 8 2 2 6 2" xfId="21672"/>
    <cellStyle name="Normal 3 3 2 8 2 2 6 2 2" xfId="45969"/>
    <cellStyle name="Normal 3 3 2 8 2 2 6 3" xfId="33767"/>
    <cellStyle name="Normal 3 3 2 8 2 2 7" xfId="14810"/>
    <cellStyle name="Normal 3 3 2 8 2 2 7 2" xfId="39107"/>
    <cellStyle name="Normal 3 3 2 8 2 2 8" xfId="26798"/>
    <cellStyle name="Normal 3 3 2 8 2 2 9" xfId="51206"/>
    <cellStyle name="Normal 3 3 2 8 2 3" xfId="3026"/>
    <cellStyle name="Normal 3 3 2 8 2 3 2" xfId="5474"/>
    <cellStyle name="Normal 3 3 2 8 2 3 2 2" xfId="9478"/>
    <cellStyle name="Normal 3 3 2 8 2 3 2 2 2" xfId="21680"/>
    <cellStyle name="Normal 3 3 2 8 2 3 2 2 2 2" xfId="45977"/>
    <cellStyle name="Normal 3 3 2 8 2 3 2 2 3" xfId="33775"/>
    <cellStyle name="Normal 3 3 2 8 2 3 2 3" xfId="17676"/>
    <cellStyle name="Normal 3 3 2 8 2 3 2 3 2" xfId="41973"/>
    <cellStyle name="Normal 3 3 2 8 2 3 2 4" xfId="29771"/>
    <cellStyle name="Normal 3 3 2 8 2 3 3" xfId="7064"/>
    <cellStyle name="Normal 3 3 2 8 2 3 3 2" xfId="9479"/>
    <cellStyle name="Normal 3 3 2 8 2 3 3 2 2" xfId="21681"/>
    <cellStyle name="Normal 3 3 2 8 2 3 3 2 2 2" xfId="45978"/>
    <cellStyle name="Normal 3 3 2 8 2 3 3 2 3" xfId="33776"/>
    <cellStyle name="Normal 3 3 2 8 2 3 3 3" xfId="19266"/>
    <cellStyle name="Normal 3 3 2 8 2 3 3 3 2" xfId="43563"/>
    <cellStyle name="Normal 3 3 2 8 2 3 3 4" xfId="31361"/>
    <cellStyle name="Normal 3 3 2 8 2 3 4" xfId="9477"/>
    <cellStyle name="Normal 3 3 2 8 2 3 4 2" xfId="21679"/>
    <cellStyle name="Normal 3 3 2 8 2 3 4 2 2" xfId="45976"/>
    <cellStyle name="Normal 3 3 2 8 2 3 4 3" xfId="33774"/>
    <cellStyle name="Normal 3 3 2 8 2 3 5" xfId="15448"/>
    <cellStyle name="Normal 3 3 2 8 2 3 5 2" xfId="39745"/>
    <cellStyle name="Normal 3 3 2 8 2 3 6" xfId="27436"/>
    <cellStyle name="Normal 3 3 2 8 2 4" xfId="9469"/>
    <cellStyle name="Normal 3 3 2 8 2 4 2" xfId="21671"/>
    <cellStyle name="Normal 3 3 2 8 2 4 2 2" xfId="45968"/>
    <cellStyle name="Normal 3 3 2 8 2 4 3" xfId="33766"/>
    <cellStyle name="Normal 3 3 2 8 2 5" xfId="14276"/>
    <cellStyle name="Normal 3 3 2 8 2 5 2" xfId="26264"/>
    <cellStyle name="Normal 3 3 2 8 2 5 2 2" xfId="50561"/>
    <cellStyle name="Normal 3 3 2 8 2 5 3" xfId="38573"/>
    <cellStyle name="Normal 3 3 2 8 2 6" xfId="51496"/>
    <cellStyle name="Normal 3 3 2 8 2 7" xfId="52380"/>
    <cellStyle name="Normal 3 3 2 8 3" xfId="2258"/>
    <cellStyle name="Normal 3 3 2 8 3 10" xfId="52778"/>
    <cellStyle name="Normal 3 3 2 8 3 2" xfId="3424"/>
    <cellStyle name="Normal 3 3 2 8 3 2 2" xfId="5765"/>
    <cellStyle name="Normal 3 3 2 8 3 2 2 2" xfId="9482"/>
    <cellStyle name="Normal 3 3 2 8 3 2 2 2 2" xfId="21684"/>
    <cellStyle name="Normal 3 3 2 8 3 2 2 2 2 2" xfId="45981"/>
    <cellStyle name="Normal 3 3 2 8 3 2 2 2 3" xfId="33779"/>
    <cellStyle name="Normal 3 3 2 8 3 2 2 3" xfId="17967"/>
    <cellStyle name="Normal 3 3 2 8 3 2 2 3 2" xfId="42264"/>
    <cellStyle name="Normal 3 3 2 8 3 2 2 4" xfId="30062"/>
    <cellStyle name="Normal 3 3 2 8 3 2 3" xfId="7462"/>
    <cellStyle name="Normal 3 3 2 8 3 2 3 2" xfId="9483"/>
    <cellStyle name="Normal 3 3 2 8 3 2 3 2 2" xfId="21685"/>
    <cellStyle name="Normal 3 3 2 8 3 2 3 2 2 2" xfId="45982"/>
    <cellStyle name="Normal 3 3 2 8 3 2 3 2 3" xfId="33780"/>
    <cellStyle name="Normal 3 3 2 8 3 2 3 3" xfId="19664"/>
    <cellStyle name="Normal 3 3 2 8 3 2 3 3 2" xfId="43961"/>
    <cellStyle name="Normal 3 3 2 8 3 2 3 4" xfId="31759"/>
    <cellStyle name="Normal 3 3 2 8 3 2 4" xfId="9481"/>
    <cellStyle name="Normal 3 3 2 8 3 2 4 2" xfId="21683"/>
    <cellStyle name="Normal 3 3 2 8 3 2 4 2 2" xfId="45980"/>
    <cellStyle name="Normal 3 3 2 8 3 2 4 3" xfId="33778"/>
    <cellStyle name="Normal 3 3 2 8 3 2 5" xfId="15739"/>
    <cellStyle name="Normal 3 3 2 8 3 2 5 2" xfId="40036"/>
    <cellStyle name="Normal 3 3 2 8 3 2 6" xfId="27727"/>
    <cellStyle name="Normal 3 3 2 8 3 3" xfId="3956"/>
    <cellStyle name="Normal 3 3 2 8 3 3 2" xfId="9484"/>
    <cellStyle name="Normal 3 3 2 8 3 3 2 2" xfId="21686"/>
    <cellStyle name="Normal 3 3 2 8 3 3 2 2 2" xfId="45983"/>
    <cellStyle name="Normal 3 3 2 8 3 3 2 3" xfId="33781"/>
    <cellStyle name="Normal 3 3 2 8 3 3 3" xfId="16267"/>
    <cellStyle name="Normal 3 3 2 8 3 3 3 2" xfId="40564"/>
    <cellStyle name="Normal 3 3 2 8 3 3 4" xfId="28255"/>
    <cellStyle name="Normal 3 3 2 8 3 4" xfId="4596"/>
    <cellStyle name="Normal 3 3 2 8 3 4 2" xfId="9485"/>
    <cellStyle name="Normal 3 3 2 8 3 4 2 2" xfId="21687"/>
    <cellStyle name="Normal 3 3 2 8 3 4 2 2 2" xfId="45984"/>
    <cellStyle name="Normal 3 3 2 8 3 4 2 3" xfId="33782"/>
    <cellStyle name="Normal 3 3 2 8 3 4 3" xfId="16798"/>
    <cellStyle name="Normal 3 3 2 8 3 4 3 2" xfId="41095"/>
    <cellStyle name="Normal 3 3 2 8 3 4 4" xfId="28893"/>
    <cellStyle name="Normal 3 3 2 8 3 5" xfId="6293"/>
    <cellStyle name="Normal 3 3 2 8 3 5 2" xfId="9486"/>
    <cellStyle name="Normal 3 3 2 8 3 5 2 2" xfId="21688"/>
    <cellStyle name="Normal 3 3 2 8 3 5 2 2 2" xfId="45985"/>
    <cellStyle name="Normal 3 3 2 8 3 5 2 3" xfId="33783"/>
    <cellStyle name="Normal 3 3 2 8 3 5 3" xfId="18495"/>
    <cellStyle name="Normal 3 3 2 8 3 5 3 2" xfId="42792"/>
    <cellStyle name="Normal 3 3 2 8 3 5 4" xfId="30590"/>
    <cellStyle name="Normal 3 3 2 8 3 6" xfId="9480"/>
    <cellStyle name="Normal 3 3 2 8 3 6 2" xfId="21682"/>
    <cellStyle name="Normal 3 3 2 8 3 6 2 2" xfId="45979"/>
    <cellStyle name="Normal 3 3 2 8 3 6 3" xfId="33777"/>
    <cellStyle name="Normal 3 3 2 8 3 7" xfId="14570"/>
    <cellStyle name="Normal 3 3 2 8 3 7 2" xfId="38867"/>
    <cellStyle name="Normal 3 3 2 8 3 8" xfId="26558"/>
    <cellStyle name="Normal 3 3 2 8 3 9" xfId="50966"/>
    <cellStyle name="Normal 3 3 2 8 4" xfId="2786"/>
    <cellStyle name="Normal 3 3 2 8 4 2" xfId="5234"/>
    <cellStyle name="Normal 3 3 2 8 4 2 2" xfId="9488"/>
    <cellStyle name="Normal 3 3 2 8 4 2 2 2" xfId="21690"/>
    <cellStyle name="Normal 3 3 2 8 4 2 2 2 2" xfId="45987"/>
    <cellStyle name="Normal 3 3 2 8 4 2 2 3" xfId="33785"/>
    <cellStyle name="Normal 3 3 2 8 4 2 3" xfId="17436"/>
    <cellStyle name="Normal 3 3 2 8 4 2 3 2" xfId="41733"/>
    <cellStyle name="Normal 3 3 2 8 4 2 4" xfId="29531"/>
    <cellStyle name="Normal 3 3 2 8 4 3" xfId="6824"/>
    <cellStyle name="Normal 3 3 2 8 4 3 2" xfId="9489"/>
    <cellStyle name="Normal 3 3 2 8 4 3 2 2" xfId="21691"/>
    <cellStyle name="Normal 3 3 2 8 4 3 2 2 2" xfId="45988"/>
    <cellStyle name="Normal 3 3 2 8 4 3 2 3" xfId="33786"/>
    <cellStyle name="Normal 3 3 2 8 4 3 3" xfId="19026"/>
    <cellStyle name="Normal 3 3 2 8 4 3 3 2" xfId="43323"/>
    <cellStyle name="Normal 3 3 2 8 4 3 4" xfId="31121"/>
    <cellStyle name="Normal 3 3 2 8 4 4" xfId="9487"/>
    <cellStyle name="Normal 3 3 2 8 4 4 2" xfId="21689"/>
    <cellStyle name="Normal 3 3 2 8 4 4 2 2" xfId="45986"/>
    <cellStyle name="Normal 3 3 2 8 4 4 3" xfId="33784"/>
    <cellStyle name="Normal 3 3 2 8 4 5" xfId="15208"/>
    <cellStyle name="Normal 3 3 2 8 4 5 2" xfId="39505"/>
    <cellStyle name="Normal 3 3 2 8 4 6" xfId="27196"/>
    <cellStyle name="Normal 3 3 2 8 5" xfId="9468"/>
    <cellStyle name="Normal 3 3 2 8 5 2" xfId="21670"/>
    <cellStyle name="Normal 3 3 2 8 5 2 2" xfId="45967"/>
    <cellStyle name="Normal 3 3 2 8 5 3" xfId="33765"/>
    <cellStyle name="Normal 3 3 2 8 6" xfId="14036"/>
    <cellStyle name="Normal 3 3 2 8 6 2" xfId="26024"/>
    <cellStyle name="Normal 3 3 2 8 6 2 2" xfId="50321"/>
    <cellStyle name="Normal 3 3 2 8 6 3" xfId="38333"/>
    <cellStyle name="Normal 3 3 2 8 7" xfId="51613"/>
    <cellStyle name="Normal 3 3 2 8 8" xfId="52140"/>
    <cellStyle name="Normal 3 3 2 9" xfId="662"/>
    <cellStyle name="Normal 3 3 2 9 2" xfId="2163"/>
    <cellStyle name="Normal 3 3 2 9 2 10" xfId="52683"/>
    <cellStyle name="Normal 3 3 2 9 2 2" xfId="3329"/>
    <cellStyle name="Normal 3 3 2 9 2 2 2" xfId="5670"/>
    <cellStyle name="Normal 3 3 2 9 2 2 2 2" xfId="9493"/>
    <cellStyle name="Normal 3 3 2 9 2 2 2 2 2" xfId="21695"/>
    <cellStyle name="Normal 3 3 2 9 2 2 2 2 2 2" xfId="45992"/>
    <cellStyle name="Normal 3 3 2 9 2 2 2 2 3" xfId="33790"/>
    <cellStyle name="Normal 3 3 2 9 2 2 2 3" xfId="17872"/>
    <cellStyle name="Normal 3 3 2 9 2 2 2 3 2" xfId="42169"/>
    <cellStyle name="Normal 3 3 2 9 2 2 2 4" xfId="29967"/>
    <cellStyle name="Normal 3 3 2 9 2 2 3" xfId="7367"/>
    <cellStyle name="Normal 3 3 2 9 2 2 3 2" xfId="9494"/>
    <cellStyle name="Normal 3 3 2 9 2 2 3 2 2" xfId="21696"/>
    <cellStyle name="Normal 3 3 2 9 2 2 3 2 2 2" xfId="45993"/>
    <cellStyle name="Normal 3 3 2 9 2 2 3 2 3" xfId="33791"/>
    <cellStyle name="Normal 3 3 2 9 2 2 3 3" xfId="19569"/>
    <cellStyle name="Normal 3 3 2 9 2 2 3 3 2" xfId="43866"/>
    <cellStyle name="Normal 3 3 2 9 2 2 3 4" xfId="31664"/>
    <cellStyle name="Normal 3 3 2 9 2 2 4" xfId="9492"/>
    <cellStyle name="Normal 3 3 2 9 2 2 4 2" xfId="21694"/>
    <cellStyle name="Normal 3 3 2 9 2 2 4 2 2" xfId="45991"/>
    <cellStyle name="Normal 3 3 2 9 2 2 4 3" xfId="33789"/>
    <cellStyle name="Normal 3 3 2 9 2 2 5" xfId="15644"/>
    <cellStyle name="Normal 3 3 2 9 2 2 5 2" xfId="39941"/>
    <cellStyle name="Normal 3 3 2 9 2 2 6" xfId="27632"/>
    <cellStyle name="Normal 3 3 2 9 2 3" xfId="3861"/>
    <cellStyle name="Normal 3 3 2 9 2 3 2" xfId="9495"/>
    <cellStyle name="Normal 3 3 2 9 2 3 2 2" xfId="21697"/>
    <cellStyle name="Normal 3 3 2 9 2 3 2 2 2" xfId="45994"/>
    <cellStyle name="Normal 3 3 2 9 2 3 2 3" xfId="33792"/>
    <cellStyle name="Normal 3 3 2 9 2 3 3" xfId="16172"/>
    <cellStyle name="Normal 3 3 2 9 2 3 3 2" xfId="40469"/>
    <cellStyle name="Normal 3 3 2 9 2 3 4" xfId="28160"/>
    <cellStyle name="Normal 3 3 2 9 2 4" xfId="4501"/>
    <cellStyle name="Normal 3 3 2 9 2 4 2" xfId="9496"/>
    <cellStyle name="Normal 3 3 2 9 2 4 2 2" xfId="21698"/>
    <cellStyle name="Normal 3 3 2 9 2 4 2 2 2" xfId="45995"/>
    <cellStyle name="Normal 3 3 2 9 2 4 2 3" xfId="33793"/>
    <cellStyle name="Normal 3 3 2 9 2 4 3" xfId="16703"/>
    <cellStyle name="Normal 3 3 2 9 2 4 3 2" xfId="41000"/>
    <cellStyle name="Normal 3 3 2 9 2 4 4" xfId="28798"/>
    <cellStyle name="Normal 3 3 2 9 2 5" xfId="6198"/>
    <cellStyle name="Normal 3 3 2 9 2 5 2" xfId="9497"/>
    <cellStyle name="Normal 3 3 2 9 2 5 2 2" xfId="21699"/>
    <cellStyle name="Normal 3 3 2 9 2 5 2 2 2" xfId="45996"/>
    <cellStyle name="Normal 3 3 2 9 2 5 2 3" xfId="33794"/>
    <cellStyle name="Normal 3 3 2 9 2 5 3" xfId="18400"/>
    <cellStyle name="Normal 3 3 2 9 2 5 3 2" xfId="42697"/>
    <cellStyle name="Normal 3 3 2 9 2 5 4" xfId="30495"/>
    <cellStyle name="Normal 3 3 2 9 2 6" xfId="9491"/>
    <cellStyle name="Normal 3 3 2 9 2 6 2" xfId="21693"/>
    <cellStyle name="Normal 3 3 2 9 2 6 2 2" xfId="45990"/>
    <cellStyle name="Normal 3 3 2 9 2 6 3" xfId="33788"/>
    <cellStyle name="Normal 3 3 2 9 2 7" xfId="14475"/>
    <cellStyle name="Normal 3 3 2 9 2 7 2" xfId="38772"/>
    <cellStyle name="Normal 3 3 2 9 2 8" xfId="26463"/>
    <cellStyle name="Normal 3 3 2 9 2 9" xfId="50871"/>
    <cellStyle name="Normal 3 3 2 9 3" xfId="2691"/>
    <cellStyle name="Normal 3 3 2 9 3 2" xfId="5139"/>
    <cellStyle name="Normal 3 3 2 9 3 2 2" xfId="9499"/>
    <cellStyle name="Normal 3 3 2 9 3 2 2 2" xfId="21701"/>
    <cellStyle name="Normal 3 3 2 9 3 2 2 2 2" xfId="45998"/>
    <cellStyle name="Normal 3 3 2 9 3 2 2 3" xfId="33796"/>
    <cellStyle name="Normal 3 3 2 9 3 2 3" xfId="17341"/>
    <cellStyle name="Normal 3 3 2 9 3 2 3 2" xfId="41638"/>
    <cellStyle name="Normal 3 3 2 9 3 2 4" xfId="29436"/>
    <cellStyle name="Normal 3 3 2 9 3 3" xfId="6729"/>
    <cellStyle name="Normal 3 3 2 9 3 3 2" xfId="9500"/>
    <cellStyle name="Normal 3 3 2 9 3 3 2 2" xfId="21702"/>
    <cellStyle name="Normal 3 3 2 9 3 3 2 2 2" xfId="45999"/>
    <cellStyle name="Normal 3 3 2 9 3 3 2 3" xfId="33797"/>
    <cellStyle name="Normal 3 3 2 9 3 3 3" xfId="18931"/>
    <cellStyle name="Normal 3 3 2 9 3 3 3 2" xfId="43228"/>
    <cellStyle name="Normal 3 3 2 9 3 3 4" xfId="31026"/>
    <cellStyle name="Normal 3 3 2 9 3 4" xfId="9498"/>
    <cellStyle name="Normal 3 3 2 9 3 4 2" xfId="21700"/>
    <cellStyle name="Normal 3 3 2 9 3 4 2 2" xfId="45997"/>
    <cellStyle name="Normal 3 3 2 9 3 4 3" xfId="33795"/>
    <cellStyle name="Normal 3 3 2 9 3 5" xfId="15113"/>
    <cellStyle name="Normal 3 3 2 9 3 5 2" xfId="39410"/>
    <cellStyle name="Normal 3 3 2 9 3 6" xfId="27101"/>
    <cellStyle name="Normal 3 3 2 9 4" xfId="9490"/>
    <cellStyle name="Normal 3 3 2 9 4 2" xfId="21692"/>
    <cellStyle name="Normal 3 3 2 9 4 2 2" xfId="45989"/>
    <cellStyle name="Normal 3 3 2 9 4 3" xfId="33787"/>
    <cellStyle name="Normal 3 3 2 9 5" xfId="13941"/>
    <cellStyle name="Normal 3 3 2 9 5 2" xfId="25929"/>
    <cellStyle name="Normal 3 3 2 9 5 2 2" xfId="50226"/>
    <cellStyle name="Normal 3 3 2 9 5 3" xfId="38238"/>
    <cellStyle name="Normal 3 3 2 9 6" xfId="51891"/>
    <cellStyle name="Normal 3 3 2 9 7" xfId="52045"/>
    <cellStyle name="Normal 3 3 3" xfId="264"/>
    <cellStyle name="Normal 3 3 3 2" xfId="265"/>
    <cellStyle name="Normal 3 3 3 3" xfId="366"/>
    <cellStyle name="Normal 3 3 4" xfId="266"/>
    <cellStyle name="Normal 3 3 4 2" xfId="267"/>
    <cellStyle name="Normal 3 3 4 3" xfId="403"/>
    <cellStyle name="Normal 3 3 5" xfId="569"/>
    <cellStyle name="Normal 3 3 6" xfId="259"/>
    <cellStyle name="Normal 3 3 7" xfId="577"/>
    <cellStyle name="Normal 3 3 7 10" xfId="51692"/>
    <cellStyle name="Normal 3 3 7 11" xfId="51960"/>
    <cellStyle name="Normal 3 3 7 2" xfId="625"/>
    <cellStyle name="Normal 3 3 7 2 10" xfId="52008"/>
    <cellStyle name="Normal 3 3 7 2 2" xfId="820"/>
    <cellStyle name="Normal 3 3 7 2 2 2" xfId="1065"/>
    <cellStyle name="Normal 3 3 7 2 2 2 2" xfId="2558"/>
    <cellStyle name="Normal 3 3 7 2 2 2 2 10" xfId="53078"/>
    <cellStyle name="Normal 3 3 7 2 2 2 2 2" xfId="3724"/>
    <cellStyle name="Normal 3 3 7 2 2 2 2 2 2" xfId="6065"/>
    <cellStyle name="Normal 3 3 7 2 2 2 2 2 2 2" xfId="9507"/>
    <cellStyle name="Normal 3 3 7 2 2 2 2 2 2 2 2" xfId="21709"/>
    <cellStyle name="Normal 3 3 7 2 2 2 2 2 2 2 2 2" xfId="46006"/>
    <cellStyle name="Normal 3 3 7 2 2 2 2 2 2 2 3" xfId="33804"/>
    <cellStyle name="Normal 3 3 7 2 2 2 2 2 2 3" xfId="18267"/>
    <cellStyle name="Normal 3 3 7 2 2 2 2 2 2 3 2" xfId="42564"/>
    <cellStyle name="Normal 3 3 7 2 2 2 2 2 2 4" xfId="30362"/>
    <cellStyle name="Normal 3 3 7 2 2 2 2 2 3" xfId="7762"/>
    <cellStyle name="Normal 3 3 7 2 2 2 2 2 3 2" xfId="9508"/>
    <cellStyle name="Normal 3 3 7 2 2 2 2 2 3 2 2" xfId="21710"/>
    <cellStyle name="Normal 3 3 7 2 2 2 2 2 3 2 2 2" xfId="46007"/>
    <cellStyle name="Normal 3 3 7 2 2 2 2 2 3 2 3" xfId="33805"/>
    <cellStyle name="Normal 3 3 7 2 2 2 2 2 3 3" xfId="19964"/>
    <cellStyle name="Normal 3 3 7 2 2 2 2 2 3 3 2" xfId="44261"/>
    <cellStyle name="Normal 3 3 7 2 2 2 2 2 3 4" xfId="32059"/>
    <cellStyle name="Normal 3 3 7 2 2 2 2 2 4" xfId="9506"/>
    <cellStyle name="Normal 3 3 7 2 2 2 2 2 4 2" xfId="21708"/>
    <cellStyle name="Normal 3 3 7 2 2 2 2 2 4 2 2" xfId="46005"/>
    <cellStyle name="Normal 3 3 7 2 2 2 2 2 4 3" xfId="33803"/>
    <cellStyle name="Normal 3 3 7 2 2 2 2 2 5" xfId="16039"/>
    <cellStyle name="Normal 3 3 7 2 2 2 2 2 5 2" xfId="40336"/>
    <cellStyle name="Normal 3 3 7 2 2 2 2 2 6" xfId="28027"/>
    <cellStyle name="Normal 3 3 7 2 2 2 2 3" xfId="4256"/>
    <cellStyle name="Normal 3 3 7 2 2 2 2 3 2" xfId="9509"/>
    <cellStyle name="Normal 3 3 7 2 2 2 2 3 2 2" xfId="21711"/>
    <cellStyle name="Normal 3 3 7 2 2 2 2 3 2 2 2" xfId="46008"/>
    <cellStyle name="Normal 3 3 7 2 2 2 2 3 2 3" xfId="33806"/>
    <cellStyle name="Normal 3 3 7 2 2 2 2 3 3" xfId="16567"/>
    <cellStyle name="Normal 3 3 7 2 2 2 2 3 3 2" xfId="40864"/>
    <cellStyle name="Normal 3 3 7 2 2 2 2 3 4" xfId="28555"/>
    <cellStyle name="Normal 3 3 7 2 2 2 2 4" xfId="4896"/>
    <cellStyle name="Normal 3 3 7 2 2 2 2 4 2" xfId="9510"/>
    <cellStyle name="Normal 3 3 7 2 2 2 2 4 2 2" xfId="21712"/>
    <cellStyle name="Normal 3 3 7 2 2 2 2 4 2 2 2" xfId="46009"/>
    <cellStyle name="Normal 3 3 7 2 2 2 2 4 2 3" xfId="33807"/>
    <cellStyle name="Normal 3 3 7 2 2 2 2 4 3" xfId="17098"/>
    <cellStyle name="Normal 3 3 7 2 2 2 2 4 3 2" xfId="41395"/>
    <cellStyle name="Normal 3 3 7 2 2 2 2 4 4" xfId="29193"/>
    <cellStyle name="Normal 3 3 7 2 2 2 2 5" xfId="6593"/>
    <cellStyle name="Normal 3 3 7 2 2 2 2 5 2" xfId="9511"/>
    <cellStyle name="Normal 3 3 7 2 2 2 2 5 2 2" xfId="21713"/>
    <cellStyle name="Normal 3 3 7 2 2 2 2 5 2 2 2" xfId="46010"/>
    <cellStyle name="Normal 3 3 7 2 2 2 2 5 2 3" xfId="33808"/>
    <cellStyle name="Normal 3 3 7 2 2 2 2 5 3" xfId="18795"/>
    <cellStyle name="Normal 3 3 7 2 2 2 2 5 3 2" xfId="43092"/>
    <cellStyle name="Normal 3 3 7 2 2 2 2 5 4" xfId="30890"/>
    <cellStyle name="Normal 3 3 7 2 2 2 2 6" xfId="9505"/>
    <cellStyle name="Normal 3 3 7 2 2 2 2 6 2" xfId="21707"/>
    <cellStyle name="Normal 3 3 7 2 2 2 2 6 2 2" xfId="46004"/>
    <cellStyle name="Normal 3 3 7 2 2 2 2 6 3" xfId="33802"/>
    <cellStyle name="Normal 3 3 7 2 2 2 2 7" xfId="14870"/>
    <cellStyle name="Normal 3 3 7 2 2 2 2 7 2" xfId="39167"/>
    <cellStyle name="Normal 3 3 7 2 2 2 2 8" xfId="26858"/>
    <cellStyle name="Normal 3 3 7 2 2 2 2 9" xfId="51266"/>
    <cellStyle name="Normal 3 3 7 2 2 2 3" xfId="3086"/>
    <cellStyle name="Normal 3 3 7 2 2 2 3 2" xfId="5534"/>
    <cellStyle name="Normal 3 3 7 2 2 2 3 2 2" xfId="9513"/>
    <cellStyle name="Normal 3 3 7 2 2 2 3 2 2 2" xfId="21715"/>
    <cellStyle name="Normal 3 3 7 2 2 2 3 2 2 2 2" xfId="46012"/>
    <cellStyle name="Normal 3 3 7 2 2 2 3 2 2 3" xfId="33810"/>
    <cellStyle name="Normal 3 3 7 2 2 2 3 2 3" xfId="17736"/>
    <cellStyle name="Normal 3 3 7 2 2 2 3 2 3 2" xfId="42033"/>
    <cellStyle name="Normal 3 3 7 2 2 2 3 2 4" xfId="29831"/>
    <cellStyle name="Normal 3 3 7 2 2 2 3 3" xfId="7124"/>
    <cellStyle name="Normal 3 3 7 2 2 2 3 3 2" xfId="9514"/>
    <cellStyle name="Normal 3 3 7 2 2 2 3 3 2 2" xfId="21716"/>
    <cellStyle name="Normal 3 3 7 2 2 2 3 3 2 2 2" xfId="46013"/>
    <cellStyle name="Normal 3 3 7 2 2 2 3 3 2 3" xfId="33811"/>
    <cellStyle name="Normal 3 3 7 2 2 2 3 3 3" xfId="19326"/>
    <cellStyle name="Normal 3 3 7 2 2 2 3 3 3 2" xfId="43623"/>
    <cellStyle name="Normal 3 3 7 2 2 2 3 3 4" xfId="31421"/>
    <cellStyle name="Normal 3 3 7 2 2 2 3 4" xfId="9512"/>
    <cellStyle name="Normal 3 3 7 2 2 2 3 4 2" xfId="21714"/>
    <cellStyle name="Normal 3 3 7 2 2 2 3 4 2 2" xfId="46011"/>
    <cellStyle name="Normal 3 3 7 2 2 2 3 4 3" xfId="33809"/>
    <cellStyle name="Normal 3 3 7 2 2 2 3 5" xfId="15508"/>
    <cellStyle name="Normal 3 3 7 2 2 2 3 5 2" xfId="39805"/>
    <cellStyle name="Normal 3 3 7 2 2 2 3 6" xfId="27496"/>
    <cellStyle name="Normal 3 3 7 2 2 2 4" xfId="9504"/>
    <cellStyle name="Normal 3 3 7 2 2 2 4 2" xfId="21706"/>
    <cellStyle name="Normal 3 3 7 2 2 2 4 2 2" xfId="46003"/>
    <cellStyle name="Normal 3 3 7 2 2 2 4 3" xfId="33801"/>
    <cellStyle name="Normal 3 3 7 2 2 2 5" xfId="14336"/>
    <cellStyle name="Normal 3 3 7 2 2 2 5 2" xfId="26324"/>
    <cellStyle name="Normal 3 3 7 2 2 2 5 2 2" xfId="50621"/>
    <cellStyle name="Normal 3 3 7 2 2 2 5 3" xfId="38633"/>
    <cellStyle name="Normal 3 3 7 2 2 2 6" xfId="51611"/>
    <cellStyle name="Normal 3 3 7 2 2 2 7" xfId="52440"/>
    <cellStyle name="Normal 3 3 7 2 2 3" xfId="2318"/>
    <cellStyle name="Normal 3 3 7 2 2 3 10" xfId="52838"/>
    <cellStyle name="Normal 3 3 7 2 2 3 2" xfId="3484"/>
    <cellStyle name="Normal 3 3 7 2 2 3 2 2" xfId="5825"/>
    <cellStyle name="Normal 3 3 7 2 2 3 2 2 2" xfId="9517"/>
    <cellStyle name="Normal 3 3 7 2 2 3 2 2 2 2" xfId="21719"/>
    <cellStyle name="Normal 3 3 7 2 2 3 2 2 2 2 2" xfId="46016"/>
    <cellStyle name="Normal 3 3 7 2 2 3 2 2 2 3" xfId="33814"/>
    <cellStyle name="Normal 3 3 7 2 2 3 2 2 3" xfId="18027"/>
    <cellStyle name="Normal 3 3 7 2 2 3 2 2 3 2" xfId="42324"/>
    <cellStyle name="Normal 3 3 7 2 2 3 2 2 4" xfId="30122"/>
    <cellStyle name="Normal 3 3 7 2 2 3 2 3" xfId="7522"/>
    <cellStyle name="Normal 3 3 7 2 2 3 2 3 2" xfId="9518"/>
    <cellStyle name="Normal 3 3 7 2 2 3 2 3 2 2" xfId="21720"/>
    <cellStyle name="Normal 3 3 7 2 2 3 2 3 2 2 2" xfId="46017"/>
    <cellStyle name="Normal 3 3 7 2 2 3 2 3 2 3" xfId="33815"/>
    <cellStyle name="Normal 3 3 7 2 2 3 2 3 3" xfId="19724"/>
    <cellStyle name="Normal 3 3 7 2 2 3 2 3 3 2" xfId="44021"/>
    <cellStyle name="Normal 3 3 7 2 2 3 2 3 4" xfId="31819"/>
    <cellStyle name="Normal 3 3 7 2 2 3 2 4" xfId="9516"/>
    <cellStyle name="Normal 3 3 7 2 2 3 2 4 2" xfId="21718"/>
    <cellStyle name="Normal 3 3 7 2 2 3 2 4 2 2" xfId="46015"/>
    <cellStyle name="Normal 3 3 7 2 2 3 2 4 3" xfId="33813"/>
    <cellStyle name="Normal 3 3 7 2 2 3 2 5" xfId="15799"/>
    <cellStyle name="Normal 3 3 7 2 2 3 2 5 2" xfId="40096"/>
    <cellStyle name="Normal 3 3 7 2 2 3 2 6" xfId="27787"/>
    <cellStyle name="Normal 3 3 7 2 2 3 3" xfId="4016"/>
    <cellStyle name="Normal 3 3 7 2 2 3 3 2" xfId="9519"/>
    <cellStyle name="Normal 3 3 7 2 2 3 3 2 2" xfId="21721"/>
    <cellStyle name="Normal 3 3 7 2 2 3 3 2 2 2" xfId="46018"/>
    <cellStyle name="Normal 3 3 7 2 2 3 3 2 3" xfId="33816"/>
    <cellStyle name="Normal 3 3 7 2 2 3 3 3" xfId="16327"/>
    <cellStyle name="Normal 3 3 7 2 2 3 3 3 2" xfId="40624"/>
    <cellStyle name="Normal 3 3 7 2 2 3 3 4" xfId="28315"/>
    <cellStyle name="Normal 3 3 7 2 2 3 4" xfId="4656"/>
    <cellStyle name="Normal 3 3 7 2 2 3 4 2" xfId="9520"/>
    <cellStyle name="Normal 3 3 7 2 2 3 4 2 2" xfId="21722"/>
    <cellStyle name="Normal 3 3 7 2 2 3 4 2 2 2" xfId="46019"/>
    <cellStyle name="Normal 3 3 7 2 2 3 4 2 3" xfId="33817"/>
    <cellStyle name="Normal 3 3 7 2 2 3 4 3" xfId="16858"/>
    <cellStyle name="Normal 3 3 7 2 2 3 4 3 2" xfId="41155"/>
    <cellStyle name="Normal 3 3 7 2 2 3 4 4" xfId="28953"/>
    <cellStyle name="Normal 3 3 7 2 2 3 5" xfId="6353"/>
    <cellStyle name="Normal 3 3 7 2 2 3 5 2" xfId="9521"/>
    <cellStyle name="Normal 3 3 7 2 2 3 5 2 2" xfId="21723"/>
    <cellStyle name="Normal 3 3 7 2 2 3 5 2 2 2" xfId="46020"/>
    <cellStyle name="Normal 3 3 7 2 2 3 5 2 3" xfId="33818"/>
    <cellStyle name="Normal 3 3 7 2 2 3 5 3" xfId="18555"/>
    <cellStyle name="Normal 3 3 7 2 2 3 5 3 2" xfId="42852"/>
    <cellStyle name="Normal 3 3 7 2 2 3 5 4" xfId="30650"/>
    <cellStyle name="Normal 3 3 7 2 2 3 6" xfId="9515"/>
    <cellStyle name="Normal 3 3 7 2 2 3 6 2" xfId="21717"/>
    <cellStyle name="Normal 3 3 7 2 2 3 6 2 2" xfId="46014"/>
    <cellStyle name="Normal 3 3 7 2 2 3 6 3" xfId="33812"/>
    <cellStyle name="Normal 3 3 7 2 2 3 7" xfId="14630"/>
    <cellStyle name="Normal 3 3 7 2 2 3 7 2" xfId="38927"/>
    <cellStyle name="Normal 3 3 7 2 2 3 8" xfId="26618"/>
    <cellStyle name="Normal 3 3 7 2 2 3 9" xfId="51026"/>
    <cellStyle name="Normal 3 3 7 2 2 4" xfId="2846"/>
    <cellStyle name="Normal 3 3 7 2 2 4 2" xfId="5294"/>
    <cellStyle name="Normal 3 3 7 2 2 4 2 2" xfId="9523"/>
    <cellStyle name="Normal 3 3 7 2 2 4 2 2 2" xfId="21725"/>
    <cellStyle name="Normal 3 3 7 2 2 4 2 2 2 2" xfId="46022"/>
    <cellStyle name="Normal 3 3 7 2 2 4 2 2 3" xfId="33820"/>
    <cellStyle name="Normal 3 3 7 2 2 4 2 3" xfId="17496"/>
    <cellStyle name="Normal 3 3 7 2 2 4 2 3 2" xfId="41793"/>
    <cellStyle name="Normal 3 3 7 2 2 4 2 4" xfId="29591"/>
    <cellStyle name="Normal 3 3 7 2 2 4 3" xfId="6884"/>
    <cellStyle name="Normal 3 3 7 2 2 4 3 2" xfId="9524"/>
    <cellStyle name="Normal 3 3 7 2 2 4 3 2 2" xfId="21726"/>
    <cellStyle name="Normal 3 3 7 2 2 4 3 2 2 2" xfId="46023"/>
    <cellStyle name="Normal 3 3 7 2 2 4 3 2 3" xfId="33821"/>
    <cellStyle name="Normal 3 3 7 2 2 4 3 3" xfId="19086"/>
    <cellStyle name="Normal 3 3 7 2 2 4 3 3 2" xfId="43383"/>
    <cellStyle name="Normal 3 3 7 2 2 4 3 4" xfId="31181"/>
    <cellStyle name="Normal 3 3 7 2 2 4 4" xfId="9522"/>
    <cellStyle name="Normal 3 3 7 2 2 4 4 2" xfId="21724"/>
    <cellStyle name="Normal 3 3 7 2 2 4 4 2 2" xfId="46021"/>
    <cellStyle name="Normal 3 3 7 2 2 4 4 3" xfId="33819"/>
    <cellStyle name="Normal 3 3 7 2 2 4 5" xfId="15268"/>
    <cellStyle name="Normal 3 3 7 2 2 4 5 2" xfId="39565"/>
    <cellStyle name="Normal 3 3 7 2 2 4 6" xfId="27256"/>
    <cellStyle name="Normal 3 3 7 2 2 5" xfId="9503"/>
    <cellStyle name="Normal 3 3 7 2 2 5 2" xfId="21705"/>
    <cellStyle name="Normal 3 3 7 2 2 5 2 2" xfId="46002"/>
    <cellStyle name="Normal 3 3 7 2 2 5 3" xfId="33800"/>
    <cellStyle name="Normal 3 3 7 2 2 6" xfId="14096"/>
    <cellStyle name="Normal 3 3 7 2 2 6 2" xfId="26084"/>
    <cellStyle name="Normal 3 3 7 2 2 6 2 2" xfId="50381"/>
    <cellStyle name="Normal 3 3 7 2 2 6 3" xfId="38393"/>
    <cellStyle name="Normal 3 3 7 2 2 7" xfId="51550"/>
    <cellStyle name="Normal 3 3 7 2 2 8" xfId="52200"/>
    <cellStyle name="Normal 3 3 7 2 3" xfId="722"/>
    <cellStyle name="Normal 3 3 7 2 3 2" xfId="969"/>
    <cellStyle name="Normal 3 3 7 2 3 2 2" xfId="2462"/>
    <cellStyle name="Normal 3 3 7 2 3 2 2 10" xfId="52982"/>
    <cellStyle name="Normal 3 3 7 2 3 2 2 2" xfId="3628"/>
    <cellStyle name="Normal 3 3 7 2 3 2 2 2 2" xfId="5969"/>
    <cellStyle name="Normal 3 3 7 2 3 2 2 2 2 2" xfId="9529"/>
    <cellStyle name="Normal 3 3 7 2 3 2 2 2 2 2 2" xfId="21731"/>
    <cellStyle name="Normal 3 3 7 2 3 2 2 2 2 2 2 2" xfId="46028"/>
    <cellStyle name="Normal 3 3 7 2 3 2 2 2 2 2 3" xfId="33826"/>
    <cellStyle name="Normal 3 3 7 2 3 2 2 2 2 3" xfId="18171"/>
    <cellStyle name="Normal 3 3 7 2 3 2 2 2 2 3 2" xfId="42468"/>
    <cellStyle name="Normal 3 3 7 2 3 2 2 2 2 4" xfId="30266"/>
    <cellStyle name="Normal 3 3 7 2 3 2 2 2 3" xfId="7666"/>
    <cellStyle name="Normal 3 3 7 2 3 2 2 2 3 2" xfId="9530"/>
    <cellStyle name="Normal 3 3 7 2 3 2 2 2 3 2 2" xfId="21732"/>
    <cellStyle name="Normal 3 3 7 2 3 2 2 2 3 2 2 2" xfId="46029"/>
    <cellStyle name="Normal 3 3 7 2 3 2 2 2 3 2 3" xfId="33827"/>
    <cellStyle name="Normal 3 3 7 2 3 2 2 2 3 3" xfId="19868"/>
    <cellStyle name="Normal 3 3 7 2 3 2 2 2 3 3 2" xfId="44165"/>
    <cellStyle name="Normal 3 3 7 2 3 2 2 2 3 4" xfId="31963"/>
    <cellStyle name="Normal 3 3 7 2 3 2 2 2 4" xfId="9528"/>
    <cellStyle name="Normal 3 3 7 2 3 2 2 2 4 2" xfId="21730"/>
    <cellStyle name="Normal 3 3 7 2 3 2 2 2 4 2 2" xfId="46027"/>
    <cellStyle name="Normal 3 3 7 2 3 2 2 2 4 3" xfId="33825"/>
    <cellStyle name="Normal 3 3 7 2 3 2 2 2 5" xfId="15943"/>
    <cellStyle name="Normal 3 3 7 2 3 2 2 2 5 2" xfId="40240"/>
    <cellStyle name="Normal 3 3 7 2 3 2 2 2 6" xfId="27931"/>
    <cellStyle name="Normal 3 3 7 2 3 2 2 3" xfId="4160"/>
    <cellStyle name="Normal 3 3 7 2 3 2 2 3 2" xfId="9531"/>
    <cellStyle name="Normal 3 3 7 2 3 2 2 3 2 2" xfId="21733"/>
    <cellStyle name="Normal 3 3 7 2 3 2 2 3 2 2 2" xfId="46030"/>
    <cellStyle name="Normal 3 3 7 2 3 2 2 3 2 3" xfId="33828"/>
    <cellStyle name="Normal 3 3 7 2 3 2 2 3 3" xfId="16471"/>
    <cellStyle name="Normal 3 3 7 2 3 2 2 3 3 2" xfId="40768"/>
    <cellStyle name="Normal 3 3 7 2 3 2 2 3 4" xfId="28459"/>
    <cellStyle name="Normal 3 3 7 2 3 2 2 4" xfId="4800"/>
    <cellStyle name="Normal 3 3 7 2 3 2 2 4 2" xfId="9532"/>
    <cellStyle name="Normal 3 3 7 2 3 2 2 4 2 2" xfId="21734"/>
    <cellStyle name="Normal 3 3 7 2 3 2 2 4 2 2 2" xfId="46031"/>
    <cellStyle name="Normal 3 3 7 2 3 2 2 4 2 3" xfId="33829"/>
    <cellStyle name="Normal 3 3 7 2 3 2 2 4 3" xfId="17002"/>
    <cellStyle name="Normal 3 3 7 2 3 2 2 4 3 2" xfId="41299"/>
    <cellStyle name="Normal 3 3 7 2 3 2 2 4 4" xfId="29097"/>
    <cellStyle name="Normal 3 3 7 2 3 2 2 5" xfId="6497"/>
    <cellStyle name="Normal 3 3 7 2 3 2 2 5 2" xfId="9533"/>
    <cellStyle name="Normal 3 3 7 2 3 2 2 5 2 2" xfId="21735"/>
    <cellStyle name="Normal 3 3 7 2 3 2 2 5 2 2 2" xfId="46032"/>
    <cellStyle name="Normal 3 3 7 2 3 2 2 5 2 3" xfId="33830"/>
    <cellStyle name="Normal 3 3 7 2 3 2 2 5 3" xfId="18699"/>
    <cellStyle name="Normal 3 3 7 2 3 2 2 5 3 2" xfId="42996"/>
    <cellStyle name="Normal 3 3 7 2 3 2 2 5 4" xfId="30794"/>
    <cellStyle name="Normal 3 3 7 2 3 2 2 6" xfId="9527"/>
    <cellStyle name="Normal 3 3 7 2 3 2 2 6 2" xfId="21729"/>
    <cellStyle name="Normal 3 3 7 2 3 2 2 6 2 2" xfId="46026"/>
    <cellStyle name="Normal 3 3 7 2 3 2 2 6 3" xfId="33824"/>
    <cellStyle name="Normal 3 3 7 2 3 2 2 7" xfId="14774"/>
    <cellStyle name="Normal 3 3 7 2 3 2 2 7 2" xfId="39071"/>
    <cellStyle name="Normal 3 3 7 2 3 2 2 8" xfId="26762"/>
    <cellStyle name="Normal 3 3 7 2 3 2 2 9" xfId="51170"/>
    <cellStyle name="Normal 3 3 7 2 3 2 3" xfId="2990"/>
    <cellStyle name="Normal 3 3 7 2 3 2 3 2" xfId="5438"/>
    <cellStyle name="Normal 3 3 7 2 3 2 3 2 2" xfId="9535"/>
    <cellStyle name="Normal 3 3 7 2 3 2 3 2 2 2" xfId="21737"/>
    <cellStyle name="Normal 3 3 7 2 3 2 3 2 2 2 2" xfId="46034"/>
    <cellStyle name="Normal 3 3 7 2 3 2 3 2 2 3" xfId="33832"/>
    <cellStyle name="Normal 3 3 7 2 3 2 3 2 3" xfId="17640"/>
    <cellStyle name="Normal 3 3 7 2 3 2 3 2 3 2" xfId="41937"/>
    <cellStyle name="Normal 3 3 7 2 3 2 3 2 4" xfId="29735"/>
    <cellStyle name="Normal 3 3 7 2 3 2 3 3" xfId="7028"/>
    <cellStyle name="Normal 3 3 7 2 3 2 3 3 2" xfId="9536"/>
    <cellStyle name="Normal 3 3 7 2 3 2 3 3 2 2" xfId="21738"/>
    <cellStyle name="Normal 3 3 7 2 3 2 3 3 2 2 2" xfId="46035"/>
    <cellStyle name="Normal 3 3 7 2 3 2 3 3 2 3" xfId="33833"/>
    <cellStyle name="Normal 3 3 7 2 3 2 3 3 3" xfId="19230"/>
    <cellStyle name="Normal 3 3 7 2 3 2 3 3 3 2" xfId="43527"/>
    <cellStyle name="Normal 3 3 7 2 3 2 3 3 4" xfId="31325"/>
    <cellStyle name="Normal 3 3 7 2 3 2 3 4" xfId="9534"/>
    <cellStyle name="Normal 3 3 7 2 3 2 3 4 2" xfId="21736"/>
    <cellStyle name="Normal 3 3 7 2 3 2 3 4 2 2" xfId="46033"/>
    <cellStyle name="Normal 3 3 7 2 3 2 3 4 3" xfId="33831"/>
    <cellStyle name="Normal 3 3 7 2 3 2 3 5" xfId="15412"/>
    <cellStyle name="Normal 3 3 7 2 3 2 3 5 2" xfId="39709"/>
    <cellStyle name="Normal 3 3 7 2 3 2 3 6" xfId="27400"/>
    <cellStyle name="Normal 3 3 7 2 3 2 4" xfId="9526"/>
    <cellStyle name="Normal 3 3 7 2 3 2 4 2" xfId="21728"/>
    <cellStyle name="Normal 3 3 7 2 3 2 4 2 2" xfId="46025"/>
    <cellStyle name="Normal 3 3 7 2 3 2 4 3" xfId="33823"/>
    <cellStyle name="Normal 3 3 7 2 3 2 5" xfId="14240"/>
    <cellStyle name="Normal 3 3 7 2 3 2 5 2" xfId="26228"/>
    <cellStyle name="Normal 3 3 7 2 3 2 5 2 2" xfId="50525"/>
    <cellStyle name="Normal 3 3 7 2 3 2 5 3" xfId="38537"/>
    <cellStyle name="Normal 3 3 7 2 3 2 6" xfId="51502"/>
    <cellStyle name="Normal 3 3 7 2 3 2 7" xfId="52344"/>
    <cellStyle name="Normal 3 3 7 2 3 3" xfId="2222"/>
    <cellStyle name="Normal 3 3 7 2 3 3 10" xfId="52742"/>
    <cellStyle name="Normal 3 3 7 2 3 3 2" xfId="3388"/>
    <cellStyle name="Normal 3 3 7 2 3 3 2 2" xfId="5729"/>
    <cellStyle name="Normal 3 3 7 2 3 3 2 2 2" xfId="9539"/>
    <cellStyle name="Normal 3 3 7 2 3 3 2 2 2 2" xfId="21741"/>
    <cellStyle name="Normal 3 3 7 2 3 3 2 2 2 2 2" xfId="46038"/>
    <cellStyle name="Normal 3 3 7 2 3 3 2 2 2 3" xfId="33836"/>
    <cellStyle name="Normal 3 3 7 2 3 3 2 2 3" xfId="17931"/>
    <cellStyle name="Normal 3 3 7 2 3 3 2 2 3 2" xfId="42228"/>
    <cellStyle name="Normal 3 3 7 2 3 3 2 2 4" xfId="30026"/>
    <cellStyle name="Normal 3 3 7 2 3 3 2 3" xfId="7426"/>
    <cellStyle name="Normal 3 3 7 2 3 3 2 3 2" xfId="9540"/>
    <cellStyle name="Normal 3 3 7 2 3 3 2 3 2 2" xfId="21742"/>
    <cellStyle name="Normal 3 3 7 2 3 3 2 3 2 2 2" xfId="46039"/>
    <cellStyle name="Normal 3 3 7 2 3 3 2 3 2 3" xfId="33837"/>
    <cellStyle name="Normal 3 3 7 2 3 3 2 3 3" xfId="19628"/>
    <cellStyle name="Normal 3 3 7 2 3 3 2 3 3 2" xfId="43925"/>
    <cellStyle name="Normal 3 3 7 2 3 3 2 3 4" xfId="31723"/>
    <cellStyle name="Normal 3 3 7 2 3 3 2 4" xfId="9538"/>
    <cellStyle name="Normal 3 3 7 2 3 3 2 4 2" xfId="21740"/>
    <cellStyle name="Normal 3 3 7 2 3 3 2 4 2 2" xfId="46037"/>
    <cellStyle name="Normal 3 3 7 2 3 3 2 4 3" xfId="33835"/>
    <cellStyle name="Normal 3 3 7 2 3 3 2 5" xfId="15703"/>
    <cellStyle name="Normal 3 3 7 2 3 3 2 5 2" xfId="40000"/>
    <cellStyle name="Normal 3 3 7 2 3 3 2 6" xfId="27691"/>
    <cellStyle name="Normal 3 3 7 2 3 3 3" xfId="3920"/>
    <cellStyle name="Normal 3 3 7 2 3 3 3 2" xfId="9541"/>
    <cellStyle name="Normal 3 3 7 2 3 3 3 2 2" xfId="21743"/>
    <cellStyle name="Normal 3 3 7 2 3 3 3 2 2 2" xfId="46040"/>
    <cellStyle name="Normal 3 3 7 2 3 3 3 2 3" xfId="33838"/>
    <cellStyle name="Normal 3 3 7 2 3 3 3 3" xfId="16231"/>
    <cellStyle name="Normal 3 3 7 2 3 3 3 3 2" xfId="40528"/>
    <cellStyle name="Normal 3 3 7 2 3 3 3 4" xfId="28219"/>
    <cellStyle name="Normal 3 3 7 2 3 3 4" xfId="4560"/>
    <cellStyle name="Normal 3 3 7 2 3 3 4 2" xfId="9542"/>
    <cellStyle name="Normal 3 3 7 2 3 3 4 2 2" xfId="21744"/>
    <cellStyle name="Normal 3 3 7 2 3 3 4 2 2 2" xfId="46041"/>
    <cellStyle name="Normal 3 3 7 2 3 3 4 2 3" xfId="33839"/>
    <cellStyle name="Normal 3 3 7 2 3 3 4 3" xfId="16762"/>
    <cellStyle name="Normal 3 3 7 2 3 3 4 3 2" xfId="41059"/>
    <cellStyle name="Normal 3 3 7 2 3 3 4 4" xfId="28857"/>
    <cellStyle name="Normal 3 3 7 2 3 3 5" xfId="6257"/>
    <cellStyle name="Normal 3 3 7 2 3 3 5 2" xfId="9543"/>
    <cellStyle name="Normal 3 3 7 2 3 3 5 2 2" xfId="21745"/>
    <cellStyle name="Normal 3 3 7 2 3 3 5 2 2 2" xfId="46042"/>
    <cellStyle name="Normal 3 3 7 2 3 3 5 2 3" xfId="33840"/>
    <cellStyle name="Normal 3 3 7 2 3 3 5 3" xfId="18459"/>
    <cellStyle name="Normal 3 3 7 2 3 3 5 3 2" xfId="42756"/>
    <cellStyle name="Normal 3 3 7 2 3 3 5 4" xfId="30554"/>
    <cellStyle name="Normal 3 3 7 2 3 3 6" xfId="9537"/>
    <cellStyle name="Normal 3 3 7 2 3 3 6 2" xfId="21739"/>
    <cellStyle name="Normal 3 3 7 2 3 3 6 2 2" xfId="46036"/>
    <cellStyle name="Normal 3 3 7 2 3 3 6 3" xfId="33834"/>
    <cellStyle name="Normal 3 3 7 2 3 3 7" xfId="14534"/>
    <cellStyle name="Normal 3 3 7 2 3 3 7 2" xfId="38831"/>
    <cellStyle name="Normal 3 3 7 2 3 3 8" xfId="26522"/>
    <cellStyle name="Normal 3 3 7 2 3 3 9" xfId="50930"/>
    <cellStyle name="Normal 3 3 7 2 3 4" xfId="2750"/>
    <cellStyle name="Normal 3 3 7 2 3 4 2" xfId="5198"/>
    <cellStyle name="Normal 3 3 7 2 3 4 2 2" xfId="9545"/>
    <cellStyle name="Normal 3 3 7 2 3 4 2 2 2" xfId="21747"/>
    <cellStyle name="Normal 3 3 7 2 3 4 2 2 2 2" xfId="46044"/>
    <cellStyle name="Normal 3 3 7 2 3 4 2 2 3" xfId="33842"/>
    <cellStyle name="Normal 3 3 7 2 3 4 2 3" xfId="17400"/>
    <cellStyle name="Normal 3 3 7 2 3 4 2 3 2" xfId="41697"/>
    <cellStyle name="Normal 3 3 7 2 3 4 2 4" xfId="29495"/>
    <cellStyle name="Normal 3 3 7 2 3 4 3" xfId="6788"/>
    <cellStyle name="Normal 3 3 7 2 3 4 3 2" xfId="9546"/>
    <cellStyle name="Normal 3 3 7 2 3 4 3 2 2" xfId="21748"/>
    <cellStyle name="Normal 3 3 7 2 3 4 3 2 2 2" xfId="46045"/>
    <cellStyle name="Normal 3 3 7 2 3 4 3 2 3" xfId="33843"/>
    <cellStyle name="Normal 3 3 7 2 3 4 3 3" xfId="18990"/>
    <cellStyle name="Normal 3 3 7 2 3 4 3 3 2" xfId="43287"/>
    <cellStyle name="Normal 3 3 7 2 3 4 3 4" xfId="31085"/>
    <cellStyle name="Normal 3 3 7 2 3 4 4" xfId="9544"/>
    <cellStyle name="Normal 3 3 7 2 3 4 4 2" xfId="21746"/>
    <cellStyle name="Normal 3 3 7 2 3 4 4 2 2" xfId="46043"/>
    <cellStyle name="Normal 3 3 7 2 3 4 4 3" xfId="33841"/>
    <cellStyle name="Normal 3 3 7 2 3 4 5" xfId="15172"/>
    <cellStyle name="Normal 3 3 7 2 3 4 5 2" xfId="39469"/>
    <cellStyle name="Normal 3 3 7 2 3 4 6" xfId="27160"/>
    <cellStyle name="Normal 3 3 7 2 3 5" xfId="9525"/>
    <cellStyle name="Normal 3 3 7 2 3 5 2" xfId="21727"/>
    <cellStyle name="Normal 3 3 7 2 3 5 2 2" xfId="46024"/>
    <cellStyle name="Normal 3 3 7 2 3 5 3" xfId="33822"/>
    <cellStyle name="Normal 3 3 7 2 3 6" xfId="14000"/>
    <cellStyle name="Normal 3 3 7 2 3 6 2" xfId="25988"/>
    <cellStyle name="Normal 3 3 7 2 3 6 2 2" xfId="50285"/>
    <cellStyle name="Normal 3 3 7 2 3 6 3" xfId="38297"/>
    <cellStyle name="Normal 3 3 7 2 3 7" xfId="51483"/>
    <cellStyle name="Normal 3 3 7 2 3 8" xfId="52104"/>
    <cellStyle name="Normal 3 3 7 2 4" xfId="897"/>
    <cellStyle name="Normal 3 3 7 2 4 2" xfId="2390"/>
    <cellStyle name="Normal 3 3 7 2 4 2 10" xfId="52910"/>
    <cellStyle name="Normal 3 3 7 2 4 2 2" xfId="3556"/>
    <cellStyle name="Normal 3 3 7 2 4 2 2 2" xfId="5897"/>
    <cellStyle name="Normal 3 3 7 2 4 2 2 2 2" xfId="9550"/>
    <cellStyle name="Normal 3 3 7 2 4 2 2 2 2 2" xfId="21752"/>
    <cellStyle name="Normal 3 3 7 2 4 2 2 2 2 2 2" xfId="46049"/>
    <cellStyle name="Normal 3 3 7 2 4 2 2 2 2 3" xfId="33847"/>
    <cellStyle name="Normal 3 3 7 2 4 2 2 2 3" xfId="18099"/>
    <cellStyle name="Normal 3 3 7 2 4 2 2 2 3 2" xfId="42396"/>
    <cellStyle name="Normal 3 3 7 2 4 2 2 2 4" xfId="30194"/>
    <cellStyle name="Normal 3 3 7 2 4 2 2 3" xfId="7594"/>
    <cellStyle name="Normal 3 3 7 2 4 2 2 3 2" xfId="9551"/>
    <cellStyle name="Normal 3 3 7 2 4 2 2 3 2 2" xfId="21753"/>
    <cellStyle name="Normal 3 3 7 2 4 2 2 3 2 2 2" xfId="46050"/>
    <cellStyle name="Normal 3 3 7 2 4 2 2 3 2 3" xfId="33848"/>
    <cellStyle name="Normal 3 3 7 2 4 2 2 3 3" xfId="19796"/>
    <cellStyle name="Normal 3 3 7 2 4 2 2 3 3 2" xfId="44093"/>
    <cellStyle name="Normal 3 3 7 2 4 2 2 3 4" xfId="31891"/>
    <cellStyle name="Normal 3 3 7 2 4 2 2 4" xfId="9549"/>
    <cellStyle name="Normal 3 3 7 2 4 2 2 4 2" xfId="21751"/>
    <cellStyle name="Normal 3 3 7 2 4 2 2 4 2 2" xfId="46048"/>
    <cellStyle name="Normal 3 3 7 2 4 2 2 4 3" xfId="33846"/>
    <cellStyle name="Normal 3 3 7 2 4 2 2 5" xfId="15871"/>
    <cellStyle name="Normal 3 3 7 2 4 2 2 5 2" xfId="40168"/>
    <cellStyle name="Normal 3 3 7 2 4 2 2 6" xfId="27859"/>
    <cellStyle name="Normal 3 3 7 2 4 2 3" xfId="4088"/>
    <cellStyle name="Normal 3 3 7 2 4 2 3 2" xfId="9552"/>
    <cellStyle name="Normal 3 3 7 2 4 2 3 2 2" xfId="21754"/>
    <cellStyle name="Normal 3 3 7 2 4 2 3 2 2 2" xfId="46051"/>
    <cellStyle name="Normal 3 3 7 2 4 2 3 2 3" xfId="33849"/>
    <cellStyle name="Normal 3 3 7 2 4 2 3 3" xfId="16399"/>
    <cellStyle name="Normal 3 3 7 2 4 2 3 3 2" xfId="40696"/>
    <cellStyle name="Normal 3 3 7 2 4 2 3 4" xfId="28387"/>
    <cellStyle name="Normal 3 3 7 2 4 2 4" xfId="4728"/>
    <cellStyle name="Normal 3 3 7 2 4 2 4 2" xfId="9553"/>
    <cellStyle name="Normal 3 3 7 2 4 2 4 2 2" xfId="21755"/>
    <cellStyle name="Normal 3 3 7 2 4 2 4 2 2 2" xfId="46052"/>
    <cellStyle name="Normal 3 3 7 2 4 2 4 2 3" xfId="33850"/>
    <cellStyle name="Normal 3 3 7 2 4 2 4 3" xfId="16930"/>
    <cellStyle name="Normal 3 3 7 2 4 2 4 3 2" xfId="41227"/>
    <cellStyle name="Normal 3 3 7 2 4 2 4 4" xfId="29025"/>
    <cellStyle name="Normal 3 3 7 2 4 2 5" xfId="6425"/>
    <cellStyle name="Normal 3 3 7 2 4 2 5 2" xfId="9554"/>
    <cellStyle name="Normal 3 3 7 2 4 2 5 2 2" xfId="21756"/>
    <cellStyle name="Normal 3 3 7 2 4 2 5 2 2 2" xfId="46053"/>
    <cellStyle name="Normal 3 3 7 2 4 2 5 2 3" xfId="33851"/>
    <cellStyle name="Normal 3 3 7 2 4 2 5 3" xfId="18627"/>
    <cellStyle name="Normal 3 3 7 2 4 2 5 3 2" xfId="42924"/>
    <cellStyle name="Normal 3 3 7 2 4 2 5 4" xfId="30722"/>
    <cellStyle name="Normal 3 3 7 2 4 2 6" xfId="9548"/>
    <cellStyle name="Normal 3 3 7 2 4 2 6 2" xfId="21750"/>
    <cellStyle name="Normal 3 3 7 2 4 2 6 2 2" xfId="46047"/>
    <cellStyle name="Normal 3 3 7 2 4 2 6 3" xfId="33845"/>
    <cellStyle name="Normal 3 3 7 2 4 2 7" xfId="14702"/>
    <cellStyle name="Normal 3 3 7 2 4 2 7 2" xfId="38999"/>
    <cellStyle name="Normal 3 3 7 2 4 2 8" xfId="26690"/>
    <cellStyle name="Normal 3 3 7 2 4 2 9" xfId="51098"/>
    <cellStyle name="Normal 3 3 7 2 4 3" xfId="2918"/>
    <cellStyle name="Normal 3 3 7 2 4 3 2" xfId="5366"/>
    <cellStyle name="Normal 3 3 7 2 4 3 2 2" xfId="9556"/>
    <cellStyle name="Normal 3 3 7 2 4 3 2 2 2" xfId="21758"/>
    <cellStyle name="Normal 3 3 7 2 4 3 2 2 2 2" xfId="46055"/>
    <cellStyle name="Normal 3 3 7 2 4 3 2 2 3" xfId="33853"/>
    <cellStyle name="Normal 3 3 7 2 4 3 2 3" xfId="17568"/>
    <cellStyle name="Normal 3 3 7 2 4 3 2 3 2" xfId="41865"/>
    <cellStyle name="Normal 3 3 7 2 4 3 2 4" xfId="29663"/>
    <cellStyle name="Normal 3 3 7 2 4 3 3" xfId="6956"/>
    <cellStyle name="Normal 3 3 7 2 4 3 3 2" xfId="9557"/>
    <cellStyle name="Normal 3 3 7 2 4 3 3 2 2" xfId="21759"/>
    <cellStyle name="Normal 3 3 7 2 4 3 3 2 2 2" xfId="46056"/>
    <cellStyle name="Normal 3 3 7 2 4 3 3 2 3" xfId="33854"/>
    <cellStyle name="Normal 3 3 7 2 4 3 3 3" xfId="19158"/>
    <cellStyle name="Normal 3 3 7 2 4 3 3 3 2" xfId="43455"/>
    <cellStyle name="Normal 3 3 7 2 4 3 3 4" xfId="31253"/>
    <cellStyle name="Normal 3 3 7 2 4 3 4" xfId="9555"/>
    <cellStyle name="Normal 3 3 7 2 4 3 4 2" xfId="21757"/>
    <cellStyle name="Normal 3 3 7 2 4 3 4 2 2" xfId="46054"/>
    <cellStyle name="Normal 3 3 7 2 4 3 4 3" xfId="33852"/>
    <cellStyle name="Normal 3 3 7 2 4 3 5" xfId="15340"/>
    <cellStyle name="Normal 3 3 7 2 4 3 5 2" xfId="39637"/>
    <cellStyle name="Normal 3 3 7 2 4 3 6" xfId="27328"/>
    <cellStyle name="Normal 3 3 7 2 4 4" xfId="9547"/>
    <cellStyle name="Normal 3 3 7 2 4 4 2" xfId="21749"/>
    <cellStyle name="Normal 3 3 7 2 4 4 2 2" xfId="46046"/>
    <cellStyle name="Normal 3 3 7 2 4 4 3" xfId="33844"/>
    <cellStyle name="Normal 3 3 7 2 4 5" xfId="14168"/>
    <cellStyle name="Normal 3 3 7 2 4 5 2" xfId="26156"/>
    <cellStyle name="Normal 3 3 7 2 4 5 2 2" xfId="50453"/>
    <cellStyle name="Normal 3 3 7 2 4 5 3" xfId="38465"/>
    <cellStyle name="Normal 3 3 7 2 4 6" xfId="51634"/>
    <cellStyle name="Normal 3 3 7 2 4 7" xfId="52272"/>
    <cellStyle name="Normal 3 3 7 2 5" xfId="2126"/>
    <cellStyle name="Normal 3 3 7 2 5 10" xfId="52646"/>
    <cellStyle name="Normal 3 3 7 2 5 2" xfId="3292"/>
    <cellStyle name="Normal 3 3 7 2 5 2 2" xfId="5633"/>
    <cellStyle name="Normal 3 3 7 2 5 2 2 2" xfId="9560"/>
    <cellStyle name="Normal 3 3 7 2 5 2 2 2 2" xfId="21762"/>
    <cellStyle name="Normal 3 3 7 2 5 2 2 2 2 2" xfId="46059"/>
    <cellStyle name="Normal 3 3 7 2 5 2 2 2 3" xfId="33857"/>
    <cellStyle name="Normal 3 3 7 2 5 2 2 3" xfId="17835"/>
    <cellStyle name="Normal 3 3 7 2 5 2 2 3 2" xfId="42132"/>
    <cellStyle name="Normal 3 3 7 2 5 2 2 4" xfId="29930"/>
    <cellStyle name="Normal 3 3 7 2 5 2 3" xfId="7330"/>
    <cellStyle name="Normal 3 3 7 2 5 2 3 2" xfId="9561"/>
    <cellStyle name="Normal 3 3 7 2 5 2 3 2 2" xfId="21763"/>
    <cellStyle name="Normal 3 3 7 2 5 2 3 2 2 2" xfId="46060"/>
    <cellStyle name="Normal 3 3 7 2 5 2 3 2 3" xfId="33858"/>
    <cellStyle name="Normal 3 3 7 2 5 2 3 3" xfId="19532"/>
    <cellStyle name="Normal 3 3 7 2 5 2 3 3 2" xfId="43829"/>
    <cellStyle name="Normal 3 3 7 2 5 2 3 4" xfId="31627"/>
    <cellStyle name="Normal 3 3 7 2 5 2 4" xfId="9559"/>
    <cellStyle name="Normal 3 3 7 2 5 2 4 2" xfId="21761"/>
    <cellStyle name="Normal 3 3 7 2 5 2 4 2 2" xfId="46058"/>
    <cellStyle name="Normal 3 3 7 2 5 2 4 3" xfId="33856"/>
    <cellStyle name="Normal 3 3 7 2 5 2 5" xfId="15607"/>
    <cellStyle name="Normal 3 3 7 2 5 2 5 2" xfId="39904"/>
    <cellStyle name="Normal 3 3 7 2 5 2 6" xfId="27595"/>
    <cellStyle name="Normal 3 3 7 2 5 3" xfId="3824"/>
    <cellStyle name="Normal 3 3 7 2 5 3 2" xfId="9562"/>
    <cellStyle name="Normal 3 3 7 2 5 3 2 2" xfId="21764"/>
    <cellStyle name="Normal 3 3 7 2 5 3 2 2 2" xfId="46061"/>
    <cellStyle name="Normal 3 3 7 2 5 3 2 3" xfId="33859"/>
    <cellStyle name="Normal 3 3 7 2 5 3 3" xfId="16135"/>
    <cellStyle name="Normal 3 3 7 2 5 3 3 2" xfId="40432"/>
    <cellStyle name="Normal 3 3 7 2 5 3 4" xfId="28123"/>
    <cellStyle name="Normal 3 3 7 2 5 4" xfId="4464"/>
    <cellStyle name="Normal 3 3 7 2 5 4 2" xfId="9563"/>
    <cellStyle name="Normal 3 3 7 2 5 4 2 2" xfId="21765"/>
    <cellStyle name="Normal 3 3 7 2 5 4 2 2 2" xfId="46062"/>
    <cellStyle name="Normal 3 3 7 2 5 4 2 3" xfId="33860"/>
    <cellStyle name="Normal 3 3 7 2 5 4 3" xfId="16666"/>
    <cellStyle name="Normal 3 3 7 2 5 4 3 2" xfId="40963"/>
    <cellStyle name="Normal 3 3 7 2 5 4 4" xfId="28761"/>
    <cellStyle name="Normal 3 3 7 2 5 5" xfId="6161"/>
    <cellStyle name="Normal 3 3 7 2 5 5 2" xfId="9564"/>
    <cellStyle name="Normal 3 3 7 2 5 5 2 2" xfId="21766"/>
    <cellStyle name="Normal 3 3 7 2 5 5 2 2 2" xfId="46063"/>
    <cellStyle name="Normal 3 3 7 2 5 5 2 3" xfId="33861"/>
    <cellStyle name="Normal 3 3 7 2 5 5 3" xfId="18363"/>
    <cellStyle name="Normal 3 3 7 2 5 5 3 2" xfId="42660"/>
    <cellStyle name="Normal 3 3 7 2 5 5 4" xfId="30458"/>
    <cellStyle name="Normal 3 3 7 2 5 6" xfId="9558"/>
    <cellStyle name="Normal 3 3 7 2 5 6 2" xfId="21760"/>
    <cellStyle name="Normal 3 3 7 2 5 6 2 2" xfId="46057"/>
    <cellStyle name="Normal 3 3 7 2 5 6 3" xfId="33855"/>
    <cellStyle name="Normal 3 3 7 2 5 7" xfId="14438"/>
    <cellStyle name="Normal 3 3 7 2 5 7 2" xfId="38735"/>
    <cellStyle name="Normal 3 3 7 2 5 8" xfId="26426"/>
    <cellStyle name="Normal 3 3 7 2 5 9" xfId="50834"/>
    <cellStyle name="Normal 3 3 7 2 6" xfId="2654"/>
    <cellStyle name="Normal 3 3 7 2 6 2" xfId="5102"/>
    <cellStyle name="Normal 3 3 7 2 6 2 2" xfId="9566"/>
    <cellStyle name="Normal 3 3 7 2 6 2 2 2" xfId="21768"/>
    <cellStyle name="Normal 3 3 7 2 6 2 2 2 2" xfId="46065"/>
    <cellStyle name="Normal 3 3 7 2 6 2 2 3" xfId="33863"/>
    <cellStyle name="Normal 3 3 7 2 6 2 3" xfId="17304"/>
    <cellStyle name="Normal 3 3 7 2 6 2 3 2" xfId="41601"/>
    <cellStyle name="Normal 3 3 7 2 6 2 4" xfId="29399"/>
    <cellStyle name="Normal 3 3 7 2 6 3" xfId="6692"/>
    <cellStyle name="Normal 3 3 7 2 6 3 2" xfId="9567"/>
    <cellStyle name="Normal 3 3 7 2 6 3 2 2" xfId="21769"/>
    <cellStyle name="Normal 3 3 7 2 6 3 2 2 2" xfId="46066"/>
    <cellStyle name="Normal 3 3 7 2 6 3 2 3" xfId="33864"/>
    <cellStyle name="Normal 3 3 7 2 6 3 3" xfId="18894"/>
    <cellStyle name="Normal 3 3 7 2 6 3 3 2" xfId="43191"/>
    <cellStyle name="Normal 3 3 7 2 6 3 4" xfId="30989"/>
    <cellStyle name="Normal 3 3 7 2 6 4" xfId="9565"/>
    <cellStyle name="Normal 3 3 7 2 6 4 2" xfId="21767"/>
    <cellStyle name="Normal 3 3 7 2 6 4 2 2" xfId="46064"/>
    <cellStyle name="Normal 3 3 7 2 6 4 3" xfId="33862"/>
    <cellStyle name="Normal 3 3 7 2 6 5" xfId="15076"/>
    <cellStyle name="Normal 3 3 7 2 6 5 2" xfId="39373"/>
    <cellStyle name="Normal 3 3 7 2 6 6" xfId="27064"/>
    <cellStyle name="Normal 3 3 7 2 7" xfId="9502"/>
    <cellStyle name="Normal 3 3 7 2 7 2" xfId="21704"/>
    <cellStyle name="Normal 3 3 7 2 7 2 2" xfId="46001"/>
    <cellStyle name="Normal 3 3 7 2 7 3" xfId="33799"/>
    <cellStyle name="Normal 3 3 7 2 8" xfId="13904"/>
    <cellStyle name="Normal 3 3 7 2 8 2" xfId="25892"/>
    <cellStyle name="Normal 3 3 7 2 8 2 2" xfId="50189"/>
    <cellStyle name="Normal 3 3 7 2 8 3" xfId="38201"/>
    <cellStyle name="Normal 3 3 7 2 9" xfId="51522"/>
    <cellStyle name="Normal 3 3 7 3" xfId="772"/>
    <cellStyle name="Normal 3 3 7 3 2" xfId="1017"/>
    <cellStyle name="Normal 3 3 7 3 2 2" xfId="2510"/>
    <cellStyle name="Normal 3 3 7 3 2 2 10" xfId="53030"/>
    <cellStyle name="Normal 3 3 7 3 2 2 2" xfId="3676"/>
    <cellStyle name="Normal 3 3 7 3 2 2 2 2" xfId="6017"/>
    <cellStyle name="Normal 3 3 7 3 2 2 2 2 2" xfId="9572"/>
    <cellStyle name="Normal 3 3 7 3 2 2 2 2 2 2" xfId="21774"/>
    <cellStyle name="Normal 3 3 7 3 2 2 2 2 2 2 2" xfId="46071"/>
    <cellStyle name="Normal 3 3 7 3 2 2 2 2 2 3" xfId="33869"/>
    <cellStyle name="Normal 3 3 7 3 2 2 2 2 3" xfId="18219"/>
    <cellStyle name="Normal 3 3 7 3 2 2 2 2 3 2" xfId="42516"/>
    <cellStyle name="Normal 3 3 7 3 2 2 2 2 4" xfId="30314"/>
    <cellStyle name="Normal 3 3 7 3 2 2 2 3" xfId="7714"/>
    <cellStyle name="Normal 3 3 7 3 2 2 2 3 2" xfId="9573"/>
    <cellStyle name="Normal 3 3 7 3 2 2 2 3 2 2" xfId="21775"/>
    <cellStyle name="Normal 3 3 7 3 2 2 2 3 2 2 2" xfId="46072"/>
    <cellStyle name="Normal 3 3 7 3 2 2 2 3 2 3" xfId="33870"/>
    <cellStyle name="Normal 3 3 7 3 2 2 2 3 3" xfId="19916"/>
    <cellStyle name="Normal 3 3 7 3 2 2 2 3 3 2" xfId="44213"/>
    <cellStyle name="Normal 3 3 7 3 2 2 2 3 4" xfId="32011"/>
    <cellStyle name="Normal 3 3 7 3 2 2 2 4" xfId="9571"/>
    <cellStyle name="Normal 3 3 7 3 2 2 2 4 2" xfId="21773"/>
    <cellStyle name="Normal 3 3 7 3 2 2 2 4 2 2" xfId="46070"/>
    <cellStyle name="Normal 3 3 7 3 2 2 2 4 3" xfId="33868"/>
    <cellStyle name="Normal 3 3 7 3 2 2 2 5" xfId="15991"/>
    <cellStyle name="Normal 3 3 7 3 2 2 2 5 2" xfId="40288"/>
    <cellStyle name="Normal 3 3 7 3 2 2 2 6" xfId="27979"/>
    <cellStyle name="Normal 3 3 7 3 2 2 3" xfId="4208"/>
    <cellStyle name="Normal 3 3 7 3 2 2 3 2" xfId="9574"/>
    <cellStyle name="Normal 3 3 7 3 2 2 3 2 2" xfId="21776"/>
    <cellStyle name="Normal 3 3 7 3 2 2 3 2 2 2" xfId="46073"/>
    <cellStyle name="Normal 3 3 7 3 2 2 3 2 3" xfId="33871"/>
    <cellStyle name="Normal 3 3 7 3 2 2 3 3" xfId="16519"/>
    <cellStyle name="Normal 3 3 7 3 2 2 3 3 2" xfId="40816"/>
    <cellStyle name="Normal 3 3 7 3 2 2 3 4" xfId="28507"/>
    <cellStyle name="Normal 3 3 7 3 2 2 4" xfId="4848"/>
    <cellStyle name="Normal 3 3 7 3 2 2 4 2" xfId="9575"/>
    <cellStyle name="Normal 3 3 7 3 2 2 4 2 2" xfId="21777"/>
    <cellStyle name="Normal 3 3 7 3 2 2 4 2 2 2" xfId="46074"/>
    <cellStyle name="Normal 3 3 7 3 2 2 4 2 3" xfId="33872"/>
    <cellStyle name="Normal 3 3 7 3 2 2 4 3" xfId="17050"/>
    <cellStyle name="Normal 3 3 7 3 2 2 4 3 2" xfId="41347"/>
    <cellStyle name="Normal 3 3 7 3 2 2 4 4" xfId="29145"/>
    <cellStyle name="Normal 3 3 7 3 2 2 5" xfId="6545"/>
    <cellStyle name="Normal 3 3 7 3 2 2 5 2" xfId="9576"/>
    <cellStyle name="Normal 3 3 7 3 2 2 5 2 2" xfId="21778"/>
    <cellStyle name="Normal 3 3 7 3 2 2 5 2 2 2" xfId="46075"/>
    <cellStyle name="Normal 3 3 7 3 2 2 5 2 3" xfId="33873"/>
    <cellStyle name="Normal 3 3 7 3 2 2 5 3" xfId="18747"/>
    <cellStyle name="Normal 3 3 7 3 2 2 5 3 2" xfId="43044"/>
    <cellStyle name="Normal 3 3 7 3 2 2 5 4" xfId="30842"/>
    <cellStyle name="Normal 3 3 7 3 2 2 6" xfId="9570"/>
    <cellStyle name="Normal 3 3 7 3 2 2 6 2" xfId="21772"/>
    <cellStyle name="Normal 3 3 7 3 2 2 6 2 2" xfId="46069"/>
    <cellStyle name="Normal 3 3 7 3 2 2 6 3" xfId="33867"/>
    <cellStyle name="Normal 3 3 7 3 2 2 7" xfId="14822"/>
    <cellStyle name="Normal 3 3 7 3 2 2 7 2" xfId="39119"/>
    <cellStyle name="Normal 3 3 7 3 2 2 8" xfId="26810"/>
    <cellStyle name="Normal 3 3 7 3 2 2 9" xfId="51218"/>
    <cellStyle name="Normal 3 3 7 3 2 3" xfId="3038"/>
    <cellStyle name="Normal 3 3 7 3 2 3 2" xfId="5486"/>
    <cellStyle name="Normal 3 3 7 3 2 3 2 2" xfId="9578"/>
    <cellStyle name="Normal 3 3 7 3 2 3 2 2 2" xfId="21780"/>
    <cellStyle name="Normal 3 3 7 3 2 3 2 2 2 2" xfId="46077"/>
    <cellStyle name="Normal 3 3 7 3 2 3 2 2 3" xfId="33875"/>
    <cellStyle name="Normal 3 3 7 3 2 3 2 3" xfId="17688"/>
    <cellStyle name="Normal 3 3 7 3 2 3 2 3 2" xfId="41985"/>
    <cellStyle name="Normal 3 3 7 3 2 3 2 4" xfId="29783"/>
    <cellStyle name="Normal 3 3 7 3 2 3 3" xfId="7076"/>
    <cellStyle name="Normal 3 3 7 3 2 3 3 2" xfId="9579"/>
    <cellStyle name="Normal 3 3 7 3 2 3 3 2 2" xfId="21781"/>
    <cellStyle name="Normal 3 3 7 3 2 3 3 2 2 2" xfId="46078"/>
    <cellStyle name="Normal 3 3 7 3 2 3 3 2 3" xfId="33876"/>
    <cellStyle name="Normal 3 3 7 3 2 3 3 3" xfId="19278"/>
    <cellStyle name="Normal 3 3 7 3 2 3 3 3 2" xfId="43575"/>
    <cellStyle name="Normal 3 3 7 3 2 3 3 4" xfId="31373"/>
    <cellStyle name="Normal 3 3 7 3 2 3 4" xfId="9577"/>
    <cellStyle name="Normal 3 3 7 3 2 3 4 2" xfId="21779"/>
    <cellStyle name="Normal 3 3 7 3 2 3 4 2 2" xfId="46076"/>
    <cellStyle name="Normal 3 3 7 3 2 3 4 3" xfId="33874"/>
    <cellStyle name="Normal 3 3 7 3 2 3 5" xfId="15460"/>
    <cellStyle name="Normal 3 3 7 3 2 3 5 2" xfId="39757"/>
    <cellStyle name="Normal 3 3 7 3 2 3 6" xfId="27448"/>
    <cellStyle name="Normal 3 3 7 3 2 4" xfId="9569"/>
    <cellStyle name="Normal 3 3 7 3 2 4 2" xfId="21771"/>
    <cellStyle name="Normal 3 3 7 3 2 4 2 2" xfId="46068"/>
    <cellStyle name="Normal 3 3 7 3 2 4 3" xfId="33866"/>
    <cellStyle name="Normal 3 3 7 3 2 5" xfId="14288"/>
    <cellStyle name="Normal 3 3 7 3 2 5 2" xfId="26276"/>
    <cellStyle name="Normal 3 3 7 3 2 5 2 2" xfId="50573"/>
    <cellStyle name="Normal 3 3 7 3 2 5 3" xfId="38585"/>
    <cellStyle name="Normal 3 3 7 3 2 6" xfId="51722"/>
    <cellStyle name="Normal 3 3 7 3 2 7" xfId="52392"/>
    <cellStyle name="Normal 3 3 7 3 3" xfId="2270"/>
    <cellStyle name="Normal 3 3 7 3 3 10" xfId="52790"/>
    <cellStyle name="Normal 3 3 7 3 3 2" xfId="3436"/>
    <cellStyle name="Normal 3 3 7 3 3 2 2" xfId="5777"/>
    <cellStyle name="Normal 3 3 7 3 3 2 2 2" xfId="9582"/>
    <cellStyle name="Normal 3 3 7 3 3 2 2 2 2" xfId="21784"/>
    <cellStyle name="Normal 3 3 7 3 3 2 2 2 2 2" xfId="46081"/>
    <cellStyle name="Normal 3 3 7 3 3 2 2 2 3" xfId="33879"/>
    <cellStyle name="Normal 3 3 7 3 3 2 2 3" xfId="17979"/>
    <cellStyle name="Normal 3 3 7 3 3 2 2 3 2" xfId="42276"/>
    <cellStyle name="Normal 3 3 7 3 3 2 2 4" xfId="30074"/>
    <cellStyle name="Normal 3 3 7 3 3 2 3" xfId="7474"/>
    <cellStyle name="Normal 3 3 7 3 3 2 3 2" xfId="9583"/>
    <cellStyle name="Normal 3 3 7 3 3 2 3 2 2" xfId="21785"/>
    <cellStyle name="Normal 3 3 7 3 3 2 3 2 2 2" xfId="46082"/>
    <cellStyle name="Normal 3 3 7 3 3 2 3 2 3" xfId="33880"/>
    <cellStyle name="Normal 3 3 7 3 3 2 3 3" xfId="19676"/>
    <cellStyle name="Normal 3 3 7 3 3 2 3 3 2" xfId="43973"/>
    <cellStyle name="Normal 3 3 7 3 3 2 3 4" xfId="31771"/>
    <cellStyle name="Normal 3 3 7 3 3 2 4" xfId="9581"/>
    <cellStyle name="Normal 3 3 7 3 3 2 4 2" xfId="21783"/>
    <cellStyle name="Normal 3 3 7 3 3 2 4 2 2" xfId="46080"/>
    <cellStyle name="Normal 3 3 7 3 3 2 4 3" xfId="33878"/>
    <cellStyle name="Normal 3 3 7 3 3 2 5" xfId="15751"/>
    <cellStyle name="Normal 3 3 7 3 3 2 5 2" xfId="40048"/>
    <cellStyle name="Normal 3 3 7 3 3 2 6" xfId="27739"/>
    <cellStyle name="Normal 3 3 7 3 3 3" xfId="3968"/>
    <cellStyle name="Normal 3 3 7 3 3 3 2" xfId="9584"/>
    <cellStyle name="Normal 3 3 7 3 3 3 2 2" xfId="21786"/>
    <cellStyle name="Normal 3 3 7 3 3 3 2 2 2" xfId="46083"/>
    <cellStyle name="Normal 3 3 7 3 3 3 2 3" xfId="33881"/>
    <cellStyle name="Normal 3 3 7 3 3 3 3" xfId="16279"/>
    <cellStyle name="Normal 3 3 7 3 3 3 3 2" xfId="40576"/>
    <cellStyle name="Normal 3 3 7 3 3 3 4" xfId="28267"/>
    <cellStyle name="Normal 3 3 7 3 3 4" xfId="4608"/>
    <cellStyle name="Normal 3 3 7 3 3 4 2" xfId="9585"/>
    <cellStyle name="Normal 3 3 7 3 3 4 2 2" xfId="21787"/>
    <cellStyle name="Normal 3 3 7 3 3 4 2 2 2" xfId="46084"/>
    <cellStyle name="Normal 3 3 7 3 3 4 2 3" xfId="33882"/>
    <cellStyle name="Normal 3 3 7 3 3 4 3" xfId="16810"/>
    <cellStyle name="Normal 3 3 7 3 3 4 3 2" xfId="41107"/>
    <cellStyle name="Normal 3 3 7 3 3 4 4" xfId="28905"/>
    <cellStyle name="Normal 3 3 7 3 3 5" xfId="6305"/>
    <cellStyle name="Normal 3 3 7 3 3 5 2" xfId="9586"/>
    <cellStyle name="Normal 3 3 7 3 3 5 2 2" xfId="21788"/>
    <cellStyle name="Normal 3 3 7 3 3 5 2 2 2" xfId="46085"/>
    <cellStyle name="Normal 3 3 7 3 3 5 2 3" xfId="33883"/>
    <cellStyle name="Normal 3 3 7 3 3 5 3" xfId="18507"/>
    <cellStyle name="Normal 3 3 7 3 3 5 3 2" xfId="42804"/>
    <cellStyle name="Normal 3 3 7 3 3 5 4" xfId="30602"/>
    <cellStyle name="Normal 3 3 7 3 3 6" xfId="9580"/>
    <cellStyle name="Normal 3 3 7 3 3 6 2" xfId="21782"/>
    <cellStyle name="Normal 3 3 7 3 3 6 2 2" xfId="46079"/>
    <cellStyle name="Normal 3 3 7 3 3 6 3" xfId="33877"/>
    <cellStyle name="Normal 3 3 7 3 3 7" xfId="14582"/>
    <cellStyle name="Normal 3 3 7 3 3 7 2" xfId="38879"/>
    <cellStyle name="Normal 3 3 7 3 3 8" xfId="26570"/>
    <cellStyle name="Normal 3 3 7 3 3 9" xfId="50978"/>
    <cellStyle name="Normal 3 3 7 3 4" xfId="2798"/>
    <cellStyle name="Normal 3 3 7 3 4 2" xfId="5246"/>
    <cellStyle name="Normal 3 3 7 3 4 2 2" xfId="9588"/>
    <cellStyle name="Normal 3 3 7 3 4 2 2 2" xfId="21790"/>
    <cellStyle name="Normal 3 3 7 3 4 2 2 2 2" xfId="46087"/>
    <cellStyle name="Normal 3 3 7 3 4 2 2 3" xfId="33885"/>
    <cellStyle name="Normal 3 3 7 3 4 2 3" xfId="17448"/>
    <cellStyle name="Normal 3 3 7 3 4 2 3 2" xfId="41745"/>
    <cellStyle name="Normal 3 3 7 3 4 2 4" xfId="29543"/>
    <cellStyle name="Normal 3 3 7 3 4 3" xfId="6836"/>
    <cellStyle name="Normal 3 3 7 3 4 3 2" xfId="9589"/>
    <cellStyle name="Normal 3 3 7 3 4 3 2 2" xfId="21791"/>
    <cellStyle name="Normal 3 3 7 3 4 3 2 2 2" xfId="46088"/>
    <cellStyle name="Normal 3 3 7 3 4 3 2 3" xfId="33886"/>
    <cellStyle name="Normal 3 3 7 3 4 3 3" xfId="19038"/>
    <cellStyle name="Normal 3 3 7 3 4 3 3 2" xfId="43335"/>
    <cellStyle name="Normal 3 3 7 3 4 3 4" xfId="31133"/>
    <cellStyle name="Normal 3 3 7 3 4 4" xfId="9587"/>
    <cellStyle name="Normal 3 3 7 3 4 4 2" xfId="21789"/>
    <cellStyle name="Normal 3 3 7 3 4 4 2 2" xfId="46086"/>
    <cellStyle name="Normal 3 3 7 3 4 4 3" xfId="33884"/>
    <cellStyle name="Normal 3 3 7 3 4 5" xfId="15220"/>
    <cellStyle name="Normal 3 3 7 3 4 5 2" xfId="39517"/>
    <cellStyle name="Normal 3 3 7 3 4 6" xfId="27208"/>
    <cellStyle name="Normal 3 3 7 3 5" xfId="9568"/>
    <cellStyle name="Normal 3 3 7 3 5 2" xfId="21770"/>
    <cellStyle name="Normal 3 3 7 3 5 2 2" xfId="46067"/>
    <cellStyle name="Normal 3 3 7 3 5 3" xfId="33865"/>
    <cellStyle name="Normal 3 3 7 3 6" xfId="14048"/>
    <cellStyle name="Normal 3 3 7 3 6 2" xfId="26036"/>
    <cellStyle name="Normal 3 3 7 3 6 2 2" xfId="50333"/>
    <cellStyle name="Normal 3 3 7 3 6 3" xfId="38345"/>
    <cellStyle name="Normal 3 3 7 3 7" xfId="51517"/>
    <cellStyle name="Normal 3 3 7 3 8" xfId="52152"/>
    <cellStyle name="Normal 3 3 7 4" xfId="674"/>
    <cellStyle name="Normal 3 3 7 4 2" xfId="921"/>
    <cellStyle name="Normal 3 3 7 4 2 2" xfId="2414"/>
    <cellStyle name="Normal 3 3 7 4 2 2 10" xfId="52934"/>
    <cellStyle name="Normal 3 3 7 4 2 2 2" xfId="3580"/>
    <cellStyle name="Normal 3 3 7 4 2 2 2 2" xfId="5921"/>
    <cellStyle name="Normal 3 3 7 4 2 2 2 2 2" xfId="9594"/>
    <cellStyle name="Normal 3 3 7 4 2 2 2 2 2 2" xfId="21796"/>
    <cellStyle name="Normal 3 3 7 4 2 2 2 2 2 2 2" xfId="46093"/>
    <cellStyle name="Normal 3 3 7 4 2 2 2 2 2 3" xfId="33891"/>
    <cellStyle name="Normal 3 3 7 4 2 2 2 2 3" xfId="18123"/>
    <cellStyle name="Normal 3 3 7 4 2 2 2 2 3 2" xfId="42420"/>
    <cellStyle name="Normal 3 3 7 4 2 2 2 2 4" xfId="30218"/>
    <cellStyle name="Normal 3 3 7 4 2 2 2 3" xfId="7618"/>
    <cellStyle name="Normal 3 3 7 4 2 2 2 3 2" xfId="9595"/>
    <cellStyle name="Normal 3 3 7 4 2 2 2 3 2 2" xfId="21797"/>
    <cellStyle name="Normal 3 3 7 4 2 2 2 3 2 2 2" xfId="46094"/>
    <cellStyle name="Normal 3 3 7 4 2 2 2 3 2 3" xfId="33892"/>
    <cellStyle name="Normal 3 3 7 4 2 2 2 3 3" xfId="19820"/>
    <cellStyle name="Normal 3 3 7 4 2 2 2 3 3 2" xfId="44117"/>
    <cellStyle name="Normal 3 3 7 4 2 2 2 3 4" xfId="31915"/>
    <cellStyle name="Normal 3 3 7 4 2 2 2 4" xfId="9593"/>
    <cellStyle name="Normal 3 3 7 4 2 2 2 4 2" xfId="21795"/>
    <cellStyle name="Normal 3 3 7 4 2 2 2 4 2 2" xfId="46092"/>
    <cellStyle name="Normal 3 3 7 4 2 2 2 4 3" xfId="33890"/>
    <cellStyle name="Normal 3 3 7 4 2 2 2 5" xfId="15895"/>
    <cellStyle name="Normal 3 3 7 4 2 2 2 5 2" xfId="40192"/>
    <cellStyle name="Normal 3 3 7 4 2 2 2 6" xfId="27883"/>
    <cellStyle name="Normal 3 3 7 4 2 2 3" xfId="4112"/>
    <cellStyle name="Normal 3 3 7 4 2 2 3 2" xfId="9596"/>
    <cellStyle name="Normal 3 3 7 4 2 2 3 2 2" xfId="21798"/>
    <cellStyle name="Normal 3 3 7 4 2 2 3 2 2 2" xfId="46095"/>
    <cellStyle name="Normal 3 3 7 4 2 2 3 2 3" xfId="33893"/>
    <cellStyle name="Normal 3 3 7 4 2 2 3 3" xfId="16423"/>
    <cellStyle name="Normal 3 3 7 4 2 2 3 3 2" xfId="40720"/>
    <cellStyle name="Normal 3 3 7 4 2 2 3 4" xfId="28411"/>
    <cellStyle name="Normal 3 3 7 4 2 2 4" xfId="4752"/>
    <cellStyle name="Normal 3 3 7 4 2 2 4 2" xfId="9597"/>
    <cellStyle name="Normal 3 3 7 4 2 2 4 2 2" xfId="21799"/>
    <cellStyle name="Normal 3 3 7 4 2 2 4 2 2 2" xfId="46096"/>
    <cellStyle name="Normal 3 3 7 4 2 2 4 2 3" xfId="33894"/>
    <cellStyle name="Normal 3 3 7 4 2 2 4 3" xfId="16954"/>
    <cellStyle name="Normal 3 3 7 4 2 2 4 3 2" xfId="41251"/>
    <cellStyle name="Normal 3 3 7 4 2 2 4 4" xfId="29049"/>
    <cellStyle name="Normal 3 3 7 4 2 2 5" xfId="6449"/>
    <cellStyle name="Normal 3 3 7 4 2 2 5 2" xfId="9598"/>
    <cellStyle name="Normal 3 3 7 4 2 2 5 2 2" xfId="21800"/>
    <cellStyle name="Normal 3 3 7 4 2 2 5 2 2 2" xfId="46097"/>
    <cellStyle name="Normal 3 3 7 4 2 2 5 2 3" xfId="33895"/>
    <cellStyle name="Normal 3 3 7 4 2 2 5 3" xfId="18651"/>
    <cellStyle name="Normal 3 3 7 4 2 2 5 3 2" xfId="42948"/>
    <cellStyle name="Normal 3 3 7 4 2 2 5 4" xfId="30746"/>
    <cellStyle name="Normal 3 3 7 4 2 2 6" xfId="9592"/>
    <cellStyle name="Normal 3 3 7 4 2 2 6 2" xfId="21794"/>
    <cellStyle name="Normal 3 3 7 4 2 2 6 2 2" xfId="46091"/>
    <cellStyle name="Normal 3 3 7 4 2 2 6 3" xfId="33889"/>
    <cellStyle name="Normal 3 3 7 4 2 2 7" xfId="14726"/>
    <cellStyle name="Normal 3 3 7 4 2 2 7 2" xfId="39023"/>
    <cellStyle name="Normal 3 3 7 4 2 2 8" xfId="26714"/>
    <cellStyle name="Normal 3 3 7 4 2 2 9" xfId="51122"/>
    <cellStyle name="Normal 3 3 7 4 2 3" xfId="2942"/>
    <cellStyle name="Normal 3 3 7 4 2 3 2" xfId="5390"/>
    <cellStyle name="Normal 3 3 7 4 2 3 2 2" xfId="9600"/>
    <cellStyle name="Normal 3 3 7 4 2 3 2 2 2" xfId="21802"/>
    <cellStyle name="Normal 3 3 7 4 2 3 2 2 2 2" xfId="46099"/>
    <cellStyle name="Normal 3 3 7 4 2 3 2 2 3" xfId="33897"/>
    <cellStyle name="Normal 3 3 7 4 2 3 2 3" xfId="17592"/>
    <cellStyle name="Normal 3 3 7 4 2 3 2 3 2" xfId="41889"/>
    <cellStyle name="Normal 3 3 7 4 2 3 2 4" xfId="29687"/>
    <cellStyle name="Normal 3 3 7 4 2 3 3" xfId="6980"/>
    <cellStyle name="Normal 3 3 7 4 2 3 3 2" xfId="9601"/>
    <cellStyle name="Normal 3 3 7 4 2 3 3 2 2" xfId="21803"/>
    <cellStyle name="Normal 3 3 7 4 2 3 3 2 2 2" xfId="46100"/>
    <cellStyle name="Normal 3 3 7 4 2 3 3 2 3" xfId="33898"/>
    <cellStyle name="Normal 3 3 7 4 2 3 3 3" xfId="19182"/>
    <cellStyle name="Normal 3 3 7 4 2 3 3 3 2" xfId="43479"/>
    <cellStyle name="Normal 3 3 7 4 2 3 3 4" xfId="31277"/>
    <cellStyle name="Normal 3 3 7 4 2 3 4" xfId="9599"/>
    <cellStyle name="Normal 3 3 7 4 2 3 4 2" xfId="21801"/>
    <cellStyle name="Normal 3 3 7 4 2 3 4 2 2" xfId="46098"/>
    <cellStyle name="Normal 3 3 7 4 2 3 4 3" xfId="33896"/>
    <cellStyle name="Normal 3 3 7 4 2 3 5" xfId="15364"/>
    <cellStyle name="Normal 3 3 7 4 2 3 5 2" xfId="39661"/>
    <cellStyle name="Normal 3 3 7 4 2 3 6" xfId="27352"/>
    <cellStyle name="Normal 3 3 7 4 2 4" xfId="9591"/>
    <cellStyle name="Normal 3 3 7 4 2 4 2" xfId="21793"/>
    <cellStyle name="Normal 3 3 7 4 2 4 2 2" xfId="46090"/>
    <cellStyle name="Normal 3 3 7 4 2 4 3" xfId="33888"/>
    <cellStyle name="Normal 3 3 7 4 2 5" xfId="14192"/>
    <cellStyle name="Normal 3 3 7 4 2 5 2" xfId="26180"/>
    <cellStyle name="Normal 3 3 7 4 2 5 2 2" xfId="50477"/>
    <cellStyle name="Normal 3 3 7 4 2 5 3" xfId="38489"/>
    <cellStyle name="Normal 3 3 7 4 2 6" xfId="51901"/>
    <cellStyle name="Normal 3 3 7 4 2 7" xfId="52296"/>
    <cellStyle name="Normal 3 3 7 4 3" xfId="2174"/>
    <cellStyle name="Normal 3 3 7 4 3 10" xfId="52694"/>
    <cellStyle name="Normal 3 3 7 4 3 2" xfId="3340"/>
    <cellStyle name="Normal 3 3 7 4 3 2 2" xfId="5681"/>
    <cellStyle name="Normal 3 3 7 4 3 2 2 2" xfId="9604"/>
    <cellStyle name="Normal 3 3 7 4 3 2 2 2 2" xfId="21806"/>
    <cellStyle name="Normal 3 3 7 4 3 2 2 2 2 2" xfId="46103"/>
    <cellStyle name="Normal 3 3 7 4 3 2 2 2 3" xfId="33901"/>
    <cellStyle name="Normal 3 3 7 4 3 2 2 3" xfId="17883"/>
    <cellStyle name="Normal 3 3 7 4 3 2 2 3 2" xfId="42180"/>
    <cellStyle name="Normal 3 3 7 4 3 2 2 4" xfId="29978"/>
    <cellStyle name="Normal 3 3 7 4 3 2 3" xfId="7378"/>
    <cellStyle name="Normal 3 3 7 4 3 2 3 2" xfId="9605"/>
    <cellStyle name="Normal 3 3 7 4 3 2 3 2 2" xfId="21807"/>
    <cellStyle name="Normal 3 3 7 4 3 2 3 2 2 2" xfId="46104"/>
    <cellStyle name="Normal 3 3 7 4 3 2 3 2 3" xfId="33902"/>
    <cellStyle name="Normal 3 3 7 4 3 2 3 3" xfId="19580"/>
    <cellStyle name="Normal 3 3 7 4 3 2 3 3 2" xfId="43877"/>
    <cellStyle name="Normal 3 3 7 4 3 2 3 4" xfId="31675"/>
    <cellStyle name="Normal 3 3 7 4 3 2 4" xfId="9603"/>
    <cellStyle name="Normal 3 3 7 4 3 2 4 2" xfId="21805"/>
    <cellStyle name="Normal 3 3 7 4 3 2 4 2 2" xfId="46102"/>
    <cellStyle name="Normal 3 3 7 4 3 2 4 3" xfId="33900"/>
    <cellStyle name="Normal 3 3 7 4 3 2 5" xfId="15655"/>
    <cellStyle name="Normal 3 3 7 4 3 2 5 2" xfId="39952"/>
    <cellStyle name="Normal 3 3 7 4 3 2 6" xfId="27643"/>
    <cellStyle name="Normal 3 3 7 4 3 3" xfId="3872"/>
    <cellStyle name="Normal 3 3 7 4 3 3 2" xfId="9606"/>
    <cellStyle name="Normal 3 3 7 4 3 3 2 2" xfId="21808"/>
    <cellStyle name="Normal 3 3 7 4 3 3 2 2 2" xfId="46105"/>
    <cellStyle name="Normal 3 3 7 4 3 3 2 3" xfId="33903"/>
    <cellStyle name="Normal 3 3 7 4 3 3 3" xfId="16183"/>
    <cellStyle name="Normal 3 3 7 4 3 3 3 2" xfId="40480"/>
    <cellStyle name="Normal 3 3 7 4 3 3 4" xfId="28171"/>
    <cellStyle name="Normal 3 3 7 4 3 4" xfId="4512"/>
    <cellStyle name="Normal 3 3 7 4 3 4 2" xfId="9607"/>
    <cellStyle name="Normal 3 3 7 4 3 4 2 2" xfId="21809"/>
    <cellStyle name="Normal 3 3 7 4 3 4 2 2 2" xfId="46106"/>
    <cellStyle name="Normal 3 3 7 4 3 4 2 3" xfId="33904"/>
    <cellStyle name="Normal 3 3 7 4 3 4 3" xfId="16714"/>
    <cellStyle name="Normal 3 3 7 4 3 4 3 2" xfId="41011"/>
    <cellStyle name="Normal 3 3 7 4 3 4 4" xfId="28809"/>
    <cellStyle name="Normal 3 3 7 4 3 5" xfId="6209"/>
    <cellStyle name="Normal 3 3 7 4 3 5 2" xfId="9608"/>
    <cellStyle name="Normal 3 3 7 4 3 5 2 2" xfId="21810"/>
    <cellStyle name="Normal 3 3 7 4 3 5 2 2 2" xfId="46107"/>
    <cellStyle name="Normal 3 3 7 4 3 5 2 3" xfId="33905"/>
    <cellStyle name="Normal 3 3 7 4 3 5 3" xfId="18411"/>
    <cellStyle name="Normal 3 3 7 4 3 5 3 2" xfId="42708"/>
    <cellStyle name="Normal 3 3 7 4 3 5 4" xfId="30506"/>
    <cellStyle name="Normal 3 3 7 4 3 6" xfId="9602"/>
    <cellStyle name="Normal 3 3 7 4 3 6 2" xfId="21804"/>
    <cellStyle name="Normal 3 3 7 4 3 6 2 2" xfId="46101"/>
    <cellStyle name="Normal 3 3 7 4 3 6 3" xfId="33899"/>
    <cellStyle name="Normal 3 3 7 4 3 7" xfId="14486"/>
    <cellStyle name="Normal 3 3 7 4 3 7 2" xfId="38783"/>
    <cellStyle name="Normal 3 3 7 4 3 8" xfId="26474"/>
    <cellStyle name="Normal 3 3 7 4 3 9" xfId="50882"/>
    <cellStyle name="Normal 3 3 7 4 4" xfId="2702"/>
    <cellStyle name="Normal 3 3 7 4 4 2" xfId="5150"/>
    <cellStyle name="Normal 3 3 7 4 4 2 2" xfId="9610"/>
    <cellStyle name="Normal 3 3 7 4 4 2 2 2" xfId="21812"/>
    <cellStyle name="Normal 3 3 7 4 4 2 2 2 2" xfId="46109"/>
    <cellStyle name="Normal 3 3 7 4 4 2 2 3" xfId="33907"/>
    <cellStyle name="Normal 3 3 7 4 4 2 3" xfId="17352"/>
    <cellStyle name="Normal 3 3 7 4 4 2 3 2" xfId="41649"/>
    <cellStyle name="Normal 3 3 7 4 4 2 4" xfId="29447"/>
    <cellStyle name="Normal 3 3 7 4 4 3" xfId="6740"/>
    <cellStyle name="Normal 3 3 7 4 4 3 2" xfId="9611"/>
    <cellStyle name="Normal 3 3 7 4 4 3 2 2" xfId="21813"/>
    <cellStyle name="Normal 3 3 7 4 4 3 2 2 2" xfId="46110"/>
    <cellStyle name="Normal 3 3 7 4 4 3 2 3" xfId="33908"/>
    <cellStyle name="Normal 3 3 7 4 4 3 3" xfId="18942"/>
    <cellStyle name="Normal 3 3 7 4 4 3 3 2" xfId="43239"/>
    <cellStyle name="Normal 3 3 7 4 4 3 4" xfId="31037"/>
    <cellStyle name="Normal 3 3 7 4 4 4" xfId="9609"/>
    <cellStyle name="Normal 3 3 7 4 4 4 2" xfId="21811"/>
    <cellStyle name="Normal 3 3 7 4 4 4 2 2" xfId="46108"/>
    <cellStyle name="Normal 3 3 7 4 4 4 3" xfId="33906"/>
    <cellStyle name="Normal 3 3 7 4 4 5" xfId="15124"/>
    <cellStyle name="Normal 3 3 7 4 4 5 2" xfId="39421"/>
    <cellStyle name="Normal 3 3 7 4 4 6" xfId="27112"/>
    <cellStyle name="Normal 3 3 7 4 5" xfId="9590"/>
    <cellStyle name="Normal 3 3 7 4 5 2" xfId="21792"/>
    <cellStyle name="Normal 3 3 7 4 5 2 2" xfId="46089"/>
    <cellStyle name="Normal 3 3 7 4 5 3" xfId="33887"/>
    <cellStyle name="Normal 3 3 7 4 6" xfId="13952"/>
    <cellStyle name="Normal 3 3 7 4 6 2" xfId="25940"/>
    <cellStyle name="Normal 3 3 7 4 6 2 2" xfId="50237"/>
    <cellStyle name="Normal 3 3 7 4 6 3" xfId="38249"/>
    <cellStyle name="Normal 3 3 7 4 7" xfId="51663"/>
    <cellStyle name="Normal 3 3 7 4 8" xfId="52056"/>
    <cellStyle name="Normal 3 3 7 5" xfId="849"/>
    <cellStyle name="Normal 3 3 7 5 2" xfId="2342"/>
    <cellStyle name="Normal 3 3 7 5 2 10" xfId="52862"/>
    <cellStyle name="Normal 3 3 7 5 2 2" xfId="3508"/>
    <cellStyle name="Normal 3 3 7 5 2 2 2" xfId="5849"/>
    <cellStyle name="Normal 3 3 7 5 2 2 2 2" xfId="9615"/>
    <cellStyle name="Normal 3 3 7 5 2 2 2 2 2" xfId="21817"/>
    <cellStyle name="Normal 3 3 7 5 2 2 2 2 2 2" xfId="46114"/>
    <cellStyle name="Normal 3 3 7 5 2 2 2 2 3" xfId="33912"/>
    <cellStyle name="Normal 3 3 7 5 2 2 2 3" xfId="18051"/>
    <cellStyle name="Normal 3 3 7 5 2 2 2 3 2" xfId="42348"/>
    <cellStyle name="Normal 3 3 7 5 2 2 2 4" xfId="30146"/>
    <cellStyle name="Normal 3 3 7 5 2 2 3" xfId="7546"/>
    <cellStyle name="Normal 3 3 7 5 2 2 3 2" xfId="9616"/>
    <cellStyle name="Normal 3 3 7 5 2 2 3 2 2" xfId="21818"/>
    <cellStyle name="Normal 3 3 7 5 2 2 3 2 2 2" xfId="46115"/>
    <cellStyle name="Normal 3 3 7 5 2 2 3 2 3" xfId="33913"/>
    <cellStyle name="Normal 3 3 7 5 2 2 3 3" xfId="19748"/>
    <cellStyle name="Normal 3 3 7 5 2 2 3 3 2" xfId="44045"/>
    <cellStyle name="Normal 3 3 7 5 2 2 3 4" xfId="31843"/>
    <cellStyle name="Normal 3 3 7 5 2 2 4" xfId="9614"/>
    <cellStyle name="Normal 3 3 7 5 2 2 4 2" xfId="21816"/>
    <cellStyle name="Normal 3 3 7 5 2 2 4 2 2" xfId="46113"/>
    <cellStyle name="Normal 3 3 7 5 2 2 4 3" xfId="33911"/>
    <cellStyle name="Normal 3 3 7 5 2 2 5" xfId="15823"/>
    <cellStyle name="Normal 3 3 7 5 2 2 5 2" xfId="40120"/>
    <cellStyle name="Normal 3 3 7 5 2 2 6" xfId="27811"/>
    <cellStyle name="Normal 3 3 7 5 2 3" xfId="4040"/>
    <cellStyle name="Normal 3 3 7 5 2 3 2" xfId="9617"/>
    <cellStyle name="Normal 3 3 7 5 2 3 2 2" xfId="21819"/>
    <cellStyle name="Normal 3 3 7 5 2 3 2 2 2" xfId="46116"/>
    <cellStyle name="Normal 3 3 7 5 2 3 2 3" xfId="33914"/>
    <cellStyle name="Normal 3 3 7 5 2 3 3" xfId="16351"/>
    <cellStyle name="Normal 3 3 7 5 2 3 3 2" xfId="40648"/>
    <cellStyle name="Normal 3 3 7 5 2 3 4" xfId="28339"/>
    <cellStyle name="Normal 3 3 7 5 2 4" xfId="4680"/>
    <cellStyle name="Normal 3 3 7 5 2 4 2" xfId="9618"/>
    <cellStyle name="Normal 3 3 7 5 2 4 2 2" xfId="21820"/>
    <cellStyle name="Normal 3 3 7 5 2 4 2 2 2" xfId="46117"/>
    <cellStyle name="Normal 3 3 7 5 2 4 2 3" xfId="33915"/>
    <cellStyle name="Normal 3 3 7 5 2 4 3" xfId="16882"/>
    <cellStyle name="Normal 3 3 7 5 2 4 3 2" xfId="41179"/>
    <cellStyle name="Normal 3 3 7 5 2 4 4" xfId="28977"/>
    <cellStyle name="Normal 3 3 7 5 2 5" xfId="6377"/>
    <cellStyle name="Normal 3 3 7 5 2 5 2" xfId="9619"/>
    <cellStyle name="Normal 3 3 7 5 2 5 2 2" xfId="21821"/>
    <cellStyle name="Normal 3 3 7 5 2 5 2 2 2" xfId="46118"/>
    <cellStyle name="Normal 3 3 7 5 2 5 2 3" xfId="33916"/>
    <cellStyle name="Normal 3 3 7 5 2 5 3" xfId="18579"/>
    <cellStyle name="Normal 3 3 7 5 2 5 3 2" xfId="42876"/>
    <cellStyle name="Normal 3 3 7 5 2 5 4" xfId="30674"/>
    <cellStyle name="Normal 3 3 7 5 2 6" xfId="9613"/>
    <cellStyle name="Normal 3 3 7 5 2 6 2" xfId="21815"/>
    <cellStyle name="Normal 3 3 7 5 2 6 2 2" xfId="46112"/>
    <cellStyle name="Normal 3 3 7 5 2 6 3" xfId="33910"/>
    <cellStyle name="Normal 3 3 7 5 2 7" xfId="14654"/>
    <cellStyle name="Normal 3 3 7 5 2 7 2" xfId="38951"/>
    <cellStyle name="Normal 3 3 7 5 2 8" xfId="26642"/>
    <cellStyle name="Normal 3 3 7 5 2 9" xfId="51050"/>
    <cellStyle name="Normal 3 3 7 5 3" xfId="2870"/>
    <cellStyle name="Normal 3 3 7 5 3 2" xfId="5318"/>
    <cellStyle name="Normal 3 3 7 5 3 2 2" xfId="9621"/>
    <cellStyle name="Normal 3 3 7 5 3 2 2 2" xfId="21823"/>
    <cellStyle name="Normal 3 3 7 5 3 2 2 2 2" xfId="46120"/>
    <cellStyle name="Normal 3 3 7 5 3 2 2 3" xfId="33918"/>
    <cellStyle name="Normal 3 3 7 5 3 2 3" xfId="17520"/>
    <cellStyle name="Normal 3 3 7 5 3 2 3 2" xfId="41817"/>
    <cellStyle name="Normal 3 3 7 5 3 2 4" xfId="29615"/>
    <cellStyle name="Normal 3 3 7 5 3 3" xfId="6908"/>
    <cellStyle name="Normal 3 3 7 5 3 3 2" xfId="9622"/>
    <cellStyle name="Normal 3 3 7 5 3 3 2 2" xfId="21824"/>
    <cellStyle name="Normal 3 3 7 5 3 3 2 2 2" xfId="46121"/>
    <cellStyle name="Normal 3 3 7 5 3 3 2 3" xfId="33919"/>
    <cellStyle name="Normal 3 3 7 5 3 3 3" xfId="19110"/>
    <cellStyle name="Normal 3 3 7 5 3 3 3 2" xfId="43407"/>
    <cellStyle name="Normal 3 3 7 5 3 3 4" xfId="31205"/>
    <cellStyle name="Normal 3 3 7 5 3 4" xfId="9620"/>
    <cellStyle name="Normal 3 3 7 5 3 4 2" xfId="21822"/>
    <cellStyle name="Normal 3 3 7 5 3 4 2 2" xfId="46119"/>
    <cellStyle name="Normal 3 3 7 5 3 4 3" xfId="33917"/>
    <cellStyle name="Normal 3 3 7 5 3 5" xfId="15292"/>
    <cellStyle name="Normal 3 3 7 5 3 5 2" xfId="39589"/>
    <cellStyle name="Normal 3 3 7 5 3 6" xfId="27280"/>
    <cellStyle name="Normal 3 3 7 5 4" xfId="9612"/>
    <cellStyle name="Normal 3 3 7 5 4 2" xfId="21814"/>
    <cellStyle name="Normal 3 3 7 5 4 2 2" xfId="46111"/>
    <cellStyle name="Normal 3 3 7 5 4 3" xfId="33909"/>
    <cellStyle name="Normal 3 3 7 5 5" xfId="14120"/>
    <cellStyle name="Normal 3 3 7 5 5 2" xfId="26108"/>
    <cellStyle name="Normal 3 3 7 5 5 2 2" xfId="50405"/>
    <cellStyle name="Normal 3 3 7 5 5 3" xfId="38417"/>
    <cellStyle name="Normal 3 3 7 5 6" xfId="51617"/>
    <cellStyle name="Normal 3 3 7 5 7" xfId="52224"/>
    <cellStyle name="Normal 3 3 7 6" xfId="2078"/>
    <cellStyle name="Normal 3 3 7 6 10" xfId="52598"/>
    <cellStyle name="Normal 3 3 7 6 2" xfId="3244"/>
    <cellStyle name="Normal 3 3 7 6 2 2" xfId="5585"/>
    <cellStyle name="Normal 3 3 7 6 2 2 2" xfId="9625"/>
    <cellStyle name="Normal 3 3 7 6 2 2 2 2" xfId="21827"/>
    <cellStyle name="Normal 3 3 7 6 2 2 2 2 2" xfId="46124"/>
    <cellStyle name="Normal 3 3 7 6 2 2 2 3" xfId="33922"/>
    <cellStyle name="Normal 3 3 7 6 2 2 3" xfId="17787"/>
    <cellStyle name="Normal 3 3 7 6 2 2 3 2" xfId="42084"/>
    <cellStyle name="Normal 3 3 7 6 2 2 4" xfId="29882"/>
    <cellStyle name="Normal 3 3 7 6 2 3" xfId="7282"/>
    <cellStyle name="Normal 3 3 7 6 2 3 2" xfId="9626"/>
    <cellStyle name="Normal 3 3 7 6 2 3 2 2" xfId="21828"/>
    <cellStyle name="Normal 3 3 7 6 2 3 2 2 2" xfId="46125"/>
    <cellStyle name="Normal 3 3 7 6 2 3 2 3" xfId="33923"/>
    <cellStyle name="Normal 3 3 7 6 2 3 3" xfId="19484"/>
    <cellStyle name="Normal 3 3 7 6 2 3 3 2" xfId="43781"/>
    <cellStyle name="Normal 3 3 7 6 2 3 4" xfId="31579"/>
    <cellStyle name="Normal 3 3 7 6 2 4" xfId="9624"/>
    <cellStyle name="Normal 3 3 7 6 2 4 2" xfId="21826"/>
    <cellStyle name="Normal 3 3 7 6 2 4 2 2" xfId="46123"/>
    <cellStyle name="Normal 3 3 7 6 2 4 3" xfId="33921"/>
    <cellStyle name="Normal 3 3 7 6 2 5" xfId="15559"/>
    <cellStyle name="Normal 3 3 7 6 2 5 2" xfId="39856"/>
    <cellStyle name="Normal 3 3 7 6 2 6" xfId="27547"/>
    <cellStyle name="Normal 3 3 7 6 3" xfId="3776"/>
    <cellStyle name="Normal 3 3 7 6 3 2" xfId="9627"/>
    <cellStyle name="Normal 3 3 7 6 3 2 2" xfId="21829"/>
    <cellStyle name="Normal 3 3 7 6 3 2 2 2" xfId="46126"/>
    <cellStyle name="Normal 3 3 7 6 3 2 3" xfId="33924"/>
    <cellStyle name="Normal 3 3 7 6 3 3" xfId="16087"/>
    <cellStyle name="Normal 3 3 7 6 3 3 2" xfId="40384"/>
    <cellStyle name="Normal 3 3 7 6 3 4" xfId="28075"/>
    <cellStyle name="Normal 3 3 7 6 4" xfId="4416"/>
    <cellStyle name="Normal 3 3 7 6 4 2" xfId="9628"/>
    <cellStyle name="Normal 3 3 7 6 4 2 2" xfId="21830"/>
    <cellStyle name="Normal 3 3 7 6 4 2 2 2" xfId="46127"/>
    <cellStyle name="Normal 3 3 7 6 4 2 3" xfId="33925"/>
    <cellStyle name="Normal 3 3 7 6 4 3" xfId="16618"/>
    <cellStyle name="Normal 3 3 7 6 4 3 2" xfId="40915"/>
    <cellStyle name="Normal 3 3 7 6 4 4" xfId="28713"/>
    <cellStyle name="Normal 3 3 7 6 5" xfId="6113"/>
    <cellStyle name="Normal 3 3 7 6 5 2" xfId="9629"/>
    <cellStyle name="Normal 3 3 7 6 5 2 2" xfId="21831"/>
    <cellStyle name="Normal 3 3 7 6 5 2 2 2" xfId="46128"/>
    <cellStyle name="Normal 3 3 7 6 5 2 3" xfId="33926"/>
    <cellStyle name="Normal 3 3 7 6 5 3" xfId="18315"/>
    <cellStyle name="Normal 3 3 7 6 5 3 2" xfId="42612"/>
    <cellStyle name="Normal 3 3 7 6 5 4" xfId="30410"/>
    <cellStyle name="Normal 3 3 7 6 6" xfId="9623"/>
    <cellStyle name="Normal 3 3 7 6 6 2" xfId="21825"/>
    <cellStyle name="Normal 3 3 7 6 6 2 2" xfId="46122"/>
    <cellStyle name="Normal 3 3 7 6 6 3" xfId="33920"/>
    <cellStyle name="Normal 3 3 7 6 7" xfId="14390"/>
    <cellStyle name="Normal 3 3 7 6 7 2" xfId="38687"/>
    <cellStyle name="Normal 3 3 7 6 8" xfId="26378"/>
    <cellStyle name="Normal 3 3 7 6 9" xfId="50786"/>
    <cellStyle name="Normal 3 3 7 7" xfId="2606"/>
    <cellStyle name="Normal 3 3 7 7 2" xfId="5054"/>
    <cellStyle name="Normal 3 3 7 7 2 2" xfId="9631"/>
    <cellStyle name="Normal 3 3 7 7 2 2 2" xfId="21833"/>
    <cellStyle name="Normal 3 3 7 7 2 2 2 2" xfId="46130"/>
    <cellStyle name="Normal 3 3 7 7 2 2 3" xfId="33928"/>
    <cellStyle name="Normal 3 3 7 7 2 3" xfId="17256"/>
    <cellStyle name="Normal 3 3 7 7 2 3 2" xfId="41553"/>
    <cellStyle name="Normal 3 3 7 7 2 4" xfId="29351"/>
    <cellStyle name="Normal 3 3 7 7 3" xfId="6644"/>
    <cellStyle name="Normal 3 3 7 7 3 2" xfId="9632"/>
    <cellStyle name="Normal 3 3 7 7 3 2 2" xfId="21834"/>
    <cellStyle name="Normal 3 3 7 7 3 2 2 2" xfId="46131"/>
    <cellStyle name="Normal 3 3 7 7 3 2 3" xfId="33929"/>
    <cellStyle name="Normal 3 3 7 7 3 3" xfId="18846"/>
    <cellStyle name="Normal 3 3 7 7 3 3 2" xfId="43143"/>
    <cellStyle name="Normal 3 3 7 7 3 4" xfId="30941"/>
    <cellStyle name="Normal 3 3 7 7 4" xfId="9630"/>
    <cellStyle name="Normal 3 3 7 7 4 2" xfId="21832"/>
    <cellStyle name="Normal 3 3 7 7 4 2 2" xfId="46129"/>
    <cellStyle name="Normal 3 3 7 7 4 3" xfId="33927"/>
    <cellStyle name="Normal 3 3 7 7 5" xfId="15028"/>
    <cellStyle name="Normal 3 3 7 7 5 2" xfId="39325"/>
    <cellStyle name="Normal 3 3 7 7 6" xfId="27016"/>
    <cellStyle name="Normal 3 3 7 8" xfId="9501"/>
    <cellStyle name="Normal 3 3 7 8 2" xfId="21703"/>
    <cellStyle name="Normal 3 3 7 8 2 2" xfId="46000"/>
    <cellStyle name="Normal 3 3 7 8 3" xfId="33798"/>
    <cellStyle name="Normal 3 3 7 9" xfId="13856"/>
    <cellStyle name="Normal 3 3 7 9 2" xfId="25844"/>
    <cellStyle name="Normal 3 3 7 9 2 2" xfId="50141"/>
    <cellStyle name="Normal 3 3 7 9 3" xfId="38153"/>
    <cellStyle name="Normal 3 3 8" xfId="601"/>
    <cellStyle name="Normal 3 3 8 10" xfId="51984"/>
    <cellStyle name="Normal 3 3 8 2" xfId="796"/>
    <cellStyle name="Normal 3 3 8 2 2" xfId="1041"/>
    <cellStyle name="Normal 3 3 8 2 2 2" xfId="2534"/>
    <cellStyle name="Normal 3 3 8 2 2 2 10" xfId="53054"/>
    <cellStyle name="Normal 3 3 8 2 2 2 2" xfId="3700"/>
    <cellStyle name="Normal 3 3 8 2 2 2 2 2" xfId="6041"/>
    <cellStyle name="Normal 3 3 8 2 2 2 2 2 2" xfId="9638"/>
    <cellStyle name="Normal 3 3 8 2 2 2 2 2 2 2" xfId="21840"/>
    <cellStyle name="Normal 3 3 8 2 2 2 2 2 2 2 2" xfId="46137"/>
    <cellStyle name="Normal 3 3 8 2 2 2 2 2 2 3" xfId="33935"/>
    <cellStyle name="Normal 3 3 8 2 2 2 2 2 3" xfId="18243"/>
    <cellStyle name="Normal 3 3 8 2 2 2 2 2 3 2" xfId="42540"/>
    <cellStyle name="Normal 3 3 8 2 2 2 2 2 4" xfId="30338"/>
    <cellStyle name="Normal 3 3 8 2 2 2 2 3" xfId="7738"/>
    <cellStyle name="Normal 3 3 8 2 2 2 2 3 2" xfId="9639"/>
    <cellStyle name="Normal 3 3 8 2 2 2 2 3 2 2" xfId="21841"/>
    <cellStyle name="Normal 3 3 8 2 2 2 2 3 2 2 2" xfId="46138"/>
    <cellStyle name="Normal 3 3 8 2 2 2 2 3 2 3" xfId="33936"/>
    <cellStyle name="Normal 3 3 8 2 2 2 2 3 3" xfId="19940"/>
    <cellStyle name="Normal 3 3 8 2 2 2 2 3 3 2" xfId="44237"/>
    <cellStyle name="Normal 3 3 8 2 2 2 2 3 4" xfId="32035"/>
    <cellStyle name="Normal 3 3 8 2 2 2 2 4" xfId="9637"/>
    <cellStyle name="Normal 3 3 8 2 2 2 2 4 2" xfId="21839"/>
    <cellStyle name="Normal 3 3 8 2 2 2 2 4 2 2" xfId="46136"/>
    <cellStyle name="Normal 3 3 8 2 2 2 2 4 3" xfId="33934"/>
    <cellStyle name="Normal 3 3 8 2 2 2 2 5" xfId="16015"/>
    <cellStyle name="Normal 3 3 8 2 2 2 2 5 2" xfId="40312"/>
    <cellStyle name="Normal 3 3 8 2 2 2 2 6" xfId="28003"/>
    <cellStyle name="Normal 3 3 8 2 2 2 3" xfId="4232"/>
    <cellStyle name="Normal 3 3 8 2 2 2 3 2" xfId="9640"/>
    <cellStyle name="Normal 3 3 8 2 2 2 3 2 2" xfId="21842"/>
    <cellStyle name="Normal 3 3 8 2 2 2 3 2 2 2" xfId="46139"/>
    <cellStyle name="Normal 3 3 8 2 2 2 3 2 3" xfId="33937"/>
    <cellStyle name="Normal 3 3 8 2 2 2 3 3" xfId="16543"/>
    <cellStyle name="Normal 3 3 8 2 2 2 3 3 2" xfId="40840"/>
    <cellStyle name="Normal 3 3 8 2 2 2 3 4" xfId="28531"/>
    <cellStyle name="Normal 3 3 8 2 2 2 4" xfId="4872"/>
    <cellStyle name="Normal 3 3 8 2 2 2 4 2" xfId="9641"/>
    <cellStyle name="Normal 3 3 8 2 2 2 4 2 2" xfId="21843"/>
    <cellStyle name="Normal 3 3 8 2 2 2 4 2 2 2" xfId="46140"/>
    <cellStyle name="Normal 3 3 8 2 2 2 4 2 3" xfId="33938"/>
    <cellStyle name="Normal 3 3 8 2 2 2 4 3" xfId="17074"/>
    <cellStyle name="Normal 3 3 8 2 2 2 4 3 2" xfId="41371"/>
    <cellStyle name="Normal 3 3 8 2 2 2 4 4" xfId="29169"/>
    <cellStyle name="Normal 3 3 8 2 2 2 5" xfId="6569"/>
    <cellStyle name="Normal 3 3 8 2 2 2 5 2" xfId="9642"/>
    <cellStyle name="Normal 3 3 8 2 2 2 5 2 2" xfId="21844"/>
    <cellStyle name="Normal 3 3 8 2 2 2 5 2 2 2" xfId="46141"/>
    <cellStyle name="Normal 3 3 8 2 2 2 5 2 3" xfId="33939"/>
    <cellStyle name="Normal 3 3 8 2 2 2 5 3" xfId="18771"/>
    <cellStyle name="Normal 3 3 8 2 2 2 5 3 2" xfId="43068"/>
    <cellStyle name="Normal 3 3 8 2 2 2 5 4" xfId="30866"/>
    <cellStyle name="Normal 3 3 8 2 2 2 6" xfId="9636"/>
    <cellStyle name="Normal 3 3 8 2 2 2 6 2" xfId="21838"/>
    <cellStyle name="Normal 3 3 8 2 2 2 6 2 2" xfId="46135"/>
    <cellStyle name="Normal 3 3 8 2 2 2 6 3" xfId="33933"/>
    <cellStyle name="Normal 3 3 8 2 2 2 7" xfId="14846"/>
    <cellStyle name="Normal 3 3 8 2 2 2 7 2" xfId="39143"/>
    <cellStyle name="Normal 3 3 8 2 2 2 8" xfId="26834"/>
    <cellStyle name="Normal 3 3 8 2 2 2 9" xfId="51242"/>
    <cellStyle name="Normal 3 3 8 2 2 3" xfId="3062"/>
    <cellStyle name="Normal 3 3 8 2 2 3 2" xfId="5510"/>
    <cellStyle name="Normal 3 3 8 2 2 3 2 2" xfId="9644"/>
    <cellStyle name="Normal 3 3 8 2 2 3 2 2 2" xfId="21846"/>
    <cellStyle name="Normal 3 3 8 2 2 3 2 2 2 2" xfId="46143"/>
    <cellStyle name="Normal 3 3 8 2 2 3 2 2 3" xfId="33941"/>
    <cellStyle name="Normal 3 3 8 2 2 3 2 3" xfId="17712"/>
    <cellStyle name="Normal 3 3 8 2 2 3 2 3 2" xfId="42009"/>
    <cellStyle name="Normal 3 3 8 2 2 3 2 4" xfId="29807"/>
    <cellStyle name="Normal 3 3 8 2 2 3 3" xfId="7100"/>
    <cellStyle name="Normal 3 3 8 2 2 3 3 2" xfId="9645"/>
    <cellStyle name="Normal 3 3 8 2 2 3 3 2 2" xfId="21847"/>
    <cellStyle name="Normal 3 3 8 2 2 3 3 2 2 2" xfId="46144"/>
    <cellStyle name="Normal 3 3 8 2 2 3 3 2 3" xfId="33942"/>
    <cellStyle name="Normal 3 3 8 2 2 3 3 3" xfId="19302"/>
    <cellStyle name="Normal 3 3 8 2 2 3 3 3 2" xfId="43599"/>
    <cellStyle name="Normal 3 3 8 2 2 3 3 4" xfId="31397"/>
    <cellStyle name="Normal 3 3 8 2 2 3 4" xfId="9643"/>
    <cellStyle name="Normal 3 3 8 2 2 3 4 2" xfId="21845"/>
    <cellStyle name="Normal 3 3 8 2 2 3 4 2 2" xfId="46142"/>
    <cellStyle name="Normal 3 3 8 2 2 3 4 3" xfId="33940"/>
    <cellStyle name="Normal 3 3 8 2 2 3 5" xfId="15484"/>
    <cellStyle name="Normal 3 3 8 2 2 3 5 2" xfId="39781"/>
    <cellStyle name="Normal 3 3 8 2 2 3 6" xfId="27472"/>
    <cellStyle name="Normal 3 3 8 2 2 4" xfId="9635"/>
    <cellStyle name="Normal 3 3 8 2 2 4 2" xfId="21837"/>
    <cellStyle name="Normal 3 3 8 2 2 4 2 2" xfId="46134"/>
    <cellStyle name="Normal 3 3 8 2 2 4 3" xfId="33932"/>
    <cellStyle name="Normal 3 3 8 2 2 5" xfId="14312"/>
    <cellStyle name="Normal 3 3 8 2 2 5 2" xfId="26300"/>
    <cellStyle name="Normal 3 3 8 2 2 5 2 2" xfId="50597"/>
    <cellStyle name="Normal 3 3 8 2 2 5 3" xfId="38609"/>
    <cellStyle name="Normal 3 3 8 2 2 6" xfId="51435"/>
    <cellStyle name="Normal 3 3 8 2 2 7" xfId="52416"/>
    <cellStyle name="Normal 3 3 8 2 3" xfId="2294"/>
    <cellStyle name="Normal 3 3 8 2 3 10" xfId="52814"/>
    <cellStyle name="Normal 3 3 8 2 3 2" xfId="3460"/>
    <cellStyle name="Normal 3 3 8 2 3 2 2" xfId="5801"/>
    <cellStyle name="Normal 3 3 8 2 3 2 2 2" xfId="9648"/>
    <cellStyle name="Normal 3 3 8 2 3 2 2 2 2" xfId="21850"/>
    <cellStyle name="Normal 3 3 8 2 3 2 2 2 2 2" xfId="46147"/>
    <cellStyle name="Normal 3 3 8 2 3 2 2 2 3" xfId="33945"/>
    <cellStyle name="Normal 3 3 8 2 3 2 2 3" xfId="18003"/>
    <cellStyle name="Normal 3 3 8 2 3 2 2 3 2" xfId="42300"/>
    <cellStyle name="Normal 3 3 8 2 3 2 2 4" xfId="30098"/>
    <cellStyle name="Normal 3 3 8 2 3 2 3" xfId="7498"/>
    <cellStyle name="Normal 3 3 8 2 3 2 3 2" xfId="9649"/>
    <cellStyle name="Normal 3 3 8 2 3 2 3 2 2" xfId="21851"/>
    <cellStyle name="Normal 3 3 8 2 3 2 3 2 2 2" xfId="46148"/>
    <cellStyle name="Normal 3 3 8 2 3 2 3 2 3" xfId="33946"/>
    <cellStyle name="Normal 3 3 8 2 3 2 3 3" xfId="19700"/>
    <cellStyle name="Normal 3 3 8 2 3 2 3 3 2" xfId="43997"/>
    <cellStyle name="Normal 3 3 8 2 3 2 3 4" xfId="31795"/>
    <cellStyle name="Normal 3 3 8 2 3 2 4" xfId="9647"/>
    <cellStyle name="Normal 3 3 8 2 3 2 4 2" xfId="21849"/>
    <cellStyle name="Normal 3 3 8 2 3 2 4 2 2" xfId="46146"/>
    <cellStyle name="Normal 3 3 8 2 3 2 4 3" xfId="33944"/>
    <cellStyle name="Normal 3 3 8 2 3 2 5" xfId="15775"/>
    <cellStyle name="Normal 3 3 8 2 3 2 5 2" xfId="40072"/>
    <cellStyle name="Normal 3 3 8 2 3 2 6" xfId="27763"/>
    <cellStyle name="Normal 3 3 8 2 3 3" xfId="3992"/>
    <cellStyle name="Normal 3 3 8 2 3 3 2" xfId="9650"/>
    <cellStyle name="Normal 3 3 8 2 3 3 2 2" xfId="21852"/>
    <cellStyle name="Normal 3 3 8 2 3 3 2 2 2" xfId="46149"/>
    <cellStyle name="Normal 3 3 8 2 3 3 2 3" xfId="33947"/>
    <cellStyle name="Normal 3 3 8 2 3 3 3" xfId="16303"/>
    <cellStyle name="Normal 3 3 8 2 3 3 3 2" xfId="40600"/>
    <cellStyle name="Normal 3 3 8 2 3 3 4" xfId="28291"/>
    <cellStyle name="Normal 3 3 8 2 3 4" xfId="4632"/>
    <cellStyle name="Normal 3 3 8 2 3 4 2" xfId="9651"/>
    <cellStyle name="Normal 3 3 8 2 3 4 2 2" xfId="21853"/>
    <cellStyle name="Normal 3 3 8 2 3 4 2 2 2" xfId="46150"/>
    <cellStyle name="Normal 3 3 8 2 3 4 2 3" xfId="33948"/>
    <cellStyle name="Normal 3 3 8 2 3 4 3" xfId="16834"/>
    <cellStyle name="Normal 3 3 8 2 3 4 3 2" xfId="41131"/>
    <cellStyle name="Normal 3 3 8 2 3 4 4" xfId="28929"/>
    <cellStyle name="Normal 3 3 8 2 3 5" xfId="6329"/>
    <cellStyle name="Normal 3 3 8 2 3 5 2" xfId="9652"/>
    <cellStyle name="Normal 3 3 8 2 3 5 2 2" xfId="21854"/>
    <cellStyle name="Normal 3 3 8 2 3 5 2 2 2" xfId="46151"/>
    <cellStyle name="Normal 3 3 8 2 3 5 2 3" xfId="33949"/>
    <cellStyle name="Normal 3 3 8 2 3 5 3" xfId="18531"/>
    <cellStyle name="Normal 3 3 8 2 3 5 3 2" xfId="42828"/>
    <cellStyle name="Normal 3 3 8 2 3 5 4" xfId="30626"/>
    <cellStyle name="Normal 3 3 8 2 3 6" xfId="9646"/>
    <cellStyle name="Normal 3 3 8 2 3 6 2" xfId="21848"/>
    <cellStyle name="Normal 3 3 8 2 3 6 2 2" xfId="46145"/>
    <cellStyle name="Normal 3 3 8 2 3 6 3" xfId="33943"/>
    <cellStyle name="Normal 3 3 8 2 3 7" xfId="14606"/>
    <cellStyle name="Normal 3 3 8 2 3 7 2" xfId="38903"/>
    <cellStyle name="Normal 3 3 8 2 3 8" xfId="26594"/>
    <cellStyle name="Normal 3 3 8 2 3 9" xfId="51002"/>
    <cellStyle name="Normal 3 3 8 2 4" xfId="2822"/>
    <cellStyle name="Normal 3 3 8 2 4 2" xfId="5270"/>
    <cellStyle name="Normal 3 3 8 2 4 2 2" xfId="9654"/>
    <cellStyle name="Normal 3 3 8 2 4 2 2 2" xfId="21856"/>
    <cellStyle name="Normal 3 3 8 2 4 2 2 2 2" xfId="46153"/>
    <cellStyle name="Normal 3 3 8 2 4 2 2 3" xfId="33951"/>
    <cellStyle name="Normal 3 3 8 2 4 2 3" xfId="17472"/>
    <cellStyle name="Normal 3 3 8 2 4 2 3 2" xfId="41769"/>
    <cellStyle name="Normal 3 3 8 2 4 2 4" xfId="29567"/>
    <cellStyle name="Normal 3 3 8 2 4 3" xfId="6860"/>
    <cellStyle name="Normal 3 3 8 2 4 3 2" xfId="9655"/>
    <cellStyle name="Normal 3 3 8 2 4 3 2 2" xfId="21857"/>
    <cellStyle name="Normal 3 3 8 2 4 3 2 2 2" xfId="46154"/>
    <cellStyle name="Normal 3 3 8 2 4 3 2 3" xfId="33952"/>
    <cellStyle name="Normal 3 3 8 2 4 3 3" xfId="19062"/>
    <cellStyle name="Normal 3 3 8 2 4 3 3 2" xfId="43359"/>
    <cellStyle name="Normal 3 3 8 2 4 3 4" xfId="31157"/>
    <cellStyle name="Normal 3 3 8 2 4 4" xfId="9653"/>
    <cellStyle name="Normal 3 3 8 2 4 4 2" xfId="21855"/>
    <cellStyle name="Normal 3 3 8 2 4 4 2 2" xfId="46152"/>
    <cellStyle name="Normal 3 3 8 2 4 4 3" xfId="33950"/>
    <cellStyle name="Normal 3 3 8 2 4 5" xfId="15244"/>
    <cellStyle name="Normal 3 3 8 2 4 5 2" xfId="39541"/>
    <cellStyle name="Normal 3 3 8 2 4 6" xfId="27232"/>
    <cellStyle name="Normal 3 3 8 2 5" xfId="9634"/>
    <cellStyle name="Normal 3 3 8 2 5 2" xfId="21836"/>
    <cellStyle name="Normal 3 3 8 2 5 2 2" xfId="46133"/>
    <cellStyle name="Normal 3 3 8 2 5 3" xfId="33931"/>
    <cellStyle name="Normal 3 3 8 2 6" xfId="14072"/>
    <cellStyle name="Normal 3 3 8 2 6 2" xfId="26060"/>
    <cellStyle name="Normal 3 3 8 2 6 2 2" xfId="50357"/>
    <cellStyle name="Normal 3 3 8 2 6 3" xfId="38369"/>
    <cellStyle name="Normal 3 3 8 2 7" xfId="51429"/>
    <cellStyle name="Normal 3 3 8 2 8" xfId="52176"/>
    <cellStyle name="Normal 3 3 8 3" xfId="698"/>
    <cellStyle name="Normal 3 3 8 3 2" xfId="945"/>
    <cellStyle name="Normal 3 3 8 3 2 2" xfId="2438"/>
    <cellStyle name="Normal 3 3 8 3 2 2 10" xfId="52958"/>
    <cellStyle name="Normal 3 3 8 3 2 2 2" xfId="3604"/>
    <cellStyle name="Normal 3 3 8 3 2 2 2 2" xfId="5945"/>
    <cellStyle name="Normal 3 3 8 3 2 2 2 2 2" xfId="9660"/>
    <cellStyle name="Normal 3 3 8 3 2 2 2 2 2 2" xfId="21862"/>
    <cellStyle name="Normal 3 3 8 3 2 2 2 2 2 2 2" xfId="46159"/>
    <cellStyle name="Normal 3 3 8 3 2 2 2 2 2 3" xfId="33957"/>
    <cellStyle name="Normal 3 3 8 3 2 2 2 2 3" xfId="18147"/>
    <cellStyle name="Normal 3 3 8 3 2 2 2 2 3 2" xfId="42444"/>
    <cellStyle name="Normal 3 3 8 3 2 2 2 2 4" xfId="30242"/>
    <cellStyle name="Normal 3 3 8 3 2 2 2 3" xfId="7642"/>
    <cellStyle name="Normal 3 3 8 3 2 2 2 3 2" xfId="9661"/>
    <cellStyle name="Normal 3 3 8 3 2 2 2 3 2 2" xfId="21863"/>
    <cellStyle name="Normal 3 3 8 3 2 2 2 3 2 2 2" xfId="46160"/>
    <cellStyle name="Normal 3 3 8 3 2 2 2 3 2 3" xfId="33958"/>
    <cellStyle name="Normal 3 3 8 3 2 2 2 3 3" xfId="19844"/>
    <cellStyle name="Normal 3 3 8 3 2 2 2 3 3 2" xfId="44141"/>
    <cellStyle name="Normal 3 3 8 3 2 2 2 3 4" xfId="31939"/>
    <cellStyle name="Normal 3 3 8 3 2 2 2 4" xfId="9659"/>
    <cellStyle name="Normal 3 3 8 3 2 2 2 4 2" xfId="21861"/>
    <cellStyle name="Normal 3 3 8 3 2 2 2 4 2 2" xfId="46158"/>
    <cellStyle name="Normal 3 3 8 3 2 2 2 4 3" xfId="33956"/>
    <cellStyle name="Normal 3 3 8 3 2 2 2 5" xfId="15919"/>
    <cellStyle name="Normal 3 3 8 3 2 2 2 5 2" xfId="40216"/>
    <cellStyle name="Normal 3 3 8 3 2 2 2 6" xfId="27907"/>
    <cellStyle name="Normal 3 3 8 3 2 2 3" xfId="4136"/>
    <cellStyle name="Normal 3 3 8 3 2 2 3 2" xfId="9662"/>
    <cellStyle name="Normal 3 3 8 3 2 2 3 2 2" xfId="21864"/>
    <cellStyle name="Normal 3 3 8 3 2 2 3 2 2 2" xfId="46161"/>
    <cellStyle name="Normal 3 3 8 3 2 2 3 2 3" xfId="33959"/>
    <cellStyle name="Normal 3 3 8 3 2 2 3 3" xfId="16447"/>
    <cellStyle name="Normal 3 3 8 3 2 2 3 3 2" xfId="40744"/>
    <cellStyle name="Normal 3 3 8 3 2 2 3 4" xfId="28435"/>
    <cellStyle name="Normal 3 3 8 3 2 2 4" xfId="4776"/>
    <cellStyle name="Normal 3 3 8 3 2 2 4 2" xfId="9663"/>
    <cellStyle name="Normal 3 3 8 3 2 2 4 2 2" xfId="21865"/>
    <cellStyle name="Normal 3 3 8 3 2 2 4 2 2 2" xfId="46162"/>
    <cellStyle name="Normal 3 3 8 3 2 2 4 2 3" xfId="33960"/>
    <cellStyle name="Normal 3 3 8 3 2 2 4 3" xfId="16978"/>
    <cellStyle name="Normal 3 3 8 3 2 2 4 3 2" xfId="41275"/>
    <cellStyle name="Normal 3 3 8 3 2 2 4 4" xfId="29073"/>
    <cellStyle name="Normal 3 3 8 3 2 2 5" xfId="6473"/>
    <cellStyle name="Normal 3 3 8 3 2 2 5 2" xfId="9664"/>
    <cellStyle name="Normal 3 3 8 3 2 2 5 2 2" xfId="21866"/>
    <cellStyle name="Normal 3 3 8 3 2 2 5 2 2 2" xfId="46163"/>
    <cellStyle name="Normal 3 3 8 3 2 2 5 2 3" xfId="33961"/>
    <cellStyle name="Normal 3 3 8 3 2 2 5 3" xfId="18675"/>
    <cellStyle name="Normal 3 3 8 3 2 2 5 3 2" xfId="42972"/>
    <cellStyle name="Normal 3 3 8 3 2 2 5 4" xfId="30770"/>
    <cellStyle name="Normal 3 3 8 3 2 2 6" xfId="9658"/>
    <cellStyle name="Normal 3 3 8 3 2 2 6 2" xfId="21860"/>
    <cellStyle name="Normal 3 3 8 3 2 2 6 2 2" xfId="46157"/>
    <cellStyle name="Normal 3 3 8 3 2 2 6 3" xfId="33955"/>
    <cellStyle name="Normal 3 3 8 3 2 2 7" xfId="14750"/>
    <cellStyle name="Normal 3 3 8 3 2 2 7 2" xfId="39047"/>
    <cellStyle name="Normal 3 3 8 3 2 2 8" xfId="26738"/>
    <cellStyle name="Normal 3 3 8 3 2 2 9" xfId="51146"/>
    <cellStyle name="Normal 3 3 8 3 2 3" xfId="2966"/>
    <cellStyle name="Normal 3 3 8 3 2 3 2" xfId="5414"/>
    <cellStyle name="Normal 3 3 8 3 2 3 2 2" xfId="9666"/>
    <cellStyle name="Normal 3 3 8 3 2 3 2 2 2" xfId="21868"/>
    <cellStyle name="Normal 3 3 8 3 2 3 2 2 2 2" xfId="46165"/>
    <cellStyle name="Normal 3 3 8 3 2 3 2 2 3" xfId="33963"/>
    <cellStyle name="Normal 3 3 8 3 2 3 2 3" xfId="17616"/>
    <cellStyle name="Normal 3 3 8 3 2 3 2 3 2" xfId="41913"/>
    <cellStyle name="Normal 3 3 8 3 2 3 2 4" xfId="29711"/>
    <cellStyle name="Normal 3 3 8 3 2 3 3" xfId="7004"/>
    <cellStyle name="Normal 3 3 8 3 2 3 3 2" xfId="9667"/>
    <cellStyle name="Normal 3 3 8 3 2 3 3 2 2" xfId="21869"/>
    <cellStyle name="Normal 3 3 8 3 2 3 3 2 2 2" xfId="46166"/>
    <cellStyle name="Normal 3 3 8 3 2 3 3 2 3" xfId="33964"/>
    <cellStyle name="Normal 3 3 8 3 2 3 3 3" xfId="19206"/>
    <cellStyle name="Normal 3 3 8 3 2 3 3 3 2" xfId="43503"/>
    <cellStyle name="Normal 3 3 8 3 2 3 3 4" xfId="31301"/>
    <cellStyle name="Normal 3 3 8 3 2 3 4" xfId="9665"/>
    <cellStyle name="Normal 3 3 8 3 2 3 4 2" xfId="21867"/>
    <cellStyle name="Normal 3 3 8 3 2 3 4 2 2" xfId="46164"/>
    <cellStyle name="Normal 3 3 8 3 2 3 4 3" xfId="33962"/>
    <cellStyle name="Normal 3 3 8 3 2 3 5" xfId="15388"/>
    <cellStyle name="Normal 3 3 8 3 2 3 5 2" xfId="39685"/>
    <cellStyle name="Normal 3 3 8 3 2 3 6" xfId="27376"/>
    <cellStyle name="Normal 3 3 8 3 2 4" xfId="9657"/>
    <cellStyle name="Normal 3 3 8 3 2 4 2" xfId="21859"/>
    <cellStyle name="Normal 3 3 8 3 2 4 2 2" xfId="46156"/>
    <cellStyle name="Normal 3 3 8 3 2 4 3" xfId="33954"/>
    <cellStyle name="Normal 3 3 8 3 2 5" xfId="14216"/>
    <cellStyle name="Normal 3 3 8 3 2 5 2" xfId="26204"/>
    <cellStyle name="Normal 3 3 8 3 2 5 2 2" xfId="50501"/>
    <cellStyle name="Normal 3 3 8 3 2 5 3" xfId="38513"/>
    <cellStyle name="Normal 3 3 8 3 2 6" xfId="51507"/>
    <cellStyle name="Normal 3 3 8 3 2 7" xfId="52320"/>
    <cellStyle name="Normal 3 3 8 3 3" xfId="2198"/>
    <cellStyle name="Normal 3 3 8 3 3 10" xfId="52718"/>
    <cellStyle name="Normal 3 3 8 3 3 2" xfId="3364"/>
    <cellStyle name="Normal 3 3 8 3 3 2 2" xfId="5705"/>
    <cellStyle name="Normal 3 3 8 3 3 2 2 2" xfId="9670"/>
    <cellStyle name="Normal 3 3 8 3 3 2 2 2 2" xfId="21872"/>
    <cellStyle name="Normal 3 3 8 3 3 2 2 2 2 2" xfId="46169"/>
    <cellStyle name="Normal 3 3 8 3 3 2 2 2 3" xfId="33967"/>
    <cellStyle name="Normal 3 3 8 3 3 2 2 3" xfId="17907"/>
    <cellStyle name="Normal 3 3 8 3 3 2 2 3 2" xfId="42204"/>
    <cellStyle name="Normal 3 3 8 3 3 2 2 4" xfId="30002"/>
    <cellStyle name="Normal 3 3 8 3 3 2 3" xfId="7402"/>
    <cellStyle name="Normal 3 3 8 3 3 2 3 2" xfId="9671"/>
    <cellStyle name="Normal 3 3 8 3 3 2 3 2 2" xfId="21873"/>
    <cellStyle name="Normal 3 3 8 3 3 2 3 2 2 2" xfId="46170"/>
    <cellStyle name="Normal 3 3 8 3 3 2 3 2 3" xfId="33968"/>
    <cellStyle name="Normal 3 3 8 3 3 2 3 3" xfId="19604"/>
    <cellStyle name="Normal 3 3 8 3 3 2 3 3 2" xfId="43901"/>
    <cellStyle name="Normal 3 3 8 3 3 2 3 4" xfId="31699"/>
    <cellStyle name="Normal 3 3 8 3 3 2 4" xfId="9669"/>
    <cellStyle name="Normal 3 3 8 3 3 2 4 2" xfId="21871"/>
    <cellStyle name="Normal 3 3 8 3 3 2 4 2 2" xfId="46168"/>
    <cellStyle name="Normal 3 3 8 3 3 2 4 3" xfId="33966"/>
    <cellStyle name="Normal 3 3 8 3 3 2 5" xfId="15679"/>
    <cellStyle name="Normal 3 3 8 3 3 2 5 2" xfId="39976"/>
    <cellStyle name="Normal 3 3 8 3 3 2 6" xfId="27667"/>
    <cellStyle name="Normal 3 3 8 3 3 3" xfId="3896"/>
    <cellStyle name="Normal 3 3 8 3 3 3 2" xfId="9672"/>
    <cellStyle name="Normal 3 3 8 3 3 3 2 2" xfId="21874"/>
    <cellStyle name="Normal 3 3 8 3 3 3 2 2 2" xfId="46171"/>
    <cellStyle name="Normal 3 3 8 3 3 3 2 3" xfId="33969"/>
    <cellStyle name="Normal 3 3 8 3 3 3 3" xfId="16207"/>
    <cellStyle name="Normal 3 3 8 3 3 3 3 2" xfId="40504"/>
    <cellStyle name="Normal 3 3 8 3 3 3 4" xfId="28195"/>
    <cellStyle name="Normal 3 3 8 3 3 4" xfId="4536"/>
    <cellStyle name="Normal 3 3 8 3 3 4 2" xfId="9673"/>
    <cellStyle name="Normal 3 3 8 3 3 4 2 2" xfId="21875"/>
    <cellStyle name="Normal 3 3 8 3 3 4 2 2 2" xfId="46172"/>
    <cellStyle name="Normal 3 3 8 3 3 4 2 3" xfId="33970"/>
    <cellStyle name="Normal 3 3 8 3 3 4 3" xfId="16738"/>
    <cellStyle name="Normal 3 3 8 3 3 4 3 2" xfId="41035"/>
    <cellStyle name="Normal 3 3 8 3 3 4 4" xfId="28833"/>
    <cellStyle name="Normal 3 3 8 3 3 5" xfId="6233"/>
    <cellStyle name="Normal 3 3 8 3 3 5 2" xfId="9674"/>
    <cellStyle name="Normal 3 3 8 3 3 5 2 2" xfId="21876"/>
    <cellStyle name="Normal 3 3 8 3 3 5 2 2 2" xfId="46173"/>
    <cellStyle name="Normal 3 3 8 3 3 5 2 3" xfId="33971"/>
    <cellStyle name="Normal 3 3 8 3 3 5 3" xfId="18435"/>
    <cellStyle name="Normal 3 3 8 3 3 5 3 2" xfId="42732"/>
    <cellStyle name="Normal 3 3 8 3 3 5 4" xfId="30530"/>
    <cellStyle name="Normal 3 3 8 3 3 6" xfId="9668"/>
    <cellStyle name="Normal 3 3 8 3 3 6 2" xfId="21870"/>
    <cellStyle name="Normal 3 3 8 3 3 6 2 2" xfId="46167"/>
    <cellStyle name="Normal 3 3 8 3 3 6 3" xfId="33965"/>
    <cellStyle name="Normal 3 3 8 3 3 7" xfId="14510"/>
    <cellStyle name="Normal 3 3 8 3 3 7 2" xfId="38807"/>
    <cellStyle name="Normal 3 3 8 3 3 8" xfId="26498"/>
    <cellStyle name="Normal 3 3 8 3 3 9" xfId="50906"/>
    <cellStyle name="Normal 3 3 8 3 4" xfId="2726"/>
    <cellStyle name="Normal 3 3 8 3 4 2" xfId="5174"/>
    <cellStyle name="Normal 3 3 8 3 4 2 2" xfId="9676"/>
    <cellStyle name="Normal 3 3 8 3 4 2 2 2" xfId="21878"/>
    <cellStyle name="Normal 3 3 8 3 4 2 2 2 2" xfId="46175"/>
    <cellStyle name="Normal 3 3 8 3 4 2 2 3" xfId="33973"/>
    <cellStyle name="Normal 3 3 8 3 4 2 3" xfId="17376"/>
    <cellStyle name="Normal 3 3 8 3 4 2 3 2" xfId="41673"/>
    <cellStyle name="Normal 3 3 8 3 4 2 4" xfId="29471"/>
    <cellStyle name="Normal 3 3 8 3 4 3" xfId="6764"/>
    <cellStyle name="Normal 3 3 8 3 4 3 2" xfId="9677"/>
    <cellStyle name="Normal 3 3 8 3 4 3 2 2" xfId="21879"/>
    <cellStyle name="Normal 3 3 8 3 4 3 2 2 2" xfId="46176"/>
    <cellStyle name="Normal 3 3 8 3 4 3 2 3" xfId="33974"/>
    <cellStyle name="Normal 3 3 8 3 4 3 3" xfId="18966"/>
    <cellStyle name="Normal 3 3 8 3 4 3 3 2" xfId="43263"/>
    <cellStyle name="Normal 3 3 8 3 4 3 4" xfId="31061"/>
    <cellStyle name="Normal 3 3 8 3 4 4" xfId="9675"/>
    <cellStyle name="Normal 3 3 8 3 4 4 2" xfId="21877"/>
    <cellStyle name="Normal 3 3 8 3 4 4 2 2" xfId="46174"/>
    <cellStyle name="Normal 3 3 8 3 4 4 3" xfId="33972"/>
    <cellStyle name="Normal 3 3 8 3 4 5" xfId="15148"/>
    <cellStyle name="Normal 3 3 8 3 4 5 2" xfId="39445"/>
    <cellStyle name="Normal 3 3 8 3 4 6" xfId="27136"/>
    <cellStyle name="Normal 3 3 8 3 5" xfId="9656"/>
    <cellStyle name="Normal 3 3 8 3 5 2" xfId="21858"/>
    <cellStyle name="Normal 3 3 8 3 5 2 2" xfId="46155"/>
    <cellStyle name="Normal 3 3 8 3 5 3" xfId="33953"/>
    <cellStyle name="Normal 3 3 8 3 6" xfId="13976"/>
    <cellStyle name="Normal 3 3 8 3 6 2" xfId="25964"/>
    <cellStyle name="Normal 3 3 8 3 6 2 2" xfId="50261"/>
    <cellStyle name="Normal 3 3 8 3 6 3" xfId="38273"/>
    <cellStyle name="Normal 3 3 8 3 7" xfId="51519"/>
    <cellStyle name="Normal 3 3 8 3 8" xfId="52080"/>
    <cellStyle name="Normal 3 3 8 4" xfId="873"/>
    <cellStyle name="Normal 3 3 8 4 2" xfId="2366"/>
    <cellStyle name="Normal 3 3 8 4 2 10" xfId="52886"/>
    <cellStyle name="Normal 3 3 8 4 2 2" xfId="3532"/>
    <cellStyle name="Normal 3 3 8 4 2 2 2" xfId="5873"/>
    <cellStyle name="Normal 3 3 8 4 2 2 2 2" xfId="9681"/>
    <cellStyle name="Normal 3 3 8 4 2 2 2 2 2" xfId="21883"/>
    <cellStyle name="Normal 3 3 8 4 2 2 2 2 2 2" xfId="46180"/>
    <cellStyle name="Normal 3 3 8 4 2 2 2 2 3" xfId="33978"/>
    <cellStyle name="Normal 3 3 8 4 2 2 2 3" xfId="18075"/>
    <cellStyle name="Normal 3 3 8 4 2 2 2 3 2" xfId="42372"/>
    <cellStyle name="Normal 3 3 8 4 2 2 2 4" xfId="30170"/>
    <cellStyle name="Normal 3 3 8 4 2 2 3" xfId="7570"/>
    <cellStyle name="Normal 3 3 8 4 2 2 3 2" xfId="9682"/>
    <cellStyle name="Normal 3 3 8 4 2 2 3 2 2" xfId="21884"/>
    <cellStyle name="Normal 3 3 8 4 2 2 3 2 2 2" xfId="46181"/>
    <cellStyle name="Normal 3 3 8 4 2 2 3 2 3" xfId="33979"/>
    <cellStyle name="Normal 3 3 8 4 2 2 3 3" xfId="19772"/>
    <cellStyle name="Normal 3 3 8 4 2 2 3 3 2" xfId="44069"/>
    <cellStyle name="Normal 3 3 8 4 2 2 3 4" xfId="31867"/>
    <cellStyle name="Normal 3 3 8 4 2 2 4" xfId="9680"/>
    <cellStyle name="Normal 3 3 8 4 2 2 4 2" xfId="21882"/>
    <cellStyle name="Normal 3 3 8 4 2 2 4 2 2" xfId="46179"/>
    <cellStyle name="Normal 3 3 8 4 2 2 4 3" xfId="33977"/>
    <cellStyle name="Normal 3 3 8 4 2 2 5" xfId="15847"/>
    <cellStyle name="Normal 3 3 8 4 2 2 5 2" xfId="40144"/>
    <cellStyle name="Normal 3 3 8 4 2 2 6" xfId="27835"/>
    <cellStyle name="Normal 3 3 8 4 2 3" xfId="4064"/>
    <cellStyle name="Normal 3 3 8 4 2 3 2" xfId="9683"/>
    <cellStyle name="Normal 3 3 8 4 2 3 2 2" xfId="21885"/>
    <cellStyle name="Normal 3 3 8 4 2 3 2 2 2" xfId="46182"/>
    <cellStyle name="Normal 3 3 8 4 2 3 2 3" xfId="33980"/>
    <cellStyle name="Normal 3 3 8 4 2 3 3" xfId="16375"/>
    <cellStyle name="Normal 3 3 8 4 2 3 3 2" xfId="40672"/>
    <cellStyle name="Normal 3 3 8 4 2 3 4" xfId="28363"/>
    <cellStyle name="Normal 3 3 8 4 2 4" xfId="4704"/>
    <cellStyle name="Normal 3 3 8 4 2 4 2" xfId="9684"/>
    <cellStyle name="Normal 3 3 8 4 2 4 2 2" xfId="21886"/>
    <cellStyle name="Normal 3 3 8 4 2 4 2 2 2" xfId="46183"/>
    <cellStyle name="Normal 3 3 8 4 2 4 2 3" xfId="33981"/>
    <cellStyle name="Normal 3 3 8 4 2 4 3" xfId="16906"/>
    <cellStyle name="Normal 3 3 8 4 2 4 3 2" xfId="41203"/>
    <cellStyle name="Normal 3 3 8 4 2 4 4" xfId="29001"/>
    <cellStyle name="Normal 3 3 8 4 2 5" xfId="6401"/>
    <cellStyle name="Normal 3 3 8 4 2 5 2" xfId="9685"/>
    <cellStyle name="Normal 3 3 8 4 2 5 2 2" xfId="21887"/>
    <cellStyle name="Normal 3 3 8 4 2 5 2 2 2" xfId="46184"/>
    <cellStyle name="Normal 3 3 8 4 2 5 2 3" xfId="33982"/>
    <cellStyle name="Normal 3 3 8 4 2 5 3" xfId="18603"/>
    <cellStyle name="Normal 3 3 8 4 2 5 3 2" xfId="42900"/>
    <cellStyle name="Normal 3 3 8 4 2 5 4" xfId="30698"/>
    <cellStyle name="Normal 3 3 8 4 2 6" xfId="9679"/>
    <cellStyle name="Normal 3 3 8 4 2 6 2" xfId="21881"/>
    <cellStyle name="Normal 3 3 8 4 2 6 2 2" xfId="46178"/>
    <cellStyle name="Normal 3 3 8 4 2 6 3" xfId="33976"/>
    <cellStyle name="Normal 3 3 8 4 2 7" xfId="14678"/>
    <cellStyle name="Normal 3 3 8 4 2 7 2" xfId="38975"/>
    <cellStyle name="Normal 3 3 8 4 2 8" xfId="26666"/>
    <cellStyle name="Normal 3 3 8 4 2 9" xfId="51074"/>
    <cellStyle name="Normal 3 3 8 4 3" xfId="2894"/>
    <cellStyle name="Normal 3 3 8 4 3 2" xfId="5342"/>
    <cellStyle name="Normal 3 3 8 4 3 2 2" xfId="9687"/>
    <cellStyle name="Normal 3 3 8 4 3 2 2 2" xfId="21889"/>
    <cellStyle name="Normal 3 3 8 4 3 2 2 2 2" xfId="46186"/>
    <cellStyle name="Normal 3 3 8 4 3 2 2 3" xfId="33984"/>
    <cellStyle name="Normal 3 3 8 4 3 2 3" xfId="17544"/>
    <cellStyle name="Normal 3 3 8 4 3 2 3 2" xfId="41841"/>
    <cellStyle name="Normal 3 3 8 4 3 2 4" xfId="29639"/>
    <cellStyle name="Normal 3 3 8 4 3 3" xfId="6932"/>
    <cellStyle name="Normal 3 3 8 4 3 3 2" xfId="9688"/>
    <cellStyle name="Normal 3 3 8 4 3 3 2 2" xfId="21890"/>
    <cellStyle name="Normal 3 3 8 4 3 3 2 2 2" xfId="46187"/>
    <cellStyle name="Normal 3 3 8 4 3 3 2 3" xfId="33985"/>
    <cellStyle name="Normal 3 3 8 4 3 3 3" xfId="19134"/>
    <cellStyle name="Normal 3 3 8 4 3 3 3 2" xfId="43431"/>
    <cellStyle name="Normal 3 3 8 4 3 3 4" xfId="31229"/>
    <cellStyle name="Normal 3 3 8 4 3 4" xfId="9686"/>
    <cellStyle name="Normal 3 3 8 4 3 4 2" xfId="21888"/>
    <cellStyle name="Normal 3 3 8 4 3 4 2 2" xfId="46185"/>
    <cellStyle name="Normal 3 3 8 4 3 4 3" xfId="33983"/>
    <cellStyle name="Normal 3 3 8 4 3 5" xfId="15316"/>
    <cellStyle name="Normal 3 3 8 4 3 5 2" xfId="39613"/>
    <cellStyle name="Normal 3 3 8 4 3 6" xfId="27304"/>
    <cellStyle name="Normal 3 3 8 4 4" xfId="9678"/>
    <cellStyle name="Normal 3 3 8 4 4 2" xfId="21880"/>
    <cellStyle name="Normal 3 3 8 4 4 2 2" xfId="46177"/>
    <cellStyle name="Normal 3 3 8 4 4 3" xfId="33975"/>
    <cellStyle name="Normal 3 3 8 4 5" xfId="14144"/>
    <cellStyle name="Normal 3 3 8 4 5 2" xfId="26132"/>
    <cellStyle name="Normal 3 3 8 4 5 2 2" xfId="50429"/>
    <cellStyle name="Normal 3 3 8 4 5 3" xfId="38441"/>
    <cellStyle name="Normal 3 3 8 4 6" xfId="51628"/>
    <cellStyle name="Normal 3 3 8 4 7" xfId="52248"/>
    <cellStyle name="Normal 3 3 8 5" xfId="2102"/>
    <cellStyle name="Normal 3 3 8 5 10" xfId="52622"/>
    <cellStyle name="Normal 3 3 8 5 2" xfId="3268"/>
    <cellStyle name="Normal 3 3 8 5 2 2" xfId="5609"/>
    <cellStyle name="Normal 3 3 8 5 2 2 2" xfId="9691"/>
    <cellStyle name="Normal 3 3 8 5 2 2 2 2" xfId="21893"/>
    <cellStyle name="Normal 3 3 8 5 2 2 2 2 2" xfId="46190"/>
    <cellStyle name="Normal 3 3 8 5 2 2 2 3" xfId="33988"/>
    <cellStyle name="Normal 3 3 8 5 2 2 3" xfId="17811"/>
    <cellStyle name="Normal 3 3 8 5 2 2 3 2" xfId="42108"/>
    <cellStyle name="Normal 3 3 8 5 2 2 4" xfId="29906"/>
    <cellStyle name="Normal 3 3 8 5 2 3" xfId="7306"/>
    <cellStyle name="Normal 3 3 8 5 2 3 2" xfId="9692"/>
    <cellStyle name="Normal 3 3 8 5 2 3 2 2" xfId="21894"/>
    <cellStyle name="Normal 3 3 8 5 2 3 2 2 2" xfId="46191"/>
    <cellStyle name="Normal 3 3 8 5 2 3 2 3" xfId="33989"/>
    <cellStyle name="Normal 3 3 8 5 2 3 3" xfId="19508"/>
    <cellStyle name="Normal 3 3 8 5 2 3 3 2" xfId="43805"/>
    <cellStyle name="Normal 3 3 8 5 2 3 4" xfId="31603"/>
    <cellStyle name="Normal 3 3 8 5 2 4" xfId="9690"/>
    <cellStyle name="Normal 3 3 8 5 2 4 2" xfId="21892"/>
    <cellStyle name="Normal 3 3 8 5 2 4 2 2" xfId="46189"/>
    <cellStyle name="Normal 3 3 8 5 2 4 3" xfId="33987"/>
    <cellStyle name="Normal 3 3 8 5 2 5" xfId="15583"/>
    <cellStyle name="Normal 3 3 8 5 2 5 2" xfId="39880"/>
    <cellStyle name="Normal 3 3 8 5 2 6" xfId="27571"/>
    <cellStyle name="Normal 3 3 8 5 3" xfId="3800"/>
    <cellStyle name="Normal 3 3 8 5 3 2" xfId="9693"/>
    <cellStyle name="Normal 3 3 8 5 3 2 2" xfId="21895"/>
    <cellStyle name="Normal 3 3 8 5 3 2 2 2" xfId="46192"/>
    <cellStyle name="Normal 3 3 8 5 3 2 3" xfId="33990"/>
    <cellStyle name="Normal 3 3 8 5 3 3" xfId="16111"/>
    <cellStyle name="Normal 3 3 8 5 3 3 2" xfId="40408"/>
    <cellStyle name="Normal 3 3 8 5 3 4" xfId="28099"/>
    <cellStyle name="Normal 3 3 8 5 4" xfId="4440"/>
    <cellStyle name="Normal 3 3 8 5 4 2" xfId="9694"/>
    <cellStyle name="Normal 3 3 8 5 4 2 2" xfId="21896"/>
    <cellStyle name="Normal 3 3 8 5 4 2 2 2" xfId="46193"/>
    <cellStyle name="Normal 3 3 8 5 4 2 3" xfId="33991"/>
    <cellStyle name="Normal 3 3 8 5 4 3" xfId="16642"/>
    <cellStyle name="Normal 3 3 8 5 4 3 2" xfId="40939"/>
    <cellStyle name="Normal 3 3 8 5 4 4" xfId="28737"/>
    <cellStyle name="Normal 3 3 8 5 5" xfId="6137"/>
    <cellStyle name="Normal 3 3 8 5 5 2" xfId="9695"/>
    <cellStyle name="Normal 3 3 8 5 5 2 2" xfId="21897"/>
    <cellStyle name="Normal 3 3 8 5 5 2 2 2" xfId="46194"/>
    <cellStyle name="Normal 3 3 8 5 5 2 3" xfId="33992"/>
    <cellStyle name="Normal 3 3 8 5 5 3" xfId="18339"/>
    <cellStyle name="Normal 3 3 8 5 5 3 2" xfId="42636"/>
    <cellStyle name="Normal 3 3 8 5 5 4" xfId="30434"/>
    <cellStyle name="Normal 3 3 8 5 6" xfId="9689"/>
    <cellStyle name="Normal 3 3 8 5 6 2" xfId="21891"/>
    <cellStyle name="Normal 3 3 8 5 6 2 2" xfId="46188"/>
    <cellStyle name="Normal 3 3 8 5 6 3" xfId="33986"/>
    <cellStyle name="Normal 3 3 8 5 7" xfId="14414"/>
    <cellStyle name="Normal 3 3 8 5 7 2" xfId="38711"/>
    <cellStyle name="Normal 3 3 8 5 8" xfId="26402"/>
    <cellStyle name="Normal 3 3 8 5 9" xfId="50810"/>
    <cellStyle name="Normal 3 3 8 6" xfId="2630"/>
    <cellStyle name="Normal 3 3 8 6 2" xfId="5078"/>
    <cellStyle name="Normal 3 3 8 6 2 2" xfId="9697"/>
    <cellStyle name="Normal 3 3 8 6 2 2 2" xfId="21899"/>
    <cellStyle name="Normal 3 3 8 6 2 2 2 2" xfId="46196"/>
    <cellStyle name="Normal 3 3 8 6 2 2 3" xfId="33994"/>
    <cellStyle name="Normal 3 3 8 6 2 3" xfId="17280"/>
    <cellStyle name="Normal 3 3 8 6 2 3 2" xfId="41577"/>
    <cellStyle name="Normal 3 3 8 6 2 4" xfId="29375"/>
    <cellStyle name="Normal 3 3 8 6 3" xfId="6668"/>
    <cellStyle name="Normal 3 3 8 6 3 2" xfId="9698"/>
    <cellStyle name="Normal 3 3 8 6 3 2 2" xfId="21900"/>
    <cellStyle name="Normal 3 3 8 6 3 2 2 2" xfId="46197"/>
    <cellStyle name="Normal 3 3 8 6 3 2 3" xfId="33995"/>
    <cellStyle name="Normal 3 3 8 6 3 3" xfId="18870"/>
    <cellStyle name="Normal 3 3 8 6 3 3 2" xfId="43167"/>
    <cellStyle name="Normal 3 3 8 6 3 4" xfId="30965"/>
    <cellStyle name="Normal 3 3 8 6 4" xfId="9696"/>
    <cellStyle name="Normal 3 3 8 6 4 2" xfId="21898"/>
    <cellStyle name="Normal 3 3 8 6 4 2 2" xfId="46195"/>
    <cellStyle name="Normal 3 3 8 6 4 3" xfId="33993"/>
    <cellStyle name="Normal 3 3 8 6 5" xfId="15052"/>
    <cellStyle name="Normal 3 3 8 6 5 2" xfId="39349"/>
    <cellStyle name="Normal 3 3 8 6 6" xfId="27040"/>
    <cellStyle name="Normal 3 3 8 7" xfId="9633"/>
    <cellStyle name="Normal 3 3 8 7 2" xfId="21835"/>
    <cellStyle name="Normal 3 3 8 7 2 2" xfId="46132"/>
    <cellStyle name="Normal 3 3 8 7 3" xfId="33930"/>
    <cellStyle name="Normal 3 3 8 8" xfId="13880"/>
    <cellStyle name="Normal 3 3 8 8 2" xfId="25868"/>
    <cellStyle name="Normal 3 3 8 8 2 2" xfId="50165"/>
    <cellStyle name="Normal 3 3 8 8 3" xfId="38177"/>
    <cellStyle name="Normal 3 3 8 9" xfId="51885"/>
    <cellStyle name="Normal 3 3 9" xfId="748"/>
    <cellStyle name="Normal 3 3 9 2" xfId="993"/>
    <cellStyle name="Normal 3 3 9 2 2" xfId="2486"/>
    <cellStyle name="Normal 3 3 9 2 2 10" xfId="53006"/>
    <cellStyle name="Normal 3 3 9 2 2 2" xfId="3652"/>
    <cellStyle name="Normal 3 3 9 2 2 2 2" xfId="5993"/>
    <cellStyle name="Normal 3 3 9 2 2 2 2 2" xfId="9703"/>
    <cellStyle name="Normal 3 3 9 2 2 2 2 2 2" xfId="21905"/>
    <cellStyle name="Normal 3 3 9 2 2 2 2 2 2 2" xfId="46202"/>
    <cellStyle name="Normal 3 3 9 2 2 2 2 2 3" xfId="34000"/>
    <cellStyle name="Normal 3 3 9 2 2 2 2 3" xfId="18195"/>
    <cellStyle name="Normal 3 3 9 2 2 2 2 3 2" xfId="42492"/>
    <cellStyle name="Normal 3 3 9 2 2 2 2 4" xfId="30290"/>
    <cellStyle name="Normal 3 3 9 2 2 2 3" xfId="7690"/>
    <cellStyle name="Normal 3 3 9 2 2 2 3 2" xfId="9704"/>
    <cellStyle name="Normal 3 3 9 2 2 2 3 2 2" xfId="21906"/>
    <cellStyle name="Normal 3 3 9 2 2 2 3 2 2 2" xfId="46203"/>
    <cellStyle name="Normal 3 3 9 2 2 2 3 2 3" xfId="34001"/>
    <cellStyle name="Normal 3 3 9 2 2 2 3 3" xfId="19892"/>
    <cellStyle name="Normal 3 3 9 2 2 2 3 3 2" xfId="44189"/>
    <cellStyle name="Normal 3 3 9 2 2 2 3 4" xfId="31987"/>
    <cellStyle name="Normal 3 3 9 2 2 2 4" xfId="9702"/>
    <cellStyle name="Normal 3 3 9 2 2 2 4 2" xfId="21904"/>
    <cellStyle name="Normal 3 3 9 2 2 2 4 2 2" xfId="46201"/>
    <cellStyle name="Normal 3 3 9 2 2 2 4 3" xfId="33999"/>
    <cellStyle name="Normal 3 3 9 2 2 2 5" xfId="15967"/>
    <cellStyle name="Normal 3 3 9 2 2 2 5 2" xfId="40264"/>
    <cellStyle name="Normal 3 3 9 2 2 2 6" xfId="27955"/>
    <cellStyle name="Normal 3 3 9 2 2 3" xfId="4184"/>
    <cellStyle name="Normal 3 3 9 2 2 3 2" xfId="9705"/>
    <cellStyle name="Normal 3 3 9 2 2 3 2 2" xfId="21907"/>
    <cellStyle name="Normal 3 3 9 2 2 3 2 2 2" xfId="46204"/>
    <cellStyle name="Normal 3 3 9 2 2 3 2 3" xfId="34002"/>
    <cellStyle name="Normal 3 3 9 2 2 3 3" xfId="16495"/>
    <cellStyle name="Normal 3 3 9 2 2 3 3 2" xfId="40792"/>
    <cellStyle name="Normal 3 3 9 2 2 3 4" xfId="28483"/>
    <cellStyle name="Normal 3 3 9 2 2 4" xfId="4824"/>
    <cellStyle name="Normal 3 3 9 2 2 4 2" xfId="9706"/>
    <cellStyle name="Normal 3 3 9 2 2 4 2 2" xfId="21908"/>
    <cellStyle name="Normal 3 3 9 2 2 4 2 2 2" xfId="46205"/>
    <cellStyle name="Normal 3 3 9 2 2 4 2 3" xfId="34003"/>
    <cellStyle name="Normal 3 3 9 2 2 4 3" xfId="17026"/>
    <cellStyle name="Normal 3 3 9 2 2 4 3 2" xfId="41323"/>
    <cellStyle name="Normal 3 3 9 2 2 4 4" xfId="29121"/>
    <cellStyle name="Normal 3 3 9 2 2 5" xfId="6521"/>
    <cellStyle name="Normal 3 3 9 2 2 5 2" xfId="9707"/>
    <cellStyle name="Normal 3 3 9 2 2 5 2 2" xfId="21909"/>
    <cellStyle name="Normal 3 3 9 2 2 5 2 2 2" xfId="46206"/>
    <cellStyle name="Normal 3 3 9 2 2 5 2 3" xfId="34004"/>
    <cellStyle name="Normal 3 3 9 2 2 5 3" xfId="18723"/>
    <cellStyle name="Normal 3 3 9 2 2 5 3 2" xfId="43020"/>
    <cellStyle name="Normal 3 3 9 2 2 5 4" xfId="30818"/>
    <cellStyle name="Normal 3 3 9 2 2 6" xfId="9701"/>
    <cellStyle name="Normal 3 3 9 2 2 6 2" xfId="21903"/>
    <cellStyle name="Normal 3 3 9 2 2 6 2 2" xfId="46200"/>
    <cellStyle name="Normal 3 3 9 2 2 6 3" xfId="33998"/>
    <cellStyle name="Normal 3 3 9 2 2 7" xfId="14798"/>
    <cellStyle name="Normal 3 3 9 2 2 7 2" xfId="39095"/>
    <cellStyle name="Normal 3 3 9 2 2 8" xfId="26786"/>
    <cellStyle name="Normal 3 3 9 2 2 9" xfId="51194"/>
    <cellStyle name="Normal 3 3 9 2 3" xfId="3014"/>
    <cellStyle name="Normal 3 3 9 2 3 2" xfId="5462"/>
    <cellStyle name="Normal 3 3 9 2 3 2 2" xfId="9709"/>
    <cellStyle name="Normal 3 3 9 2 3 2 2 2" xfId="21911"/>
    <cellStyle name="Normal 3 3 9 2 3 2 2 2 2" xfId="46208"/>
    <cellStyle name="Normal 3 3 9 2 3 2 2 3" xfId="34006"/>
    <cellStyle name="Normal 3 3 9 2 3 2 3" xfId="17664"/>
    <cellStyle name="Normal 3 3 9 2 3 2 3 2" xfId="41961"/>
    <cellStyle name="Normal 3 3 9 2 3 2 4" xfId="29759"/>
    <cellStyle name="Normal 3 3 9 2 3 3" xfId="7052"/>
    <cellStyle name="Normal 3 3 9 2 3 3 2" xfId="9710"/>
    <cellStyle name="Normal 3 3 9 2 3 3 2 2" xfId="21912"/>
    <cellStyle name="Normal 3 3 9 2 3 3 2 2 2" xfId="46209"/>
    <cellStyle name="Normal 3 3 9 2 3 3 2 3" xfId="34007"/>
    <cellStyle name="Normal 3 3 9 2 3 3 3" xfId="19254"/>
    <cellStyle name="Normal 3 3 9 2 3 3 3 2" xfId="43551"/>
    <cellStyle name="Normal 3 3 9 2 3 3 4" xfId="31349"/>
    <cellStyle name="Normal 3 3 9 2 3 4" xfId="9708"/>
    <cellStyle name="Normal 3 3 9 2 3 4 2" xfId="21910"/>
    <cellStyle name="Normal 3 3 9 2 3 4 2 2" xfId="46207"/>
    <cellStyle name="Normal 3 3 9 2 3 4 3" xfId="34005"/>
    <cellStyle name="Normal 3 3 9 2 3 5" xfId="15436"/>
    <cellStyle name="Normal 3 3 9 2 3 5 2" xfId="39733"/>
    <cellStyle name="Normal 3 3 9 2 3 6" xfId="27424"/>
    <cellStyle name="Normal 3 3 9 2 4" xfId="9700"/>
    <cellStyle name="Normal 3 3 9 2 4 2" xfId="21902"/>
    <cellStyle name="Normal 3 3 9 2 4 2 2" xfId="46199"/>
    <cellStyle name="Normal 3 3 9 2 4 3" xfId="33997"/>
    <cellStyle name="Normal 3 3 9 2 5" xfId="14264"/>
    <cellStyle name="Normal 3 3 9 2 5 2" xfId="26252"/>
    <cellStyle name="Normal 3 3 9 2 5 2 2" xfId="50549"/>
    <cellStyle name="Normal 3 3 9 2 5 3" xfId="38561"/>
    <cellStyle name="Normal 3 3 9 2 6" xfId="51744"/>
    <cellStyle name="Normal 3 3 9 2 7" xfId="52368"/>
    <cellStyle name="Normal 3 3 9 3" xfId="2246"/>
    <cellStyle name="Normal 3 3 9 3 10" xfId="52766"/>
    <cellStyle name="Normal 3 3 9 3 2" xfId="3412"/>
    <cellStyle name="Normal 3 3 9 3 2 2" xfId="5753"/>
    <cellStyle name="Normal 3 3 9 3 2 2 2" xfId="9713"/>
    <cellStyle name="Normal 3 3 9 3 2 2 2 2" xfId="21915"/>
    <cellStyle name="Normal 3 3 9 3 2 2 2 2 2" xfId="46212"/>
    <cellStyle name="Normal 3 3 9 3 2 2 2 3" xfId="34010"/>
    <cellStyle name="Normal 3 3 9 3 2 2 3" xfId="17955"/>
    <cellStyle name="Normal 3 3 9 3 2 2 3 2" xfId="42252"/>
    <cellStyle name="Normal 3 3 9 3 2 2 4" xfId="30050"/>
    <cellStyle name="Normal 3 3 9 3 2 3" xfId="7450"/>
    <cellStyle name="Normal 3 3 9 3 2 3 2" xfId="9714"/>
    <cellStyle name="Normal 3 3 9 3 2 3 2 2" xfId="21916"/>
    <cellStyle name="Normal 3 3 9 3 2 3 2 2 2" xfId="46213"/>
    <cellStyle name="Normal 3 3 9 3 2 3 2 3" xfId="34011"/>
    <cellStyle name="Normal 3 3 9 3 2 3 3" xfId="19652"/>
    <cellStyle name="Normal 3 3 9 3 2 3 3 2" xfId="43949"/>
    <cellStyle name="Normal 3 3 9 3 2 3 4" xfId="31747"/>
    <cellStyle name="Normal 3 3 9 3 2 4" xfId="9712"/>
    <cellStyle name="Normal 3 3 9 3 2 4 2" xfId="21914"/>
    <cellStyle name="Normal 3 3 9 3 2 4 2 2" xfId="46211"/>
    <cellStyle name="Normal 3 3 9 3 2 4 3" xfId="34009"/>
    <cellStyle name="Normal 3 3 9 3 2 5" xfId="15727"/>
    <cellStyle name="Normal 3 3 9 3 2 5 2" xfId="40024"/>
    <cellStyle name="Normal 3 3 9 3 2 6" xfId="27715"/>
    <cellStyle name="Normal 3 3 9 3 3" xfId="3944"/>
    <cellStyle name="Normal 3 3 9 3 3 2" xfId="9715"/>
    <cellStyle name="Normal 3 3 9 3 3 2 2" xfId="21917"/>
    <cellStyle name="Normal 3 3 9 3 3 2 2 2" xfId="46214"/>
    <cellStyle name="Normal 3 3 9 3 3 2 3" xfId="34012"/>
    <cellStyle name="Normal 3 3 9 3 3 3" xfId="16255"/>
    <cellStyle name="Normal 3 3 9 3 3 3 2" xfId="40552"/>
    <cellStyle name="Normal 3 3 9 3 3 4" xfId="28243"/>
    <cellStyle name="Normal 3 3 9 3 4" xfId="4584"/>
    <cellStyle name="Normal 3 3 9 3 4 2" xfId="9716"/>
    <cellStyle name="Normal 3 3 9 3 4 2 2" xfId="21918"/>
    <cellStyle name="Normal 3 3 9 3 4 2 2 2" xfId="46215"/>
    <cellStyle name="Normal 3 3 9 3 4 2 3" xfId="34013"/>
    <cellStyle name="Normal 3 3 9 3 4 3" xfId="16786"/>
    <cellStyle name="Normal 3 3 9 3 4 3 2" xfId="41083"/>
    <cellStyle name="Normal 3 3 9 3 4 4" xfId="28881"/>
    <cellStyle name="Normal 3 3 9 3 5" xfId="6281"/>
    <cellStyle name="Normal 3 3 9 3 5 2" xfId="9717"/>
    <cellStyle name="Normal 3 3 9 3 5 2 2" xfId="21919"/>
    <cellStyle name="Normal 3 3 9 3 5 2 2 2" xfId="46216"/>
    <cellStyle name="Normal 3 3 9 3 5 2 3" xfId="34014"/>
    <cellStyle name="Normal 3 3 9 3 5 3" xfId="18483"/>
    <cellStyle name="Normal 3 3 9 3 5 3 2" xfId="42780"/>
    <cellStyle name="Normal 3 3 9 3 5 4" xfId="30578"/>
    <cellStyle name="Normal 3 3 9 3 6" xfId="9711"/>
    <cellStyle name="Normal 3 3 9 3 6 2" xfId="21913"/>
    <cellStyle name="Normal 3 3 9 3 6 2 2" xfId="46210"/>
    <cellStyle name="Normal 3 3 9 3 6 3" xfId="34008"/>
    <cellStyle name="Normal 3 3 9 3 7" xfId="14558"/>
    <cellStyle name="Normal 3 3 9 3 7 2" xfId="38855"/>
    <cellStyle name="Normal 3 3 9 3 8" xfId="26546"/>
    <cellStyle name="Normal 3 3 9 3 9" xfId="50954"/>
    <cellStyle name="Normal 3 3 9 4" xfId="2774"/>
    <cellStyle name="Normal 3 3 9 4 2" xfId="5222"/>
    <cellStyle name="Normal 3 3 9 4 2 2" xfId="9719"/>
    <cellStyle name="Normal 3 3 9 4 2 2 2" xfId="21921"/>
    <cellStyle name="Normal 3 3 9 4 2 2 2 2" xfId="46218"/>
    <cellStyle name="Normal 3 3 9 4 2 2 3" xfId="34016"/>
    <cellStyle name="Normal 3 3 9 4 2 3" xfId="17424"/>
    <cellStyle name="Normal 3 3 9 4 2 3 2" xfId="41721"/>
    <cellStyle name="Normal 3 3 9 4 2 4" xfId="29519"/>
    <cellStyle name="Normal 3 3 9 4 3" xfId="6812"/>
    <cellStyle name="Normal 3 3 9 4 3 2" xfId="9720"/>
    <cellStyle name="Normal 3 3 9 4 3 2 2" xfId="21922"/>
    <cellStyle name="Normal 3 3 9 4 3 2 2 2" xfId="46219"/>
    <cellStyle name="Normal 3 3 9 4 3 2 3" xfId="34017"/>
    <cellStyle name="Normal 3 3 9 4 3 3" xfId="19014"/>
    <cellStyle name="Normal 3 3 9 4 3 3 2" xfId="43311"/>
    <cellStyle name="Normal 3 3 9 4 3 4" xfId="31109"/>
    <cellStyle name="Normal 3 3 9 4 4" xfId="9718"/>
    <cellStyle name="Normal 3 3 9 4 4 2" xfId="21920"/>
    <cellStyle name="Normal 3 3 9 4 4 2 2" xfId="46217"/>
    <cellStyle name="Normal 3 3 9 4 4 3" xfId="34015"/>
    <cellStyle name="Normal 3 3 9 4 5" xfId="15196"/>
    <cellStyle name="Normal 3 3 9 4 5 2" xfId="39493"/>
    <cellStyle name="Normal 3 3 9 4 6" xfId="27184"/>
    <cellStyle name="Normal 3 3 9 5" xfId="9699"/>
    <cellStyle name="Normal 3 3 9 5 2" xfId="21901"/>
    <cellStyle name="Normal 3 3 9 5 2 2" xfId="46198"/>
    <cellStyle name="Normal 3 3 9 5 3" xfId="33996"/>
    <cellStyle name="Normal 3 3 9 6" xfId="14024"/>
    <cellStyle name="Normal 3 3 9 6 2" xfId="26012"/>
    <cellStyle name="Normal 3 3 9 6 2 2" xfId="50309"/>
    <cellStyle name="Normal 3 3 9 6 3" xfId="38321"/>
    <cellStyle name="Normal 3 3 9 7" xfId="51908"/>
    <cellStyle name="Normal 3 3 9 8" xfId="52128"/>
    <cellStyle name="Normal 3 4" xfId="147"/>
    <cellStyle name="Normal 3 4 2" xfId="268"/>
    <cellStyle name="Normal 3 4 3" xfId="378"/>
    <cellStyle name="Normal 3 4 4" xfId="1392"/>
    <cellStyle name="Normal 3 5" xfId="168"/>
    <cellStyle name="Normal 3 5 2" xfId="269"/>
    <cellStyle name="Normal 3 5 3" xfId="411"/>
    <cellStyle name="Normal 3 5 4" xfId="1393"/>
    <cellStyle name="Normal 3 6" xfId="270"/>
    <cellStyle name="Normal 3 6 2" xfId="271"/>
    <cellStyle name="Normal 3 6 3" xfId="375"/>
    <cellStyle name="Normal 3 6 4" xfId="1394"/>
    <cellStyle name="Normal 3 7" xfId="272"/>
    <cellStyle name="Normal 3 7 2" xfId="273"/>
    <cellStyle name="Normal 3 7 3" xfId="401"/>
    <cellStyle name="Normal 3 7 4" xfId="1395"/>
    <cellStyle name="Normal 3 8" xfId="274"/>
    <cellStyle name="Normal 3 8 2" xfId="436"/>
    <cellStyle name="Normal 3 8 2 2" xfId="1160"/>
    <cellStyle name="Normal 3 8 3" xfId="464"/>
    <cellStyle name="Normal 3 8 3 2" xfId="1188"/>
    <cellStyle name="Normal 3 8 4" xfId="494"/>
    <cellStyle name="Normal 3 8 4 2" xfId="1218"/>
    <cellStyle name="Normal 3 8 5" xfId="524"/>
    <cellStyle name="Normal 3 8 5 2" xfId="1248"/>
    <cellStyle name="Normal 3 8 6" xfId="1131"/>
    <cellStyle name="Normal 3 9" xfId="275"/>
    <cellStyle name="Normal 30" xfId="78"/>
    <cellStyle name="Normal 30 2" xfId="1120"/>
    <cellStyle name="Normal 30 3" xfId="1396"/>
    <cellStyle name="Normal 31" xfId="1089"/>
    <cellStyle name="Normal 31 2" xfId="1397"/>
    <cellStyle name="Normal 32" xfId="1729"/>
    <cellStyle name="Normal 33" xfId="1726"/>
    <cellStyle name="Normal 34" xfId="1721"/>
    <cellStyle name="Normal 34 2" xfId="1723"/>
    <cellStyle name="Normal 34 3" xfId="1761"/>
    <cellStyle name="Normal 35" xfId="1740"/>
    <cellStyle name="Normal 35 2" xfId="1760"/>
    <cellStyle name="Normal 4" xfId="6"/>
    <cellStyle name="Normal 4 10" xfId="276"/>
    <cellStyle name="Normal 4 11" xfId="393"/>
    <cellStyle name="Normal 4 12" xfId="578"/>
    <cellStyle name="Normal 4 12 10" xfId="51571"/>
    <cellStyle name="Normal 4 12 11" xfId="51961"/>
    <cellStyle name="Normal 4 12 2" xfId="626"/>
    <cellStyle name="Normal 4 12 2 10" xfId="52009"/>
    <cellStyle name="Normal 4 12 2 2" xfId="821"/>
    <cellStyle name="Normal 4 12 2 2 2" xfId="1066"/>
    <cellStyle name="Normal 4 12 2 2 2 2" xfId="2559"/>
    <cellStyle name="Normal 4 12 2 2 2 2 10" xfId="53079"/>
    <cellStyle name="Normal 4 12 2 2 2 2 2" xfId="3725"/>
    <cellStyle name="Normal 4 12 2 2 2 2 2 2" xfId="6066"/>
    <cellStyle name="Normal 4 12 2 2 2 2 2 2 2" xfId="9727"/>
    <cellStyle name="Normal 4 12 2 2 2 2 2 2 2 2" xfId="21929"/>
    <cellStyle name="Normal 4 12 2 2 2 2 2 2 2 2 2" xfId="46226"/>
    <cellStyle name="Normal 4 12 2 2 2 2 2 2 2 3" xfId="34024"/>
    <cellStyle name="Normal 4 12 2 2 2 2 2 2 3" xfId="18268"/>
    <cellStyle name="Normal 4 12 2 2 2 2 2 2 3 2" xfId="42565"/>
    <cellStyle name="Normal 4 12 2 2 2 2 2 2 4" xfId="30363"/>
    <cellStyle name="Normal 4 12 2 2 2 2 2 3" xfId="7763"/>
    <cellStyle name="Normal 4 12 2 2 2 2 2 3 2" xfId="9728"/>
    <cellStyle name="Normal 4 12 2 2 2 2 2 3 2 2" xfId="21930"/>
    <cellStyle name="Normal 4 12 2 2 2 2 2 3 2 2 2" xfId="46227"/>
    <cellStyle name="Normal 4 12 2 2 2 2 2 3 2 3" xfId="34025"/>
    <cellStyle name="Normal 4 12 2 2 2 2 2 3 3" xfId="19965"/>
    <cellStyle name="Normal 4 12 2 2 2 2 2 3 3 2" xfId="44262"/>
    <cellStyle name="Normal 4 12 2 2 2 2 2 3 4" xfId="32060"/>
    <cellStyle name="Normal 4 12 2 2 2 2 2 4" xfId="9726"/>
    <cellStyle name="Normal 4 12 2 2 2 2 2 4 2" xfId="21928"/>
    <cellStyle name="Normal 4 12 2 2 2 2 2 4 2 2" xfId="46225"/>
    <cellStyle name="Normal 4 12 2 2 2 2 2 4 3" xfId="34023"/>
    <cellStyle name="Normal 4 12 2 2 2 2 2 5" xfId="16040"/>
    <cellStyle name="Normal 4 12 2 2 2 2 2 5 2" xfId="40337"/>
    <cellStyle name="Normal 4 12 2 2 2 2 2 6" xfId="28028"/>
    <cellStyle name="Normal 4 12 2 2 2 2 3" xfId="4257"/>
    <cellStyle name="Normal 4 12 2 2 2 2 3 2" xfId="9729"/>
    <cellStyle name="Normal 4 12 2 2 2 2 3 2 2" xfId="21931"/>
    <cellStyle name="Normal 4 12 2 2 2 2 3 2 2 2" xfId="46228"/>
    <cellStyle name="Normal 4 12 2 2 2 2 3 2 3" xfId="34026"/>
    <cellStyle name="Normal 4 12 2 2 2 2 3 3" xfId="16568"/>
    <cellStyle name="Normal 4 12 2 2 2 2 3 3 2" xfId="40865"/>
    <cellStyle name="Normal 4 12 2 2 2 2 3 4" xfId="28556"/>
    <cellStyle name="Normal 4 12 2 2 2 2 4" xfId="4897"/>
    <cellStyle name="Normal 4 12 2 2 2 2 4 2" xfId="9730"/>
    <cellStyle name="Normal 4 12 2 2 2 2 4 2 2" xfId="21932"/>
    <cellStyle name="Normal 4 12 2 2 2 2 4 2 2 2" xfId="46229"/>
    <cellStyle name="Normal 4 12 2 2 2 2 4 2 3" xfId="34027"/>
    <cellStyle name="Normal 4 12 2 2 2 2 4 3" xfId="17099"/>
    <cellStyle name="Normal 4 12 2 2 2 2 4 3 2" xfId="41396"/>
    <cellStyle name="Normal 4 12 2 2 2 2 4 4" xfId="29194"/>
    <cellStyle name="Normal 4 12 2 2 2 2 5" xfId="6594"/>
    <cellStyle name="Normal 4 12 2 2 2 2 5 2" xfId="9731"/>
    <cellStyle name="Normal 4 12 2 2 2 2 5 2 2" xfId="21933"/>
    <cellStyle name="Normal 4 12 2 2 2 2 5 2 2 2" xfId="46230"/>
    <cellStyle name="Normal 4 12 2 2 2 2 5 2 3" xfId="34028"/>
    <cellStyle name="Normal 4 12 2 2 2 2 5 3" xfId="18796"/>
    <cellStyle name="Normal 4 12 2 2 2 2 5 3 2" xfId="43093"/>
    <cellStyle name="Normal 4 12 2 2 2 2 5 4" xfId="30891"/>
    <cellStyle name="Normal 4 12 2 2 2 2 6" xfId="9725"/>
    <cellStyle name="Normal 4 12 2 2 2 2 6 2" xfId="21927"/>
    <cellStyle name="Normal 4 12 2 2 2 2 6 2 2" xfId="46224"/>
    <cellStyle name="Normal 4 12 2 2 2 2 6 3" xfId="34022"/>
    <cellStyle name="Normal 4 12 2 2 2 2 7" xfId="14871"/>
    <cellStyle name="Normal 4 12 2 2 2 2 7 2" xfId="39168"/>
    <cellStyle name="Normal 4 12 2 2 2 2 8" xfId="26859"/>
    <cellStyle name="Normal 4 12 2 2 2 2 9" xfId="51267"/>
    <cellStyle name="Normal 4 12 2 2 2 3" xfId="3087"/>
    <cellStyle name="Normal 4 12 2 2 2 3 2" xfId="5535"/>
    <cellStyle name="Normal 4 12 2 2 2 3 2 2" xfId="9733"/>
    <cellStyle name="Normal 4 12 2 2 2 3 2 2 2" xfId="21935"/>
    <cellStyle name="Normal 4 12 2 2 2 3 2 2 2 2" xfId="46232"/>
    <cellStyle name="Normal 4 12 2 2 2 3 2 2 3" xfId="34030"/>
    <cellStyle name="Normal 4 12 2 2 2 3 2 3" xfId="17737"/>
    <cellStyle name="Normal 4 12 2 2 2 3 2 3 2" xfId="42034"/>
    <cellStyle name="Normal 4 12 2 2 2 3 2 4" xfId="29832"/>
    <cellStyle name="Normal 4 12 2 2 2 3 3" xfId="7125"/>
    <cellStyle name="Normal 4 12 2 2 2 3 3 2" xfId="9734"/>
    <cellStyle name="Normal 4 12 2 2 2 3 3 2 2" xfId="21936"/>
    <cellStyle name="Normal 4 12 2 2 2 3 3 2 2 2" xfId="46233"/>
    <cellStyle name="Normal 4 12 2 2 2 3 3 2 3" xfId="34031"/>
    <cellStyle name="Normal 4 12 2 2 2 3 3 3" xfId="19327"/>
    <cellStyle name="Normal 4 12 2 2 2 3 3 3 2" xfId="43624"/>
    <cellStyle name="Normal 4 12 2 2 2 3 3 4" xfId="31422"/>
    <cellStyle name="Normal 4 12 2 2 2 3 4" xfId="9732"/>
    <cellStyle name="Normal 4 12 2 2 2 3 4 2" xfId="21934"/>
    <cellStyle name="Normal 4 12 2 2 2 3 4 2 2" xfId="46231"/>
    <cellStyle name="Normal 4 12 2 2 2 3 4 3" xfId="34029"/>
    <cellStyle name="Normal 4 12 2 2 2 3 5" xfId="15509"/>
    <cellStyle name="Normal 4 12 2 2 2 3 5 2" xfId="39806"/>
    <cellStyle name="Normal 4 12 2 2 2 3 6" xfId="27497"/>
    <cellStyle name="Normal 4 12 2 2 2 4" xfId="9724"/>
    <cellStyle name="Normal 4 12 2 2 2 4 2" xfId="21926"/>
    <cellStyle name="Normal 4 12 2 2 2 4 2 2" xfId="46223"/>
    <cellStyle name="Normal 4 12 2 2 2 4 3" xfId="34021"/>
    <cellStyle name="Normal 4 12 2 2 2 5" xfId="14337"/>
    <cellStyle name="Normal 4 12 2 2 2 5 2" xfId="26325"/>
    <cellStyle name="Normal 4 12 2 2 2 5 2 2" xfId="50622"/>
    <cellStyle name="Normal 4 12 2 2 2 5 3" xfId="38634"/>
    <cellStyle name="Normal 4 12 2 2 2 6" xfId="51824"/>
    <cellStyle name="Normal 4 12 2 2 2 7" xfId="52441"/>
    <cellStyle name="Normal 4 12 2 2 3" xfId="2319"/>
    <cellStyle name="Normal 4 12 2 2 3 10" xfId="52839"/>
    <cellStyle name="Normal 4 12 2 2 3 2" xfId="3485"/>
    <cellStyle name="Normal 4 12 2 2 3 2 2" xfId="5826"/>
    <cellStyle name="Normal 4 12 2 2 3 2 2 2" xfId="9737"/>
    <cellStyle name="Normal 4 12 2 2 3 2 2 2 2" xfId="21939"/>
    <cellStyle name="Normal 4 12 2 2 3 2 2 2 2 2" xfId="46236"/>
    <cellStyle name="Normal 4 12 2 2 3 2 2 2 3" xfId="34034"/>
    <cellStyle name="Normal 4 12 2 2 3 2 2 3" xfId="18028"/>
    <cellStyle name="Normal 4 12 2 2 3 2 2 3 2" xfId="42325"/>
    <cellStyle name="Normal 4 12 2 2 3 2 2 4" xfId="30123"/>
    <cellStyle name="Normal 4 12 2 2 3 2 3" xfId="7523"/>
    <cellStyle name="Normal 4 12 2 2 3 2 3 2" xfId="9738"/>
    <cellStyle name="Normal 4 12 2 2 3 2 3 2 2" xfId="21940"/>
    <cellStyle name="Normal 4 12 2 2 3 2 3 2 2 2" xfId="46237"/>
    <cellStyle name="Normal 4 12 2 2 3 2 3 2 3" xfId="34035"/>
    <cellStyle name="Normal 4 12 2 2 3 2 3 3" xfId="19725"/>
    <cellStyle name="Normal 4 12 2 2 3 2 3 3 2" xfId="44022"/>
    <cellStyle name="Normal 4 12 2 2 3 2 3 4" xfId="31820"/>
    <cellStyle name="Normal 4 12 2 2 3 2 4" xfId="9736"/>
    <cellStyle name="Normal 4 12 2 2 3 2 4 2" xfId="21938"/>
    <cellStyle name="Normal 4 12 2 2 3 2 4 2 2" xfId="46235"/>
    <cellStyle name="Normal 4 12 2 2 3 2 4 3" xfId="34033"/>
    <cellStyle name="Normal 4 12 2 2 3 2 5" xfId="15800"/>
    <cellStyle name="Normal 4 12 2 2 3 2 5 2" xfId="40097"/>
    <cellStyle name="Normal 4 12 2 2 3 2 6" xfId="27788"/>
    <cellStyle name="Normal 4 12 2 2 3 3" xfId="4017"/>
    <cellStyle name="Normal 4 12 2 2 3 3 2" xfId="9739"/>
    <cellStyle name="Normal 4 12 2 2 3 3 2 2" xfId="21941"/>
    <cellStyle name="Normal 4 12 2 2 3 3 2 2 2" xfId="46238"/>
    <cellStyle name="Normal 4 12 2 2 3 3 2 3" xfId="34036"/>
    <cellStyle name="Normal 4 12 2 2 3 3 3" xfId="16328"/>
    <cellStyle name="Normal 4 12 2 2 3 3 3 2" xfId="40625"/>
    <cellStyle name="Normal 4 12 2 2 3 3 4" xfId="28316"/>
    <cellStyle name="Normal 4 12 2 2 3 4" xfId="4657"/>
    <cellStyle name="Normal 4 12 2 2 3 4 2" xfId="9740"/>
    <cellStyle name="Normal 4 12 2 2 3 4 2 2" xfId="21942"/>
    <cellStyle name="Normal 4 12 2 2 3 4 2 2 2" xfId="46239"/>
    <cellStyle name="Normal 4 12 2 2 3 4 2 3" xfId="34037"/>
    <cellStyle name="Normal 4 12 2 2 3 4 3" xfId="16859"/>
    <cellStyle name="Normal 4 12 2 2 3 4 3 2" xfId="41156"/>
    <cellStyle name="Normal 4 12 2 2 3 4 4" xfId="28954"/>
    <cellStyle name="Normal 4 12 2 2 3 5" xfId="6354"/>
    <cellStyle name="Normal 4 12 2 2 3 5 2" xfId="9741"/>
    <cellStyle name="Normal 4 12 2 2 3 5 2 2" xfId="21943"/>
    <cellStyle name="Normal 4 12 2 2 3 5 2 2 2" xfId="46240"/>
    <cellStyle name="Normal 4 12 2 2 3 5 2 3" xfId="34038"/>
    <cellStyle name="Normal 4 12 2 2 3 5 3" xfId="18556"/>
    <cellStyle name="Normal 4 12 2 2 3 5 3 2" xfId="42853"/>
    <cellStyle name="Normal 4 12 2 2 3 5 4" xfId="30651"/>
    <cellStyle name="Normal 4 12 2 2 3 6" xfId="9735"/>
    <cellStyle name="Normal 4 12 2 2 3 6 2" xfId="21937"/>
    <cellStyle name="Normal 4 12 2 2 3 6 2 2" xfId="46234"/>
    <cellStyle name="Normal 4 12 2 2 3 6 3" xfId="34032"/>
    <cellStyle name="Normal 4 12 2 2 3 7" xfId="14631"/>
    <cellStyle name="Normal 4 12 2 2 3 7 2" xfId="38928"/>
    <cellStyle name="Normal 4 12 2 2 3 8" xfId="26619"/>
    <cellStyle name="Normal 4 12 2 2 3 9" xfId="51027"/>
    <cellStyle name="Normal 4 12 2 2 4" xfId="2847"/>
    <cellStyle name="Normal 4 12 2 2 4 2" xfId="5295"/>
    <cellStyle name="Normal 4 12 2 2 4 2 2" xfId="9743"/>
    <cellStyle name="Normal 4 12 2 2 4 2 2 2" xfId="21945"/>
    <cellStyle name="Normal 4 12 2 2 4 2 2 2 2" xfId="46242"/>
    <cellStyle name="Normal 4 12 2 2 4 2 2 3" xfId="34040"/>
    <cellStyle name="Normal 4 12 2 2 4 2 3" xfId="17497"/>
    <cellStyle name="Normal 4 12 2 2 4 2 3 2" xfId="41794"/>
    <cellStyle name="Normal 4 12 2 2 4 2 4" xfId="29592"/>
    <cellStyle name="Normal 4 12 2 2 4 3" xfId="6885"/>
    <cellStyle name="Normal 4 12 2 2 4 3 2" xfId="9744"/>
    <cellStyle name="Normal 4 12 2 2 4 3 2 2" xfId="21946"/>
    <cellStyle name="Normal 4 12 2 2 4 3 2 2 2" xfId="46243"/>
    <cellStyle name="Normal 4 12 2 2 4 3 2 3" xfId="34041"/>
    <cellStyle name="Normal 4 12 2 2 4 3 3" xfId="19087"/>
    <cellStyle name="Normal 4 12 2 2 4 3 3 2" xfId="43384"/>
    <cellStyle name="Normal 4 12 2 2 4 3 4" xfId="31182"/>
    <cellStyle name="Normal 4 12 2 2 4 4" xfId="9742"/>
    <cellStyle name="Normal 4 12 2 2 4 4 2" xfId="21944"/>
    <cellStyle name="Normal 4 12 2 2 4 4 2 2" xfId="46241"/>
    <cellStyle name="Normal 4 12 2 2 4 4 3" xfId="34039"/>
    <cellStyle name="Normal 4 12 2 2 4 5" xfId="15269"/>
    <cellStyle name="Normal 4 12 2 2 4 5 2" xfId="39566"/>
    <cellStyle name="Normal 4 12 2 2 4 6" xfId="27257"/>
    <cellStyle name="Normal 4 12 2 2 5" xfId="9723"/>
    <cellStyle name="Normal 4 12 2 2 5 2" xfId="21925"/>
    <cellStyle name="Normal 4 12 2 2 5 2 2" xfId="46222"/>
    <cellStyle name="Normal 4 12 2 2 5 3" xfId="34020"/>
    <cellStyle name="Normal 4 12 2 2 6" xfId="14097"/>
    <cellStyle name="Normal 4 12 2 2 6 2" xfId="26085"/>
    <cellStyle name="Normal 4 12 2 2 6 2 2" xfId="50382"/>
    <cellStyle name="Normal 4 12 2 2 6 3" xfId="38394"/>
    <cellStyle name="Normal 4 12 2 2 7" xfId="51404"/>
    <cellStyle name="Normal 4 12 2 2 8" xfId="52201"/>
    <cellStyle name="Normal 4 12 2 3" xfId="723"/>
    <cellStyle name="Normal 4 12 2 3 2" xfId="970"/>
    <cellStyle name="Normal 4 12 2 3 2 2" xfId="2463"/>
    <cellStyle name="Normal 4 12 2 3 2 2 10" xfId="52983"/>
    <cellStyle name="Normal 4 12 2 3 2 2 2" xfId="3629"/>
    <cellStyle name="Normal 4 12 2 3 2 2 2 2" xfId="5970"/>
    <cellStyle name="Normal 4 12 2 3 2 2 2 2 2" xfId="9749"/>
    <cellStyle name="Normal 4 12 2 3 2 2 2 2 2 2" xfId="21951"/>
    <cellStyle name="Normal 4 12 2 3 2 2 2 2 2 2 2" xfId="46248"/>
    <cellStyle name="Normal 4 12 2 3 2 2 2 2 2 3" xfId="34046"/>
    <cellStyle name="Normal 4 12 2 3 2 2 2 2 3" xfId="18172"/>
    <cellStyle name="Normal 4 12 2 3 2 2 2 2 3 2" xfId="42469"/>
    <cellStyle name="Normal 4 12 2 3 2 2 2 2 4" xfId="30267"/>
    <cellStyle name="Normal 4 12 2 3 2 2 2 3" xfId="7667"/>
    <cellStyle name="Normal 4 12 2 3 2 2 2 3 2" xfId="9750"/>
    <cellStyle name="Normal 4 12 2 3 2 2 2 3 2 2" xfId="21952"/>
    <cellStyle name="Normal 4 12 2 3 2 2 2 3 2 2 2" xfId="46249"/>
    <cellStyle name="Normal 4 12 2 3 2 2 2 3 2 3" xfId="34047"/>
    <cellStyle name="Normal 4 12 2 3 2 2 2 3 3" xfId="19869"/>
    <cellStyle name="Normal 4 12 2 3 2 2 2 3 3 2" xfId="44166"/>
    <cellStyle name="Normal 4 12 2 3 2 2 2 3 4" xfId="31964"/>
    <cellStyle name="Normal 4 12 2 3 2 2 2 4" xfId="9748"/>
    <cellStyle name="Normal 4 12 2 3 2 2 2 4 2" xfId="21950"/>
    <cellStyle name="Normal 4 12 2 3 2 2 2 4 2 2" xfId="46247"/>
    <cellStyle name="Normal 4 12 2 3 2 2 2 4 3" xfId="34045"/>
    <cellStyle name="Normal 4 12 2 3 2 2 2 5" xfId="15944"/>
    <cellStyle name="Normal 4 12 2 3 2 2 2 5 2" xfId="40241"/>
    <cellStyle name="Normal 4 12 2 3 2 2 2 6" xfId="27932"/>
    <cellStyle name="Normal 4 12 2 3 2 2 3" xfId="4161"/>
    <cellStyle name="Normal 4 12 2 3 2 2 3 2" xfId="9751"/>
    <cellStyle name="Normal 4 12 2 3 2 2 3 2 2" xfId="21953"/>
    <cellStyle name="Normal 4 12 2 3 2 2 3 2 2 2" xfId="46250"/>
    <cellStyle name="Normal 4 12 2 3 2 2 3 2 3" xfId="34048"/>
    <cellStyle name="Normal 4 12 2 3 2 2 3 3" xfId="16472"/>
    <cellStyle name="Normal 4 12 2 3 2 2 3 3 2" xfId="40769"/>
    <cellStyle name="Normal 4 12 2 3 2 2 3 4" xfId="28460"/>
    <cellStyle name="Normal 4 12 2 3 2 2 4" xfId="4801"/>
    <cellStyle name="Normal 4 12 2 3 2 2 4 2" xfId="9752"/>
    <cellStyle name="Normal 4 12 2 3 2 2 4 2 2" xfId="21954"/>
    <cellStyle name="Normal 4 12 2 3 2 2 4 2 2 2" xfId="46251"/>
    <cellStyle name="Normal 4 12 2 3 2 2 4 2 3" xfId="34049"/>
    <cellStyle name="Normal 4 12 2 3 2 2 4 3" xfId="17003"/>
    <cellStyle name="Normal 4 12 2 3 2 2 4 3 2" xfId="41300"/>
    <cellStyle name="Normal 4 12 2 3 2 2 4 4" xfId="29098"/>
    <cellStyle name="Normal 4 12 2 3 2 2 5" xfId="6498"/>
    <cellStyle name="Normal 4 12 2 3 2 2 5 2" xfId="9753"/>
    <cellStyle name="Normal 4 12 2 3 2 2 5 2 2" xfId="21955"/>
    <cellStyle name="Normal 4 12 2 3 2 2 5 2 2 2" xfId="46252"/>
    <cellStyle name="Normal 4 12 2 3 2 2 5 2 3" xfId="34050"/>
    <cellStyle name="Normal 4 12 2 3 2 2 5 3" xfId="18700"/>
    <cellStyle name="Normal 4 12 2 3 2 2 5 3 2" xfId="42997"/>
    <cellStyle name="Normal 4 12 2 3 2 2 5 4" xfId="30795"/>
    <cellStyle name="Normal 4 12 2 3 2 2 6" xfId="9747"/>
    <cellStyle name="Normal 4 12 2 3 2 2 6 2" xfId="21949"/>
    <cellStyle name="Normal 4 12 2 3 2 2 6 2 2" xfId="46246"/>
    <cellStyle name="Normal 4 12 2 3 2 2 6 3" xfId="34044"/>
    <cellStyle name="Normal 4 12 2 3 2 2 7" xfId="14775"/>
    <cellStyle name="Normal 4 12 2 3 2 2 7 2" xfId="39072"/>
    <cellStyle name="Normal 4 12 2 3 2 2 8" xfId="26763"/>
    <cellStyle name="Normal 4 12 2 3 2 2 9" xfId="51171"/>
    <cellStyle name="Normal 4 12 2 3 2 3" xfId="2991"/>
    <cellStyle name="Normal 4 12 2 3 2 3 2" xfId="5439"/>
    <cellStyle name="Normal 4 12 2 3 2 3 2 2" xfId="9755"/>
    <cellStyle name="Normal 4 12 2 3 2 3 2 2 2" xfId="21957"/>
    <cellStyle name="Normal 4 12 2 3 2 3 2 2 2 2" xfId="46254"/>
    <cellStyle name="Normal 4 12 2 3 2 3 2 2 3" xfId="34052"/>
    <cellStyle name="Normal 4 12 2 3 2 3 2 3" xfId="17641"/>
    <cellStyle name="Normal 4 12 2 3 2 3 2 3 2" xfId="41938"/>
    <cellStyle name="Normal 4 12 2 3 2 3 2 4" xfId="29736"/>
    <cellStyle name="Normal 4 12 2 3 2 3 3" xfId="7029"/>
    <cellStyle name="Normal 4 12 2 3 2 3 3 2" xfId="9756"/>
    <cellStyle name="Normal 4 12 2 3 2 3 3 2 2" xfId="21958"/>
    <cellStyle name="Normal 4 12 2 3 2 3 3 2 2 2" xfId="46255"/>
    <cellStyle name="Normal 4 12 2 3 2 3 3 2 3" xfId="34053"/>
    <cellStyle name="Normal 4 12 2 3 2 3 3 3" xfId="19231"/>
    <cellStyle name="Normal 4 12 2 3 2 3 3 3 2" xfId="43528"/>
    <cellStyle name="Normal 4 12 2 3 2 3 3 4" xfId="31326"/>
    <cellStyle name="Normal 4 12 2 3 2 3 4" xfId="9754"/>
    <cellStyle name="Normal 4 12 2 3 2 3 4 2" xfId="21956"/>
    <cellStyle name="Normal 4 12 2 3 2 3 4 2 2" xfId="46253"/>
    <cellStyle name="Normal 4 12 2 3 2 3 4 3" xfId="34051"/>
    <cellStyle name="Normal 4 12 2 3 2 3 5" xfId="15413"/>
    <cellStyle name="Normal 4 12 2 3 2 3 5 2" xfId="39710"/>
    <cellStyle name="Normal 4 12 2 3 2 3 6" xfId="27401"/>
    <cellStyle name="Normal 4 12 2 3 2 4" xfId="9746"/>
    <cellStyle name="Normal 4 12 2 3 2 4 2" xfId="21948"/>
    <cellStyle name="Normal 4 12 2 3 2 4 2 2" xfId="46245"/>
    <cellStyle name="Normal 4 12 2 3 2 4 3" xfId="34043"/>
    <cellStyle name="Normal 4 12 2 3 2 5" xfId="14241"/>
    <cellStyle name="Normal 4 12 2 3 2 5 2" xfId="26229"/>
    <cellStyle name="Normal 4 12 2 3 2 5 2 2" xfId="50526"/>
    <cellStyle name="Normal 4 12 2 3 2 5 3" xfId="38538"/>
    <cellStyle name="Normal 4 12 2 3 2 6" xfId="51459"/>
    <cellStyle name="Normal 4 12 2 3 2 7" xfId="52345"/>
    <cellStyle name="Normal 4 12 2 3 3" xfId="2223"/>
    <cellStyle name="Normal 4 12 2 3 3 10" xfId="52743"/>
    <cellStyle name="Normal 4 12 2 3 3 2" xfId="3389"/>
    <cellStyle name="Normal 4 12 2 3 3 2 2" xfId="5730"/>
    <cellStyle name="Normal 4 12 2 3 3 2 2 2" xfId="9759"/>
    <cellStyle name="Normal 4 12 2 3 3 2 2 2 2" xfId="21961"/>
    <cellStyle name="Normal 4 12 2 3 3 2 2 2 2 2" xfId="46258"/>
    <cellStyle name="Normal 4 12 2 3 3 2 2 2 3" xfId="34056"/>
    <cellStyle name="Normal 4 12 2 3 3 2 2 3" xfId="17932"/>
    <cellStyle name="Normal 4 12 2 3 3 2 2 3 2" xfId="42229"/>
    <cellStyle name="Normal 4 12 2 3 3 2 2 4" xfId="30027"/>
    <cellStyle name="Normal 4 12 2 3 3 2 3" xfId="7427"/>
    <cellStyle name="Normal 4 12 2 3 3 2 3 2" xfId="9760"/>
    <cellStyle name="Normal 4 12 2 3 3 2 3 2 2" xfId="21962"/>
    <cellStyle name="Normal 4 12 2 3 3 2 3 2 2 2" xfId="46259"/>
    <cellStyle name="Normal 4 12 2 3 3 2 3 2 3" xfId="34057"/>
    <cellStyle name="Normal 4 12 2 3 3 2 3 3" xfId="19629"/>
    <cellStyle name="Normal 4 12 2 3 3 2 3 3 2" xfId="43926"/>
    <cellStyle name="Normal 4 12 2 3 3 2 3 4" xfId="31724"/>
    <cellStyle name="Normal 4 12 2 3 3 2 4" xfId="9758"/>
    <cellStyle name="Normal 4 12 2 3 3 2 4 2" xfId="21960"/>
    <cellStyle name="Normal 4 12 2 3 3 2 4 2 2" xfId="46257"/>
    <cellStyle name="Normal 4 12 2 3 3 2 4 3" xfId="34055"/>
    <cellStyle name="Normal 4 12 2 3 3 2 5" xfId="15704"/>
    <cellStyle name="Normal 4 12 2 3 3 2 5 2" xfId="40001"/>
    <cellStyle name="Normal 4 12 2 3 3 2 6" xfId="27692"/>
    <cellStyle name="Normal 4 12 2 3 3 3" xfId="3921"/>
    <cellStyle name="Normal 4 12 2 3 3 3 2" xfId="9761"/>
    <cellStyle name="Normal 4 12 2 3 3 3 2 2" xfId="21963"/>
    <cellStyle name="Normal 4 12 2 3 3 3 2 2 2" xfId="46260"/>
    <cellStyle name="Normal 4 12 2 3 3 3 2 3" xfId="34058"/>
    <cellStyle name="Normal 4 12 2 3 3 3 3" xfId="16232"/>
    <cellStyle name="Normal 4 12 2 3 3 3 3 2" xfId="40529"/>
    <cellStyle name="Normal 4 12 2 3 3 3 4" xfId="28220"/>
    <cellStyle name="Normal 4 12 2 3 3 4" xfId="4561"/>
    <cellStyle name="Normal 4 12 2 3 3 4 2" xfId="9762"/>
    <cellStyle name="Normal 4 12 2 3 3 4 2 2" xfId="21964"/>
    <cellStyle name="Normal 4 12 2 3 3 4 2 2 2" xfId="46261"/>
    <cellStyle name="Normal 4 12 2 3 3 4 2 3" xfId="34059"/>
    <cellStyle name="Normal 4 12 2 3 3 4 3" xfId="16763"/>
    <cellStyle name="Normal 4 12 2 3 3 4 3 2" xfId="41060"/>
    <cellStyle name="Normal 4 12 2 3 3 4 4" xfId="28858"/>
    <cellStyle name="Normal 4 12 2 3 3 5" xfId="6258"/>
    <cellStyle name="Normal 4 12 2 3 3 5 2" xfId="9763"/>
    <cellStyle name="Normal 4 12 2 3 3 5 2 2" xfId="21965"/>
    <cellStyle name="Normal 4 12 2 3 3 5 2 2 2" xfId="46262"/>
    <cellStyle name="Normal 4 12 2 3 3 5 2 3" xfId="34060"/>
    <cellStyle name="Normal 4 12 2 3 3 5 3" xfId="18460"/>
    <cellStyle name="Normal 4 12 2 3 3 5 3 2" xfId="42757"/>
    <cellStyle name="Normal 4 12 2 3 3 5 4" xfId="30555"/>
    <cellStyle name="Normal 4 12 2 3 3 6" xfId="9757"/>
    <cellStyle name="Normal 4 12 2 3 3 6 2" xfId="21959"/>
    <cellStyle name="Normal 4 12 2 3 3 6 2 2" xfId="46256"/>
    <cellStyle name="Normal 4 12 2 3 3 6 3" xfId="34054"/>
    <cellStyle name="Normal 4 12 2 3 3 7" xfId="14535"/>
    <cellStyle name="Normal 4 12 2 3 3 7 2" xfId="38832"/>
    <cellStyle name="Normal 4 12 2 3 3 8" xfId="26523"/>
    <cellStyle name="Normal 4 12 2 3 3 9" xfId="50931"/>
    <cellStyle name="Normal 4 12 2 3 4" xfId="2751"/>
    <cellStyle name="Normal 4 12 2 3 4 2" xfId="5199"/>
    <cellStyle name="Normal 4 12 2 3 4 2 2" xfId="9765"/>
    <cellStyle name="Normal 4 12 2 3 4 2 2 2" xfId="21967"/>
    <cellStyle name="Normal 4 12 2 3 4 2 2 2 2" xfId="46264"/>
    <cellStyle name="Normal 4 12 2 3 4 2 2 3" xfId="34062"/>
    <cellStyle name="Normal 4 12 2 3 4 2 3" xfId="17401"/>
    <cellStyle name="Normal 4 12 2 3 4 2 3 2" xfId="41698"/>
    <cellStyle name="Normal 4 12 2 3 4 2 4" xfId="29496"/>
    <cellStyle name="Normal 4 12 2 3 4 3" xfId="6789"/>
    <cellStyle name="Normal 4 12 2 3 4 3 2" xfId="9766"/>
    <cellStyle name="Normal 4 12 2 3 4 3 2 2" xfId="21968"/>
    <cellStyle name="Normal 4 12 2 3 4 3 2 2 2" xfId="46265"/>
    <cellStyle name="Normal 4 12 2 3 4 3 2 3" xfId="34063"/>
    <cellStyle name="Normal 4 12 2 3 4 3 3" xfId="18991"/>
    <cellStyle name="Normal 4 12 2 3 4 3 3 2" xfId="43288"/>
    <cellStyle name="Normal 4 12 2 3 4 3 4" xfId="31086"/>
    <cellStyle name="Normal 4 12 2 3 4 4" xfId="9764"/>
    <cellStyle name="Normal 4 12 2 3 4 4 2" xfId="21966"/>
    <cellStyle name="Normal 4 12 2 3 4 4 2 2" xfId="46263"/>
    <cellStyle name="Normal 4 12 2 3 4 4 3" xfId="34061"/>
    <cellStyle name="Normal 4 12 2 3 4 5" xfId="15173"/>
    <cellStyle name="Normal 4 12 2 3 4 5 2" xfId="39470"/>
    <cellStyle name="Normal 4 12 2 3 4 6" xfId="27161"/>
    <cellStyle name="Normal 4 12 2 3 5" xfId="9745"/>
    <cellStyle name="Normal 4 12 2 3 5 2" xfId="21947"/>
    <cellStyle name="Normal 4 12 2 3 5 2 2" xfId="46244"/>
    <cellStyle name="Normal 4 12 2 3 5 3" xfId="34042"/>
    <cellStyle name="Normal 4 12 2 3 6" xfId="14001"/>
    <cellStyle name="Normal 4 12 2 3 6 2" xfId="25989"/>
    <cellStyle name="Normal 4 12 2 3 6 2 2" xfId="50286"/>
    <cellStyle name="Normal 4 12 2 3 6 3" xfId="38298"/>
    <cellStyle name="Normal 4 12 2 3 7" xfId="51518"/>
    <cellStyle name="Normal 4 12 2 3 8" xfId="52105"/>
    <cellStyle name="Normal 4 12 2 4" xfId="898"/>
    <cellStyle name="Normal 4 12 2 4 2" xfId="2391"/>
    <cellStyle name="Normal 4 12 2 4 2 10" xfId="52911"/>
    <cellStyle name="Normal 4 12 2 4 2 2" xfId="3557"/>
    <cellStyle name="Normal 4 12 2 4 2 2 2" xfId="5898"/>
    <cellStyle name="Normal 4 12 2 4 2 2 2 2" xfId="9770"/>
    <cellStyle name="Normal 4 12 2 4 2 2 2 2 2" xfId="21972"/>
    <cellStyle name="Normal 4 12 2 4 2 2 2 2 2 2" xfId="46269"/>
    <cellStyle name="Normal 4 12 2 4 2 2 2 2 3" xfId="34067"/>
    <cellStyle name="Normal 4 12 2 4 2 2 2 3" xfId="18100"/>
    <cellStyle name="Normal 4 12 2 4 2 2 2 3 2" xfId="42397"/>
    <cellStyle name="Normal 4 12 2 4 2 2 2 4" xfId="30195"/>
    <cellStyle name="Normal 4 12 2 4 2 2 3" xfId="7595"/>
    <cellStyle name="Normal 4 12 2 4 2 2 3 2" xfId="9771"/>
    <cellStyle name="Normal 4 12 2 4 2 2 3 2 2" xfId="21973"/>
    <cellStyle name="Normal 4 12 2 4 2 2 3 2 2 2" xfId="46270"/>
    <cellStyle name="Normal 4 12 2 4 2 2 3 2 3" xfId="34068"/>
    <cellStyle name="Normal 4 12 2 4 2 2 3 3" xfId="19797"/>
    <cellStyle name="Normal 4 12 2 4 2 2 3 3 2" xfId="44094"/>
    <cellStyle name="Normal 4 12 2 4 2 2 3 4" xfId="31892"/>
    <cellStyle name="Normal 4 12 2 4 2 2 4" xfId="9769"/>
    <cellStyle name="Normal 4 12 2 4 2 2 4 2" xfId="21971"/>
    <cellStyle name="Normal 4 12 2 4 2 2 4 2 2" xfId="46268"/>
    <cellStyle name="Normal 4 12 2 4 2 2 4 3" xfId="34066"/>
    <cellStyle name="Normal 4 12 2 4 2 2 5" xfId="15872"/>
    <cellStyle name="Normal 4 12 2 4 2 2 5 2" xfId="40169"/>
    <cellStyle name="Normal 4 12 2 4 2 2 6" xfId="27860"/>
    <cellStyle name="Normal 4 12 2 4 2 3" xfId="4089"/>
    <cellStyle name="Normal 4 12 2 4 2 3 2" xfId="9772"/>
    <cellStyle name="Normal 4 12 2 4 2 3 2 2" xfId="21974"/>
    <cellStyle name="Normal 4 12 2 4 2 3 2 2 2" xfId="46271"/>
    <cellStyle name="Normal 4 12 2 4 2 3 2 3" xfId="34069"/>
    <cellStyle name="Normal 4 12 2 4 2 3 3" xfId="16400"/>
    <cellStyle name="Normal 4 12 2 4 2 3 3 2" xfId="40697"/>
    <cellStyle name="Normal 4 12 2 4 2 3 4" xfId="28388"/>
    <cellStyle name="Normal 4 12 2 4 2 4" xfId="4729"/>
    <cellStyle name="Normal 4 12 2 4 2 4 2" xfId="9773"/>
    <cellStyle name="Normal 4 12 2 4 2 4 2 2" xfId="21975"/>
    <cellStyle name="Normal 4 12 2 4 2 4 2 2 2" xfId="46272"/>
    <cellStyle name="Normal 4 12 2 4 2 4 2 3" xfId="34070"/>
    <cellStyle name="Normal 4 12 2 4 2 4 3" xfId="16931"/>
    <cellStyle name="Normal 4 12 2 4 2 4 3 2" xfId="41228"/>
    <cellStyle name="Normal 4 12 2 4 2 4 4" xfId="29026"/>
    <cellStyle name="Normal 4 12 2 4 2 5" xfId="6426"/>
    <cellStyle name="Normal 4 12 2 4 2 5 2" xfId="9774"/>
    <cellStyle name="Normal 4 12 2 4 2 5 2 2" xfId="21976"/>
    <cellStyle name="Normal 4 12 2 4 2 5 2 2 2" xfId="46273"/>
    <cellStyle name="Normal 4 12 2 4 2 5 2 3" xfId="34071"/>
    <cellStyle name="Normal 4 12 2 4 2 5 3" xfId="18628"/>
    <cellStyle name="Normal 4 12 2 4 2 5 3 2" xfId="42925"/>
    <cellStyle name="Normal 4 12 2 4 2 5 4" xfId="30723"/>
    <cellStyle name="Normal 4 12 2 4 2 6" xfId="9768"/>
    <cellStyle name="Normal 4 12 2 4 2 6 2" xfId="21970"/>
    <cellStyle name="Normal 4 12 2 4 2 6 2 2" xfId="46267"/>
    <cellStyle name="Normal 4 12 2 4 2 6 3" xfId="34065"/>
    <cellStyle name="Normal 4 12 2 4 2 7" xfId="14703"/>
    <cellStyle name="Normal 4 12 2 4 2 7 2" xfId="39000"/>
    <cellStyle name="Normal 4 12 2 4 2 8" xfId="26691"/>
    <cellStyle name="Normal 4 12 2 4 2 9" xfId="51099"/>
    <cellStyle name="Normal 4 12 2 4 3" xfId="2919"/>
    <cellStyle name="Normal 4 12 2 4 3 2" xfId="5367"/>
    <cellStyle name="Normal 4 12 2 4 3 2 2" xfId="9776"/>
    <cellStyle name="Normal 4 12 2 4 3 2 2 2" xfId="21978"/>
    <cellStyle name="Normal 4 12 2 4 3 2 2 2 2" xfId="46275"/>
    <cellStyle name="Normal 4 12 2 4 3 2 2 3" xfId="34073"/>
    <cellStyle name="Normal 4 12 2 4 3 2 3" xfId="17569"/>
    <cellStyle name="Normal 4 12 2 4 3 2 3 2" xfId="41866"/>
    <cellStyle name="Normal 4 12 2 4 3 2 4" xfId="29664"/>
    <cellStyle name="Normal 4 12 2 4 3 3" xfId="6957"/>
    <cellStyle name="Normal 4 12 2 4 3 3 2" xfId="9777"/>
    <cellStyle name="Normal 4 12 2 4 3 3 2 2" xfId="21979"/>
    <cellStyle name="Normal 4 12 2 4 3 3 2 2 2" xfId="46276"/>
    <cellStyle name="Normal 4 12 2 4 3 3 2 3" xfId="34074"/>
    <cellStyle name="Normal 4 12 2 4 3 3 3" xfId="19159"/>
    <cellStyle name="Normal 4 12 2 4 3 3 3 2" xfId="43456"/>
    <cellStyle name="Normal 4 12 2 4 3 3 4" xfId="31254"/>
    <cellStyle name="Normal 4 12 2 4 3 4" xfId="9775"/>
    <cellStyle name="Normal 4 12 2 4 3 4 2" xfId="21977"/>
    <cellStyle name="Normal 4 12 2 4 3 4 2 2" xfId="46274"/>
    <cellStyle name="Normal 4 12 2 4 3 4 3" xfId="34072"/>
    <cellStyle name="Normal 4 12 2 4 3 5" xfId="15341"/>
    <cellStyle name="Normal 4 12 2 4 3 5 2" xfId="39638"/>
    <cellStyle name="Normal 4 12 2 4 3 6" xfId="27329"/>
    <cellStyle name="Normal 4 12 2 4 4" xfId="9767"/>
    <cellStyle name="Normal 4 12 2 4 4 2" xfId="21969"/>
    <cellStyle name="Normal 4 12 2 4 4 2 2" xfId="46266"/>
    <cellStyle name="Normal 4 12 2 4 4 3" xfId="34064"/>
    <cellStyle name="Normal 4 12 2 4 5" xfId="14169"/>
    <cellStyle name="Normal 4 12 2 4 5 2" xfId="26157"/>
    <cellStyle name="Normal 4 12 2 4 5 2 2" xfId="50454"/>
    <cellStyle name="Normal 4 12 2 4 5 3" xfId="38466"/>
    <cellStyle name="Normal 4 12 2 4 6" xfId="51848"/>
    <cellStyle name="Normal 4 12 2 4 7" xfId="52273"/>
    <cellStyle name="Normal 4 12 2 5" xfId="2127"/>
    <cellStyle name="Normal 4 12 2 5 10" xfId="52647"/>
    <cellStyle name="Normal 4 12 2 5 2" xfId="3293"/>
    <cellStyle name="Normal 4 12 2 5 2 2" xfId="5634"/>
    <cellStyle name="Normal 4 12 2 5 2 2 2" xfId="9780"/>
    <cellStyle name="Normal 4 12 2 5 2 2 2 2" xfId="21982"/>
    <cellStyle name="Normal 4 12 2 5 2 2 2 2 2" xfId="46279"/>
    <cellStyle name="Normal 4 12 2 5 2 2 2 3" xfId="34077"/>
    <cellStyle name="Normal 4 12 2 5 2 2 3" xfId="17836"/>
    <cellStyle name="Normal 4 12 2 5 2 2 3 2" xfId="42133"/>
    <cellStyle name="Normal 4 12 2 5 2 2 4" xfId="29931"/>
    <cellStyle name="Normal 4 12 2 5 2 3" xfId="7331"/>
    <cellStyle name="Normal 4 12 2 5 2 3 2" xfId="9781"/>
    <cellStyle name="Normal 4 12 2 5 2 3 2 2" xfId="21983"/>
    <cellStyle name="Normal 4 12 2 5 2 3 2 2 2" xfId="46280"/>
    <cellStyle name="Normal 4 12 2 5 2 3 2 3" xfId="34078"/>
    <cellStyle name="Normal 4 12 2 5 2 3 3" xfId="19533"/>
    <cellStyle name="Normal 4 12 2 5 2 3 3 2" xfId="43830"/>
    <cellStyle name="Normal 4 12 2 5 2 3 4" xfId="31628"/>
    <cellStyle name="Normal 4 12 2 5 2 4" xfId="9779"/>
    <cellStyle name="Normal 4 12 2 5 2 4 2" xfId="21981"/>
    <cellStyle name="Normal 4 12 2 5 2 4 2 2" xfId="46278"/>
    <cellStyle name="Normal 4 12 2 5 2 4 3" xfId="34076"/>
    <cellStyle name="Normal 4 12 2 5 2 5" xfId="15608"/>
    <cellStyle name="Normal 4 12 2 5 2 5 2" xfId="39905"/>
    <cellStyle name="Normal 4 12 2 5 2 6" xfId="27596"/>
    <cellStyle name="Normal 4 12 2 5 3" xfId="3825"/>
    <cellStyle name="Normal 4 12 2 5 3 2" xfId="9782"/>
    <cellStyle name="Normal 4 12 2 5 3 2 2" xfId="21984"/>
    <cellStyle name="Normal 4 12 2 5 3 2 2 2" xfId="46281"/>
    <cellStyle name="Normal 4 12 2 5 3 2 3" xfId="34079"/>
    <cellStyle name="Normal 4 12 2 5 3 3" xfId="16136"/>
    <cellStyle name="Normal 4 12 2 5 3 3 2" xfId="40433"/>
    <cellStyle name="Normal 4 12 2 5 3 4" xfId="28124"/>
    <cellStyle name="Normal 4 12 2 5 4" xfId="4465"/>
    <cellStyle name="Normal 4 12 2 5 4 2" xfId="9783"/>
    <cellStyle name="Normal 4 12 2 5 4 2 2" xfId="21985"/>
    <cellStyle name="Normal 4 12 2 5 4 2 2 2" xfId="46282"/>
    <cellStyle name="Normal 4 12 2 5 4 2 3" xfId="34080"/>
    <cellStyle name="Normal 4 12 2 5 4 3" xfId="16667"/>
    <cellStyle name="Normal 4 12 2 5 4 3 2" xfId="40964"/>
    <cellStyle name="Normal 4 12 2 5 4 4" xfId="28762"/>
    <cellStyle name="Normal 4 12 2 5 5" xfId="6162"/>
    <cellStyle name="Normal 4 12 2 5 5 2" xfId="9784"/>
    <cellStyle name="Normal 4 12 2 5 5 2 2" xfId="21986"/>
    <cellStyle name="Normal 4 12 2 5 5 2 2 2" xfId="46283"/>
    <cellStyle name="Normal 4 12 2 5 5 2 3" xfId="34081"/>
    <cellStyle name="Normal 4 12 2 5 5 3" xfId="18364"/>
    <cellStyle name="Normal 4 12 2 5 5 3 2" xfId="42661"/>
    <cellStyle name="Normal 4 12 2 5 5 4" xfId="30459"/>
    <cellStyle name="Normal 4 12 2 5 6" xfId="9778"/>
    <cellStyle name="Normal 4 12 2 5 6 2" xfId="21980"/>
    <cellStyle name="Normal 4 12 2 5 6 2 2" xfId="46277"/>
    <cellStyle name="Normal 4 12 2 5 6 3" xfId="34075"/>
    <cellStyle name="Normal 4 12 2 5 7" xfId="14439"/>
    <cellStyle name="Normal 4 12 2 5 7 2" xfId="38736"/>
    <cellStyle name="Normal 4 12 2 5 8" xfId="26427"/>
    <cellStyle name="Normal 4 12 2 5 9" xfId="50835"/>
    <cellStyle name="Normal 4 12 2 6" xfId="2655"/>
    <cellStyle name="Normal 4 12 2 6 2" xfId="5103"/>
    <cellStyle name="Normal 4 12 2 6 2 2" xfId="9786"/>
    <cellStyle name="Normal 4 12 2 6 2 2 2" xfId="21988"/>
    <cellStyle name="Normal 4 12 2 6 2 2 2 2" xfId="46285"/>
    <cellStyle name="Normal 4 12 2 6 2 2 3" xfId="34083"/>
    <cellStyle name="Normal 4 12 2 6 2 3" xfId="17305"/>
    <cellStyle name="Normal 4 12 2 6 2 3 2" xfId="41602"/>
    <cellStyle name="Normal 4 12 2 6 2 4" xfId="29400"/>
    <cellStyle name="Normal 4 12 2 6 3" xfId="6693"/>
    <cellStyle name="Normal 4 12 2 6 3 2" xfId="9787"/>
    <cellStyle name="Normal 4 12 2 6 3 2 2" xfId="21989"/>
    <cellStyle name="Normal 4 12 2 6 3 2 2 2" xfId="46286"/>
    <cellStyle name="Normal 4 12 2 6 3 2 3" xfId="34084"/>
    <cellStyle name="Normal 4 12 2 6 3 3" xfId="18895"/>
    <cellStyle name="Normal 4 12 2 6 3 3 2" xfId="43192"/>
    <cellStyle name="Normal 4 12 2 6 3 4" xfId="30990"/>
    <cellStyle name="Normal 4 12 2 6 4" xfId="9785"/>
    <cellStyle name="Normal 4 12 2 6 4 2" xfId="21987"/>
    <cellStyle name="Normal 4 12 2 6 4 2 2" xfId="46284"/>
    <cellStyle name="Normal 4 12 2 6 4 3" xfId="34082"/>
    <cellStyle name="Normal 4 12 2 6 5" xfId="15077"/>
    <cellStyle name="Normal 4 12 2 6 5 2" xfId="39374"/>
    <cellStyle name="Normal 4 12 2 6 6" xfId="27065"/>
    <cellStyle name="Normal 4 12 2 7" xfId="9722"/>
    <cellStyle name="Normal 4 12 2 7 2" xfId="21924"/>
    <cellStyle name="Normal 4 12 2 7 2 2" xfId="46221"/>
    <cellStyle name="Normal 4 12 2 7 3" xfId="34019"/>
    <cellStyle name="Normal 4 12 2 8" xfId="13905"/>
    <cellStyle name="Normal 4 12 2 8 2" xfId="25893"/>
    <cellStyle name="Normal 4 12 2 8 2 2" xfId="50190"/>
    <cellStyle name="Normal 4 12 2 8 3" xfId="38202"/>
    <cellStyle name="Normal 4 12 2 9" xfId="51491"/>
    <cellStyle name="Normal 4 12 3" xfId="773"/>
    <cellStyle name="Normal 4 12 3 2" xfId="1018"/>
    <cellStyle name="Normal 4 12 3 2 2" xfId="2511"/>
    <cellStyle name="Normal 4 12 3 2 2 10" xfId="53031"/>
    <cellStyle name="Normal 4 12 3 2 2 2" xfId="3677"/>
    <cellStyle name="Normal 4 12 3 2 2 2 2" xfId="6018"/>
    <cellStyle name="Normal 4 12 3 2 2 2 2 2" xfId="9792"/>
    <cellStyle name="Normal 4 12 3 2 2 2 2 2 2" xfId="21994"/>
    <cellStyle name="Normal 4 12 3 2 2 2 2 2 2 2" xfId="46291"/>
    <cellStyle name="Normal 4 12 3 2 2 2 2 2 3" xfId="34089"/>
    <cellStyle name="Normal 4 12 3 2 2 2 2 3" xfId="18220"/>
    <cellStyle name="Normal 4 12 3 2 2 2 2 3 2" xfId="42517"/>
    <cellStyle name="Normal 4 12 3 2 2 2 2 4" xfId="30315"/>
    <cellStyle name="Normal 4 12 3 2 2 2 3" xfId="7715"/>
    <cellStyle name="Normal 4 12 3 2 2 2 3 2" xfId="9793"/>
    <cellStyle name="Normal 4 12 3 2 2 2 3 2 2" xfId="21995"/>
    <cellStyle name="Normal 4 12 3 2 2 2 3 2 2 2" xfId="46292"/>
    <cellStyle name="Normal 4 12 3 2 2 2 3 2 3" xfId="34090"/>
    <cellStyle name="Normal 4 12 3 2 2 2 3 3" xfId="19917"/>
    <cellStyle name="Normal 4 12 3 2 2 2 3 3 2" xfId="44214"/>
    <cellStyle name="Normal 4 12 3 2 2 2 3 4" xfId="32012"/>
    <cellStyle name="Normal 4 12 3 2 2 2 4" xfId="9791"/>
    <cellStyle name="Normal 4 12 3 2 2 2 4 2" xfId="21993"/>
    <cellStyle name="Normal 4 12 3 2 2 2 4 2 2" xfId="46290"/>
    <cellStyle name="Normal 4 12 3 2 2 2 4 3" xfId="34088"/>
    <cellStyle name="Normal 4 12 3 2 2 2 5" xfId="15992"/>
    <cellStyle name="Normal 4 12 3 2 2 2 5 2" xfId="40289"/>
    <cellStyle name="Normal 4 12 3 2 2 2 6" xfId="27980"/>
    <cellStyle name="Normal 4 12 3 2 2 3" xfId="4209"/>
    <cellStyle name="Normal 4 12 3 2 2 3 2" xfId="9794"/>
    <cellStyle name="Normal 4 12 3 2 2 3 2 2" xfId="21996"/>
    <cellStyle name="Normal 4 12 3 2 2 3 2 2 2" xfId="46293"/>
    <cellStyle name="Normal 4 12 3 2 2 3 2 3" xfId="34091"/>
    <cellStyle name="Normal 4 12 3 2 2 3 3" xfId="16520"/>
    <cellStyle name="Normal 4 12 3 2 2 3 3 2" xfId="40817"/>
    <cellStyle name="Normal 4 12 3 2 2 3 4" xfId="28508"/>
    <cellStyle name="Normal 4 12 3 2 2 4" xfId="4849"/>
    <cellStyle name="Normal 4 12 3 2 2 4 2" xfId="9795"/>
    <cellStyle name="Normal 4 12 3 2 2 4 2 2" xfId="21997"/>
    <cellStyle name="Normal 4 12 3 2 2 4 2 2 2" xfId="46294"/>
    <cellStyle name="Normal 4 12 3 2 2 4 2 3" xfId="34092"/>
    <cellStyle name="Normal 4 12 3 2 2 4 3" xfId="17051"/>
    <cellStyle name="Normal 4 12 3 2 2 4 3 2" xfId="41348"/>
    <cellStyle name="Normal 4 12 3 2 2 4 4" xfId="29146"/>
    <cellStyle name="Normal 4 12 3 2 2 5" xfId="6546"/>
    <cellStyle name="Normal 4 12 3 2 2 5 2" xfId="9796"/>
    <cellStyle name="Normal 4 12 3 2 2 5 2 2" xfId="21998"/>
    <cellStyle name="Normal 4 12 3 2 2 5 2 2 2" xfId="46295"/>
    <cellStyle name="Normal 4 12 3 2 2 5 2 3" xfId="34093"/>
    <cellStyle name="Normal 4 12 3 2 2 5 3" xfId="18748"/>
    <cellStyle name="Normal 4 12 3 2 2 5 3 2" xfId="43045"/>
    <cellStyle name="Normal 4 12 3 2 2 5 4" xfId="30843"/>
    <cellStyle name="Normal 4 12 3 2 2 6" xfId="9790"/>
    <cellStyle name="Normal 4 12 3 2 2 6 2" xfId="21992"/>
    <cellStyle name="Normal 4 12 3 2 2 6 2 2" xfId="46289"/>
    <cellStyle name="Normal 4 12 3 2 2 6 3" xfId="34087"/>
    <cellStyle name="Normal 4 12 3 2 2 7" xfId="14823"/>
    <cellStyle name="Normal 4 12 3 2 2 7 2" xfId="39120"/>
    <cellStyle name="Normal 4 12 3 2 2 8" xfId="26811"/>
    <cellStyle name="Normal 4 12 3 2 2 9" xfId="51219"/>
    <cellStyle name="Normal 4 12 3 2 3" xfId="3039"/>
    <cellStyle name="Normal 4 12 3 2 3 2" xfId="5487"/>
    <cellStyle name="Normal 4 12 3 2 3 2 2" xfId="9798"/>
    <cellStyle name="Normal 4 12 3 2 3 2 2 2" xfId="22000"/>
    <cellStyle name="Normal 4 12 3 2 3 2 2 2 2" xfId="46297"/>
    <cellStyle name="Normal 4 12 3 2 3 2 2 3" xfId="34095"/>
    <cellStyle name="Normal 4 12 3 2 3 2 3" xfId="17689"/>
    <cellStyle name="Normal 4 12 3 2 3 2 3 2" xfId="41986"/>
    <cellStyle name="Normal 4 12 3 2 3 2 4" xfId="29784"/>
    <cellStyle name="Normal 4 12 3 2 3 3" xfId="7077"/>
    <cellStyle name="Normal 4 12 3 2 3 3 2" xfId="9799"/>
    <cellStyle name="Normal 4 12 3 2 3 3 2 2" xfId="22001"/>
    <cellStyle name="Normal 4 12 3 2 3 3 2 2 2" xfId="46298"/>
    <cellStyle name="Normal 4 12 3 2 3 3 2 3" xfId="34096"/>
    <cellStyle name="Normal 4 12 3 2 3 3 3" xfId="19279"/>
    <cellStyle name="Normal 4 12 3 2 3 3 3 2" xfId="43576"/>
    <cellStyle name="Normal 4 12 3 2 3 3 4" xfId="31374"/>
    <cellStyle name="Normal 4 12 3 2 3 4" xfId="9797"/>
    <cellStyle name="Normal 4 12 3 2 3 4 2" xfId="21999"/>
    <cellStyle name="Normal 4 12 3 2 3 4 2 2" xfId="46296"/>
    <cellStyle name="Normal 4 12 3 2 3 4 3" xfId="34094"/>
    <cellStyle name="Normal 4 12 3 2 3 5" xfId="15461"/>
    <cellStyle name="Normal 4 12 3 2 3 5 2" xfId="39758"/>
    <cellStyle name="Normal 4 12 3 2 3 6" xfId="27449"/>
    <cellStyle name="Normal 4 12 3 2 4" xfId="9789"/>
    <cellStyle name="Normal 4 12 3 2 4 2" xfId="21991"/>
    <cellStyle name="Normal 4 12 3 2 4 2 2" xfId="46288"/>
    <cellStyle name="Normal 4 12 3 2 4 3" xfId="34086"/>
    <cellStyle name="Normal 4 12 3 2 5" xfId="14289"/>
    <cellStyle name="Normal 4 12 3 2 5 2" xfId="26277"/>
    <cellStyle name="Normal 4 12 3 2 5 2 2" xfId="50574"/>
    <cellStyle name="Normal 4 12 3 2 5 3" xfId="38586"/>
    <cellStyle name="Normal 4 12 3 2 6" xfId="51767"/>
    <cellStyle name="Normal 4 12 3 2 7" xfId="52393"/>
    <cellStyle name="Normal 4 12 3 3" xfId="2271"/>
    <cellStyle name="Normal 4 12 3 3 10" xfId="52791"/>
    <cellStyle name="Normal 4 12 3 3 2" xfId="3437"/>
    <cellStyle name="Normal 4 12 3 3 2 2" xfId="5778"/>
    <cellStyle name="Normal 4 12 3 3 2 2 2" xfId="9802"/>
    <cellStyle name="Normal 4 12 3 3 2 2 2 2" xfId="22004"/>
    <cellStyle name="Normal 4 12 3 3 2 2 2 2 2" xfId="46301"/>
    <cellStyle name="Normal 4 12 3 3 2 2 2 3" xfId="34099"/>
    <cellStyle name="Normal 4 12 3 3 2 2 3" xfId="17980"/>
    <cellStyle name="Normal 4 12 3 3 2 2 3 2" xfId="42277"/>
    <cellStyle name="Normal 4 12 3 3 2 2 4" xfId="30075"/>
    <cellStyle name="Normal 4 12 3 3 2 3" xfId="7475"/>
    <cellStyle name="Normal 4 12 3 3 2 3 2" xfId="9803"/>
    <cellStyle name="Normal 4 12 3 3 2 3 2 2" xfId="22005"/>
    <cellStyle name="Normal 4 12 3 3 2 3 2 2 2" xfId="46302"/>
    <cellStyle name="Normal 4 12 3 3 2 3 2 3" xfId="34100"/>
    <cellStyle name="Normal 4 12 3 3 2 3 3" xfId="19677"/>
    <cellStyle name="Normal 4 12 3 3 2 3 3 2" xfId="43974"/>
    <cellStyle name="Normal 4 12 3 3 2 3 4" xfId="31772"/>
    <cellStyle name="Normal 4 12 3 3 2 4" xfId="9801"/>
    <cellStyle name="Normal 4 12 3 3 2 4 2" xfId="22003"/>
    <cellStyle name="Normal 4 12 3 3 2 4 2 2" xfId="46300"/>
    <cellStyle name="Normal 4 12 3 3 2 4 3" xfId="34098"/>
    <cellStyle name="Normal 4 12 3 3 2 5" xfId="15752"/>
    <cellStyle name="Normal 4 12 3 3 2 5 2" xfId="40049"/>
    <cellStyle name="Normal 4 12 3 3 2 6" xfId="27740"/>
    <cellStyle name="Normal 4 12 3 3 3" xfId="3969"/>
    <cellStyle name="Normal 4 12 3 3 3 2" xfId="9804"/>
    <cellStyle name="Normal 4 12 3 3 3 2 2" xfId="22006"/>
    <cellStyle name="Normal 4 12 3 3 3 2 2 2" xfId="46303"/>
    <cellStyle name="Normal 4 12 3 3 3 2 3" xfId="34101"/>
    <cellStyle name="Normal 4 12 3 3 3 3" xfId="16280"/>
    <cellStyle name="Normal 4 12 3 3 3 3 2" xfId="40577"/>
    <cellStyle name="Normal 4 12 3 3 3 4" xfId="28268"/>
    <cellStyle name="Normal 4 12 3 3 4" xfId="4609"/>
    <cellStyle name="Normal 4 12 3 3 4 2" xfId="9805"/>
    <cellStyle name="Normal 4 12 3 3 4 2 2" xfId="22007"/>
    <cellStyle name="Normal 4 12 3 3 4 2 2 2" xfId="46304"/>
    <cellStyle name="Normal 4 12 3 3 4 2 3" xfId="34102"/>
    <cellStyle name="Normal 4 12 3 3 4 3" xfId="16811"/>
    <cellStyle name="Normal 4 12 3 3 4 3 2" xfId="41108"/>
    <cellStyle name="Normal 4 12 3 3 4 4" xfId="28906"/>
    <cellStyle name="Normal 4 12 3 3 5" xfId="6306"/>
    <cellStyle name="Normal 4 12 3 3 5 2" xfId="9806"/>
    <cellStyle name="Normal 4 12 3 3 5 2 2" xfId="22008"/>
    <cellStyle name="Normal 4 12 3 3 5 2 2 2" xfId="46305"/>
    <cellStyle name="Normal 4 12 3 3 5 2 3" xfId="34103"/>
    <cellStyle name="Normal 4 12 3 3 5 3" xfId="18508"/>
    <cellStyle name="Normal 4 12 3 3 5 3 2" xfId="42805"/>
    <cellStyle name="Normal 4 12 3 3 5 4" xfId="30603"/>
    <cellStyle name="Normal 4 12 3 3 6" xfId="9800"/>
    <cellStyle name="Normal 4 12 3 3 6 2" xfId="22002"/>
    <cellStyle name="Normal 4 12 3 3 6 2 2" xfId="46299"/>
    <cellStyle name="Normal 4 12 3 3 6 3" xfId="34097"/>
    <cellStyle name="Normal 4 12 3 3 7" xfId="14583"/>
    <cellStyle name="Normal 4 12 3 3 7 2" xfId="38880"/>
    <cellStyle name="Normal 4 12 3 3 8" xfId="26571"/>
    <cellStyle name="Normal 4 12 3 3 9" xfId="50979"/>
    <cellStyle name="Normal 4 12 3 4" xfId="2799"/>
    <cellStyle name="Normal 4 12 3 4 2" xfId="5247"/>
    <cellStyle name="Normal 4 12 3 4 2 2" xfId="9808"/>
    <cellStyle name="Normal 4 12 3 4 2 2 2" xfId="22010"/>
    <cellStyle name="Normal 4 12 3 4 2 2 2 2" xfId="46307"/>
    <cellStyle name="Normal 4 12 3 4 2 2 3" xfId="34105"/>
    <cellStyle name="Normal 4 12 3 4 2 3" xfId="17449"/>
    <cellStyle name="Normal 4 12 3 4 2 3 2" xfId="41746"/>
    <cellStyle name="Normal 4 12 3 4 2 4" xfId="29544"/>
    <cellStyle name="Normal 4 12 3 4 3" xfId="6837"/>
    <cellStyle name="Normal 4 12 3 4 3 2" xfId="9809"/>
    <cellStyle name="Normal 4 12 3 4 3 2 2" xfId="22011"/>
    <cellStyle name="Normal 4 12 3 4 3 2 2 2" xfId="46308"/>
    <cellStyle name="Normal 4 12 3 4 3 2 3" xfId="34106"/>
    <cellStyle name="Normal 4 12 3 4 3 3" xfId="19039"/>
    <cellStyle name="Normal 4 12 3 4 3 3 2" xfId="43336"/>
    <cellStyle name="Normal 4 12 3 4 3 4" xfId="31134"/>
    <cellStyle name="Normal 4 12 3 4 4" xfId="9807"/>
    <cellStyle name="Normal 4 12 3 4 4 2" xfId="22009"/>
    <cellStyle name="Normal 4 12 3 4 4 2 2" xfId="46306"/>
    <cellStyle name="Normal 4 12 3 4 4 3" xfId="34104"/>
    <cellStyle name="Normal 4 12 3 4 5" xfId="15221"/>
    <cellStyle name="Normal 4 12 3 4 5 2" xfId="39518"/>
    <cellStyle name="Normal 4 12 3 4 6" xfId="27209"/>
    <cellStyle name="Normal 4 12 3 5" xfId="9788"/>
    <cellStyle name="Normal 4 12 3 5 2" xfId="21990"/>
    <cellStyle name="Normal 4 12 3 5 2 2" xfId="46287"/>
    <cellStyle name="Normal 4 12 3 5 3" xfId="34085"/>
    <cellStyle name="Normal 4 12 3 6" xfId="14049"/>
    <cellStyle name="Normal 4 12 3 6 2" xfId="26037"/>
    <cellStyle name="Normal 4 12 3 6 2 2" xfId="50334"/>
    <cellStyle name="Normal 4 12 3 6 3" xfId="38346"/>
    <cellStyle name="Normal 4 12 3 7" xfId="51909"/>
    <cellStyle name="Normal 4 12 3 8" xfId="52153"/>
    <cellStyle name="Normal 4 12 4" xfId="675"/>
    <cellStyle name="Normal 4 12 4 2" xfId="922"/>
    <cellStyle name="Normal 4 12 4 2 2" xfId="2415"/>
    <cellStyle name="Normal 4 12 4 2 2 10" xfId="52935"/>
    <cellStyle name="Normal 4 12 4 2 2 2" xfId="3581"/>
    <cellStyle name="Normal 4 12 4 2 2 2 2" xfId="5922"/>
    <cellStyle name="Normal 4 12 4 2 2 2 2 2" xfId="9814"/>
    <cellStyle name="Normal 4 12 4 2 2 2 2 2 2" xfId="22016"/>
    <cellStyle name="Normal 4 12 4 2 2 2 2 2 2 2" xfId="46313"/>
    <cellStyle name="Normal 4 12 4 2 2 2 2 2 3" xfId="34111"/>
    <cellStyle name="Normal 4 12 4 2 2 2 2 3" xfId="18124"/>
    <cellStyle name="Normal 4 12 4 2 2 2 2 3 2" xfId="42421"/>
    <cellStyle name="Normal 4 12 4 2 2 2 2 4" xfId="30219"/>
    <cellStyle name="Normal 4 12 4 2 2 2 3" xfId="7619"/>
    <cellStyle name="Normal 4 12 4 2 2 2 3 2" xfId="9815"/>
    <cellStyle name="Normal 4 12 4 2 2 2 3 2 2" xfId="22017"/>
    <cellStyle name="Normal 4 12 4 2 2 2 3 2 2 2" xfId="46314"/>
    <cellStyle name="Normal 4 12 4 2 2 2 3 2 3" xfId="34112"/>
    <cellStyle name="Normal 4 12 4 2 2 2 3 3" xfId="19821"/>
    <cellStyle name="Normal 4 12 4 2 2 2 3 3 2" xfId="44118"/>
    <cellStyle name="Normal 4 12 4 2 2 2 3 4" xfId="31916"/>
    <cellStyle name="Normal 4 12 4 2 2 2 4" xfId="9813"/>
    <cellStyle name="Normal 4 12 4 2 2 2 4 2" xfId="22015"/>
    <cellStyle name="Normal 4 12 4 2 2 2 4 2 2" xfId="46312"/>
    <cellStyle name="Normal 4 12 4 2 2 2 4 3" xfId="34110"/>
    <cellStyle name="Normal 4 12 4 2 2 2 5" xfId="15896"/>
    <cellStyle name="Normal 4 12 4 2 2 2 5 2" xfId="40193"/>
    <cellStyle name="Normal 4 12 4 2 2 2 6" xfId="27884"/>
    <cellStyle name="Normal 4 12 4 2 2 3" xfId="4113"/>
    <cellStyle name="Normal 4 12 4 2 2 3 2" xfId="9816"/>
    <cellStyle name="Normal 4 12 4 2 2 3 2 2" xfId="22018"/>
    <cellStyle name="Normal 4 12 4 2 2 3 2 2 2" xfId="46315"/>
    <cellStyle name="Normal 4 12 4 2 2 3 2 3" xfId="34113"/>
    <cellStyle name="Normal 4 12 4 2 2 3 3" xfId="16424"/>
    <cellStyle name="Normal 4 12 4 2 2 3 3 2" xfId="40721"/>
    <cellStyle name="Normal 4 12 4 2 2 3 4" xfId="28412"/>
    <cellStyle name="Normal 4 12 4 2 2 4" xfId="4753"/>
    <cellStyle name="Normal 4 12 4 2 2 4 2" xfId="9817"/>
    <cellStyle name="Normal 4 12 4 2 2 4 2 2" xfId="22019"/>
    <cellStyle name="Normal 4 12 4 2 2 4 2 2 2" xfId="46316"/>
    <cellStyle name="Normal 4 12 4 2 2 4 2 3" xfId="34114"/>
    <cellStyle name="Normal 4 12 4 2 2 4 3" xfId="16955"/>
    <cellStyle name="Normal 4 12 4 2 2 4 3 2" xfId="41252"/>
    <cellStyle name="Normal 4 12 4 2 2 4 4" xfId="29050"/>
    <cellStyle name="Normal 4 12 4 2 2 5" xfId="6450"/>
    <cellStyle name="Normal 4 12 4 2 2 5 2" xfId="9818"/>
    <cellStyle name="Normal 4 12 4 2 2 5 2 2" xfId="22020"/>
    <cellStyle name="Normal 4 12 4 2 2 5 2 2 2" xfId="46317"/>
    <cellStyle name="Normal 4 12 4 2 2 5 2 3" xfId="34115"/>
    <cellStyle name="Normal 4 12 4 2 2 5 3" xfId="18652"/>
    <cellStyle name="Normal 4 12 4 2 2 5 3 2" xfId="42949"/>
    <cellStyle name="Normal 4 12 4 2 2 5 4" xfId="30747"/>
    <cellStyle name="Normal 4 12 4 2 2 6" xfId="9812"/>
    <cellStyle name="Normal 4 12 4 2 2 6 2" xfId="22014"/>
    <cellStyle name="Normal 4 12 4 2 2 6 2 2" xfId="46311"/>
    <cellStyle name="Normal 4 12 4 2 2 6 3" xfId="34109"/>
    <cellStyle name="Normal 4 12 4 2 2 7" xfId="14727"/>
    <cellStyle name="Normal 4 12 4 2 2 7 2" xfId="39024"/>
    <cellStyle name="Normal 4 12 4 2 2 8" xfId="26715"/>
    <cellStyle name="Normal 4 12 4 2 2 9" xfId="51123"/>
    <cellStyle name="Normal 4 12 4 2 3" xfId="2943"/>
    <cellStyle name="Normal 4 12 4 2 3 2" xfId="5391"/>
    <cellStyle name="Normal 4 12 4 2 3 2 2" xfId="9820"/>
    <cellStyle name="Normal 4 12 4 2 3 2 2 2" xfId="22022"/>
    <cellStyle name="Normal 4 12 4 2 3 2 2 2 2" xfId="46319"/>
    <cellStyle name="Normal 4 12 4 2 3 2 2 3" xfId="34117"/>
    <cellStyle name="Normal 4 12 4 2 3 2 3" xfId="17593"/>
    <cellStyle name="Normal 4 12 4 2 3 2 3 2" xfId="41890"/>
    <cellStyle name="Normal 4 12 4 2 3 2 4" xfId="29688"/>
    <cellStyle name="Normal 4 12 4 2 3 3" xfId="6981"/>
    <cellStyle name="Normal 4 12 4 2 3 3 2" xfId="9821"/>
    <cellStyle name="Normal 4 12 4 2 3 3 2 2" xfId="22023"/>
    <cellStyle name="Normal 4 12 4 2 3 3 2 2 2" xfId="46320"/>
    <cellStyle name="Normal 4 12 4 2 3 3 2 3" xfId="34118"/>
    <cellStyle name="Normal 4 12 4 2 3 3 3" xfId="19183"/>
    <cellStyle name="Normal 4 12 4 2 3 3 3 2" xfId="43480"/>
    <cellStyle name="Normal 4 12 4 2 3 3 4" xfId="31278"/>
    <cellStyle name="Normal 4 12 4 2 3 4" xfId="9819"/>
    <cellStyle name="Normal 4 12 4 2 3 4 2" xfId="22021"/>
    <cellStyle name="Normal 4 12 4 2 3 4 2 2" xfId="46318"/>
    <cellStyle name="Normal 4 12 4 2 3 4 3" xfId="34116"/>
    <cellStyle name="Normal 4 12 4 2 3 5" xfId="15365"/>
    <cellStyle name="Normal 4 12 4 2 3 5 2" xfId="39662"/>
    <cellStyle name="Normal 4 12 4 2 3 6" xfId="27353"/>
    <cellStyle name="Normal 4 12 4 2 4" xfId="9811"/>
    <cellStyle name="Normal 4 12 4 2 4 2" xfId="22013"/>
    <cellStyle name="Normal 4 12 4 2 4 2 2" xfId="46310"/>
    <cellStyle name="Normal 4 12 4 2 4 3" xfId="34108"/>
    <cellStyle name="Normal 4 12 4 2 5" xfId="14193"/>
    <cellStyle name="Normal 4 12 4 2 5 2" xfId="26181"/>
    <cellStyle name="Normal 4 12 4 2 5 2 2" xfId="50478"/>
    <cellStyle name="Normal 4 12 4 2 5 3" xfId="38490"/>
    <cellStyle name="Normal 4 12 4 2 6" xfId="51869"/>
    <cellStyle name="Normal 4 12 4 2 7" xfId="52297"/>
    <cellStyle name="Normal 4 12 4 3" xfId="2175"/>
    <cellStyle name="Normal 4 12 4 3 10" xfId="52695"/>
    <cellStyle name="Normal 4 12 4 3 2" xfId="3341"/>
    <cellStyle name="Normal 4 12 4 3 2 2" xfId="5682"/>
    <cellStyle name="Normal 4 12 4 3 2 2 2" xfId="9824"/>
    <cellStyle name="Normal 4 12 4 3 2 2 2 2" xfId="22026"/>
    <cellStyle name="Normal 4 12 4 3 2 2 2 2 2" xfId="46323"/>
    <cellStyle name="Normal 4 12 4 3 2 2 2 3" xfId="34121"/>
    <cellStyle name="Normal 4 12 4 3 2 2 3" xfId="17884"/>
    <cellStyle name="Normal 4 12 4 3 2 2 3 2" xfId="42181"/>
    <cellStyle name="Normal 4 12 4 3 2 2 4" xfId="29979"/>
    <cellStyle name="Normal 4 12 4 3 2 3" xfId="7379"/>
    <cellStyle name="Normal 4 12 4 3 2 3 2" xfId="9825"/>
    <cellStyle name="Normal 4 12 4 3 2 3 2 2" xfId="22027"/>
    <cellStyle name="Normal 4 12 4 3 2 3 2 2 2" xfId="46324"/>
    <cellStyle name="Normal 4 12 4 3 2 3 2 3" xfId="34122"/>
    <cellStyle name="Normal 4 12 4 3 2 3 3" xfId="19581"/>
    <cellStyle name="Normal 4 12 4 3 2 3 3 2" xfId="43878"/>
    <cellStyle name="Normal 4 12 4 3 2 3 4" xfId="31676"/>
    <cellStyle name="Normal 4 12 4 3 2 4" xfId="9823"/>
    <cellStyle name="Normal 4 12 4 3 2 4 2" xfId="22025"/>
    <cellStyle name="Normal 4 12 4 3 2 4 2 2" xfId="46322"/>
    <cellStyle name="Normal 4 12 4 3 2 4 3" xfId="34120"/>
    <cellStyle name="Normal 4 12 4 3 2 5" xfId="15656"/>
    <cellStyle name="Normal 4 12 4 3 2 5 2" xfId="39953"/>
    <cellStyle name="Normal 4 12 4 3 2 6" xfId="27644"/>
    <cellStyle name="Normal 4 12 4 3 3" xfId="3873"/>
    <cellStyle name="Normal 4 12 4 3 3 2" xfId="9826"/>
    <cellStyle name="Normal 4 12 4 3 3 2 2" xfId="22028"/>
    <cellStyle name="Normal 4 12 4 3 3 2 2 2" xfId="46325"/>
    <cellStyle name="Normal 4 12 4 3 3 2 3" xfId="34123"/>
    <cellStyle name="Normal 4 12 4 3 3 3" xfId="16184"/>
    <cellStyle name="Normal 4 12 4 3 3 3 2" xfId="40481"/>
    <cellStyle name="Normal 4 12 4 3 3 4" xfId="28172"/>
    <cellStyle name="Normal 4 12 4 3 4" xfId="4513"/>
    <cellStyle name="Normal 4 12 4 3 4 2" xfId="9827"/>
    <cellStyle name="Normal 4 12 4 3 4 2 2" xfId="22029"/>
    <cellStyle name="Normal 4 12 4 3 4 2 2 2" xfId="46326"/>
    <cellStyle name="Normal 4 12 4 3 4 2 3" xfId="34124"/>
    <cellStyle name="Normal 4 12 4 3 4 3" xfId="16715"/>
    <cellStyle name="Normal 4 12 4 3 4 3 2" xfId="41012"/>
    <cellStyle name="Normal 4 12 4 3 4 4" xfId="28810"/>
    <cellStyle name="Normal 4 12 4 3 5" xfId="6210"/>
    <cellStyle name="Normal 4 12 4 3 5 2" xfId="9828"/>
    <cellStyle name="Normal 4 12 4 3 5 2 2" xfId="22030"/>
    <cellStyle name="Normal 4 12 4 3 5 2 2 2" xfId="46327"/>
    <cellStyle name="Normal 4 12 4 3 5 2 3" xfId="34125"/>
    <cellStyle name="Normal 4 12 4 3 5 3" xfId="18412"/>
    <cellStyle name="Normal 4 12 4 3 5 3 2" xfId="42709"/>
    <cellStyle name="Normal 4 12 4 3 5 4" xfId="30507"/>
    <cellStyle name="Normal 4 12 4 3 6" xfId="9822"/>
    <cellStyle name="Normal 4 12 4 3 6 2" xfId="22024"/>
    <cellStyle name="Normal 4 12 4 3 6 2 2" xfId="46321"/>
    <cellStyle name="Normal 4 12 4 3 6 3" xfId="34119"/>
    <cellStyle name="Normal 4 12 4 3 7" xfId="14487"/>
    <cellStyle name="Normal 4 12 4 3 7 2" xfId="38784"/>
    <cellStyle name="Normal 4 12 4 3 8" xfId="26475"/>
    <cellStyle name="Normal 4 12 4 3 9" xfId="50883"/>
    <cellStyle name="Normal 4 12 4 4" xfId="2703"/>
    <cellStyle name="Normal 4 12 4 4 2" xfId="5151"/>
    <cellStyle name="Normal 4 12 4 4 2 2" xfId="9830"/>
    <cellStyle name="Normal 4 12 4 4 2 2 2" xfId="22032"/>
    <cellStyle name="Normal 4 12 4 4 2 2 2 2" xfId="46329"/>
    <cellStyle name="Normal 4 12 4 4 2 2 3" xfId="34127"/>
    <cellStyle name="Normal 4 12 4 4 2 3" xfId="17353"/>
    <cellStyle name="Normal 4 12 4 4 2 3 2" xfId="41650"/>
    <cellStyle name="Normal 4 12 4 4 2 4" xfId="29448"/>
    <cellStyle name="Normal 4 12 4 4 3" xfId="6741"/>
    <cellStyle name="Normal 4 12 4 4 3 2" xfId="9831"/>
    <cellStyle name="Normal 4 12 4 4 3 2 2" xfId="22033"/>
    <cellStyle name="Normal 4 12 4 4 3 2 2 2" xfId="46330"/>
    <cellStyle name="Normal 4 12 4 4 3 2 3" xfId="34128"/>
    <cellStyle name="Normal 4 12 4 4 3 3" xfId="18943"/>
    <cellStyle name="Normal 4 12 4 4 3 3 2" xfId="43240"/>
    <cellStyle name="Normal 4 12 4 4 3 4" xfId="31038"/>
    <cellStyle name="Normal 4 12 4 4 4" xfId="9829"/>
    <cellStyle name="Normal 4 12 4 4 4 2" xfId="22031"/>
    <cellStyle name="Normal 4 12 4 4 4 2 2" xfId="46328"/>
    <cellStyle name="Normal 4 12 4 4 4 3" xfId="34126"/>
    <cellStyle name="Normal 4 12 4 4 5" xfId="15125"/>
    <cellStyle name="Normal 4 12 4 4 5 2" xfId="39422"/>
    <cellStyle name="Normal 4 12 4 4 6" xfId="27113"/>
    <cellStyle name="Normal 4 12 4 5" xfId="9810"/>
    <cellStyle name="Normal 4 12 4 5 2" xfId="22012"/>
    <cellStyle name="Normal 4 12 4 5 2 2" xfId="46309"/>
    <cellStyle name="Normal 4 12 4 5 3" xfId="34107"/>
    <cellStyle name="Normal 4 12 4 6" xfId="13953"/>
    <cellStyle name="Normal 4 12 4 6 2" xfId="25941"/>
    <cellStyle name="Normal 4 12 4 6 2 2" xfId="50238"/>
    <cellStyle name="Normal 4 12 4 6 3" xfId="38250"/>
    <cellStyle name="Normal 4 12 4 7" xfId="51738"/>
    <cellStyle name="Normal 4 12 4 8" xfId="52057"/>
    <cellStyle name="Normal 4 12 5" xfId="850"/>
    <cellStyle name="Normal 4 12 5 2" xfId="2343"/>
    <cellStyle name="Normal 4 12 5 2 10" xfId="52863"/>
    <cellStyle name="Normal 4 12 5 2 2" xfId="3509"/>
    <cellStyle name="Normal 4 12 5 2 2 2" xfId="5850"/>
    <cellStyle name="Normal 4 12 5 2 2 2 2" xfId="9835"/>
    <cellStyle name="Normal 4 12 5 2 2 2 2 2" xfId="22037"/>
    <cellStyle name="Normal 4 12 5 2 2 2 2 2 2" xfId="46334"/>
    <cellStyle name="Normal 4 12 5 2 2 2 2 3" xfId="34132"/>
    <cellStyle name="Normal 4 12 5 2 2 2 3" xfId="18052"/>
    <cellStyle name="Normal 4 12 5 2 2 2 3 2" xfId="42349"/>
    <cellStyle name="Normal 4 12 5 2 2 2 4" xfId="30147"/>
    <cellStyle name="Normal 4 12 5 2 2 3" xfId="7547"/>
    <cellStyle name="Normal 4 12 5 2 2 3 2" xfId="9836"/>
    <cellStyle name="Normal 4 12 5 2 2 3 2 2" xfId="22038"/>
    <cellStyle name="Normal 4 12 5 2 2 3 2 2 2" xfId="46335"/>
    <cellStyle name="Normal 4 12 5 2 2 3 2 3" xfId="34133"/>
    <cellStyle name="Normal 4 12 5 2 2 3 3" xfId="19749"/>
    <cellStyle name="Normal 4 12 5 2 2 3 3 2" xfId="44046"/>
    <cellStyle name="Normal 4 12 5 2 2 3 4" xfId="31844"/>
    <cellStyle name="Normal 4 12 5 2 2 4" xfId="9834"/>
    <cellStyle name="Normal 4 12 5 2 2 4 2" xfId="22036"/>
    <cellStyle name="Normal 4 12 5 2 2 4 2 2" xfId="46333"/>
    <cellStyle name="Normal 4 12 5 2 2 4 3" xfId="34131"/>
    <cellStyle name="Normal 4 12 5 2 2 5" xfId="15824"/>
    <cellStyle name="Normal 4 12 5 2 2 5 2" xfId="40121"/>
    <cellStyle name="Normal 4 12 5 2 2 6" xfId="27812"/>
    <cellStyle name="Normal 4 12 5 2 3" xfId="4041"/>
    <cellStyle name="Normal 4 12 5 2 3 2" xfId="9837"/>
    <cellStyle name="Normal 4 12 5 2 3 2 2" xfId="22039"/>
    <cellStyle name="Normal 4 12 5 2 3 2 2 2" xfId="46336"/>
    <cellStyle name="Normal 4 12 5 2 3 2 3" xfId="34134"/>
    <cellStyle name="Normal 4 12 5 2 3 3" xfId="16352"/>
    <cellStyle name="Normal 4 12 5 2 3 3 2" xfId="40649"/>
    <cellStyle name="Normal 4 12 5 2 3 4" xfId="28340"/>
    <cellStyle name="Normal 4 12 5 2 4" xfId="4681"/>
    <cellStyle name="Normal 4 12 5 2 4 2" xfId="9838"/>
    <cellStyle name="Normal 4 12 5 2 4 2 2" xfId="22040"/>
    <cellStyle name="Normal 4 12 5 2 4 2 2 2" xfId="46337"/>
    <cellStyle name="Normal 4 12 5 2 4 2 3" xfId="34135"/>
    <cellStyle name="Normal 4 12 5 2 4 3" xfId="16883"/>
    <cellStyle name="Normal 4 12 5 2 4 3 2" xfId="41180"/>
    <cellStyle name="Normal 4 12 5 2 4 4" xfId="28978"/>
    <cellStyle name="Normal 4 12 5 2 5" xfId="6378"/>
    <cellStyle name="Normal 4 12 5 2 5 2" xfId="9839"/>
    <cellStyle name="Normal 4 12 5 2 5 2 2" xfId="22041"/>
    <cellStyle name="Normal 4 12 5 2 5 2 2 2" xfId="46338"/>
    <cellStyle name="Normal 4 12 5 2 5 2 3" xfId="34136"/>
    <cellStyle name="Normal 4 12 5 2 5 3" xfId="18580"/>
    <cellStyle name="Normal 4 12 5 2 5 3 2" xfId="42877"/>
    <cellStyle name="Normal 4 12 5 2 5 4" xfId="30675"/>
    <cellStyle name="Normal 4 12 5 2 6" xfId="9833"/>
    <cellStyle name="Normal 4 12 5 2 6 2" xfId="22035"/>
    <cellStyle name="Normal 4 12 5 2 6 2 2" xfId="46332"/>
    <cellStyle name="Normal 4 12 5 2 6 3" xfId="34130"/>
    <cellStyle name="Normal 4 12 5 2 7" xfId="14655"/>
    <cellStyle name="Normal 4 12 5 2 7 2" xfId="38952"/>
    <cellStyle name="Normal 4 12 5 2 8" xfId="26643"/>
    <cellStyle name="Normal 4 12 5 2 9" xfId="51051"/>
    <cellStyle name="Normal 4 12 5 3" xfId="2871"/>
    <cellStyle name="Normal 4 12 5 3 2" xfId="5319"/>
    <cellStyle name="Normal 4 12 5 3 2 2" xfId="9841"/>
    <cellStyle name="Normal 4 12 5 3 2 2 2" xfId="22043"/>
    <cellStyle name="Normal 4 12 5 3 2 2 2 2" xfId="46340"/>
    <cellStyle name="Normal 4 12 5 3 2 2 3" xfId="34138"/>
    <cellStyle name="Normal 4 12 5 3 2 3" xfId="17521"/>
    <cellStyle name="Normal 4 12 5 3 2 3 2" xfId="41818"/>
    <cellStyle name="Normal 4 12 5 3 2 4" xfId="29616"/>
    <cellStyle name="Normal 4 12 5 3 3" xfId="6909"/>
    <cellStyle name="Normal 4 12 5 3 3 2" xfId="9842"/>
    <cellStyle name="Normal 4 12 5 3 3 2 2" xfId="22044"/>
    <cellStyle name="Normal 4 12 5 3 3 2 2 2" xfId="46341"/>
    <cellStyle name="Normal 4 12 5 3 3 2 3" xfId="34139"/>
    <cellStyle name="Normal 4 12 5 3 3 3" xfId="19111"/>
    <cellStyle name="Normal 4 12 5 3 3 3 2" xfId="43408"/>
    <cellStyle name="Normal 4 12 5 3 3 4" xfId="31206"/>
    <cellStyle name="Normal 4 12 5 3 4" xfId="9840"/>
    <cellStyle name="Normal 4 12 5 3 4 2" xfId="22042"/>
    <cellStyle name="Normal 4 12 5 3 4 2 2" xfId="46339"/>
    <cellStyle name="Normal 4 12 5 3 4 3" xfId="34137"/>
    <cellStyle name="Normal 4 12 5 3 5" xfId="15293"/>
    <cellStyle name="Normal 4 12 5 3 5 2" xfId="39590"/>
    <cellStyle name="Normal 4 12 5 3 6" xfId="27281"/>
    <cellStyle name="Normal 4 12 5 4" xfId="9832"/>
    <cellStyle name="Normal 4 12 5 4 2" xfId="22034"/>
    <cellStyle name="Normal 4 12 5 4 2 2" xfId="46331"/>
    <cellStyle name="Normal 4 12 5 4 3" xfId="34129"/>
    <cellStyle name="Normal 4 12 5 5" xfId="14121"/>
    <cellStyle name="Normal 4 12 5 5 2" xfId="26109"/>
    <cellStyle name="Normal 4 12 5 5 2 2" xfId="50406"/>
    <cellStyle name="Normal 4 12 5 5 3" xfId="38418"/>
    <cellStyle name="Normal 4 12 5 6" xfId="51830"/>
    <cellStyle name="Normal 4 12 5 7" xfId="52225"/>
    <cellStyle name="Normal 4 12 6" xfId="2079"/>
    <cellStyle name="Normal 4 12 6 10" xfId="52599"/>
    <cellStyle name="Normal 4 12 6 2" xfId="3245"/>
    <cellStyle name="Normal 4 12 6 2 2" xfId="5586"/>
    <cellStyle name="Normal 4 12 6 2 2 2" xfId="9845"/>
    <cellStyle name="Normal 4 12 6 2 2 2 2" xfId="22047"/>
    <cellStyle name="Normal 4 12 6 2 2 2 2 2" xfId="46344"/>
    <cellStyle name="Normal 4 12 6 2 2 2 3" xfId="34142"/>
    <cellStyle name="Normal 4 12 6 2 2 3" xfId="17788"/>
    <cellStyle name="Normal 4 12 6 2 2 3 2" xfId="42085"/>
    <cellStyle name="Normal 4 12 6 2 2 4" xfId="29883"/>
    <cellStyle name="Normal 4 12 6 2 3" xfId="7283"/>
    <cellStyle name="Normal 4 12 6 2 3 2" xfId="9846"/>
    <cellStyle name="Normal 4 12 6 2 3 2 2" xfId="22048"/>
    <cellStyle name="Normal 4 12 6 2 3 2 2 2" xfId="46345"/>
    <cellStyle name="Normal 4 12 6 2 3 2 3" xfId="34143"/>
    <cellStyle name="Normal 4 12 6 2 3 3" xfId="19485"/>
    <cellStyle name="Normal 4 12 6 2 3 3 2" xfId="43782"/>
    <cellStyle name="Normal 4 12 6 2 3 4" xfId="31580"/>
    <cellStyle name="Normal 4 12 6 2 4" xfId="9844"/>
    <cellStyle name="Normal 4 12 6 2 4 2" xfId="22046"/>
    <cellStyle name="Normal 4 12 6 2 4 2 2" xfId="46343"/>
    <cellStyle name="Normal 4 12 6 2 4 3" xfId="34141"/>
    <cellStyle name="Normal 4 12 6 2 5" xfId="15560"/>
    <cellStyle name="Normal 4 12 6 2 5 2" xfId="39857"/>
    <cellStyle name="Normal 4 12 6 2 6" xfId="27548"/>
    <cellStyle name="Normal 4 12 6 3" xfId="3777"/>
    <cellStyle name="Normal 4 12 6 3 2" xfId="9847"/>
    <cellStyle name="Normal 4 12 6 3 2 2" xfId="22049"/>
    <cellStyle name="Normal 4 12 6 3 2 2 2" xfId="46346"/>
    <cellStyle name="Normal 4 12 6 3 2 3" xfId="34144"/>
    <cellStyle name="Normal 4 12 6 3 3" xfId="16088"/>
    <cellStyle name="Normal 4 12 6 3 3 2" xfId="40385"/>
    <cellStyle name="Normal 4 12 6 3 4" xfId="28076"/>
    <cellStyle name="Normal 4 12 6 4" xfId="4417"/>
    <cellStyle name="Normal 4 12 6 4 2" xfId="9848"/>
    <cellStyle name="Normal 4 12 6 4 2 2" xfId="22050"/>
    <cellStyle name="Normal 4 12 6 4 2 2 2" xfId="46347"/>
    <cellStyle name="Normal 4 12 6 4 2 3" xfId="34145"/>
    <cellStyle name="Normal 4 12 6 4 3" xfId="16619"/>
    <cellStyle name="Normal 4 12 6 4 3 2" xfId="40916"/>
    <cellStyle name="Normal 4 12 6 4 4" xfId="28714"/>
    <cellStyle name="Normal 4 12 6 5" xfId="6114"/>
    <cellStyle name="Normal 4 12 6 5 2" xfId="9849"/>
    <cellStyle name="Normal 4 12 6 5 2 2" xfId="22051"/>
    <cellStyle name="Normal 4 12 6 5 2 2 2" xfId="46348"/>
    <cellStyle name="Normal 4 12 6 5 2 3" xfId="34146"/>
    <cellStyle name="Normal 4 12 6 5 3" xfId="18316"/>
    <cellStyle name="Normal 4 12 6 5 3 2" xfId="42613"/>
    <cellStyle name="Normal 4 12 6 5 4" xfId="30411"/>
    <cellStyle name="Normal 4 12 6 6" xfId="9843"/>
    <cellStyle name="Normal 4 12 6 6 2" xfId="22045"/>
    <cellStyle name="Normal 4 12 6 6 2 2" xfId="46342"/>
    <cellStyle name="Normal 4 12 6 6 3" xfId="34140"/>
    <cellStyle name="Normal 4 12 6 7" xfId="14391"/>
    <cellStyle name="Normal 4 12 6 7 2" xfId="38688"/>
    <cellStyle name="Normal 4 12 6 8" xfId="26379"/>
    <cellStyle name="Normal 4 12 6 9" xfId="50787"/>
    <cellStyle name="Normal 4 12 7" xfId="2607"/>
    <cellStyle name="Normal 4 12 7 2" xfId="5055"/>
    <cellStyle name="Normal 4 12 7 2 2" xfId="9851"/>
    <cellStyle name="Normal 4 12 7 2 2 2" xfId="22053"/>
    <cellStyle name="Normal 4 12 7 2 2 2 2" xfId="46350"/>
    <cellStyle name="Normal 4 12 7 2 2 3" xfId="34148"/>
    <cellStyle name="Normal 4 12 7 2 3" xfId="17257"/>
    <cellStyle name="Normal 4 12 7 2 3 2" xfId="41554"/>
    <cellStyle name="Normal 4 12 7 2 4" xfId="29352"/>
    <cellStyle name="Normal 4 12 7 3" xfId="6645"/>
    <cellStyle name="Normal 4 12 7 3 2" xfId="9852"/>
    <cellStyle name="Normal 4 12 7 3 2 2" xfId="22054"/>
    <cellStyle name="Normal 4 12 7 3 2 2 2" xfId="46351"/>
    <cellStyle name="Normal 4 12 7 3 2 3" xfId="34149"/>
    <cellStyle name="Normal 4 12 7 3 3" xfId="18847"/>
    <cellStyle name="Normal 4 12 7 3 3 2" xfId="43144"/>
    <cellStyle name="Normal 4 12 7 3 4" xfId="30942"/>
    <cellStyle name="Normal 4 12 7 4" xfId="9850"/>
    <cellStyle name="Normal 4 12 7 4 2" xfId="22052"/>
    <cellStyle name="Normal 4 12 7 4 2 2" xfId="46349"/>
    <cellStyle name="Normal 4 12 7 4 3" xfId="34147"/>
    <cellStyle name="Normal 4 12 7 5" xfId="15029"/>
    <cellStyle name="Normal 4 12 7 5 2" xfId="39326"/>
    <cellStyle name="Normal 4 12 7 6" xfId="27017"/>
    <cellStyle name="Normal 4 12 8" xfId="9721"/>
    <cellStyle name="Normal 4 12 8 2" xfId="21923"/>
    <cellStyle name="Normal 4 12 8 2 2" xfId="46220"/>
    <cellStyle name="Normal 4 12 8 3" xfId="34018"/>
    <cellStyle name="Normal 4 12 9" xfId="13857"/>
    <cellStyle name="Normal 4 12 9 2" xfId="25845"/>
    <cellStyle name="Normal 4 12 9 2 2" xfId="50142"/>
    <cellStyle name="Normal 4 12 9 3" xfId="38154"/>
    <cellStyle name="Normal 4 13" xfId="602"/>
    <cellStyle name="Normal 4 13 10" xfId="51985"/>
    <cellStyle name="Normal 4 13 2" xfId="797"/>
    <cellStyle name="Normal 4 13 2 2" xfId="1042"/>
    <cellStyle name="Normal 4 13 2 2 2" xfId="2535"/>
    <cellStyle name="Normal 4 13 2 2 2 10" xfId="53055"/>
    <cellStyle name="Normal 4 13 2 2 2 2" xfId="3701"/>
    <cellStyle name="Normal 4 13 2 2 2 2 2" xfId="6042"/>
    <cellStyle name="Normal 4 13 2 2 2 2 2 2" xfId="9858"/>
    <cellStyle name="Normal 4 13 2 2 2 2 2 2 2" xfId="22060"/>
    <cellStyle name="Normal 4 13 2 2 2 2 2 2 2 2" xfId="46357"/>
    <cellStyle name="Normal 4 13 2 2 2 2 2 2 3" xfId="34155"/>
    <cellStyle name="Normal 4 13 2 2 2 2 2 3" xfId="18244"/>
    <cellStyle name="Normal 4 13 2 2 2 2 2 3 2" xfId="42541"/>
    <cellStyle name="Normal 4 13 2 2 2 2 2 4" xfId="30339"/>
    <cellStyle name="Normal 4 13 2 2 2 2 3" xfId="7739"/>
    <cellStyle name="Normal 4 13 2 2 2 2 3 2" xfId="9859"/>
    <cellStyle name="Normal 4 13 2 2 2 2 3 2 2" xfId="22061"/>
    <cellStyle name="Normal 4 13 2 2 2 2 3 2 2 2" xfId="46358"/>
    <cellStyle name="Normal 4 13 2 2 2 2 3 2 3" xfId="34156"/>
    <cellStyle name="Normal 4 13 2 2 2 2 3 3" xfId="19941"/>
    <cellStyle name="Normal 4 13 2 2 2 2 3 3 2" xfId="44238"/>
    <cellStyle name="Normal 4 13 2 2 2 2 3 4" xfId="32036"/>
    <cellStyle name="Normal 4 13 2 2 2 2 4" xfId="9857"/>
    <cellStyle name="Normal 4 13 2 2 2 2 4 2" xfId="22059"/>
    <cellStyle name="Normal 4 13 2 2 2 2 4 2 2" xfId="46356"/>
    <cellStyle name="Normal 4 13 2 2 2 2 4 3" xfId="34154"/>
    <cellStyle name="Normal 4 13 2 2 2 2 5" xfId="16016"/>
    <cellStyle name="Normal 4 13 2 2 2 2 5 2" xfId="40313"/>
    <cellStyle name="Normal 4 13 2 2 2 2 6" xfId="28004"/>
    <cellStyle name="Normal 4 13 2 2 2 3" xfId="4233"/>
    <cellStyle name="Normal 4 13 2 2 2 3 2" xfId="9860"/>
    <cellStyle name="Normal 4 13 2 2 2 3 2 2" xfId="22062"/>
    <cellStyle name="Normal 4 13 2 2 2 3 2 2 2" xfId="46359"/>
    <cellStyle name="Normal 4 13 2 2 2 3 2 3" xfId="34157"/>
    <cellStyle name="Normal 4 13 2 2 2 3 3" xfId="16544"/>
    <cellStyle name="Normal 4 13 2 2 2 3 3 2" xfId="40841"/>
    <cellStyle name="Normal 4 13 2 2 2 3 4" xfId="28532"/>
    <cellStyle name="Normal 4 13 2 2 2 4" xfId="4873"/>
    <cellStyle name="Normal 4 13 2 2 2 4 2" xfId="9861"/>
    <cellStyle name="Normal 4 13 2 2 2 4 2 2" xfId="22063"/>
    <cellStyle name="Normal 4 13 2 2 2 4 2 2 2" xfId="46360"/>
    <cellStyle name="Normal 4 13 2 2 2 4 2 3" xfId="34158"/>
    <cellStyle name="Normal 4 13 2 2 2 4 3" xfId="17075"/>
    <cellStyle name="Normal 4 13 2 2 2 4 3 2" xfId="41372"/>
    <cellStyle name="Normal 4 13 2 2 2 4 4" xfId="29170"/>
    <cellStyle name="Normal 4 13 2 2 2 5" xfId="6570"/>
    <cellStyle name="Normal 4 13 2 2 2 5 2" xfId="9862"/>
    <cellStyle name="Normal 4 13 2 2 2 5 2 2" xfId="22064"/>
    <cellStyle name="Normal 4 13 2 2 2 5 2 2 2" xfId="46361"/>
    <cellStyle name="Normal 4 13 2 2 2 5 2 3" xfId="34159"/>
    <cellStyle name="Normal 4 13 2 2 2 5 3" xfId="18772"/>
    <cellStyle name="Normal 4 13 2 2 2 5 3 2" xfId="43069"/>
    <cellStyle name="Normal 4 13 2 2 2 5 4" xfId="30867"/>
    <cellStyle name="Normal 4 13 2 2 2 6" xfId="9856"/>
    <cellStyle name="Normal 4 13 2 2 2 6 2" xfId="22058"/>
    <cellStyle name="Normal 4 13 2 2 2 6 2 2" xfId="46355"/>
    <cellStyle name="Normal 4 13 2 2 2 6 3" xfId="34153"/>
    <cellStyle name="Normal 4 13 2 2 2 7" xfId="14847"/>
    <cellStyle name="Normal 4 13 2 2 2 7 2" xfId="39144"/>
    <cellStyle name="Normal 4 13 2 2 2 8" xfId="26835"/>
    <cellStyle name="Normal 4 13 2 2 2 9" xfId="51243"/>
    <cellStyle name="Normal 4 13 2 2 3" xfId="3063"/>
    <cellStyle name="Normal 4 13 2 2 3 2" xfId="5511"/>
    <cellStyle name="Normal 4 13 2 2 3 2 2" xfId="9864"/>
    <cellStyle name="Normal 4 13 2 2 3 2 2 2" xfId="22066"/>
    <cellStyle name="Normal 4 13 2 2 3 2 2 2 2" xfId="46363"/>
    <cellStyle name="Normal 4 13 2 2 3 2 2 3" xfId="34161"/>
    <cellStyle name="Normal 4 13 2 2 3 2 3" xfId="17713"/>
    <cellStyle name="Normal 4 13 2 2 3 2 3 2" xfId="42010"/>
    <cellStyle name="Normal 4 13 2 2 3 2 4" xfId="29808"/>
    <cellStyle name="Normal 4 13 2 2 3 3" xfId="7101"/>
    <cellStyle name="Normal 4 13 2 2 3 3 2" xfId="9865"/>
    <cellStyle name="Normal 4 13 2 2 3 3 2 2" xfId="22067"/>
    <cellStyle name="Normal 4 13 2 2 3 3 2 2 2" xfId="46364"/>
    <cellStyle name="Normal 4 13 2 2 3 3 2 3" xfId="34162"/>
    <cellStyle name="Normal 4 13 2 2 3 3 3" xfId="19303"/>
    <cellStyle name="Normal 4 13 2 2 3 3 3 2" xfId="43600"/>
    <cellStyle name="Normal 4 13 2 2 3 3 4" xfId="31398"/>
    <cellStyle name="Normal 4 13 2 2 3 4" xfId="9863"/>
    <cellStyle name="Normal 4 13 2 2 3 4 2" xfId="22065"/>
    <cellStyle name="Normal 4 13 2 2 3 4 2 2" xfId="46362"/>
    <cellStyle name="Normal 4 13 2 2 3 4 3" xfId="34160"/>
    <cellStyle name="Normal 4 13 2 2 3 5" xfId="15485"/>
    <cellStyle name="Normal 4 13 2 2 3 5 2" xfId="39782"/>
    <cellStyle name="Normal 4 13 2 2 3 6" xfId="27473"/>
    <cellStyle name="Normal 4 13 2 2 4" xfId="9855"/>
    <cellStyle name="Normal 4 13 2 2 4 2" xfId="22057"/>
    <cellStyle name="Normal 4 13 2 2 4 2 2" xfId="46354"/>
    <cellStyle name="Normal 4 13 2 2 4 3" xfId="34152"/>
    <cellStyle name="Normal 4 13 2 2 5" xfId="14313"/>
    <cellStyle name="Normal 4 13 2 2 5 2" xfId="26301"/>
    <cellStyle name="Normal 4 13 2 2 5 2 2" xfId="50598"/>
    <cellStyle name="Normal 4 13 2 2 5 3" xfId="38610"/>
    <cellStyle name="Normal 4 13 2 2 6" xfId="51545"/>
    <cellStyle name="Normal 4 13 2 2 7" xfId="52417"/>
    <cellStyle name="Normal 4 13 2 3" xfId="2295"/>
    <cellStyle name="Normal 4 13 2 3 10" xfId="52815"/>
    <cellStyle name="Normal 4 13 2 3 2" xfId="3461"/>
    <cellStyle name="Normal 4 13 2 3 2 2" xfId="5802"/>
    <cellStyle name="Normal 4 13 2 3 2 2 2" xfId="9868"/>
    <cellStyle name="Normal 4 13 2 3 2 2 2 2" xfId="22070"/>
    <cellStyle name="Normal 4 13 2 3 2 2 2 2 2" xfId="46367"/>
    <cellStyle name="Normal 4 13 2 3 2 2 2 3" xfId="34165"/>
    <cellStyle name="Normal 4 13 2 3 2 2 3" xfId="18004"/>
    <cellStyle name="Normal 4 13 2 3 2 2 3 2" xfId="42301"/>
    <cellStyle name="Normal 4 13 2 3 2 2 4" xfId="30099"/>
    <cellStyle name="Normal 4 13 2 3 2 3" xfId="7499"/>
    <cellStyle name="Normal 4 13 2 3 2 3 2" xfId="9869"/>
    <cellStyle name="Normal 4 13 2 3 2 3 2 2" xfId="22071"/>
    <cellStyle name="Normal 4 13 2 3 2 3 2 2 2" xfId="46368"/>
    <cellStyle name="Normal 4 13 2 3 2 3 2 3" xfId="34166"/>
    <cellStyle name="Normal 4 13 2 3 2 3 3" xfId="19701"/>
    <cellStyle name="Normal 4 13 2 3 2 3 3 2" xfId="43998"/>
    <cellStyle name="Normal 4 13 2 3 2 3 4" xfId="31796"/>
    <cellStyle name="Normal 4 13 2 3 2 4" xfId="9867"/>
    <cellStyle name="Normal 4 13 2 3 2 4 2" xfId="22069"/>
    <cellStyle name="Normal 4 13 2 3 2 4 2 2" xfId="46366"/>
    <cellStyle name="Normal 4 13 2 3 2 4 3" xfId="34164"/>
    <cellStyle name="Normal 4 13 2 3 2 5" xfId="15776"/>
    <cellStyle name="Normal 4 13 2 3 2 5 2" xfId="40073"/>
    <cellStyle name="Normal 4 13 2 3 2 6" xfId="27764"/>
    <cellStyle name="Normal 4 13 2 3 3" xfId="3993"/>
    <cellStyle name="Normal 4 13 2 3 3 2" xfId="9870"/>
    <cellStyle name="Normal 4 13 2 3 3 2 2" xfId="22072"/>
    <cellStyle name="Normal 4 13 2 3 3 2 2 2" xfId="46369"/>
    <cellStyle name="Normal 4 13 2 3 3 2 3" xfId="34167"/>
    <cellStyle name="Normal 4 13 2 3 3 3" xfId="16304"/>
    <cellStyle name="Normal 4 13 2 3 3 3 2" xfId="40601"/>
    <cellStyle name="Normal 4 13 2 3 3 4" xfId="28292"/>
    <cellStyle name="Normal 4 13 2 3 4" xfId="4633"/>
    <cellStyle name="Normal 4 13 2 3 4 2" xfId="9871"/>
    <cellStyle name="Normal 4 13 2 3 4 2 2" xfId="22073"/>
    <cellStyle name="Normal 4 13 2 3 4 2 2 2" xfId="46370"/>
    <cellStyle name="Normal 4 13 2 3 4 2 3" xfId="34168"/>
    <cellStyle name="Normal 4 13 2 3 4 3" xfId="16835"/>
    <cellStyle name="Normal 4 13 2 3 4 3 2" xfId="41132"/>
    <cellStyle name="Normal 4 13 2 3 4 4" xfId="28930"/>
    <cellStyle name="Normal 4 13 2 3 5" xfId="6330"/>
    <cellStyle name="Normal 4 13 2 3 5 2" xfId="9872"/>
    <cellStyle name="Normal 4 13 2 3 5 2 2" xfId="22074"/>
    <cellStyle name="Normal 4 13 2 3 5 2 2 2" xfId="46371"/>
    <cellStyle name="Normal 4 13 2 3 5 2 3" xfId="34169"/>
    <cellStyle name="Normal 4 13 2 3 5 3" xfId="18532"/>
    <cellStyle name="Normal 4 13 2 3 5 3 2" xfId="42829"/>
    <cellStyle name="Normal 4 13 2 3 5 4" xfId="30627"/>
    <cellStyle name="Normal 4 13 2 3 6" xfId="9866"/>
    <cellStyle name="Normal 4 13 2 3 6 2" xfId="22068"/>
    <cellStyle name="Normal 4 13 2 3 6 2 2" xfId="46365"/>
    <cellStyle name="Normal 4 13 2 3 6 3" xfId="34163"/>
    <cellStyle name="Normal 4 13 2 3 7" xfId="14607"/>
    <cellStyle name="Normal 4 13 2 3 7 2" xfId="38904"/>
    <cellStyle name="Normal 4 13 2 3 8" xfId="26595"/>
    <cellStyle name="Normal 4 13 2 3 9" xfId="51003"/>
    <cellStyle name="Normal 4 13 2 4" xfId="2823"/>
    <cellStyle name="Normal 4 13 2 4 2" xfId="5271"/>
    <cellStyle name="Normal 4 13 2 4 2 2" xfId="9874"/>
    <cellStyle name="Normal 4 13 2 4 2 2 2" xfId="22076"/>
    <cellStyle name="Normal 4 13 2 4 2 2 2 2" xfId="46373"/>
    <cellStyle name="Normal 4 13 2 4 2 2 3" xfId="34171"/>
    <cellStyle name="Normal 4 13 2 4 2 3" xfId="17473"/>
    <cellStyle name="Normal 4 13 2 4 2 3 2" xfId="41770"/>
    <cellStyle name="Normal 4 13 2 4 2 4" xfId="29568"/>
    <cellStyle name="Normal 4 13 2 4 3" xfId="6861"/>
    <cellStyle name="Normal 4 13 2 4 3 2" xfId="9875"/>
    <cellStyle name="Normal 4 13 2 4 3 2 2" xfId="22077"/>
    <cellStyle name="Normal 4 13 2 4 3 2 2 2" xfId="46374"/>
    <cellStyle name="Normal 4 13 2 4 3 2 3" xfId="34172"/>
    <cellStyle name="Normal 4 13 2 4 3 3" xfId="19063"/>
    <cellStyle name="Normal 4 13 2 4 3 3 2" xfId="43360"/>
    <cellStyle name="Normal 4 13 2 4 3 4" xfId="31158"/>
    <cellStyle name="Normal 4 13 2 4 4" xfId="9873"/>
    <cellStyle name="Normal 4 13 2 4 4 2" xfId="22075"/>
    <cellStyle name="Normal 4 13 2 4 4 2 2" xfId="46372"/>
    <cellStyle name="Normal 4 13 2 4 4 3" xfId="34170"/>
    <cellStyle name="Normal 4 13 2 4 5" xfId="15245"/>
    <cellStyle name="Normal 4 13 2 4 5 2" xfId="39542"/>
    <cellStyle name="Normal 4 13 2 4 6" xfId="27233"/>
    <cellStyle name="Normal 4 13 2 5" xfId="9854"/>
    <cellStyle name="Normal 4 13 2 5 2" xfId="22056"/>
    <cellStyle name="Normal 4 13 2 5 2 2" xfId="46353"/>
    <cellStyle name="Normal 4 13 2 5 3" xfId="34151"/>
    <cellStyle name="Normal 4 13 2 6" xfId="14073"/>
    <cellStyle name="Normal 4 13 2 6 2" xfId="26061"/>
    <cellStyle name="Normal 4 13 2 6 2 2" xfId="50358"/>
    <cellStyle name="Normal 4 13 2 6 3" xfId="38370"/>
    <cellStyle name="Normal 4 13 2 7" xfId="51420"/>
    <cellStyle name="Normal 4 13 2 8" xfId="52177"/>
    <cellStyle name="Normal 4 13 3" xfId="699"/>
    <cellStyle name="Normal 4 13 3 2" xfId="946"/>
    <cellStyle name="Normal 4 13 3 2 2" xfId="2439"/>
    <cellStyle name="Normal 4 13 3 2 2 10" xfId="52959"/>
    <cellStyle name="Normal 4 13 3 2 2 2" xfId="3605"/>
    <cellStyle name="Normal 4 13 3 2 2 2 2" xfId="5946"/>
    <cellStyle name="Normal 4 13 3 2 2 2 2 2" xfId="9880"/>
    <cellStyle name="Normal 4 13 3 2 2 2 2 2 2" xfId="22082"/>
    <cellStyle name="Normal 4 13 3 2 2 2 2 2 2 2" xfId="46379"/>
    <cellStyle name="Normal 4 13 3 2 2 2 2 2 3" xfId="34177"/>
    <cellStyle name="Normal 4 13 3 2 2 2 2 3" xfId="18148"/>
    <cellStyle name="Normal 4 13 3 2 2 2 2 3 2" xfId="42445"/>
    <cellStyle name="Normal 4 13 3 2 2 2 2 4" xfId="30243"/>
    <cellStyle name="Normal 4 13 3 2 2 2 3" xfId="7643"/>
    <cellStyle name="Normal 4 13 3 2 2 2 3 2" xfId="9881"/>
    <cellStyle name="Normal 4 13 3 2 2 2 3 2 2" xfId="22083"/>
    <cellStyle name="Normal 4 13 3 2 2 2 3 2 2 2" xfId="46380"/>
    <cellStyle name="Normal 4 13 3 2 2 2 3 2 3" xfId="34178"/>
    <cellStyle name="Normal 4 13 3 2 2 2 3 3" xfId="19845"/>
    <cellStyle name="Normal 4 13 3 2 2 2 3 3 2" xfId="44142"/>
    <cellStyle name="Normal 4 13 3 2 2 2 3 4" xfId="31940"/>
    <cellStyle name="Normal 4 13 3 2 2 2 4" xfId="9879"/>
    <cellStyle name="Normal 4 13 3 2 2 2 4 2" xfId="22081"/>
    <cellStyle name="Normal 4 13 3 2 2 2 4 2 2" xfId="46378"/>
    <cellStyle name="Normal 4 13 3 2 2 2 4 3" xfId="34176"/>
    <cellStyle name="Normal 4 13 3 2 2 2 5" xfId="15920"/>
    <cellStyle name="Normal 4 13 3 2 2 2 5 2" xfId="40217"/>
    <cellStyle name="Normal 4 13 3 2 2 2 6" xfId="27908"/>
    <cellStyle name="Normal 4 13 3 2 2 3" xfId="4137"/>
    <cellStyle name="Normal 4 13 3 2 2 3 2" xfId="9882"/>
    <cellStyle name="Normal 4 13 3 2 2 3 2 2" xfId="22084"/>
    <cellStyle name="Normal 4 13 3 2 2 3 2 2 2" xfId="46381"/>
    <cellStyle name="Normal 4 13 3 2 2 3 2 3" xfId="34179"/>
    <cellStyle name="Normal 4 13 3 2 2 3 3" xfId="16448"/>
    <cellStyle name="Normal 4 13 3 2 2 3 3 2" xfId="40745"/>
    <cellStyle name="Normal 4 13 3 2 2 3 4" xfId="28436"/>
    <cellStyle name="Normal 4 13 3 2 2 4" xfId="4777"/>
    <cellStyle name="Normal 4 13 3 2 2 4 2" xfId="9883"/>
    <cellStyle name="Normal 4 13 3 2 2 4 2 2" xfId="22085"/>
    <cellStyle name="Normal 4 13 3 2 2 4 2 2 2" xfId="46382"/>
    <cellStyle name="Normal 4 13 3 2 2 4 2 3" xfId="34180"/>
    <cellStyle name="Normal 4 13 3 2 2 4 3" xfId="16979"/>
    <cellStyle name="Normal 4 13 3 2 2 4 3 2" xfId="41276"/>
    <cellStyle name="Normal 4 13 3 2 2 4 4" xfId="29074"/>
    <cellStyle name="Normal 4 13 3 2 2 5" xfId="6474"/>
    <cellStyle name="Normal 4 13 3 2 2 5 2" xfId="9884"/>
    <cellStyle name="Normal 4 13 3 2 2 5 2 2" xfId="22086"/>
    <cellStyle name="Normal 4 13 3 2 2 5 2 2 2" xfId="46383"/>
    <cellStyle name="Normal 4 13 3 2 2 5 2 3" xfId="34181"/>
    <cellStyle name="Normal 4 13 3 2 2 5 3" xfId="18676"/>
    <cellStyle name="Normal 4 13 3 2 2 5 3 2" xfId="42973"/>
    <cellStyle name="Normal 4 13 3 2 2 5 4" xfId="30771"/>
    <cellStyle name="Normal 4 13 3 2 2 6" xfId="9878"/>
    <cellStyle name="Normal 4 13 3 2 2 6 2" xfId="22080"/>
    <cellStyle name="Normal 4 13 3 2 2 6 2 2" xfId="46377"/>
    <cellStyle name="Normal 4 13 3 2 2 6 3" xfId="34175"/>
    <cellStyle name="Normal 4 13 3 2 2 7" xfId="14751"/>
    <cellStyle name="Normal 4 13 3 2 2 7 2" xfId="39048"/>
    <cellStyle name="Normal 4 13 3 2 2 8" xfId="26739"/>
    <cellStyle name="Normal 4 13 3 2 2 9" xfId="51147"/>
    <cellStyle name="Normal 4 13 3 2 3" xfId="2967"/>
    <cellStyle name="Normal 4 13 3 2 3 2" xfId="5415"/>
    <cellStyle name="Normal 4 13 3 2 3 2 2" xfId="9886"/>
    <cellStyle name="Normal 4 13 3 2 3 2 2 2" xfId="22088"/>
    <cellStyle name="Normal 4 13 3 2 3 2 2 2 2" xfId="46385"/>
    <cellStyle name="Normal 4 13 3 2 3 2 2 3" xfId="34183"/>
    <cellStyle name="Normal 4 13 3 2 3 2 3" xfId="17617"/>
    <cellStyle name="Normal 4 13 3 2 3 2 3 2" xfId="41914"/>
    <cellStyle name="Normal 4 13 3 2 3 2 4" xfId="29712"/>
    <cellStyle name="Normal 4 13 3 2 3 3" xfId="7005"/>
    <cellStyle name="Normal 4 13 3 2 3 3 2" xfId="9887"/>
    <cellStyle name="Normal 4 13 3 2 3 3 2 2" xfId="22089"/>
    <cellStyle name="Normal 4 13 3 2 3 3 2 2 2" xfId="46386"/>
    <cellStyle name="Normal 4 13 3 2 3 3 2 3" xfId="34184"/>
    <cellStyle name="Normal 4 13 3 2 3 3 3" xfId="19207"/>
    <cellStyle name="Normal 4 13 3 2 3 3 3 2" xfId="43504"/>
    <cellStyle name="Normal 4 13 3 2 3 3 4" xfId="31302"/>
    <cellStyle name="Normal 4 13 3 2 3 4" xfId="9885"/>
    <cellStyle name="Normal 4 13 3 2 3 4 2" xfId="22087"/>
    <cellStyle name="Normal 4 13 3 2 3 4 2 2" xfId="46384"/>
    <cellStyle name="Normal 4 13 3 2 3 4 3" xfId="34182"/>
    <cellStyle name="Normal 4 13 3 2 3 5" xfId="15389"/>
    <cellStyle name="Normal 4 13 3 2 3 5 2" xfId="39686"/>
    <cellStyle name="Normal 4 13 3 2 3 6" xfId="27377"/>
    <cellStyle name="Normal 4 13 3 2 4" xfId="9877"/>
    <cellStyle name="Normal 4 13 3 2 4 2" xfId="22079"/>
    <cellStyle name="Normal 4 13 3 2 4 2 2" xfId="46376"/>
    <cellStyle name="Normal 4 13 3 2 4 3" xfId="34174"/>
    <cellStyle name="Normal 4 13 3 2 5" xfId="14217"/>
    <cellStyle name="Normal 4 13 3 2 5 2" xfId="26205"/>
    <cellStyle name="Normal 4 13 3 2 5 2 2" xfId="50502"/>
    <cellStyle name="Normal 4 13 3 2 5 3" xfId="38514"/>
    <cellStyle name="Normal 4 13 3 2 6" xfId="51464"/>
    <cellStyle name="Normal 4 13 3 2 7" xfId="52321"/>
    <cellStyle name="Normal 4 13 3 3" xfId="2199"/>
    <cellStyle name="Normal 4 13 3 3 10" xfId="52719"/>
    <cellStyle name="Normal 4 13 3 3 2" xfId="3365"/>
    <cellStyle name="Normal 4 13 3 3 2 2" xfId="5706"/>
    <cellStyle name="Normal 4 13 3 3 2 2 2" xfId="9890"/>
    <cellStyle name="Normal 4 13 3 3 2 2 2 2" xfId="22092"/>
    <cellStyle name="Normal 4 13 3 3 2 2 2 2 2" xfId="46389"/>
    <cellStyle name="Normal 4 13 3 3 2 2 2 3" xfId="34187"/>
    <cellStyle name="Normal 4 13 3 3 2 2 3" xfId="17908"/>
    <cellStyle name="Normal 4 13 3 3 2 2 3 2" xfId="42205"/>
    <cellStyle name="Normal 4 13 3 3 2 2 4" xfId="30003"/>
    <cellStyle name="Normal 4 13 3 3 2 3" xfId="7403"/>
    <cellStyle name="Normal 4 13 3 3 2 3 2" xfId="9891"/>
    <cellStyle name="Normal 4 13 3 3 2 3 2 2" xfId="22093"/>
    <cellStyle name="Normal 4 13 3 3 2 3 2 2 2" xfId="46390"/>
    <cellStyle name="Normal 4 13 3 3 2 3 2 3" xfId="34188"/>
    <cellStyle name="Normal 4 13 3 3 2 3 3" xfId="19605"/>
    <cellStyle name="Normal 4 13 3 3 2 3 3 2" xfId="43902"/>
    <cellStyle name="Normal 4 13 3 3 2 3 4" xfId="31700"/>
    <cellStyle name="Normal 4 13 3 3 2 4" xfId="9889"/>
    <cellStyle name="Normal 4 13 3 3 2 4 2" xfId="22091"/>
    <cellStyle name="Normal 4 13 3 3 2 4 2 2" xfId="46388"/>
    <cellStyle name="Normal 4 13 3 3 2 4 3" xfId="34186"/>
    <cellStyle name="Normal 4 13 3 3 2 5" xfId="15680"/>
    <cellStyle name="Normal 4 13 3 3 2 5 2" xfId="39977"/>
    <cellStyle name="Normal 4 13 3 3 2 6" xfId="27668"/>
    <cellStyle name="Normal 4 13 3 3 3" xfId="3897"/>
    <cellStyle name="Normal 4 13 3 3 3 2" xfId="9892"/>
    <cellStyle name="Normal 4 13 3 3 3 2 2" xfId="22094"/>
    <cellStyle name="Normal 4 13 3 3 3 2 2 2" xfId="46391"/>
    <cellStyle name="Normal 4 13 3 3 3 2 3" xfId="34189"/>
    <cellStyle name="Normal 4 13 3 3 3 3" xfId="16208"/>
    <cellStyle name="Normal 4 13 3 3 3 3 2" xfId="40505"/>
    <cellStyle name="Normal 4 13 3 3 3 4" xfId="28196"/>
    <cellStyle name="Normal 4 13 3 3 4" xfId="4537"/>
    <cellStyle name="Normal 4 13 3 3 4 2" xfId="9893"/>
    <cellStyle name="Normal 4 13 3 3 4 2 2" xfId="22095"/>
    <cellStyle name="Normal 4 13 3 3 4 2 2 2" xfId="46392"/>
    <cellStyle name="Normal 4 13 3 3 4 2 3" xfId="34190"/>
    <cellStyle name="Normal 4 13 3 3 4 3" xfId="16739"/>
    <cellStyle name="Normal 4 13 3 3 4 3 2" xfId="41036"/>
    <cellStyle name="Normal 4 13 3 3 4 4" xfId="28834"/>
    <cellStyle name="Normal 4 13 3 3 5" xfId="6234"/>
    <cellStyle name="Normal 4 13 3 3 5 2" xfId="9894"/>
    <cellStyle name="Normal 4 13 3 3 5 2 2" xfId="22096"/>
    <cellStyle name="Normal 4 13 3 3 5 2 2 2" xfId="46393"/>
    <cellStyle name="Normal 4 13 3 3 5 2 3" xfId="34191"/>
    <cellStyle name="Normal 4 13 3 3 5 3" xfId="18436"/>
    <cellStyle name="Normal 4 13 3 3 5 3 2" xfId="42733"/>
    <cellStyle name="Normal 4 13 3 3 5 4" xfId="30531"/>
    <cellStyle name="Normal 4 13 3 3 6" xfId="9888"/>
    <cellStyle name="Normal 4 13 3 3 6 2" xfId="22090"/>
    <cellStyle name="Normal 4 13 3 3 6 2 2" xfId="46387"/>
    <cellStyle name="Normal 4 13 3 3 6 3" xfId="34185"/>
    <cellStyle name="Normal 4 13 3 3 7" xfId="14511"/>
    <cellStyle name="Normal 4 13 3 3 7 2" xfId="38808"/>
    <cellStyle name="Normal 4 13 3 3 8" xfId="26499"/>
    <cellStyle name="Normal 4 13 3 3 9" xfId="50907"/>
    <cellStyle name="Normal 4 13 3 4" xfId="2727"/>
    <cellStyle name="Normal 4 13 3 4 2" xfId="5175"/>
    <cellStyle name="Normal 4 13 3 4 2 2" xfId="9896"/>
    <cellStyle name="Normal 4 13 3 4 2 2 2" xfId="22098"/>
    <cellStyle name="Normal 4 13 3 4 2 2 2 2" xfId="46395"/>
    <cellStyle name="Normal 4 13 3 4 2 2 3" xfId="34193"/>
    <cellStyle name="Normal 4 13 3 4 2 3" xfId="17377"/>
    <cellStyle name="Normal 4 13 3 4 2 3 2" xfId="41674"/>
    <cellStyle name="Normal 4 13 3 4 2 4" xfId="29472"/>
    <cellStyle name="Normal 4 13 3 4 3" xfId="6765"/>
    <cellStyle name="Normal 4 13 3 4 3 2" xfId="9897"/>
    <cellStyle name="Normal 4 13 3 4 3 2 2" xfId="22099"/>
    <cellStyle name="Normal 4 13 3 4 3 2 2 2" xfId="46396"/>
    <cellStyle name="Normal 4 13 3 4 3 2 3" xfId="34194"/>
    <cellStyle name="Normal 4 13 3 4 3 3" xfId="18967"/>
    <cellStyle name="Normal 4 13 3 4 3 3 2" xfId="43264"/>
    <cellStyle name="Normal 4 13 3 4 3 4" xfId="31062"/>
    <cellStyle name="Normal 4 13 3 4 4" xfId="9895"/>
    <cellStyle name="Normal 4 13 3 4 4 2" xfId="22097"/>
    <cellStyle name="Normal 4 13 3 4 4 2 2" xfId="46394"/>
    <cellStyle name="Normal 4 13 3 4 4 3" xfId="34192"/>
    <cellStyle name="Normal 4 13 3 4 5" xfId="15149"/>
    <cellStyle name="Normal 4 13 3 4 5 2" xfId="39446"/>
    <cellStyle name="Normal 4 13 3 4 6" xfId="27137"/>
    <cellStyle name="Normal 4 13 3 5" xfId="9876"/>
    <cellStyle name="Normal 4 13 3 5 2" xfId="22078"/>
    <cellStyle name="Normal 4 13 3 5 2 2" xfId="46375"/>
    <cellStyle name="Normal 4 13 3 5 3" xfId="34173"/>
    <cellStyle name="Normal 4 13 3 6" xfId="13977"/>
    <cellStyle name="Normal 4 13 3 6 2" xfId="25965"/>
    <cellStyle name="Normal 4 13 3 6 2 2" xfId="50262"/>
    <cellStyle name="Normal 4 13 3 6 3" xfId="38274"/>
    <cellStyle name="Normal 4 13 3 7" xfId="51484"/>
    <cellStyle name="Normal 4 13 3 8" xfId="52081"/>
    <cellStyle name="Normal 4 13 4" xfId="874"/>
    <cellStyle name="Normal 4 13 4 2" xfId="2367"/>
    <cellStyle name="Normal 4 13 4 2 10" xfId="52887"/>
    <cellStyle name="Normal 4 13 4 2 2" xfId="3533"/>
    <cellStyle name="Normal 4 13 4 2 2 2" xfId="5874"/>
    <cellStyle name="Normal 4 13 4 2 2 2 2" xfId="9901"/>
    <cellStyle name="Normal 4 13 4 2 2 2 2 2" xfId="22103"/>
    <cellStyle name="Normal 4 13 4 2 2 2 2 2 2" xfId="46400"/>
    <cellStyle name="Normal 4 13 4 2 2 2 2 3" xfId="34198"/>
    <cellStyle name="Normal 4 13 4 2 2 2 3" xfId="18076"/>
    <cellStyle name="Normal 4 13 4 2 2 2 3 2" xfId="42373"/>
    <cellStyle name="Normal 4 13 4 2 2 2 4" xfId="30171"/>
    <cellStyle name="Normal 4 13 4 2 2 3" xfId="7571"/>
    <cellStyle name="Normal 4 13 4 2 2 3 2" xfId="9902"/>
    <cellStyle name="Normal 4 13 4 2 2 3 2 2" xfId="22104"/>
    <cellStyle name="Normal 4 13 4 2 2 3 2 2 2" xfId="46401"/>
    <cellStyle name="Normal 4 13 4 2 2 3 2 3" xfId="34199"/>
    <cellStyle name="Normal 4 13 4 2 2 3 3" xfId="19773"/>
    <cellStyle name="Normal 4 13 4 2 2 3 3 2" xfId="44070"/>
    <cellStyle name="Normal 4 13 4 2 2 3 4" xfId="31868"/>
    <cellStyle name="Normal 4 13 4 2 2 4" xfId="9900"/>
    <cellStyle name="Normal 4 13 4 2 2 4 2" xfId="22102"/>
    <cellStyle name="Normal 4 13 4 2 2 4 2 2" xfId="46399"/>
    <cellStyle name="Normal 4 13 4 2 2 4 3" xfId="34197"/>
    <cellStyle name="Normal 4 13 4 2 2 5" xfId="15848"/>
    <cellStyle name="Normal 4 13 4 2 2 5 2" xfId="40145"/>
    <cellStyle name="Normal 4 13 4 2 2 6" xfId="27836"/>
    <cellStyle name="Normal 4 13 4 2 3" xfId="4065"/>
    <cellStyle name="Normal 4 13 4 2 3 2" xfId="9903"/>
    <cellStyle name="Normal 4 13 4 2 3 2 2" xfId="22105"/>
    <cellStyle name="Normal 4 13 4 2 3 2 2 2" xfId="46402"/>
    <cellStyle name="Normal 4 13 4 2 3 2 3" xfId="34200"/>
    <cellStyle name="Normal 4 13 4 2 3 3" xfId="16376"/>
    <cellStyle name="Normal 4 13 4 2 3 3 2" xfId="40673"/>
    <cellStyle name="Normal 4 13 4 2 3 4" xfId="28364"/>
    <cellStyle name="Normal 4 13 4 2 4" xfId="4705"/>
    <cellStyle name="Normal 4 13 4 2 4 2" xfId="9904"/>
    <cellStyle name="Normal 4 13 4 2 4 2 2" xfId="22106"/>
    <cellStyle name="Normal 4 13 4 2 4 2 2 2" xfId="46403"/>
    <cellStyle name="Normal 4 13 4 2 4 2 3" xfId="34201"/>
    <cellStyle name="Normal 4 13 4 2 4 3" xfId="16907"/>
    <cellStyle name="Normal 4 13 4 2 4 3 2" xfId="41204"/>
    <cellStyle name="Normal 4 13 4 2 4 4" xfId="29002"/>
    <cellStyle name="Normal 4 13 4 2 5" xfId="6402"/>
    <cellStyle name="Normal 4 13 4 2 5 2" xfId="9905"/>
    <cellStyle name="Normal 4 13 4 2 5 2 2" xfId="22107"/>
    <cellStyle name="Normal 4 13 4 2 5 2 2 2" xfId="46404"/>
    <cellStyle name="Normal 4 13 4 2 5 2 3" xfId="34202"/>
    <cellStyle name="Normal 4 13 4 2 5 3" xfId="18604"/>
    <cellStyle name="Normal 4 13 4 2 5 3 2" xfId="42901"/>
    <cellStyle name="Normal 4 13 4 2 5 4" xfId="30699"/>
    <cellStyle name="Normal 4 13 4 2 6" xfId="9899"/>
    <cellStyle name="Normal 4 13 4 2 6 2" xfId="22101"/>
    <cellStyle name="Normal 4 13 4 2 6 2 2" xfId="46398"/>
    <cellStyle name="Normal 4 13 4 2 6 3" xfId="34196"/>
    <cellStyle name="Normal 4 13 4 2 7" xfId="14679"/>
    <cellStyle name="Normal 4 13 4 2 7 2" xfId="38976"/>
    <cellStyle name="Normal 4 13 4 2 8" xfId="26667"/>
    <cellStyle name="Normal 4 13 4 2 9" xfId="51075"/>
    <cellStyle name="Normal 4 13 4 3" xfId="2895"/>
    <cellStyle name="Normal 4 13 4 3 2" xfId="5343"/>
    <cellStyle name="Normal 4 13 4 3 2 2" xfId="9907"/>
    <cellStyle name="Normal 4 13 4 3 2 2 2" xfId="22109"/>
    <cellStyle name="Normal 4 13 4 3 2 2 2 2" xfId="46406"/>
    <cellStyle name="Normal 4 13 4 3 2 2 3" xfId="34204"/>
    <cellStyle name="Normal 4 13 4 3 2 3" xfId="17545"/>
    <cellStyle name="Normal 4 13 4 3 2 3 2" xfId="41842"/>
    <cellStyle name="Normal 4 13 4 3 2 4" xfId="29640"/>
    <cellStyle name="Normal 4 13 4 3 3" xfId="6933"/>
    <cellStyle name="Normal 4 13 4 3 3 2" xfId="9908"/>
    <cellStyle name="Normal 4 13 4 3 3 2 2" xfId="22110"/>
    <cellStyle name="Normal 4 13 4 3 3 2 2 2" xfId="46407"/>
    <cellStyle name="Normal 4 13 4 3 3 2 3" xfId="34205"/>
    <cellStyle name="Normal 4 13 4 3 3 3" xfId="19135"/>
    <cellStyle name="Normal 4 13 4 3 3 3 2" xfId="43432"/>
    <cellStyle name="Normal 4 13 4 3 3 4" xfId="31230"/>
    <cellStyle name="Normal 4 13 4 3 4" xfId="9906"/>
    <cellStyle name="Normal 4 13 4 3 4 2" xfId="22108"/>
    <cellStyle name="Normal 4 13 4 3 4 2 2" xfId="46405"/>
    <cellStyle name="Normal 4 13 4 3 4 3" xfId="34203"/>
    <cellStyle name="Normal 4 13 4 3 5" xfId="15317"/>
    <cellStyle name="Normal 4 13 4 3 5 2" xfId="39614"/>
    <cellStyle name="Normal 4 13 4 3 6" xfId="27305"/>
    <cellStyle name="Normal 4 13 4 4" xfId="9898"/>
    <cellStyle name="Normal 4 13 4 4 2" xfId="22100"/>
    <cellStyle name="Normal 4 13 4 4 2 2" xfId="46397"/>
    <cellStyle name="Normal 4 13 4 4 3" xfId="34195"/>
    <cellStyle name="Normal 4 13 4 5" xfId="14145"/>
    <cellStyle name="Normal 4 13 4 5 2" xfId="26133"/>
    <cellStyle name="Normal 4 13 4 5 2 2" xfId="50430"/>
    <cellStyle name="Normal 4 13 4 5 3" xfId="38442"/>
    <cellStyle name="Normal 4 13 4 6" xfId="51841"/>
    <cellStyle name="Normal 4 13 4 7" xfId="52249"/>
    <cellStyle name="Normal 4 13 5" xfId="2103"/>
    <cellStyle name="Normal 4 13 5 10" xfId="52623"/>
    <cellStyle name="Normal 4 13 5 2" xfId="3269"/>
    <cellStyle name="Normal 4 13 5 2 2" xfId="5610"/>
    <cellStyle name="Normal 4 13 5 2 2 2" xfId="9911"/>
    <cellStyle name="Normal 4 13 5 2 2 2 2" xfId="22113"/>
    <cellStyle name="Normal 4 13 5 2 2 2 2 2" xfId="46410"/>
    <cellStyle name="Normal 4 13 5 2 2 2 3" xfId="34208"/>
    <cellStyle name="Normal 4 13 5 2 2 3" xfId="17812"/>
    <cellStyle name="Normal 4 13 5 2 2 3 2" xfId="42109"/>
    <cellStyle name="Normal 4 13 5 2 2 4" xfId="29907"/>
    <cellStyle name="Normal 4 13 5 2 3" xfId="7307"/>
    <cellStyle name="Normal 4 13 5 2 3 2" xfId="9912"/>
    <cellStyle name="Normal 4 13 5 2 3 2 2" xfId="22114"/>
    <cellStyle name="Normal 4 13 5 2 3 2 2 2" xfId="46411"/>
    <cellStyle name="Normal 4 13 5 2 3 2 3" xfId="34209"/>
    <cellStyle name="Normal 4 13 5 2 3 3" xfId="19509"/>
    <cellStyle name="Normal 4 13 5 2 3 3 2" xfId="43806"/>
    <cellStyle name="Normal 4 13 5 2 3 4" xfId="31604"/>
    <cellStyle name="Normal 4 13 5 2 4" xfId="9910"/>
    <cellStyle name="Normal 4 13 5 2 4 2" xfId="22112"/>
    <cellStyle name="Normal 4 13 5 2 4 2 2" xfId="46409"/>
    <cellStyle name="Normal 4 13 5 2 4 3" xfId="34207"/>
    <cellStyle name="Normal 4 13 5 2 5" xfId="15584"/>
    <cellStyle name="Normal 4 13 5 2 5 2" xfId="39881"/>
    <cellStyle name="Normal 4 13 5 2 6" xfId="27572"/>
    <cellStyle name="Normal 4 13 5 3" xfId="3801"/>
    <cellStyle name="Normal 4 13 5 3 2" xfId="9913"/>
    <cellStyle name="Normal 4 13 5 3 2 2" xfId="22115"/>
    <cellStyle name="Normal 4 13 5 3 2 2 2" xfId="46412"/>
    <cellStyle name="Normal 4 13 5 3 2 3" xfId="34210"/>
    <cellStyle name="Normal 4 13 5 3 3" xfId="16112"/>
    <cellStyle name="Normal 4 13 5 3 3 2" xfId="40409"/>
    <cellStyle name="Normal 4 13 5 3 4" xfId="28100"/>
    <cellStyle name="Normal 4 13 5 4" xfId="4441"/>
    <cellStyle name="Normal 4 13 5 4 2" xfId="9914"/>
    <cellStyle name="Normal 4 13 5 4 2 2" xfId="22116"/>
    <cellStyle name="Normal 4 13 5 4 2 2 2" xfId="46413"/>
    <cellStyle name="Normal 4 13 5 4 2 3" xfId="34211"/>
    <cellStyle name="Normal 4 13 5 4 3" xfId="16643"/>
    <cellStyle name="Normal 4 13 5 4 3 2" xfId="40940"/>
    <cellStyle name="Normal 4 13 5 4 4" xfId="28738"/>
    <cellStyle name="Normal 4 13 5 5" xfId="6138"/>
    <cellStyle name="Normal 4 13 5 5 2" xfId="9915"/>
    <cellStyle name="Normal 4 13 5 5 2 2" xfId="22117"/>
    <cellStyle name="Normal 4 13 5 5 2 2 2" xfId="46414"/>
    <cellStyle name="Normal 4 13 5 5 2 3" xfId="34212"/>
    <cellStyle name="Normal 4 13 5 5 3" xfId="18340"/>
    <cellStyle name="Normal 4 13 5 5 3 2" xfId="42637"/>
    <cellStyle name="Normal 4 13 5 5 4" xfId="30435"/>
    <cellStyle name="Normal 4 13 5 6" xfId="9909"/>
    <cellStyle name="Normal 4 13 5 6 2" xfId="22111"/>
    <cellStyle name="Normal 4 13 5 6 2 2" xfId="46408"/>
    <cellStyle name="Normal 4 13 5 6 3" xfId="34206"/>
    <cellStyle name="Normal 4 13 5 7" xfId="14415"/>
    <cellStyle name="Normal 4 13 5 7 2" xfId="38712"/>
    <cellStyle name="Normal 4 13 5 8" xfId="26403"/>
    <cellStyle name="Normal 4 13 5 9" xfId="50811"/>
    <cellStyle name="Normal 4 13 6" xfId="2631"/>
    <cellStyle name="Normal 4 13 6 2" xfId="5079"/>
    <cellStyle name="Normal 4 13 6 2 2" xfId="9917"/>
    <cellStyle name="Normal 4 13 6 2 2 2" xfId="22119"/>
    <cellStyle name="Normal 4 13 6 2 2 2 2" xfId="46416"/>
    <cellStyle name="Normal 4 13 6 2 2 3" xfId="34214"/>
    <cellStyle name="Normal 4 13 6 2 3" xfId="17281"/>
    <cellStyle name="Normal 4 13 6 2 3 2" xfId="41578"/>
    <cellStyle name="Normal 4 13 6 2 4" xfId="29376"/>
    <cellStyle name="Normal 4 13 6 3" xfId="6669"/>
    <cellStyle name="Normal 4 13 6 3 2" xfId="9918"/>
    <cellStyle name="Normal 4 13 6 3 2 2" xfId="22120"/>
    <cellStyle name="Normal 4 13 6 3 2 2 2" xfId="46417"/>
    <cellStyle name="Normal 4 13 6 3 2 3" xfId="34215"/>
    <cellStyle name="Normal 4 13 6 3 3" xfId="18871"/>
    <cellStyle name="Normal 4 13 6 3 3 2" xfId="43168"/>
    <cellStyle name="Normal 4 13 6 3 4" xfId="30966"/>
    <cellStyle name="Normal 4 13 6 4" xfId="9916"/>
    <cellStyle name="Normal 4 13 6 4 2" xfId="22118"/>
    <cellStyle name="Normal 4 13 6 4 2 2" xfId="46415"/>
    <cellStyle name="Normal 4 13 6 4 3" xfId="34213"/>
    <cellStyle name="Normal 4 13 6 5" xfId="15053"/>
    <cellStyle name="Normal 4 13 6 5 2" xfId="39350"/>
    <cellStyle name="Normal 4 13 6 6" xfId="27041"/>
    <cellStyle name="Normal 4 13 7" xfId="9853"/>
    <cellStyle name="Normal 4 13 7 2" xfId="22055"/>
    <cellStyle name="Normal 4 13 7 2 2" xfId="46352"/>
    <cellStyle name="Normal 4 13 7 3" xfId="34150"/>
    <cellStyle name="Normal 4 13 8" xfId="13881"/>
    <cellStyle name="Normal 4 13 8 2" xfId="25869"/>
    <cellStyle name="Normal 4 13 8 2 2" xfId="50166"/>
    <cellStyle name="Normal 4 13 8 3" xfId="38178"/>
    <cellStyle name="Normal 4 13 9" xfId="51531"/>
    <cellStyle name="Normal 4 14" xfId="749"/>
    <cellStyle name="Normal 4 14 2" xfId="994"/>
    <cellStyle name="Normal 4 14 2 2" xfId="2487"/>
    <cellStyle name="Normal 4 14 2 2 10" xfId="53007"/>
    <cellStyle name="Normal 4 14 2 2 2" xfId="3653"/>
    <cellStyle name="Normal 4 14 2 2 2 2" xfId="5994"/>
    <cellStyle name="Normal 4 14 2 2 2 2 2" xfId="9923"/>
    <cellStyle name="Normal 4 14 2 2 2 2 2 2" xfId="22125"/>
    <cellStyle name="Normal 4 14 2 2 2 2 2 2 2" xfId="46422"/>
    <cellStyle name="Normal 4 14 2 2 2 2 2 3" xfId="34220"/>
    <cellStyle name="Normal 4 14 2 2 2 2 3" xfId="18196"/>
    <cellStyle name="Normal 4 14 2 2 2 2 3 2" xfId="42493"/>
    <cellStyle name="Normal 4 14 2 2 2 2 4" xfId="30291"/>
    <cellStyle name="Normal 4 14 2 2 2 3" xfId="7691"/>
    <cellStyle name="Normal 4 14 2 2 2 3 2" xfId="9924"/>
    <cellStyle name="Normal 4 14 2 2 2 3 2 2" xfId="22126"/>
    <cellStyle name="Normal 4 14 2 2 2 3 2 2 2" xfId="46423"/>
    <cellStyle name="Normal 4 14 2 2 2 3 2 3" xfId="34221"/>
    <cellStyle name="Normal 4 14 2 2 2 3 3" xfId="19893"/>
    <cellStyle name="Normal 4 14 2 2 2 3 3 2" xfId="44190"/>
    <cellStyle name="Normal 4 14 2 2 2 3 4" xfId="31988"/>
    <cellStyle name="Normal 4 14 2 2 2 4" xfId="9922"/>
    <cellStyle name="Normal 4 14 2 2 2 4 2" xfId="22124"/>
    <cellStyle name="Normal 4 14 2 2 2 4 2 2" xfId="46421"/>
    <cellStyle name="Normal 4 14 2 2 2 4 3" xfId="34219"/>
    <cellStyle name="Normal 4 14 2 2 2 5" xfId="15968"/>
    <cellStyle name="Normal 4 14 2 2 2 5 2" xfId="40265"/>
    <cellStyle name="Normal 4 14 2 2 2 6" xfId="27956"/>
    <cellStyle name="Normal 4 14 2 2 3" xfId="4185"/>
    <cellStyle name="Normal 4 14 2 2 3 2" xfId="9925"/>
    <cellStyle name="Normal 4 14 2 2 3 2 2" xfId="22127"/>
    <cellStyle name="Normal 4 14 2 2 3 2 2 2" xfId="46424"/>
    <cellStyle name="Normal 4 14 2 2 3 2 3" xfId="34222"/>
    <cellStyle name="Normal 4 14 2 2 3 3" xfId="16496"/>
    <cellStyle name="Normal 4 14 2 2 3 3 2" xfId="40793"/>
    <cellStyle name="Normal 4 14 2 2 3 4" xfId="28484"/>
    <cellStyle name="Normal 4 14 2 2 4" xfId="4825"/>
    <cellStyle name="Normal 4 14 2 2 4 2" xfId="9926"/>
    <cellStyle name="Normal 4 14 2 2 4 2 2" xfId="22128"/>
    <cellStyle name="Normal 4 14 2 2 4 2 2 2" xfId="46425"/>
    <cellStyle name="Normal 4 14 2 2 4 2 3" xfId="34223"/>
    <cellStyle name="Normal 4 14 2 2 4 3" xfId="17027"/>
    <cellStyle name="Normal 4 14 2 2 4 3 2" xfId="41324"/>
    <cellStyle name="Normal 4 14 2 2 4 4" xfId="29122"/>
    <cellStyle name="Normal 4 14 2 2 5" xfId="6522"/>
    <cellStyle name="Normal 4 14 2 2 5 2" xfId="9927"/>
    <cellStyle name="Normal 4 14 2 2 5 2 2" xfId="22129"/>
    <cellStyle name="Normal 4 14 2 2 5 2 2 2" xfId="46426"/>
    <cellStyle name="Normal 4 14 2 2 5 2 3" xfId="34224"/>
    <cellStyle name="Normal 4 14 2 2 5 3" xfId="18724"/>
    <cellStyle name="Normal 4 14 2 2 5 3 2" xfId="43021"/>
    <cellStyle name="Normal 4 14 2 2 5 4" xfId="30819"/>
    <cellStyle name="Normal 4 14 2 2 6" xfId="9921"/>
    <cellStyle name="Normal 4 14 2 2 6 2" xfId="22123"/>
    <cellStyle name="Normal 4 14 2 2 6 2 2" xfId="46420"/>
    <cellStyle name="Normal 4 14 2 2 6 3" xfId="34218"/>
    <cellStyle name="Normal 4 14 2 2 7" xfId="14799"/>
    <cellStyle name="Normal 4 14 2 2 7 2" xfId="39096"/>
    <cellStyle name="Normal 4 14 2 2 8" xfId="26787"/>
    <cellStyle name="Normal 4 14 2 2 9" xfId="51195"/>
    <cellStyle name="Normal 4 14 2 3" xfId="3015"/>
    <cellStyle name="Normal 4 14 2 3 2" xfId="5463"/>
    <cellStyle name="Normal 4 14 2 3 2 2" xfId="9929"/>
    <cellStyle name="Normal 4 14 2 3 2 2 2" xfId="22131"/>
    <cellStyle name="Normal 4 14 2 3 2 2 2 2" xfId="46428"/>
    <cellStyle name="Normal 4 14 2 3 2 2 3" xfId="34226"/>
    <cellStyle name="Normal 4 14 2 3 2 3" xfId="17665"/>
    <cellStyle name="Normal 4 14 2 3 2 3 2" xfId="41962"/>
    <cellStyle name="Normal 4 14 2 3 2 4" xfId="29760"/>
    <cellStyle name="Normal 4 14 2 3 3" xfId="7053"/>
    <cellStyle name="Normal 4 14 2 3 3 2" xfId="9930"/>
    <cellStyle name="Normal 4 14 2 3 3 2 2" xfId="22132"/>
    <cellStyle name="Normal 4 14 2 3 3 2 2 2" xfId="46429"/>
    <cellStyle name="Normal 4 14 2 3 3 2 3" xfId="34227"/>
    <cellStyle name="Normal 4 14 2 3 3 3" xfId="19255"/>
    <cellStyle name="Normal 4 14 2 3 3 3 2" xfId="43552"/>
    <cellStyle name="Normal 4 14 2 3 3 4" xfId="31350"/>
    <cellStyle name="Normal 4 14 2 3 4" xfId="9928"/>
    <cellStyle name="Normal 4 14 2 3 4 2" xfId="22130"/>
    <cellStyle name="Normal 4 14 2 3 4 2 2" xfId="46427"/>
    <cellStyle name="Normal 4 14 2 3 4 3" xfId="34225"/>
    <cellStyle name="Normal 4 14 2 3 5" xfId="15437"/>
    <cellStyle name="Normal 4 14 2 3 5 2" xfId="39734"/>
    <cellStyle name="Normal 4 14 2 3 6" xfId="27425"/>
    <cellStyle name="Normal 4 14 2 4" xfId="9920"/>
    <cellStyle name="Normal 4 14 2 4 2" xfId="22122"/>
    <cellStyle name="Normal 4 14 2 4 2 2" xfId="46419"/>
    <cellStyle name="Normal 4 14 2 4 3" xfId="34217"/>
    <cellStyle name="Normal 4 14 2 5" xfId="14265"/>
    <cellStyle name="Normal 4 14 2 5 2" xfId="26253"/>
    <cellStyle name="Normal 4 14 2 5 2 2" xfId="50550"/>
    <cellStyle name="Normal 4 14 2 5 3" xfId="38562"/>
    <cellStyle name="Normal 4 14 2 6" xfId="51790"/>
    <cellStyle name="Normal 4 14 2 7" xfId="52369"/>
    <cellStyle name="Normal 4 14 3" xfId="2247"/>
    <cellStyle name="Normal 4 14 3 10" xfId="52767"/>
    <cellStyle name="Normal 4 14 3 2" xfId="3413"/>
    <cellStyle name="Normal 4 14 3 2 2" xfId="5754"/>
    <cellStyle name="Normal 4 14 3 2 2 2" xfId="9933"/>
    <cellStyle name="Normal 4 14 3 2 2 2 2" xfId="22135"/>
    <cellStyle name="Normal 4 14 3 2 2 2 2 2" xfId="46432"/>
    <cellStyle name="Normal 4 14 3 2 2 2 3" xfId="34230"/>
    <cellStyle name="Normal 4 14 3 2 2 3" xfId="17956"/>
    <cellStyle name="Normal 4 14 3 2 2 3 2" xfId="42253"/>
    <cellStyle name="Normal 4 14 3 2 2 4" xfId="30051"/>
    <cellStyle name="Normal 4 14 3 2 3" xfId="7451"/>
    <cellStyle name="Normal 4 14 3 2 3 2" xfId="9934"/>
    <cellStyle name="Normal 4 14 3 2 3 2 2" xfId="22136"/>
    <cellStyle name="Normal 4 14 3 2 3 2 2 2" xfId="46433"/>
    <cellStyle name="Normal 4 14 3 2 3 2 3" xfId="34231"/>
    <cellStyle name="Normal 4 14 3 2 3 3" xfId="19653"/>
    <cellStyle name="Normal 4 14 3 2 3 3 2" xfId="43950"/>
    <cellStyle name="Normal 4 14 3 2 3 4" xfId="31748"/>
    <cellStyle name="Normal 4 14 3 2 4" xfId="9932"/>
    <cellStyle name="Normal 4 14 3 2 4 2" xfId="22134"/>
    <cellStyle name="Normal 4 14 3 2 4 2 2" xfId="46431"/>
    <cellStyle name="Normal 4 14 3 2 4 3" xfId="34229"/>
    <cellStyle name="Normal 4 14 3 2 5" xfId="15728"/>
    <cellStyle name="Normal 4 14 3 2 5 2" xfId="40025"/>
    <cellStyle name="Normal 4 14 3 2 6" xfId="27716"/>
    <cellStyle name="Normal 4 14 3 3" xfId="3945"/>
    <cellStyle name="Normal 4 14 3 3 2" xfId="9935"/>
    <cellStyle name="Normal 4 14 3 3 2 2" xfId="22137"/>
    <cellStyle name="Normal 4 14 3 3 2 2 2" xfId="46434"/>
    <cellStyle name="Normal 4 14 3 3 2 3" xfId="34232"/>
    <cellStyle name="Normal 4 14 3 3 3" xfId="16256"/>
    <cellStyle name="Normal 4 14 3 3 3 2" xfId="40553"/>
    <cellStyle name="Normal 4 14 3 3 4" xfId="28244"/>
    <cellStyle name="Normal 4 14 3 4" xfId="4585"/>
    <cellStyle name="Normal 4 14 3 4 2" xfId="9936"/>
    <cellStyle name="Normal 4 14 3 4 2 2" xfId="22138"/>
    <cellStyle name="Normal 4 14 3 4 2 2 2" xfId="46435"/>
    <cellStyle name="Normal 4 14 3 4 2 3" xfId="34233"/>
    <cellStyle name="Normal 4 14 3 4 3" xfId="16787"/>
    <cellStyle name="Normal 4 14 3 4 3 2" xfId="41084"/>
    <cellStyle name="Normal 4 14 3 4 4" xfId="28882"/>
    <cellStyle name="Normal 4 14 3 5" xfId="6282"/>
    <cellStyle name="Normal 4 14 3 5 2" xfId="9937"/>
    <cellStyle name="Normal 4 14 3 5 2 2" xfId="22139"/>
    <cellStyle name="Normal 4 14 3 5 2 2 2" xfId="46436"/>
    <cellStyle name="Normal 4 14 3 5 2 3" xfId="34234"/>
    <cellStyle name="Normal 4 14 3 5 3" xfId="18484"/>
    <cellStyle name="Normal 4 14 3 5 3 2" xfId="42781"/>
    <cellStyle name="Normal 4 14 3 5 4" xfId="30579"/>
    <cellStyle name="Normal 4 14 3 6" xfId="9931"/>
    <cellStyle name="Normal 4 14 3 6 2" xfId="22133"/>
    <cellStyle name="Normal 4 14 3 6 2 2" xfId="46430"/>
    <cellStyle name="Normal 4 14 3 6 3" xfId="34228"/>
    <cellStyle name="Normal 4 14 3 7" xfId="14559"/>
    <cellStyle name="Normal 4 14 3 7 2" xfId="38856"/>
    <cellStyle name="Normal 4 14 3 8" xfId="26547"/>
    <cellStyle name="Normal 4 14 3 9" xfId="50955"/>
    <cellStyle name="Normal 4 14 4" xfId="2775"/>
    <cellStyle name="Normal 4 14 4 2" xfId="5223"/>
    <cellStyle name="Normal 4 14 4 2 2" xfId="9939"/>
    <cellStyle name="Normal 4 14 4 2 2 2" xfId="22141"/>
    <cellStyle name="Normal 4 14 4 2 2 2 2" xfId="46438"/>
    <cellStyle name="Normal 4 14 4 2 2 3" xfId="34236"/>
    <cellStyle name="Normal 4 14 4 2 3" xfId="17425"/>
    <cellStyle name="Normal 4 14 4 2 3 2" xfId="41722"/>
    <cellStyle name="Normal 4 14 4 2 4" xfId="29520"/>
    <cellStyle name="Normal 4 14 4 3" xfId="6813"/>
    <cellStyle name="Normal 4 14 4 3 2" xfId="9940"/>
    <cellStyle name="Normal 4 14 4 3 2 2" xfId="22142"/>
    <cellStyle name="Normal 4 14 4 3 2 2 2" xfId="46439"/>
    <cellStyle name="Normal 4 14 4 3 2 3" xfId="34237"/>
    <cellStyle name="Normal 4 14 4 3 3" xfId="19015"/>
    <cellStyle name="Normal 4 14 4 3 3 2" xfId="43312"/>
    <cellStyle name="Normal 4 14 4 3 4" xfId="31110"/>
    <cellStyle name="Normal 4 14 4 4" xfId="9938"/>
    <cellStyle name="Normal 4 14 4 4 2" xfId="22140"/>
    <cellStyle name="Normal 4 14 4 4 2 2" xfId="46437"/>
    <cellStyle name="Normal 4 14 4 4 3" xfId="34235"/>
    <cellStyle name="Normal 4 14 4 5" xfId="15197"/>
    <cellStyle name="Normal 4 14 4 5 2" xfId="39494"/>
    <cellStyle name="Normal 4 14 4 6" xfId="27185"/>
    <cellStyle name="Normal 4 14 5" xfId="9919"/>
    <cellStyle name="Normal 4 14 5 2" xfId="22121"/>
    <cellStyle name="Normal 4 14 5 2 2" xfId="46418"/>
    <cellStyle name="Normal 4 14 5 3" xfId="34216"/>
    <cellStyle name="Normal 4 14 6" xfId="14025"/>
    <cellStyle name="Normal 4 14 6 2" xfId="26013"/>
    <cellStyle name="Normal 4 14 6 2 2" xfId="50310"/>
    <cellStyle name="Normal 4 14 6 3" xfId="38322"/>
    <cellStyle name="Normal 4 14 7" xfId="51604"/>
    <cellStyle name="Normal 4 14 8" xfId="52129"/>
    <cellStyle name="Normal 4 15" xfId="653"/>
    <cellStyle name="Normal 4 15 2" xfId="2154"/>
    <cellStyle name="Normal 4 15 2 10" xfId="52674"/>
    <cellStyle name="Normal 4 15 2 2" xfId="3320"/>
    <cellStyle name="Normal 4 15 2 2 2" xfId="5661"/>
    <cellStyle name="Normal 4 15 2 2 2 2" xfId="9944"/>
    <cellStyle name="Normal 4 15 2 2 2 2 2" xfId="22146"/>
    <cellStyle name="Normal 4 15 2 2 2 2 2 2" xfId="46443"/>
    <cellStyle name="Normal 4 15 2 2 2 2 3" xfId="34241"/>
    <cellStyle name="Normal 4 15 2 2 2 3" xfId="17863"/>
    <cellStyle name="Normal 4 15 2 2 2 3 2" xfId="42160"/>
    <cellStyle name="Normal 4 15 2 2 2 4" xfId="29958"/>
    <cellStyle name="Normal 4 15 2 2 3" xfId="7358"/>
    <cellStyle name="Normal 4 15 2 2 3 2" xfId="9945"/>
    <cellStyle name="Normal 4 15 2 2 3 2 2" xfId="22147"/>
    <cellStyle name="Normal 4 15 2 2 3 2 2 2" xfId="46444"/>
    <cellStyle name="Normal 4 15 2 2 3 2 3" xfId="34242"/>
    <cellStyle name="Normal 4 15 2 2 3 3" xfId="19560"/>
    <cellStyle name="Normal 4 15 2 2 3 3 2" xfId="43857"/>
    <cellStyle name="Normal 4 15 2 2 3 4" xfId="31655"/>
    <cellStyle name="Normal 4 15 2 2 4" xfId="9943"/>
    <cellStyle name="Normal 4 15 2 2 4 2" xfId="22145"/>
    <cellStyle name="Normal 4 15 2 2 4 2 2" xfId="46442"/>
    <cellStyle name="Normal 4 15 2 2 4 3" xfId="34240"/>
    <cellStyle name="Normal 4 15 2 2 5" xfId="15635"/>
    <cellStyle name="Normal 4 15 2 2 5 2" xfId="39932"/>
    <cellStyle name="Normal 4 15 2 2 6" xfId="27623"/>
    <cellStyle name="Normal 4 15 2 3" xfId="3852"/>
    <cellStyle name="Normal 4 15 2 3 2" xfId="9946"/>
    <cellStyle name="Normal 4 15 2 3 2 2" xfId="22148"/>
    <cellStyle name="Normal 4 15 2 3 2 2 2" xfId="46445"/>
    <cellStyle name="Normal 4 15 2 3 2 3" xfId="34243"/>
    <cellStyle name="Normal 4 15 2 3 3" xfId="16163"/>
    <cellStyle name="Normal 4 15 2 3 3 2" xfId="40460"/>
    <cellStyle name="Normal 4 15 2 3 4" xfId="28151"/>
    <cellStyle name="Normal 4 15 2 4" xfId="4492"/>
    <cellStyle name="Normal 4 15 2 4 2" xfId="9947"/>
    <cellStyle name="Normal 4 15 2 4 2 2" xfId="22149"/>
    <cellStyle name="Normal 4 15 2 4 2 2 2" xfId="46446"/>
    <cellStyle name="Normal 4 15 2 4 2 3" xfId="34244"/>
    <cellStyle name="Normal 4 15 2 4 3" xfId="16694"/>
    <cellStyle name="Normal 4 15 2 4 3 2" xfId="40991"/>
    <cellStyle name="Normal 4 15 2 4 4" xfId="28789"/>
    <cellStyle name="Normal 4 15 2 5" xfId="6189"/>
    <cellStyle name="Normal 4 15 2 5 2" xfId="9948"/>
    <cellStyle name="Normal 4 15 2 5 2 2" xfId="22150"/>
    <cellStyle name="Normal 4 15 2 5 2 2 2" xfId="46447"/>
    <cellStyle name="Normal 4 15 2 5 2 3" xfId="34245"/>
    <cellStyle name="Normal 4 15 2 5 3" xfId="18391"/>
    <cellStyle name="Normal 4 15 2 5 3 2" xfId="42688"/>
    <cellStyle name="Normal 4 15 2 5 4" xfId="30486"/>
    <cellStyle name="Normal 4 15 2 6" xfId="9942"/>
    <cellStyle name="Normal 4 15 2 6 2" xfId="22144"/>
    <cellStyle name="Normal 4 15 2 6 2 2" xfId="46441"/>
    <cellStyle name="Normal 4 15 2 6 3" xfId="34239"/>
    <cellStyle name="Normal 4 15 2 7" xfId="14466"/>
    <cellStyle name="Normal 4 15 2 7 2" xfId="38763"/>
    <cellStyle name="Normal 4 15 2 8" xfId="26454"/>
    <cellStyle name="Normal 4 15 2 9" xfId="50862"/>
    <cellStyle name="Normal 4 15 3" xfId="2682"/>
    <cellStyle name="Normal 4 15 3 2" xfId="5130"/>
    <cellStyle name="Normal 4 15 3 2 2" xfId="9950"/>
    <cellStyle name="Normal 4 15 3 2 2 2" xfId="22152"/>
    <cellStyle name="Normal 4 15 3 2 2 2 2" xfId="46449"/>
    <cellStyle name="Normal 4 15 3 2 2 3" xfId="34247"/>
    <cellStyle name="Normal 4 15 3 2 3" xfId="17332"/>
    <cellStyle name="Normal 4 15 3 2 3 2" xfId="41629"/>
    <cellStyle name="Normal 4 15 3 2 4" xfId="29427"/>
    <cellStyle name="Normal 4 15 3 3" xfId="6720"/>
    <cellStyle name="Normal 4 15 3 3 2" xfId="9951"/>
    <cellStyle name="Normal 4 15 3 3 2 2" xfId="22153"/>
    <cellStyle name="Normal 4 15 3 3 2 2 2" xfId="46450"/>
    <cellStyle name="Normal 4 15 3 3 2 3" xfId="34248"/>
    <cellStyle name="Normal 4 15 3 3 3" xfId="18922"/>
    <cellStyle name="Normal 4 15 3 3 3 2" xfId="43219"/>
    <cellStyle name="Normal 4 15 3 3 4" xfId="31017"/>
    <cellStyle name="Normal 4 15 3 4" xfId="9949"/>
    <cellStyle name="Normal 4 15 3 4 2" xfId="22151"/>
    <cellStyle name="Normal 4 15 3 4 2 2" xfId="46448"/>
    <cellStyle name="Normal 4 15 3 4 3" xfId="34246"/>
    <cellStyle name="Normal 4 15 3 5" xfId="15104"/>
    <cellStyle name="Normal 4 15 3 5 2" xfId="39401"/>
    <cellStyle name="Normal 4 15 3 6" xfId="27092"/>
    <cellStyle name="Normal 4 15 4" xfId="9941"/>
    <cellStyle name="Normal 4 15 4 2" xfId="22143"/>
    <cellStyle name="Normal 4 15 4 2 2" xfId="46440"/>
    <cellStyle name="Normal 4 15 4 3" xfId="34238"/>
    <cellStyle name="Normal 4 15 5" xfId="13932"/>
    <cellStyle name="Normal 4 15 5 2" xfId="25920"/>
    <cellStyle name="Normal 4 15 5 2 2" xfId="50217"/>
    <cellStyle name="Normal 4 15 5 3" xfId="38229"/>
    <cellStyle name="Normal 4 15 6" xfId="51777"/>
    <cellStyle name="Normal 4 15 7" xfId="52036"/>
    <cellStyle name="Normal 4 16" xfId="139"/>
    <cellStyle name="Normal 4 16 2" xfId="2055"/>
    <cellStyle name="Normal 4 16 2 10" xfId="52575"/>
    <cellStyle name="Normal 4 16 2 2" xfId="3221"/>
    <cellStyle name="Normal 4 16 2 2 2" xfId="5562"/>
    <cellStyle name="Normal 4 16 2 2 2 2" xfId="9955"/>
    <cellStyle name="Normal 4 16 2 2 2 2 2" xfId="22157"/>
    <cellStyle name="Normal 4 16 2 2 2 2 2 2" xfId="46454"/>
    <cellStyle name="Normal 4 16 2 2 2 2 3" xfId="34252"/>
    <cellStyle name="Normal 4 16 2 2 2 3" xfId="17764"/>
    <cellStyle name="Normal 4 16 2 2 2 3 2" xfId="42061"/>
    <cellStyle name="Normal 4 16 2 2 2 4" xfId="29859"/>
    <cellStyle name="Normal 4 16 2 2 3" xfId="7259"/>
    <cellStyle name="Normal 4 16 2 2 3 2" xfId="9956"/>
    <cellStyle name="Normal 4 16 2 2 3 2 2" xfId="22158"/>
    <cellStyle name="Normal 4 16 2 2 3 2 2 2" xfId="46455"/>
    <cellStyle name="Normal 4 16 2 2 3 2 3" xfId="34253"/>
    <cellStyle name="Normal 4 16 2 2 3 3" xfId="19461"/>
    <cellStyle name="Normal 4 16 2 2 3 3 2" xfId="43758"/>
    <cellStyle name="Normal 4 16 2 2 3 4" xfId="31556"/>
    <cellStyle name="Normal 4 16 2 2 4" xfId="9954"/>
    <cellStyle name="Normal 4 16 2 2 4 2" xfId="22156"/>
    <cellStyle name="Normal 4 16 2 2 4 2 2" xfId="46453"/>
    <cellStyle name="Normal 4 16 2 2 4 3" xfId="34251"/>
    <cellStyle name="Normal 4 16 2 2 5" xfId="15536"/>
    <cellStyle name="Normal 4 16 2 2 5 2" xfId="39833"/>
    <cellStyle name="Normal 4 16 2 2 6" xfId="27524"/>
    <cellStyle name="Normal 4 16 2 3" xfId="3753"/>
    <cellStyle name="Normal 4 16 2 3 2" xfId="9957"/>
    <cellStyle name="Normal 4 16 2 3 2 2" xfId="22159"/>
    <cellStyle name="Normal 4 16 2 3 2 2 2" xfId="46456"/>
    <cellStyle name="Normal 4 16 2 3 2 3" xfId="34254"/>
    <cellStyle name="Normal 4 16 2 3 3" xfId="16064"/>
    <cellStyle name="Normal 4 16 2 3 3 2" xfId="40361"/>
    <cellStyle name="Normal 4 16 2 3 4" xfId="28052"/>
    <cellStyle name="Normal 4 16 2 4" xfId="4393"/>
    <cellStyle name="Normal 4 16 2 4 2" xfId="9958"/>
    <cellStyle name="Normal 4 16 2 4 2 2" xfId="22160"/>
    <cellStyle name="Normal 4 16 2 4 2 2 2" xfId="46457"/>
    <cellStyle name="Normal 4 16 2 4 2 3" xfId="34255"/>
    <cellStyle name="Normal 4 16 2 4 3" xfId="16595"/>
    <cellStyle name="Normal 4 16 2 4 3 2" xfId="40892"/>
    <cellStyle name="Normal 4 16 2 4 4" xfId="28690"/>
    <cellStyle name="Normal 4 16 2 5" xfId="6090"/>
    <cellStyle name="Normal 4 16 2 5 2" xfId="9959"/>
    <cellStyle name="Normal 4 16 2 5 2 2" xfId="22161"/>
    <cellStyle name="Normal 4 16 2 5 2 2 2" xfId="46458"/>
    <cellStyle name="Normal 4 16 2 5 2 3" xfId="34256"/>
    <cellStyle name="Normal 4 16 2 5 3" xfId="18292"/>
    <cellStyle name="Normal 4 16 2 5 3 2" xfId="42589"/>
    <cellStyle name="Normal 4 16 2 5 4" xfId="30387"/>
    <cellStyle name="Normal 4 16 2 6" xfId="9953"/>
    <cellStyle name="Normal 4 16 2 6 2" xfId="22155"/>
    <cellStyle name="Normal 4 16 2 6 2 2" xfId="46452"/>
    <cellStyle name="Normal 4 16 2 6 3" xfId="34250"/>
    <cellStyle name="Normal 4 16 2 7" xfId="14367"/>
    <cellStyle name="Normal 4 16 2 7 2" xfId="38664"/>
    <cellStyle name="Normal 4 16 2 8" xfId="26355"/>
    <cellStyle name="Normal 4 16 2 9" xfId="50763"/>
    <cellStyle name="Normal 4 16 3" xfId="2583"/>
    <cellStyle name="Normal 4 16 3 2" xfId="5031"/>
    <cellStyle name="Normal 4 16 3 2 2" xfId="9961"/>
    <cellStyle name="Normal 4 16 3 2 2 2" xfId="22163"/>
    <cellStyle name="Normal 4 16 3 2 2 2 2" xfId="46460"/>
    <cellStyle name="Normal 4 16 3 2 2 3" xfId="34258"/>
    <cellStyle name="Normal 4 16 3 2 3" xfId="17233"/>
    <cellStyle name="Normal 4 16 3 2 3 2" xfId="41530"/>
    <cellStyle name="Normal 4 16 3 2 4" xfId="29328"/>
    <cellStyle name="Normal 4 16 3 3" xfId="6621"/>
    <cellStyle name="Normal 4 16 3 3 2" xfId="9962"/>
    <cellStyle name="Normal 4 16 3 3 2 2" xfId="22164"/>
    <cellStyle name="Normal 4 16 3 3 2 2 2" xfId="46461"/>
    <cellStyle name="Normal 4 16 3 3 2 3" xfId="34259"/>
    <cellStyle name="Normal 4 16 3 3 3" xfId="18823"/>
    <cellStyle name="Normal 4 16 3 3 3 2" xfId="43120"/>
    <cellStyle name="Normal 4 16 3 3 4" xfId="30918"/>
    <cellStyle name="Normal 4 16 3 4" xfId="9960"/>
    <cellStyle name="Normal 4 16 3 4 2" xfId="22162"/>
    <cellStyle name="Normal 4 16 3 4 2 2" xfId="46459"/>
    <cellStyle name="Normal 4 16 3 4 3" xfId="34257"/>
    <cellStyle name="Normal 4 16 3 5" xfId="15005"/>
    <cellStyle name="Normal 4 16 3 5 2" xfId="39302"/>
    <cellStyle name="Normal 4 16 3 6" xfId="26993"/>
    <cellStyle name="Normal 4 16 4" xfId="9952"/>
    <cellStyle name="Normal 4 16 4 2" xfId="22154"/>
    <cellStyle name="Normal 4 16 4 2 2" xfId="46451"/>
    <cellStyle name="Normal 4 16 4 3" xfId="34249"/>
    <cellStyle name="Normal 4 16 5" xfId="13833"/>
    <cellStyle name="Normal 4 16 5 2" xfId="25821"/>
    <cellStyle name="Normal 4 16 5 2 2" xfId="50118"/>
    <cellStyle name="Normal 4 16 5 3" xfId="38130"/>
    <cellStyle name="Normal 4 16 6" xfId="51921"/>
    <cellStyle name="Normal 4 16 7" xfId="51937"/>
    <cellStyle name="Normal 4 17" xfId="1093"/>
    <cellStyle name="Normal 4 18" xfId="1398"/>
    <cellStyle name="Normal 4 18 2" xfId="1739"/>
    <cellStyle name="Normal 4 18 3" xfId="1763"/>
    <cellStyle name="Normal 4 18 4" xfId="1891"/>
    <cellStyle name="Normal 4 18 5" xfId="2032"/>
    <cellStyle name="Normal 4 18 6" xfId="2046"/>
    <cellStyle name="Normal 4 19" xfId="1743"/>
    <cellStyle name="Normal 4 19 2" xfId="4387"/>
    <cellStyle name="Normal 4 2" xfId="7"/>
    <cellStyle name="Normal 4 2 10" xfId="157"/>
    <cellStyle name="Normal 4 2 10 2" xfId="2060"/>
    <cellStyle name="Normal 4 2 10 2 10" xfId="52580"/>
    <cellStyle name="Normal 4 2 10 2 2" xfId="3226"/>
    <cellStyle name="Normal 4 2 10 2 2 2" xfId="5567"/>
    <cellStyle name="Normal 4 2 10 2 2 2 2" xfId="9966"/>
    <cellStyle name="Normal 4 2 10 2 2 2 2 2" xfId="22168"/>
    <cellStyle name="Normal 4 2 10 2 2 2 2 2 2" xfId="46465"/>
    <cellStyle name="Normal 4 2 10 2 2 2 2 3" xfId="34263"/>
    <cellStyle name="Normal 4 2 10 2 2 2 3" xfId="17769"/>
    <cellStyle name="Normal 4 2 10 2 2 2 3 2" xfId="42066"/>
    <cellStyle name="Normal 4 2 10 2 2 2 4" xfId="29864"/>
    <cellStyle name="Normal 4 2 10 2 2 3" xfId="7264"/>
    <cellStyle name="Normal 4 2 10 2 2 3 2" xfId="9967"/>
    <cellStyle name="Normal 4 2 10 2 2 3 2 2" xfId="22169"/>
    <cellStyle name="Normal 4 2 10 2 2 3 2 2 2" xfId="46466"/>
    <cellStyle name="Normal 4 2 10 2 2 3 2 3" xfId="34264"/>
    <cellStyle name="Normal 4 2 10 2 2 3 3" xfId="19466"/>
    <cellStyle name="Normal 4 2 10 2 2 3 3 2" xfId="43763"/>
    <cellStyle name="Normal 4 2 10 2 2 3 4" xfId="31561"/>
    <cellStyle name="Normal 4 2 10 2 2 4" xfId="9965"/>
    <cellStyle name="Normal 4 2 10 2 2 4 2" xfId="22167"/>
    <cellStyle name="Normal 4 2 10 2 2 4 2 2" xfId="46464"/>
    <cellStyle name="Normal 4 2 10 2 2 4 3" xfId="34262"/>
    <cellStyle name="Normal 4 2 10 2 2 5" xfId="15541"/>
    <cellStyle name="Normal 4 2 10 2 2 5 2" xfId="39838"/>
    <cellStyle name="Normal 4 2 10 2 2 6" xfId="27529"/>
    <cellStyle name="Normal 4 2 10 2 3" xfId="3758"/>
    <cellStyle name="Normal 4 2 10 2 3 2" xfId="9968"/>
    <cellStyle name="Normal 4 2 10 2 3 2 2" xfId="22170"/>
    <cellStyle name="Normal 4 2 10 2 3 2 2 2" xfId="46467"/>
    <cellStyle name="Normal 4 2 10 2 3 2 3" xfId="34265"/>
    <cellStyle name="Normal 4 2 10 2 3 3" xfId="16069"/>
    <cellStyle name="Normal 4 2 10 2 3 3 2" xfId="40366"/>
    <cellStyle name="Normal 4 2 10 2 3 4" xfId="28057"/>
    <cellStyle name="Normal 4 2 10 2 4" xfId="4398"/>
    <cellStyle name="Normal 4 2 10 2 4 2" xfId="9969"/>
    <cellStyle name="Normal 4 2 10 2 4 2 2" xfId="22171"/>
    <cellStyle name="Normal 4 2 10 2 4 2 2 2" xfId="46468"/>
    <cellStyle name="Normal 4 2 10 2 4 2 3" xfId="34266"/>
    <cellStyle name="Normal 4 2 10 2 4 3" xfId="16600"/>
    <cellStyle name="Normal 4 2 10 2 4 3 2" xfId="40897"/>
    <cellStyle name="Normal 4 2 10 2 4 4" xfId="28695"/>
    <cellStyle name="Normal 4 2 10 2 5" xfId="6095"/>
    <cellStyle name="Normal 4 2 10 2 5 2" xfId="9970"/>
    <cellStyle name="Normal 4 2 10 2 5 2 2" xfId="22172"/>
    <cellStyle name="Normal 4 2 10 2 5 2 2 2" xfId="46469"/>
    <cellStyle name="Normal 4 2 10 2 5 2 3" xfId="34267"/>
    <cellStyle name="Normal 4 2 10 2 5 3" xfId="18297"/>
    <cellStyle name="Normal 4 2 10 2 5 3 2" xfId="42594"/>
    <cellStyle name="Normal 4 2 10 2 5 4" xfId="30392"/>
    <cellStyle name="Normal 4 2 10 2 6" xfId="9964"/>
    <cellStyle name="Normal 4 2 10 2 6 2" xfId="22166"/>
    <cellStyle name="Normal 4 2 10 2 6 2 2" xfId="46463"/>
    <cellStyle name="Normal 4 2 10 2 6 3" xfId="34261"/>
    <cellStyle name="Normal 4 2 10 2 7" xfId="14372"/>
    <cellStyle name="Normal 4 2 10 2 7 2" xfId="38669"/>
    <cellStyle name="Normal 4 2 10 2 8" xfId="26360"/>
    <cellStyle name="Normal 4 2 10 2 9" xfId="50768"/>
    <cellStyle name="Normal 4 2 10 3" xfId="2588"/>
    <cellStyle name="Normal 4 2 10 3 2" xfId="5036"/>
    <cellStyle name="Normal 4 2 10 3 2 2" xfId="9972"/>
    <cellStyle name="Normal 4 2 10 3 2 2 2" xfId="22174"/>
    <cellStyle name="Normal 4 2 10 3 2 2 2 2" xfId="46471"/>
    <cellStyle name="Normal 4 2 10 3 2 2 3" xfId="34269"/>
    <cellStyle name="Normal 4 2 10 3 2 3" xfId="17238"/>
    <cellStyle name="Normal 4 2 10 3 2 3 2" xfId="41535"/>
    <cellStyle name="Normal 4 2 10 3 2 4" xfId="29333"/>
    <cellStyle name="Normal 4 2 10 3 3" xfId="6626"/>
    <cellStyle name="Normal 4 2 10 3 3 2" xfId="9973"/>
    <cellStyle name="Normal 4 2 10 3 3 2 2" xfId="22175"/>
    <cellStyle name="Normal 4 2 10 3 3 2 2 2" xfId="46472"/>
    <cellStyle name="Normal 4 2 10 3 3 2 3" xfId="34270"/>
    <cellStyle name="Normal 4 2 10 3 3 3" xfId="18828"/>
    <cellStyle name="Normal 4 2 10 3 3 3 2" xfId="43125"/>
    <cellStyle name="Normal 4 2 10 3 3 4" xfId="30923"/>
    <cellStyle name="Normal 4 2 10 3 4" xfId="9971"/>
    <cellStyle name="Normal 4 2 10 3 4 2" xfId="22173"/>
    <cellStyle name="Normal 4 2 10 3 4 2 2" xfId="46470"/>
    <cellStyle name="Normal 4 2 10 3 4 3" xfId="34268"/>
    <cellStyle name="Normal 4 2 10 3 5" xfId="15010"/>
    <cellStyle name="Normal 4 2 10 3 5 2" xfId="39307"/>
    <cellStyle name="Normal 4 2 10 3 6" xfId="26998"/>
    <cellStyle name="Normal 4 2 10 4" xfId="9963"/>
    <cellStyle name="Normal 4 2 10 4 2" xfId="22165"/>
    <cellStyle name="Normal 4 2 10 4 2 2" xfId="46462"/>
    <cellStyle name="Normal 4 2 10 4 3" xfId="34260"/>
    <cellStyle name="Normal 4 2 10 5" xfId="13838"/>
    <cellStyle name="Normal 4 2 10 5 2" xfId="25826"/>
    <cellStyle name="Normal 4 2 10 5 2 2" xfId="50123"/>
    <cellStyle name="Normal 4 2 10 5 3" xfId="38135"/>
    <cellStyle name="Normal 4 2 10 6" xfId="51918"/>
    <cellStyle name="Normal 4 2 10 7" xfId="51942"/>
    <cellStyle name="Normal 4 2 11" xfId="1094"/>
    <cellStyle name="Normal 4 2 12" xfId="1399"/>
    <cellStyle name="Normal 4 2 13" xfId="1946"/>
    <cellStyle name="Normal 4 2 2" xfId="185"/>
    <cellStyle name="Normal 4 2 2 10" xfId="2600"/>
    <cellStyle name="Normal 4 2 2 10 2" xfId="5048"/>
    <cellStyle name="Normal 4 2 2 10 2 2" xfId="9976"/>
    <cellStyle name="Normal 4 2 2 10 2 2 2" xfId="22178"/>
    <cellStyle name="Normal 4 2 2 10 2 2 2 2" xfId="46475"/>
    <cellStyle name="Normal 4 2 2 10 2 2 3" xfId="34273"/>
    <cellStyle name="Normal 4 2 2 10 2 3" xfId="17250"/>
    <cellStyle name="Normal 4 2 2 10 2 3 2" xfId="41547"/>
    <cellStyle name="Normal 4 2 2 10 2 4" xfId="29345"/>
    <cellStyle name="Normal 4 2 2 10 3" xfId="6638"/>
    <cellStyle name="Normal 4 2 2 10 3 2" xfId="9977"/>
    <cellStyle name="Normal 4 2 2 10 3 2 2" xfId="22179"/>
    <cellStyle name="Normal 4 2 2 10 3 2 2 2" xfId="46476"/>
    <cellStyle name="Normal 4 2 2 10 3 2 3" xfId="34274"/>
    <cellStyle name="Normal 4 2 2 10 3 3" xfId="18840"/>
    <cellStyle name="Normal 4 2 2 10 3 3 2" xfId="43137"/>
    <cellStyle name="Normal 4 2 2 10 3 4" xfId="30935"/>
    <cellStyle name="Normal 4 2 2 10 4" xfId="9975"/>
    <cellStyle name="Normal 4 2 2 10 4 2" xfId="22177"/>
    <cellStyle name="Normal 4 2 2 10 4 2 2" xfId="46474"/>
    <cellStyle name="Normal 4 2 2 10 4 3" xfId="34272"/>
    <cellStyle name="Normal 4 2 2 10 5" xfId="15022"/>
    <cellStyle name="Normal 4 2 2 10 5 2" xfId="39319"/>
    <cellStyle name="Normal 4 2 2 10 6" xfId="27010"/>
    <cellStyle name="Normal 4 2 2 11" xfId="9974"/>
    <cellStyle name="Normal 4 2 2 11 2" xfId="22176"/>
    <cellStyle name="Normal 4 2 2 11 2 2" xfId="46473"/>
    <cellStyle name="Normal 4 2 2 11 3" xfId="34271"/>
    <cellStyle name="Normal 4 2 2 12" xfId="13850"/>
    <cellStyle name="Normal 4 2 2 12 2" xfId="25838"/>
    <cellStyle name="Normal 4 2 2 12 2 2" xfId="50135"/>
    <cellStyle name="Normal 4 2 2 12 3" xfId="38147"/>
    <cellStyle name="Normal 4 2 2 13" xfId="51912"/>
    <cellStyle name="Normal 4 2 2 14" xfId="51954"/>
    <cellStyle name="Normal 4 2 2 2" xfId="279"/>
    <cellStyle name="Normal 4 2 2 2 2" xfId="1922"/>
    <cellStyle name="Normal 4 2 2 2 3" xfId="1886"/>
    <cellStyle name="Normal 4 2 2 2 4" xfId="1973"/>
    <cellStyle name="Normal 4 2 2 3" xfId="394"/>
    <cellStyle name="Normal 4 2 2 3 2" xfId="2005"/>
    <cellStyle name="Normal 4 2 2 3 3" xfId="2021"/>
    <cellStyle name="Normal 4 2 2 4" xfId="278"/>
    <cellStyle name="Normal 4 2 2 4 2" xfId="1825"/>
    <cellStyle name="Normal 4 2 2 4 3" xfId="1774"/>
    <cellStyle name="Normal 4 2 2 5" xfId="595"/>
    <cellStyle name="Normal 4 2 2 5 10" xfId="51493"/>
    <cellStyle name="Normal 4 2 2 5 11" xfId="51978"/>
    <cellStyle name="Normal 4 2 2 5 2" xfId="643"/>
    <cellStyle name="Normal 4 2 2 5 2 10" xfId="52026"/>
    <cellStyle name="Normal 4 2 2 5 2 2" xfId="838"/>
    <cellStyle name="Normal 4 2 2 5 2 2 2" xfId="1083"/>
    <cellStyle name="Normal 4 2 2 5 2 2 2 2" xfId="2576"/>
    <cellStyle name="Normal 4 2 2 5 2 2 2 2 10" xfId="53096"/>
    <cellStyle name="Normal 4 2 2 5 2 2 2 2 2" xfId="3742"/>
    <cellStyle name="Normal 4 2 2 5 2 2 2 2 2 2" xfId="6083"/>
    <cellStyle name="Normal 4 2 2 5 2 2 2 2 2 2 2" xfId="9984"/>
    <cellStyle name="Normal 4 2 2 5 2 2 2 2 2 2 2 2" xfId="22186"/>
    <cellStyle name="Normal 4 2 2 5 2 2 2 2 2 2 2 2 2" xfId="46483"/>
    <cellStyle name="Normal 4 2 2 5 2 2 2 2 2 2 2 3" xfId="34281"/>
    <cellStyle name="Normal 4 2 2 5 2 2 2 2 2 2 3" xfId="18285"/>
    <cellStyle name="Normal 4 2 2 5 2 2 2 2 2 2 3 2" xfId="42582"/>
    <cellStyle name="Normal 4 2 2 5 2 2 2 2 2 2 4" xfId="30380"/>
    <cellStyle name="Normal 4 2 2 5 2 2 2 2 2 3" xfId="7780"/>
    <cellStyle name="Normal 4 2 2 5 2 2 2 2 2 3 2" xfId="9985"/>
    <cellStyle name="Normal 4 2 2 5 2 2 2 2 2 3 2 2" xfId="22187"/>
    <cellStyle name="Normal 4 2 2 5 2 2 2 2 2 3 2 2 2" xfId="46484"/>
    <cellStyle name="Normal 4 2 2 5 2 2 2 2 2 3 2 3" xfId="34282"/>
    <cellStyle name="Normal 4 2 2 5 2 2 2 2 2 3 3" xfId="19982"/>
    <cellStyle name="Normal 4 2 2 5 2 2 2 2 2 3 3 2" xfId="44279"/>
    <cellStyle name="Normal 4 2 2 5 2 2 2 2 2 3 4" xfId="32077"/>
    <cellStyle name="Normal 4 2 2 5 2 2 2 2 2 4" xfId="9983"/>
    <cellStyle name="Normal 4 2 2 5 2 2 2 2 2 4 2" xfId="22185"/>
    <cellStyle name="Normal 4 2 2 5 2 2 2 2 2 4 2 2" xfId="46482"/>
    <cellStyle name="Normal 4 2 2 5 2 2 2 2 2 4 3" xfId="34280"/>
    <cellStyle name="Normal 4 2 2 5 2 2 2 2 2 5" xfId="16057"/>
    <cellStyle name="Normal 4 2 2 5 2 2 2 2 2 5 2" xfId="40354"/>
    <cellStyle name="Normal 4 2 2 5 2 2 2 2 2 6" xfId="28045"/>
    <cellStyle name="Normal 4 2 2 5 2 2 2 2 3" xfId="4274"/>
    <cellStyle name="Normal 4 2 2 5 2 2 2 2 3 2" xfId="9986"/>
    <cellStyle name="Normal 4 2 2 5 2 2 2 2 3 2 2" xfId="22188"/>
    <cellStyle name="Normal 4 2 2 5 2 2 2 2 3 2 2 2" xfId="46485"/>
    <cellStyle name="Normal 4 2 2 5 2 2 2 2 3 2 3" xfId="34283"/>
    <cellStyle name="Normal 4 2 2 5 2 2 2 2 3 3" xfId="16585"/>
    <cellStyle name="Normal 4 2 2 5 2 2 2 2 3 3 2" xfId="40882"/>
    <cellStyle name="Normal 4 2 2 5 2 2 2 2 3 4" xfId="28573"/>
    <cellStyle name="Normal 4 2 2 5 2 2 2 2 4" xfId="4914"/>
    <cellStyle name="Normal 4 2 2 5 2 2 2 2 4 2" xfId="9987"/>
    <cellStyle name="Normal 4 2 2 5 2 2 2 2 4 2 2" xfId="22189"/>
    <cellStyle name="Normal 4 2 2 5 2 2 2 2 4 2 2 2" xfId="46486"/>
    <cellStyle name="Normal 4 2 2 5 2 2 2 2 4 2 3" xfId="34284"/>
    <cellStyle name="Normal 4 2 2 5 2 2 2 2 4 3" xfId="17116"/>
    <cellStyle name="Normal 4 2 2 5 2 2 2 2 4 3 2" xfId="41413"/>
    <cellStyle name="Normal 4 2 2 5 2 2 2 2 4 4" xfId="29211"/>
    <cellStyle name="Normal 4 2 2 5 2 2 2 2 5" xfId="6611"/>
    <cellStyle name="Normal 4 2 2 5 2 2 2 2 5 2" xfId="9988"/>
    <cellStyle name="Normal 4 2 2 5 2 2 2 2 5 2 2" xfId="22190"/>
    <cellStyle name="Normal 4 2 2 5 2 2 2 2 5 2 2 2" xfId="46487"/>
    <cellStyle name="Normal 4 2 2 5 2 2 2 2 5 2 3" xfId="34285"/>
    <cellStyle name="Normal 4 2 2 5 2 2 2 2 5 3" xfId="18813"/>
    <cellStyle name="Normal 4 2 2 5 2 2 2 2 5 3 2" xfId="43110"/>
    <cellStyle name="Normal 4 2 2 5 2 2 2 2 5 4" xfId="30908"/>
    <cellStyle name="Normal 4 2 2 5 2 2 2 2 6" xfId="9982"/>
    <cellStyle name="Normal 4 2 2 5 2 2 2 2 6 2" xfId="22184"/>
    <cellStyle name="Normal 4 2 2 5 2 2 2 2 6 2 2" xfId="46481"/>
    <cellStyle name="Normal 4 2 2 5 2 2 2 2 6 3" xfId="34279"/>
    <cellStyle name="Normal 4 2 2 5 2 2 2 2 7" xfId="14888"/>
    <cellStyle name="Normal 4 2 2 5 2 2 2 2 7 2" xfId="39185"/>
    <cellStyle name="Normal 4 2 2 5 2 2 2 2 8" xfId="26876"/>
    <cellStyle name="Normal 4 2 2 5 2 2 2 2 9" xfId="51284"/>
    <cellStyle name="Normal 4 2 2 5 2 2 2 3" xfId="3104"/>
    <cellStyle name="Normal 4 2 2 5 2 2 2 3 2" xfId="5552"/>
    <cellStyle name="Normal 4 2 2 5 2 2 2 3 2 2" xfId="9990"/>
    <cellStyle name="Normal 4 2 2 5 2 2 2 3 2 2 2" xfId="22192"/>
    <cellStyle name="Normal 4 2 2 5 2 2 2 3 2 2 2 2" xfId="46489"/>
    <cellStyle name="Normal 4 2 2 5 2 2 2 3 2 2 3" xfId="34287"/>
    <cellStyle name="Normal 4 2 2 5 2 2 2 3 2 3" xfId="17754"/>
    <cellStyle name="Normal 4 2 2 5 2 2 2 3 2 3 2" xfId="42051"/>
    <cellStyle name="Normal 4 2 2 5 2 2 2 3 2 4" xfId="29849"/>
    <cellStyle name="Normal 4 2 2 5 2 2 2 3 3" xfId="7142"/>
    <cellStyle name="Normal 4 2 2 5 2 2 2 3 3 2" xfId="9991"/>
    <cellStyle name="Normal 4 2 2 5 2 2 2 3 3 2 2" xfId="22193"/>
    <cellStyle name="Normal 4 2 2 5 2 2 2 3 3 2 2 2" xfId="46490"/>
    <cellStyle name="Normal 4 2 2 5 2 2 2 3 3 2 3" xfId="34288"/>
    <cellStyle name="Normal 4 2 2 5 2 2 2 3 3 3" xfId="19344"/>
    <cellStyle name="Normal 4 2 2 5 2 2 2 3 3 3 2" xfId="43641"/>
    <cellStyle name="Normal 4 2 2 5 2 2 2 3 3 4" xfId="31439"/>
    <cellStyle name="Normal 4 2 2 5 2 2 2 3 4" xfId="9989"/>
    <cellStyle name="Normal 4 2 2 5 2 2 2 3 4 2" xfId="22191"/>
    <cellStyle name="Normal 4 2 2 5 2 2 2 3 4 2 2" xfId="46488"/>
    <cellStyle name="Normal 4 2 2 5 2 2 2 3 4 3" xfId="34286"/>
    <cellStyle name="Normal 4 2 2 5 2 2 2 3 5" xfId="15526"/>
    <cellStyle name="Normal 4 2 2 5 2 2 2 3 5 2" xfId="39823"/>
    <cellStyle name="Normal 4 2 2 5 2 2 2 3 6" xfId="27514"/>
    <cellStyle name="Normal 4 2 2 5 2 2 2 4" xfId="9981"/>
    <cellStyle name="Normal 4 2 2 5 2 2 2 4 2" xfId="22183"/>
    <cellStyle name="Normal 4 2 2 5 2 2 2 4 2 2" xfId="46480"/>
    <cellStyle name="Normal 4 2 2 5 2 2 2 4 3" xfId="34278"/>
    <cellStyle name="Normal 4 2 2 5 2 2 2 5" xfId="14354"/>
    <cellStyle name="Normal 4 2 2 5 2 2 2 5 2" xfId="26342"/>
    <cellStyle name="Normal 4 2 2 5 2 2 2 5 2 2" xfId="50639"/>
    <cellStyle name="Normal 4 2 2 5 2 2 2 5 3" xfId="38651"/>
    <cellStyle name="Normal 4 2 2 5 2 2 2 6" xfId="51664"/>
    <cellStyle name="Normal 4 2 2 5 2 2 2 7" xfId="52458"/>
    <cellStyle name="Normal 4 2 2 5 2 2 3" xfId="2336"/>
    <cellStyle name="Normal 4 2 2 5 2 2 3 10" xfId="52856"/>
    <cellStyle name="Normal 4 2 2 5 2 2 3 2" xfId="3502"/>
    <cellStyle name="Normal 4 2 2 5 2 2 3 2 2" xfId="5843"/>
    <cellStyle name="Normal 4 2 2 5 2 2 3 2 2 2" xfId="9994"/>
    <cellStyle name="Normal 4 2 2 5 2 2 3 2 2 2 2" xfId="22196"/>
    <cellStyle name="Normal 4 2 2 5 2 2 3 2 2 2 2 2" xfId="46493"/>
    <cellStyle name="Normal 4 2 2 5 2 2 3 2 2 2 3" xfId="34291"/>
    <cellStyle name="Normal 4 2 2 5 2 2 3 2 2 3" xfId="18045"/>
    <cellStyle name="Normal 4 2 2 5 2 2 3 2 2 3 2" xfId="42342"/>
    <cellStyle name="Normal 4 2 2 5 2 2 3 2 2 4" xfId="30140"/>
    <cellStyle name="Normal 4 2 2 5 2 2 3 2 3" xfId="7540"/>
    <cellStyle name="Normal 4 2 2 5 2 2 3 2 3 2" xfId="9995"/>
    <cellStyle name="Normal 4 2 2 5 2 2 3 2 3 2 2" xfId="22197"/>
    <cellStyle name="Normal 4 2 2 5 2 2 3 2 3 2 2 2" xfId="46494"/>
    <cellStyle name="Normal 4 2 2 5 2 2 3 2 3 2 3" xfId="34292"/>
    <cellStyle name="Normal 4 2 2 5 2 2 3 2 3 3" xfId="19742"/>
    <cellStyle name="Normal 4 2 2 5 2 2 3 2 3 3 2" xfId="44039"/>
    <cellStyle name="Normal 4 2 2 5 2 2 3 2 3 4" xfId="31837"/>
    <cellStyle name="Normal 4 2 2 5 2 2 3 2 4" xfId="9993"/>
    <cellStyle name="Normal 4 2 2 5 2 2 3 2 4 2" xfId="22195"/>
    <cellStyle name="Normal 4 2 2 5 2 2 3 2 4 2 2" xfId="46492"/>
    <cellStyle name="Normal 4 2 2 5 2 2 3 2 4 3" xfId="34290"/>
    <cellStyle name="Normal 4 2 2 5 2 2 3 2 5" xfId="15817"/>
    <cellStyle name="Normal 4 2 2 5 2 2 3 2 5 2" xfId="40114"/>
    <cellStyle name="Normal 4 2 2 5 2 2 3 2 6" xfId="27805"/>
    <cellStyle name="Normal 4 2 2 5 2 2 3 3" xfId="4034"/>
    <cellStyle name="Normal 4 2 2 5 2 2 3 3 2" xfId="9996"/>
    <cellStyle name="Normal 4 2 2 5 2 2 3 3 2 2" xfId="22198"/>
    <cellStyle name="Normal 4 2 2 5 2 2 3 3 2 2 2" xfId="46495"/>
    <cellStyle name="Normal 4 2 2 5 2 2 3 3 2 3" xfId="34293"/>
    <cellStyle name="Normal 4 2 2 5 2 2 3 3 3" xfId="16345"/>
    <cellStyle name="Normal 4 2 2 5 2 2 3 3 3 2" xfId="40642"/>
    <cellStyle name="Normal 4 2 2 5 2 2 3 3 4" xfId="28333"/>
    <cellStyle name="Normal 4 2 2 5 2 2 3 4" xfId="4674"/>
    <cellStyle name="Normal 4 2 2 5 2 2 3 4 2" xfId="9997"/>
    <cellStyle name="Normal 4 2 2 5 2 2 3 4 2 2" xfId="22199"/>
    <cellStyle name="Normal 4 2 2 5 2 2 3 4 2 2 2" xfId="46496"/>
    <cellStyle name="Normal 4 2 2 5 2 2 3 4 2 3" xfId="34294"/>
    <cellStyle name="Normal 4 2 2 5 2 2 3 4 3" xfId="16876"/>
    <cellStyle name="Normal 4 2 2 5 2 2 3 4 3 2" xfId="41173"/>
    <cellStyle name="Normal 4 2 2 5 2 2 3 4 4" xfId="28971"/>
    <cellStyle name="Normal 4 2 2 5 2 2 3 5" xfId="6371"/>
    <cellStyle name="Normal 4 2 2 5 2 2 3 5 2" xfId="9998"/>
    <cellStyle name="Normal 4 2 2 5 2 2 3 5 2 2" xfId="22200"/>
    <cellStyle name="Normal 4 2 2 5 2 2 3 5 2 2 2" xfId="46497"/>
    <cellStyle name="Normal 4 2 2 5 2 2 3 5 2 3" xfId="34295"/>
    <cellStyle name="Normal 4 2 2 5 2 2 3 5 3" xfId="18573"/>
    <cellStyle name="Normal 4 2 2 5 2 2 3 5 3 2" xfId="42870"/>
    <cellStyle name="Normal 4 2 2 5 2 2 3 5 4" xfId="30668"/>
    <cellStyle name="Normal 4 2 2 5 2 2 3 6" xfId="9992"/>
    <cellStyle name="Normal 4 2 2 5 2 2 3 6 2" xfId="22194"/>
    <cellStyle name="Normal 4 2 2 5 2 2 3 6 2 2" xfId="46491"/>
    <cellStyle name="Normal 4 2 2 5 2 2 3 6 3" xfId="34289"/>
    <cellStyle name="Normal 4 2 2 5 2 2 3 7" xfId="14648"/>
    <cellStyle name="Normal 4 2 2 5 2 2 3 7 2" xfId="38945"/>
    <cellStyle name="Normal 4 2 2 5 2 2 3 8" xfId="26636"/>
    <cellStyle name="Normal 4 2 2 5 2 2 3 9" xfId="51044"/>
    <cellStyle name="Normal 4 2 2 5 2 2 4" xfId="2864"/>
    <cellStyle name="Normal 4 2 2 5 2 2 4 2" xfId="5312"/>
    <cellStyle name="Normal 4 2 2 5 2 2 4 2 2" xfId="10000"/>
    <cellStyle name="Normal 4 2 2 5 2 2 4 2 2 2" xfId="22202"/>
    <cellStyle name="Normal 4 2 2 5 2 2 4 2 2 2 2" xfId="46499"/>
    <cellStyle name="Normal 4 2 2 5 2 2 4 2 2 3" xfId="34297"/>
    <cellStyle name="Normal 4 2 2 5 2 2 4 2 3" xfId="17514"/>
    <cellStyle name="Normal 4 2 2 5 2 2 4 2 3 2" xfId="41811"/>
    <cellStyle name="Normal 4 2 2 5 2 2 4 2 4" xfId="29609"/>
    <cellStyle name="Normal 4 2 2 5 2 2 4 3" xfId="6902"/>
    <cellStyle name="Normal 4 2 2 5 2 2 4 3 2" xfId="10001"/>
    <cellStyle name="Normal 4 2 2 5 2 2 4 3 2 2" xfId="22203"/>
    <cellStyle name="Normal 4 2 2 5 2 2 4 3 2 2 2" xfId="46500"/>
    <cellStyle name="Normal 4 2 2 5 2 2 4 3 2 3" xfId="34298"/>
    <cellStyle name="Normal 4 2 2 5 2 2 4 3 3" xfId="19104"/>
    <cellStyle name="Normal 4 2 2 5 2 2 4 3 3 2" xfId="43401"/>
    <cellStyle name="Normal 4 2 2 5 2 2 4 3 4" xfId="31199"/>
    <cellStyle name="Normal 4 2 2 5 2 2 4 4" xfId="9999"/>
    <cellStyle name="Normal 4 2 2 5 2 2 4 4 2" xfId="22201"/>
    <cellStyle name="Normal 4 2 2 5 2 2 4 4 2 2" xfId="46498"/>
    <cellStyle name="Normal 4 2 2 5 2 2 4 4 3" xfId="34296"/>
    <cellStyle name="Normal 4 2 2 5 2 2 4 5" xfId="15286"/>
    <cellStyle name="Normal 4 2 2 5 2 2 4 5 2" xfId="39583"/>
    <cellStyle name="Normal 4 2 2 5 2 2 4 6" xfId="27274"/>
    <cellStyle name="Normal 4 2 2 5 2 2 5" xfId="9980"/>
    <cellStyle name="Normal 4 2 2 5 2 2 5 2" xfId="22182"/>
    <cellStyle name="Normal 4 2 2 5 2 2 5 2 2" xfId="46479"/>
    <cellStyle name="Normal 4 2 2 5 2 2 5 3" xfId="34277"/>
    <cellStyle name="Normal 4 2 2 5 2 2 6" xfId="14114"/>
    <cellStyle name="Normal 4 2 2 5 2 2 6 2" xfId="26102"/>
    <cellStyle name="Normal 4 2 2 5 2 2 6 2 2" xfId="50399"/>
    <cellStyle name="Normal 4 2 2 5 2 2 6 3" xfId="38411"/>
    <cellStyle name="Normal 4 2 2 5 2 2 7" xfId="51599"/>
    <cellStyle name="Normal 4 2 2 5 2 2 8" xfId="52218"/>
    <cellStyle name="Normal 4 2 2 5 2 3" xfId="740"/>
    <cellStyle name="Normal 4 2 2 5 2 3 2" xfId="987"/>
    <cellStyle name="Normal 4 2 2 5 2 3 2 2" xfId="2480"/>
    <cellStyle name="Normal 4 2 2 5 2 3 2 2 10" xfId="53000"/>
    <cellStyle name="Normal 4 2 2 5 2 3 2 2 2" xfId="3646"/>
    <cellStyle name="Normal 4 2 2 5 2 3 2 2 2 2" xfId="5987"/>
    <cellStyle name="Normal 4 2 2 5 2 3 2 2 2 2 2" xfId="10006"/>
    <cellStyle name="Normal 4 2 2 5 2 3 2 2 2 2 2 2" xfId="22208"/>
    <cellStyle name="Normal 4 2 2 5 2 3 2 2 2 2 2 2 2" xfId="46505"/>
    <cellStyle name="Normal 4 2 2 5 2 3 2 2 2 2 2 3" xfId="34303"/>
    <cellStyle name="Normal 4 2 2 5 2 3 2 2 2 2 3" xfId="18189"/>
    <cellStyle name="Normal 4 2 2 5 2 3 2 2 2 2 3 2" xfId="42486"/>
    <cellStyle name="Normal 4 2 2 5 2 3 2 2 2 2 4" xfId="30284"/>
    <cellStyle name="Normal 4 2 2 5 2 3 2 2 2 3" xfId="7684"/>
    <cellStyle name="Normal 4 2 2 5 2 3 2 2 2 3 2" xfId="10007"/>
    <cellStyle name="Normal 4 2 2 5 2 3 2 2 2 3 2 2" xfId="22209"/>
    <cellStyle name="Normal 4 2 2 5 2 3 2 2 2 3 2 2 2" xfId="46506"/>
    <cellStyle name="Normal 4 2 2 5 2 3 2 2 2 3 2 3" xfId="34304"/>
    <cellStyle name="Normal 4 2 2 5 2 3 2 2 2 3 3" xfId="19886"/>
    <cellStyle name="Normal 4 2 2 5 2 3 2 2 2 3 3 2" xfId="44183"/>
    <cellStyle name="Normal 4 2 2 5 2 3 2 2 2 3 4" xfId="31981"/>
    <cellStyle name="Normal 4 2 2 5 2 3 2 2 2 4" xfId="10005"/>
    <cellStyle name="Normal 4 2 2 5 2 3 2 2 2 4 2" xfId="22207"/>
    <cellStyle name="Normal 4 2 2 5 2 3 2 2 2 4 2 2" xfId="46504"/>
    <cellStyle name="Normal 4 2 2 5 2 3 2 2 2 4 3" xfId="34302"/>
    <cellStyle name="Normal 4 2 2 5 2 3 2 2 2 5" xfId="15961"/>
    <cellStyle name="Normal 4 2 2 5 2 3 2 2 2 5 2" xfId="40258"/>
    <cellStyle name="Normal 4 2 2 5 2 3 2 2 2 6" xfId="27949"/>
    <cellStyle name="Normal 4 2 2 5 2 3 2 2 3" xfId="4178"/>
    <cellStyle name="Normal 4 2 2 5 2 3 2 2 3 2" xfId="10008"/>
    <cellStyle name="Normal 4 2 2 5 2 3 2 2 3 2 2" xfId="22210"/>
    <cellStyle name="Normal 4 2 2 5 2 3 2 2 3 2 2 2" xfId="46507"/>
    <cellStyle name="Normal 4 2 2 5 2 3 2 2 3 2 3" xfId="34305"/>
    <cellStyle name="Normal 4 2 2 5 2 3 2 2 3 3" xfId="16489"/>
    <cellStyle name="Normal 4 2 2 5 2 3 2 2 3 3 2" xfId="40786"/>
    <cellStyle name="Normal 4 2 2 5 2 3 2 2 3 4" xfId="28477"/>
    <cellStyle name="Normal 4 2 2 5 2 3 2 2 4" xfId="4818"/>
    <cellStyle name="Normal 4 2 2 5 2 3 2 2 4 2" xfId="10009"/>
    <cellStyle name="Normal 4 2 2 5 2 3 2 2 4 2 2" xfId="22211"/>
    <cellStyle name="Normal 4 2 2 5 2 3 2 2 4 2 2 2" xfId="46508"/>
    <cellStyle name="Normal 4 2 2 5 2 3 2 2 4 2 3" xfId="34306"/>
    <cellStyle name="Normal 4 2 2 5 2 3 2 2 4 3" xfId="17020"/>
    <cellStyle name="Normal 4 2 2 5 2 3 2 2 4 3 2" xfId="41317"/>
    <cellStyle name="Normal 4 2 2 5 2 3 2 2 4 4" xfId="29115"/>
    <cellStyle name="Normal 4 2 2 5 2 3 2 2 5" xfId="6515"/>
    <cellStyle name="Normal 4 2 2 5 2 3 2 2 5 2" xfId="10010"/>
    <cellStyle name="Normal 4 2 2 5 2 3 2 2 5 2 2" xfId="22212"/>
    <cellStyle name="Normal 4 2 2 5 2 3 2 2 5 2 2 2" xfId="46509"/>
    <cellStyle name="Normal 4 2 2 5 2 3 2 2 5 2 3" xfId="34307"/>
    <cellStyle name="Normal 4 2 2 5 2 3 2 2 5 3" xfId="18717"/>
    <cellStyle name="Normal 4 2 2 5 2 3 2 2 5 3 2" xfId="43014"/>
    <cellStyle name="Normal 4 2 2 5 2 3 2 2 5 4" xfId="30812"/>
    <cellStyle name="Normal 4 2 2 5 2 3 2 2 6" xfId="10004"/>
    <cellStyle name="Normal 4 2 2 5 2 3 2 2 6 2" xfId="22206"/>
    <cellStyle name="Normal 4 2 2 5 2 3 2 2 6 2 2" xfId="46503"/>
    <cellStyle name="Normal 4 2 2 5 2 3 2 2 6 3" xfId="34301"/>
    <cellStyle name="Normal 4 2 2 5 2 3 2 2 7" xfId="14792"/>
    <cellStyle name="Normal 4 2 2 5 2 3 2 2 7 2" xfId="39089"/>
    <cellStyle name="Normal 4 2 2 5 2 3 2 2 8" xfId="26780"/>
    <cellStyle name="Normal 4 2 2 5 2 3 2 2 9" xfId="51188"/>
    <cellStyle name="Normal 4 2 2 5 2 3 2 3" xfId="3008"/>
    <cellStyle name="Normal 4 2 2 5 2 3 2 3 2" xfId="5456"/>
    <cellStyle name="Normal 4 2 2 5 2 3 2 3 2 2" xfId="10012"/>
    <cellStyle name="Normal 4 2 2 5 2 3 2 3 2 2 2" xfId="22214"/>
    <cellStyle name="Normal 4 2 2 5 2 3 2 3 2 2 2 2" xfId="46511"/>
    <cellStyle name="Normal 4 2 2 5 2 3 2 3 2 2 3" xfId="34309"/>
    <cellStyle name="Normal 4 2 2 5 2 3 2 3 2 3" xfId="17658"/>
    <cellStyle name="Normal 4 2 2 5 2 3 2 3 2 3 2" xfId="41955"/>
    <cellStyle name="Normal 4 2 2 5 2 3 2 3 2 4" xfId="29753"/>
    <cellStyle name="Normal 4 2 2 5 2 3 2 3 3" xfId="7046"/>
    <cellStyle name="Normal 4 2 2 5 2 3 2 3 3 2" xfId="10013"/>
    <cellStyle name="Normal 4 2 2 5 2 3 2 3 3 2 2" xfId="22215"/>
    <cellStyle name="Normal 4 2 2 5 2 3 2 3 3 2 2 2" xfId="46512"/>
    <cellStyle name="Normal 4 2 2 5 2 3 2 3 3 2 3" xfId="34310"/>
    <cellStyle name="Normal 4 2 2 5 2 3 2 3 3 3" xfId="19248"/>
    <cellStyle name="Normal 4 2 2 5 2 3 2 3 3 3 2" xfId="43545"/>
    <cellStyle name="Normal 4 2 2 5 2 3 2 3 3 4" xfId="31343"/>
    <cellStyle name="Normal 4 2 2 5 2 3 2 3 4" xfId="10011"/>
    <cellStyle name="Normal 4 2 2 5 2 3 2 3 4 2" xfId="22213"/>
    <cellStyle name="Normal 4 2 2 5 2 3 2 3 4 2 2" xfId="46510"/>
    <cellStyle name="Normal 4 2 2 5 2 3 2 3 4 3" xfId="34308"/>
    <cellStyle name="Normal 4 2 2 5 2 3 2 3 5" xfId="15430"/>
    <cellStyle name="Normal 4 2 2 5 2 3 2 3 5 2" xfId="39727"/>
    <cellStyle name="Normal 4 2 2 5 2 3 2 3 6" xfId="27418"/>
    <cellStyle name="Normal 4 2 2 5 2 3 2 4" xfId="10003"/>
    <cellStyle name="Normal 4 2 2 5 2 3 2 4 2" xfId="22205"/>
    <cellStyle name="Normal 4 2 2 5 2 3 2 4 2 2" xfId="46502"/>
    <cellStyle name="Normal 4 2 2 5 2 3 2 4 3" xfId="34300"/>
    <cellStyle name="Normal 4 2 2 5 2 3 2 5" xfId="14258"/>
    <cellStyle name="Normal 4 2 2 5 2 3 2 5 2" xfId="26246"/>
    <cellStyle name="Normal 4 2 2 5 2 3 2 5 2 2" xfId="50543"/>
    <cellStyle name="Normal 4 2 2 5 2 3 2 5 3" xfId="38555"/>
    <cellStyle name="Normal 4 2 2 5 2 3 2 6" xfId="51563"/>
    <cellStyle name="Normal 4 2 2 5 2 3 2 7" xfId="52362"/>
    <cellStyle name="Normal 4 2 2 5 2 3 3" xfId="2240"/>
    <cellStyle name="Normal 4 2 2 5 2 3 3 10" xfId="52760"/>
    <cellStyle name="Normal 4 2 2 5 2 3 3 2" xfId="3406"/>
    <cellStyle name="Normal 4 2 2 5 2 3 3 2 2" xfId="5747"/>
    <cellStyle name="Normal 4 2 2 5 2 3 3 2 2 2" xfId="10016"/>
    <cellStyle name="Normal 4 2 2 5 2 3 3 2 2 2 2" xfId="22218"/>
    <cellStyle name="Normal 4 2 2 5 2 3 3 2 2 2 2 2" xfId="46515"/>
    <cellStyle name="Normal 4 2 2 5 2 3 3 2 2 2 3" xfId="34313"/>
    <cellStyle name="Normal 4 2 2 5 2 3 3 2 2 3" xfId="17949"/>
    <cellStyle name="Normal 4 2 2 5 2 3 3 2 2 3 2" xfId="42246"/>
    <cellStyle name="Normal 4 2 2 5 2 3 3 2 2 4" xfId="30044"/>
    <cellStyle name="Normal 4 2 2 5 2 3 3 2 3" xfId="7444"/>
    <cellStyle name="Normal 4 2 2 5 2 3 3 2 3 2" xfId="10017"/>
    <cellStyle name="Normal 4 2 2 5 2 3 3 2 3 2 2" xfId="22219"/>
    <cellStyle name="Normal 4 2 2 5 2 3 3 2 3 2 2 2" xfId="46516"/>
    <cellStyle name="Normal 4 2 2 5 2 3 3 2 3 2 3" xfId="34314"/>
    <cellStyle name="Normal 4 2 2 5 2 3 3 2 3 3" xfId="19646"/>
    <cellStyle name="Normal 4 2 2 5 2 3 3 2 3 3 2" xfId="43943"/>
    <cellStyle name="Normal 4 2 2 5 2 3 3 2 3 4" xfId="31741"/>
    <cellStyle name="Normal 4 2 2 5 2 3 3 2 4" xfId="10015"/>
    <cellStyle name="Normal 4 2 2 5 2 3 3 2 4 2" xfId="22217"/>
    <cellStyle name="Normal 4 2 2 5 2 3 3 2 4 2 2" xfId="46514"/>
    <cellStyle name="Normal 4 2 2 5 2 3 3 2 4 3" xfId="34312"/>
    <cellStyle name="Normal 4 2 2 5 2 3 3 2 5" xfId="15721"/>
    <cellStyle name="Normal 4 2 2 5 2 3 3 2 5 2" xfId="40018"/>
    <cellStyle name="Normal 4 2 2 5 2 3 3 2 6" xfId="27709"/>
    <cellStyle name="Normal 4 2 2 5 2 3 3 3" xfId="3938"/>
    <cellStyle name="Normal 4 2 2 5 2 3 3 3 2" xfId="10018"/>
    <cellStyle name="Normal 4 2 2 5 2 3 3 3 2 2" xfId="22220"/>
    <cellStyle name="Normal 4 2 2 5 2 3 3 3 2 2 2" xfId="46517"/>
    <cellStyle name="Normal 4 2 2 5 2 3 3 3 2 3" xfId="34315"/>
    <cellStyle name="Normal 4 2 2 5 2 3 3 3 3" xfId="16249"/>
    <cellStyle name="Normal 4 2 2 5 2 3 3 3 3 2" xfId="40546"/>
    <cellStyle name="Normal 4 2 2 5 2 3 3 3 4" xfId="28237"/>
    <cellStyle name="Normal 4 2 2 5 2 3 3 4" xfId="4578"/>
    <cellStyle name="Normal 4 2 2 5 2 3 3 4 2" xfId="10019"/>
    <cellStyle name="Normal 4 2 2 5 2 3 3 4 2 2" xfId="22221"/>
    <cellStyle name="Normal 4 2 2 5 2 3 3 4 2 2 2" xfId="46518"/>
    <cellStyle name="Normal 4 2 2 5 2 3 3 4 2 3" xfId="34316"/>
    <cellStyle name="Normal 4 2 2 5 2 3 3 4 3" xfId="16780"/>
    <cellStyle name="Normal 4 2 2 5 2 3 3 4 3 2" xfId="41077"/>
    <cellStyle name="Normal 4 2 2 5 2 3 3 4 4" xfId="28875"/>
    <cellStyle name="Normal 4 2 2 5 2 3 3 5" xfId="6275"/>
    <cellStyle name="Normal 4 2 2 5 2 3 3 5 2" xfId="10020"/>
    <cellStyle name="Normal 4 2 2 5 2 3 3 5 2 2" xfId="22222"/>
    <cellStyle name="Normal 4 2 2 5 2 3 3 5 2 2 2" xfId="46519"/>
    <cellStyle name="Normal 4 2 2 5 2 3 3 5 2 3" xfId="34317"/>
    <cellStyle name="Normal 4 2 2 5 2 3 3 5 3" xfId="18477"/>
    <cellStyle name="Normal 4 2 2 5 2 3 3 5 3 2" xfId="42774"/>
    <cellStyle name="Normal 4 2 2 5 2 3 3 5 4" xfId="30572"/>
    <cellStyle name="Normal 4 2 2 5 2 3 3 6" xfId="10014"/>
    <cellStyle name="Normal 4 2 2 5 2 3 3 6 2" xfId="22216"/>
    <cellStyle name="Normal 4 2 2 5 2 3 3 6 2 2" xfId="46513"/>
    <cellStyle name="Normal 4 2 2 5 2 3 3 6 3" xfId="34311"/>
    <cellStyle name="Normal 4 2 2 5 2 3 3 7" xfId="14552"/>
    <cellStyle name="Normal 4 2 2 5 2 3 3 7 2" xfId="38849"/>
    <cellStyle name="Normal 4 2 2 5 2 3 3 8" xfId="26540"/>
    <cellStyle name="Normal 4 2 2 5 2 3 3 9" xfId="50948"/>
    <cellStyle name="Normal 4 2 2 5 2 3 4" xfId="2768"/>
    <cellStyle name="Normal 4 2 2 5 2 3 4 2" xfId="5216"/>
    <cellStyle name="Normal 4 2 2 5 2 3 4 2 2" xfId="10022"/>
    <cellStyle name="Normal 4 2 2 5 2 3 4 2 2 2" xfId="22224"/>
    <cellStyle name="Normal 4 2 2 5 2 3 4 2 2 2 2" xfId="46521"/>
    <cellStyle name="Normal 4 2 2 5 2 3 4 2 2 3" xfId="34319"/>
    <cellStyle name="Normal 4 2 2 5 2 3 4 2 3" xfId="17418"/>
    <cellStyle name="Normal 4 2 2 5 2 3 4 2 3 2" xfId="41715"/>
    <cellStyle name="Normal 4 2 2 5 2 3 4 2 4" xfId="29513"/>
    <cellStyle name="Normal 4 2 2 5 2 3 4 3" xfId="6806"/>
    <cellStyle name="Normal 4 2 2 5 2 3 4 3 2" xfId="10023"/>
    <cellStyle name="Normal 4 2 2 5 2 3 4 3 2 2" xfId="22225"/>
    <cellStyle name="Normal 4 2 2 5 2 3 4 3 2 2 2" xfId="46522"/>
    <cellStyle name="Normal 4 2 2 5 2 3 4 3 2 3" xfId="34320"/>
    <cellStyle name="Normal 4 2 2 5 2 3 4 3 3" xfId="19008"/>
    <cellStyle name="Normal 4 2 2 5 2 3 4 3 3 2" xfId="43305"/>
    <cellStyle name="Normal 4 2 2 5 2 3 4 3 4" xfId="31103"/>
    <cellStyle name="Normal 4 2 2 5 2 3 4 4" xfId="10021"/>
    <cellStyle name="Normal 4 2 2 5 2 3 4 4 2" xfId="22223"/>
    <cellStyle name="Normal 4 2 2 5 2 3 4 4 2 2" xfId="46520"/>
    <cellStyle name="Normal 4 2 2 5 2 3 4 4 3" xfId="34318"/>
    <cellStyle name="Normal 4 2 2 5 2 3 4 5" xfId="15190"/>
    <cellStyle name="Normal 4 2 2 5 2 3 4 5 2" xfId="39487"/>
    <cellStyle name="Normal 4 2 2 5 2 3 4 6" xfId="27178"/>
    <cellStyle name="Normal 4 2 2 5 2 3 5" xfId="10002"/>
    <cellStyle name="Normal 4 2 2 5 2 3 5 2" xfId="22204"/>
    <cellStyle name="Normal 4 2 2 5 2 3 5 2 2" xfId="46501"/>
    <cellStyle name="Normal 4 2 2 5 2 3 5 3" xfId="34299"/>
    <cellStyle name="Normal 4 2 2 5 2 3 6" xfId="14018"/>
    <cellStyle name="Normal 4 2 2 5 2 3 6 2" xfId="26006"/>
    <cellStyle name="Normal 4 2 2 5 2 3 6 2 2" xfId="50303"/>
    <cellStyle name="Normal 4 2 2 5 2 3 6 3" xfId="38315"/>
    <cellStyle name="Normal 4 2 2 5 2 3 7" xfId="51651"/>
    <cellStyle name="Normal 4 2 2 5 2 3 8" xfId="52122"/>
    <cellStyle name="Normal 4 2 2 5 2 4" xfId="915"/>
    <cellStyle name="Normal 4 2 2 5 2 4 2" xfId="2408"/>
    <cellStyle name="Normal 4 2 2 5 2 4 2 10" xfId="52928"/>
    <cellStyle name="Normal 4 2 2 5 2 4 2 2" xfId="3574"/>
    <cellStyle name="Normal 4 2 2 5 2 4 2 2 2" xfId="5915"/>
    <cellStyle name="Normal 4 2 2 5 2 4 2 2 2 2" xfId="10027"/>
    <cellStyle name="Normal 4 2 2 5 2 4 2 2 2 2 2" xfId="22229"/>
    <cellStyle name="Normal 4 2 2 5 2 4 2 2 2 2 2 2" xfId="46526"/>
    <cellStyle name="Normal 4 2 2 5 2 4 2 2 2 2 3" xfId="34324"/>
    <cellStyle name="Normal 4 2 2 5 2 4 2 2 2 3" xfId="18117"/>
    <cellStyle name="Normal 4 2 2 5 2 4 2 2 2 3 2" xfId="42414"/>
    <cellStyle name="Normal 4 2 2 5 2 4 2 2 2 4" xfId="30212"/>
    <cellStyle name="Normal 4 2 2 5 2 4 2 2 3" xfId="7612"/>
    <cellStyle name="Normal 4 2 2 5 2 4 2 2 3 2" xfId="10028"/>
    <cellStyle name="Normal 4 2 2 5 2 4 2 2 3 2 2" xfId="22230"/>
    <cellStyle name="Normal 4 2 2 5 2 4 2 2 3 2 2 2" xfId="46527"/>
    <cellStyle name="Normal 4 2 2 5 2 4 2 2 3 2 3" xfId="34325"/>
    <cellStyle name="Normal 4 2 2 5 2 4 2 2 3 3" xfId="19814"/>
    <cellStyle name="Normal 4 2 2 5 2 4 2 2 3 3 2" xfId="44111"/>
    <cellStyle name="Normal 4 2 2 5 2 4 2 2 3 4" xfId="31909"/>
    <cellStyle name="Normal 4 2 2 5 2 4 2 2 4" xfId="10026"/>
    <cellStyle name="Normal 4 2 2 5 2 4 2 2 4 2" xfId="22228"/>
    <cellStyle name="Normal 4 2 2 5 2 4 2 2 4 2 2" xfId="46525"/>
    <cellStyle name="Normal 4 2 2 5 2 4 2 2 4 3" xfId="34323"/>
    <cellStyle name="Normal 4 2 2 5 2 4 2 2 5" xfId="15889"/>
    <cellStyle name="Normal 4 2 2 5 2 4 2 2 5 2" xfId="40186"/>
    <cellStyle name="Normal 4 2 2 5 2 4 2 2 6" xfId="27877"/>
    <cellStyle name="Normal 4 2 2 5 2 4 2 3" xfId="4106"/>
    <cellStyle name="Normal 4 2 2 5 2 4 2 3 2" xfId="10029"/>
    <cellStyle name="Normal 4 2 2 5 2 4 2 3 2 2" xfId="22231"/>
    <cellStyle name="Normal 4 2 2 5 2 4 2 3 2 2 2" xfId="46528"/>
    <cellStyle name="Normal 4 2 2 5 2 4 2 3 2 3" xfId="34326"/>
    <cellStyle name="Normal 4 2 2 5 2 4 2 3 3" xfId="16417"/>
    <cellStyle name="Normal 4 2 2 5 2 4 2 3 3 2" xfId="40714"/>
    <cellStyle name="Normal 4 2 2 5 2 4 2 3 4" xfId="28405"/>
    <cellStyle name="Normal 4 2 2 5 2 4 2 4" xfId="4746"/>
    <cellStyle name="Normal 4 2 2 5 2 4 2 4 2" xfId="10030"/>
    <cellStyle name="Normal 4 2 2 5 2 4 2 4 2 2" xfId="22232"/>
    <cellStyle name="Normal 4 2 2 5 2 4 2 4 2 2 2" xfId="46529"/>
    <cellStyle name="Normal 4 2 2 5 2 4 2 4 2 3" xfId="34327"/>
    <cellStyle name="Normal 4 2 2 5 2 4 2 4 3" xfId="16948"/>
    <cellStyle name="Normal 4 2 2 5 2 4 2 4 3 2" xfId="41245"/>
    <cellStyle name="Normal 4 2 2 5 2 4 2 4 4" xfId="29043"/>
    <cellStyle name="Normal 4 2 2 5 2 4 2 5" xfId="6443"/>
    <cellStyle name="Normal 4 2 2 5 2 4 2 5 2" xfId="10031"/>
    <cellStyle name="Normal 4 2 2 5 2 4 2 5 2 2" xfId="22233"/>
    <cellStyle name="Normal 4 2 2 5 2 4 2 5 2 2 2" xfId="46530"/>
    <cellStyle name="Normal 4 2 2 5 2 4 2 5 2 3" xfId="34328"/>
    <cellStyle name="Normal 4 2 2 5 2 4 2 5 3" xfId="18645"/>
    <cellStyle name="Normal 4 2 2 5 2 4 2 5 3 2" xfId="42942"/>
    <cellStyle name="Normal 4 2 2 5 2 4 2 5 4" xfId="30740"/>
    <cellStyle name="Normal 4 2 2 5 2 4 2 6" xfId="10025"/>
    <cellStyle name="Normal 4 2 2 5 2 4 2 6 2" xfId="22227"/>
    <cellStyle name="Normal 4 2 2 5 2 4 2 6 2 2" xfId="46524"/>
    <cellStyle name="Normal 4 2 2 5 2 4 2 6 3" xfId="34322"/>
    <cellStyle name="Normal 4 2 2 5 2 4 2 7" xfId="14720"/>
    <cellStyle name="Normal 4 2 2 5 2 4 2 7 2" xfId="39017"/>
    <cellStyle name="Normal 4 2 2 5 2 4 2 8" xfId="26708"/>
    <cellStyle name="Normal 4 2 2 5 2 4 2 9" xfId="51116"/>
    <cellStyle name="Normal 4 2 2 5 2 4 3" xfId="2936"/>
    <cellStyle name="Normal 4 2 2 5 2 4 3 2" xfId="5384"/>
    <cellStyle name="Normal 4 2 2 5 2 4 3 2 2" xfId="10033"/>
    <cellStyle name="Normal 4 2 2 5 2 4 3 2 2 2" xfId="22235"/>
    <cellStyle name="Normal 4 2 2 5 2 4 3 2 2 2 2" xfId="46532"/>
    <cellStyle name="Normal 4 2 2 5 2 4 3 2 2 3" xfId="34330"/>
    <cellStyle name="Normal 4 2 2 5 2 4 3 2 3" xfId="17586"/>
    <cellStyle name="Normal 4 2 2 5 2 4 3 2 3 2" xfId="41883"/>
    <cellStyle name="Normal 4 2 2 5 2 4 3 2 4" xfId="29681"/>
    <cellStyle name="Normal 4 2 2 5 2 4 3 3" xfId="6974"/>
    <cellStyle name="Normal 4 2 2 5 2 4 3 3 2" xfId="10034"/>
    <cellStyle name="Normal 4 2 2 5 2 4 3 3 2 2" xfId="22236"/>
    <cellStyle name="Normal 4 2 2 5 2 4 3 3 2 2 2" xfId="46533"/>
    <cellStyle name="Normal 4 2 2 5 2 4 3 3 2 3" xfId="34331"/>
    <cellStyle name="Normal 4 2 2 5 2 4 3 3 3" xfId="19176"/>
    <cellStyle name="Normal 4 2 2 5 2 4 3 3 3 2" xfId="43473"/>
    <cellStyle name="Normal 4 2 2 5 2 4 3 3 4" xfId="31271"/>
    <cellStyle name="Normal 4 2 2 5 2 4 3 4" xfId="10032"/>
    <cellStyle name="Normal 4 2 2 5 2 4 3 4 2" xfId="22234"/>
    <cellStyle name="Normal 4 2 2 5 2 4 3 4 2 2" xfId="46531"/>
    <cellStyle name="Normal 4 2 2 5 2 4 3 4 3" xfId="34329"/>
    <cellStyle name="Normal 4 2 2 5 2 4 3 5" xfId="15358"/>
    <cellStyle name="Normal 4 2 2 5 2 4 3 5 2" xfId="39655"/>
    <cellStyle name="Normal 4 2 2 5 2 4 3 6" xfId="27346"/>
    <cellStyle name="Normal 4 2 2 5 2 4 4" xfId="10024"/>
    <cellStyle name="Normal 4 2 2 5 2 4 4 2" xfId="22226"/>
    <cellStyle name="Normal 4 2 2 5 2 4 4 2 2" xfId="46523"/>
    <cellStyle name="Normal 4 2 2 5 2 4 4 3" xfId="34321"/>
    <cellStyle name="Normal 4 2 2 5 2 4 5" xfId="14186"/>
    <cellStyle name="Normal 4 2 2 5 2 4 5 2" xfId="26174"/>
    <cellStyle name="Normal 4 2 2 5 2 4 5 2 2" xfId="50471"/>
    <cellStyle name="Normal 4 2 2 5 2 4 5 3" xfId="38483"/>
    <cellStyle name="Normal 4 2 2 5 2 4 6" xfId="51467"/>
    <cellStyle name="Normal 4 2 2 5 2 4 7" xfId="52290"/>
    <cellStyle name="Normal 4 2 2 5 2 5" xfId="2144"/>
    <cellStyle name="Normal 4 2 2 5 2 5 10" xfId="52664"/>
    <cellStyle name="Normal 4 2 2 5 2 5 2" xfId="3310"/>
    <cellStyle name="Normal 4 2 2 5 2 5 2 2" xfId="5651"/>
    <cellStyle name="Normal 4 2 2 5 2 5 2 2 2" xfId="10037"/>
    <cellStyle name="Normal 4 2 2 5 2 5 2 2 2 2" xfId="22239"/>
    <cellStyle name="Normal 4 2 2 5 2 5 2 2 2 2 2" xfId="46536"/>
    <cellStyle name="Normal 4 2 2 5 2 5 2 2 2 3" xfId="34334"/>
    <cellStyle name="Normal 4 2 2 5 2 5 2 2 3" xfId="17853"/>
    <cellStyle name="Normal 4 2 2 5 2 5 2 2 3 2" xfId="42150"/>
    <cellStyle name="Normal 4 2 2 5 2 5 2 2 4" xfId="29948"/>
    <cellStyle name="Normal 4 2 2 5 2 5 2 3" xfId="7348"/>
    <cellStyle name="Normal 4 2 2 5 2 5 2 3 2" xfId="10038"/>
    <cellStyle name="Normal 4 2 2 5 2 5 2 3 2 2" xfId="22240"/>
    <cellStyle name="Normal 4 2 2 5 2 5 2 3 2 2 2" xfId="46537"/>
    <cellStyle name="Normal 4 2 2 5 2 5 2 3 2 3" xfId="34335"/>
    <cellStyle name="Normal 4 2 2 5 2 5 2 3 3" xfId="19550"/>
    <cellStyle name="Normal 4 2 2 5 2 5 2 3 3 2" xfId="43847"/>
    <cellStyle name="Normal 4 2 2 5 2 5 2 3 4" xfId="31645"/>
    <cellStyle name="Normal 4 2 2 5 2 5 2 4" xfId="10036"/>
    <cellStyle name="Normal 4 2 2 5 2 5 2 4 2" xfId="22238"/>
    <cellStyle name="Normal 4 2 2 5 2 5 2 4 2 2" xfId="46535"/>
    <cellStyle name="Normal 4 2 2 5 2 5 2 4 3" xfId="34333"/>
    <cellStyle name="Normal 4 2 2 5 2 5 2 5" xfId="15625"/>
    <cellStyle name="Normal 4 2 2 5 2 5 2 5 2" xfId="39922"/>
    <cellStyle name="Normal 4 2 2 5 2 5 2 6" xfId="27613"/>
    <cellStyle name="Normal 4 2 2 5 2 5 3" xfId="3842"/>
    <cellStyle name="Normal 4 2 2 5 2 5 3 2" xfId="10039"/>
    <cellStyle name="Normal 4 2 2 5 2 5 3 2 2" xfId="22241"/>
    <cellStyle name="Normal 4 2 2 5 2 5 3 2 2 2" xfId="46538"/>
    <cellStyle name="Normal 4 2 2 5 2 5 3 2 3" xfId="34336"/>
    <cellStyle name="Normal 4 2 2 5 2 5 3 3" xfId="16153"/>
    <cellStyle name="Normal 4 2 2 5 2 5 3 3 2" xfId="40450"/>
    <cellStyle name="Normal 4 2 2 5 2 5 3 4" xfId="28141"/>
    <cellStyle name="Normal 4 2 2 5 2 5 4" xfId="4482"/>
    <cellStyle name="Normal 4 2 2 5 2 5 4 2" xfId="10040"/>
    <cellStyle name="Normal 4 2 2 5 2 5 4 2 2" xfId="22242"/>
    <cellStyle name="Normal 4 2 2 5 2 5 4 2 2 2" xfId="46539"/>
    <cellStyle name="Normal 4 2 2 5 2 5 4 2 3" xfId="34337"/>
    <cellStyle name="Normal 4 2 2 5 2 5 4 3" xfId="16684"/>
    <cellStyle name="Normal 4 2 2 5 2 5 4 3 2" xfId="40981"/>
    <cellStyle name="Normal 4 2 2 5 2 5 4 4" xfId="28779"/>
    <cellStyle name="Normal 4 2 2 5 2 5 5" xfId="6179"/>
    <cellStyle name="Normal 4 2 2 5 2 5 5 2" xfId="10041"/>
    <cellStyle name="Normal 4 2 2 5 2 5 5 2 2" xfId="22243"/>
    <cellStyle name="Normal 4 2 2 5 2 5 5 2 2 2" xfId="46540"/>
    <cellStyle name="Normal 4 2 2 5 2 5 5 2 3" xfId="34338"/>
    <cellStyle name="Normal 4 2 2 5 2 5 5 3" xfId="18381"/>
    <cellStyle name="Normal 4 2 2 5 2 5 5 3 2" xfId="42678"/>
    <cellStyle name="Normal 4 2 2 5 2 5 5 4" xfId="30476"/>
    <cellStyle name="Normal 4 2 2 5 2 5 6" xfId="10035"/>
    <cellStyle name="Normal 4 2 2 5 2 5 6 2" xfId="22237"/>
    <cellStyle name="Normal 4 2 2 5 2 5 6 2 2" xfId="46534"/>
    <cellStyle name="Normal 4 2 2 5 2 5 6 3" xfId="34332"/>
    <cellStyle name="Normal 4 2 2 5 2 5 7" xfId="14456"/>
    <cellStyle name="Normal 4 2 2 5 2 5 7 2" xfId="38753"/>
    <cellStyle name="Normal 4 2 2 5 2 5 8" xfId="26444"/>
    <cellStyle name="Normal 4 2 2 5 2 5 9" xfId="50852"/>
    <cellStyle name="Normal 4 2 2 5 2 6" xfId="2672"/>
    <cellStyle name="Normal 4 2 2 5 2 6 2" xfId="5120"/>
    <cellStyle name="Normal 4 2 2 5 2 6 2 2" xfId="10043"/>
    <cellStyle name="Normal 4 2 2 5 2 6 2 2 2" xfId="22245"/>
    <cellStyle name="Normal 4 2 2 5 2 6 2 2 2 2" xfId="46542"/>
    <cellStyle name="Normal 4 2 2 5 2 6 2 2 3" xfId="34340"/>
    <cellStyle name="Normal 4 2 2 5 2 6 2 3" xfId="17322"/>
    <cellStyle name="Normal 4 2 2 5 2 6 2 3 2" xfId="41619"/>
    <cellStyle name="Normal 4 2 2 5 2 6 2 4" xfId="29417"/>
    <cellStyle name="Normal 4 2 2 5 2 6 3" xfId="6710"/>
    <cellStyle name="Normal 4 2 2 5 2 6 3 2" xfId="10044"/>
    <cellStyle name="Normal 4 2 2 5 2 6 3 2 2" xfId="22246"/>
    <cellStyle name="Normal 4 2 2 5 2 6 3 2 2 2" xfId="46543"/>
    <cellStyle name="Normal 4 2 2 5 2 6 3 2 3" xfId="34341"/>
    <cellStyle name="Normal 4 2 2 5 2 6 3 3" xfId="18912"/>
    <cellStyle name="Normal 4 2 2 5 2 6 3 3 2" xfId="43209"/>
    <cellStyle name="Normal 4 2 2 5 2 6 3 4" xfId="31007"/>
    <cellStyle name="Normal 4 2 2 5 2 6 4" xfId="10042"/>
    <cellStyle name="Normal 4 2 2 5 2 6 4 2" xfId="22244"/>
    <cellStyle name="Normal 4 2 2 5 2 6 4 2 2" xfId="46541"/>
    <cellStyle name="Normal 4 2 2 5 2 6 4 3" xfId="34339"/>
    <cellStyle name="Normal 4 2 2 5 2 6 5" xfId="15094"/>
    <cellStyle name="Normal 4 2 2 5 2 6 5 2" xfId="39391"/>
    <cellStyle name="Normal 4 2 2 5 2 6 6" xfId="27082"/>
    <cellStyle name="Normal 4 2 2 5 2 7" xfId="9979"/>
    <cellStyle name="Normal 4 2 2 5 2 7 2" xfId="22181"/>
    <cellStyle name="Normal 4 2 2 5 2 7 2 2" xfId="46478"/>
    <cellStyle name="Normal 4 2 2 5 2 7 3" xfId="34276"/>
    <cellStyle name="Normal 4 2 2 5 2 8" xfId="13922"/>
    <cellStyle name="Normal 4 2 2 5 2 8 2" xfId="25910"/>
    <cellStyle name="Normal 4 2 2 5 2 8 2 2" xfId="50207"/>
    <cellStyle name="Normal 4 2 2 5 2 8 3" xfId="38219"/>
    <cellStyle name="Normal 4 2 2 5 2 9" xfId="51668"/>
    <cellStyle name="Normal 4 2 2 5 3" xfId="790"/>
    <cellStyle name="Normal 4 2 2 5 3 2" xfId="1035"/>
    <cellStyle name="Normal 4 2 2 5 3 2 2" xfId="2528"/>
    <cellStyle name="Normal 4 2 2 5 3 2 2 10" xfId="53048"/>
    <cellStyle name="Normal 4 2 2 5 3 2 2 2" xfId="3694"/>
    <cellStyle name="Normal 4 2 2 5 3 2 2 2 2" xfId="6035"/>
    <cellStyle name="Normal 4 2 2 5 3 2 2 2 2 2" xfId="10049"/>
    <cellStyle name="Normal 4 2 2 5 3 2 2 2 2 2 2" xfId="22251"/>
    <cellStyle name="Normal 4 2 2 5 3 2 2 2 2 2 2 2" xfId="46548"/>
    <cellStyle name="Normal 4 2 2 5 3 2 2 2 2 2 3" xfId="34346"/>
    <cellStyle name="Normal 4 2 2 5 3 2 2 2 2 3" xfId="18237"/>
    <cellStyle name="Normal 4 2 2 5 3 2 2 2 2 3 2" xfId="42534"/>
    <cellStyle name="Normal 4 2 2 5 3 2 2 2 2 4" xfId="30332"/>
    <cellStyle name="Normal 4 2 2 5 3 2 2 2 3" xfId="7732"/>
    <cellStyle name="Normal 4 2 2 5 3 2 2 2 3 2" xfId="10050"/>
    <cellStyle name="Normal 4 2 2 5 3 2 2 2 3 2 2" xfId="22252"/>
    <cellStyle name="Normal 4 2 2 5 3 2 2 2 3 2 2 2" xfId="46549"/>
    <cellStyle name="Normal 4 2 2 5 3 2 2 2 3 2 3" xfId="34347"/>
    <cellStyle name="Normal 4 2 2 5 3 2 2 2 3 3" xfId="19934"/>
    <cellStyle name="Normal 4 2 2 5 3 2 2 2 3 3 2" xfId="44231"/>
    <cellStyle name="Normal 4 2 2 5 3 2 2 2 3 4" xfId="32029"/>
    <cellStyle name="Normal 4 2 2 5 3 2 2 2 4" xfId="10048"/>
    <cellStyle name="Normal 4 2 2 5 3 2 2 2 4 2" xfId="22250"/>
    <cellStyle name="Normal 4 2 2 5 3 2 2 2 4 2 2" xfId="46547"/>
    <cellStyle name="Normal 4 2 2 5 3 2 2 2 4 3" xfId="34345"/>
    <cellStyle name="Normal 4 2 2 5 3 2 2 2 5" xfId="16009"/>
    <cellStyle name="Normal 4 2 2 5 3 2 2 2 5 2" xfId="40306"/>
    <cellStyle name="Normal 4 2 2 5 3 2 2 2 6" xfId="27997"/>
    <cellStyle name="Normal 4 2 2 5 3 2 2 3" xfId="4226"/>
    <cellStyle name="Normal 4 2 2 5 3 2 2 3 2" xfId="10051"/>
    <cellStyle name="Normal 4 2 2 5 3 2 2 3 2 2" xfId="22253"/>
    <cellStyle name="Normal 4 2 2 5 3 2 2 3 2 2 2" xfId="46550"/>
    <cellStyle name="Normal 4 2 2 5 3 2 2 3 2 3" xfId="34348"/>
    <cellStyle name="Normal 4 2 2 5 3 2 2 3 3" xfId="16537"/>
    <cellStyle name="Normal 4 2 2 5 3 2 2 3 3 2" xfId="40834"/>
    <cellStyle name="Normal 4 2 2 5 3 2 2 3 4" xfId="28525"/>
    <cellStyle name="Normal 4 2 2 5 3 2 2 4" xfId="4866"/>
    <cellStyle name="Normal 4 2 2 5 3 2 2 4 2" xfId="10052"/>
    <cellStyle name="Normal 4 2 2 5 3 2 2 4 2 2" xfId="22254"/>
    <cellStyle name="Normal 4 2 2 5 3 2 2 4 2 2 2" xfId="46551"/>
    <cellStyle name="Normal 4 2 2 5 3 2 2 4 2 3" xfId="34349"/>
    <cellStyle name="Normal 4 2 2 5 3 2 2 4 3" xfId="17068"/>
    <cellStyle name="Normal 4 2 2 5 3 2 2 4 3 2" xfId="41365"/>
    <cellStyle name="Normal 4 2 2 5 3 2 2 4 4" xfId="29163"/>
    <cellStyle name="Normal 4 2 2 5 3 2 2 5" xfId="6563"/>
    <cellStyle name="Normal 4 2 2 5 3 2 2 5 2" xfId="10053"/>
    <cellStyle name="Normal 4 2 2 5 3 2 2 5 2 2" xfId="22255"/>
    <cellStyle name="Normal 4 2 2 5 3 2 2 5 2 2 2" xfId="46552"/>
    <cellStyle name="Normal 4 2 2 5 3 2 2 5 2 3" xfId="34350"/>
    <cellStyle name="Normal 4 2 2 5 3 2 2 5 3" xfId="18765"/>
    <cellStyle name="Normal 4 2 2 5 3 2 2 5 3 2" xfId="43062"/>
    <cellStyle name="Normal 4 2 2 5 3 2 2 5 4" xfId="30860"/>
    <cellStyle name="Normal 4 2 2 5 3 2 2 6" xfId="10047"/>
    <cellStyle name="Normal 4 2 2 5 3 2 2 6 2" xfId="22249"/>
    <cellStyle name="Normal 4 2 2 5 3 2 2 6 2 2" xfId="46546"/>
    <cellStyle name="Normal 4 2 2 5 3 2 2 6 3" xfId="34344"/>
    <cellStyle name="Normal 4 2 2 5 3 2 2 7" xfId="14840"/>
    <cellStyle name="Normal 4 2 2 5 3 2 2 7 2" xfId="39137"/>
    <cellStyle name="Normal 4 2 2 5 3 2 2 8" xfId="26828"/>
    <cellStyle name="Normal 4 2 2 5 3 2 2 9" xfId="51236"/>
    <cellStyle name="Normal 4 2 2 5 3 2 3" xfId="3056"/>
    <cellStyle name="Normal 4 2 2 5 3 2 3 2" xfId="5504"/>
    <cellStyle name="Normal 4 2 2 5 3 2 3 2 2" xfId="10055"/>
    <cellStyle name="Normal 4 2 2 5 3 2 3 2 2 2" xfId="22257"/>
    <cellStyle name="Normal 4 2 2 5 3 2 3 2 2 2 2" xfId="46554"/>
    <cellStyle name="Normal 4 2 2 5 3 2 3 2 2 3" xfId="34352"/>
    <cellStyle name="Normal 4 2 2 5 3 2 3 2 3" xfId="17706"/>
    <cellStyle name="Normal 4 2 2 5 3 2 3 2 3 2" xfId="42003"/>
    <cellStyle name="Normal 4 2 2 5 3 2 3 2 4" xfId="29801"/>
    <cellStyle name="Normal 4 2 2 5 3 2 3 3" xfId="7094"/>
    <cellStyle name="Normal 4 2 2 5 3 2 3 3 2" xfId="10056"/>
    <cellStyle name="Normal 4 2 2 5 3 2 3 3 2 2" xfId="22258"/>
    <cellStyle name="Normal 4 2 2 5 3 2 3 3 2 2 2" xfId="46555"/>
    <cellStyle name="Normal 4 2 2 5 3 2 3 3 2 3" xfId="34353"/>
    <cellStyle name="Normal 4 2 2 5 3 2 3 3 3" xfId="19296"/>
    <cellStyle name="Normal 4 2 2 5 3 2 3 3 3 2" xfId="43593"/>
    <cellStyle name="Normal 4 2 2 5 3 2 3 3 4" xfId="31391"/>
    <cellStyle name="Normal 4 2 2 5 3 2 3 4" xfId="10054"/>
    <cellStyle name="Normal 4 2 2 5 3 2 3 4 2" xfId="22256"/>
    <cellStyle name="Normal 4 2 2 5 3 2 3 4 2 2" xfId="46553"/>
    <cellStyle name="Normal 4 2 2 5 3 2 3 4 3" xfId="34351"/>
    <cellStyle name="Normal 4 2 2 5 3 2 3 5" xfId="15478"/>
    <cellStyle name="Normal 4 2 2 5 3 2 3 5 2" xfId="39775"/>
    <cellStyle name="Normal 4 2 2 5 3 2 3 6" xfId="27466"/>
    <cellStyle name="Normal 4 2 2 5 3 2 4" xfId="10046"/>
    <cellStyle name="Normal 4 2 2 5 3 2 4 2" xfId="22248"/>
    <cellStyle name="Normal 4 2 2 5 3 2 4 2 2" xfId="46545"/>
    <cellStyle name="Normal 4 2 2 5 3 2 4 3" xfId="34343"/>
    <cellStyle name="Normal 4 2 2 5 3 2 5" xfId="14306"/>
    <cellStyle name="Normal 4 2 2 5 3 2 5 2" xfId="26294"/>
    <cellStyle name="Normal 4 2 2 5 3 2 5 2 2" xfId="50591"/>
    <cellStyle name="Normal 4 2 2 5 3 2 5 3" xfId="38603"/>
    <cellStyle name="Normal 4 2 2 5 3 2 6" xfId="51425"/>
    <cellStyle name="Normal 4 2 2 5 3 2 7" xfId="52410"/>
    <cellStyle name="Normal 4 2 2 5 3 3" xfId="2288"/>
    <cellStyle name="Normal 4 2 2 5 3 3 10" xfId="52808"/>
    <cellStyle name="Normal 4 2 2 5 3 3 2" xfId="3454"/>
    <cellStyle name="Normal 4 2 2 5 3 3 2 2" xfId="5795"/>
    <cellStyle name="Normal 4 2 2 5 3 3 2 2 2" xfId="10059"/>
    <cellStyle name="Normal 4 2 2 5 3 3 2 2 2 2" xfId="22261"/>
    <cellStyle name="Normal 4 2 2 5 3 3 2 2 2 2 2" xfId="46558"/>
    <cellStyle name="Normal 4 2 2 5 3 3 2 2 2 3" xfId="34356"/>
    <cellStyle name="Normal 4 2 2 5 3 3 2 2 3" xfId="17997"/>
    <cellStyle name="Normal 4 2 2 5 3 3 2 2 3 2" xfId="42294"/>
    <cellStyle name="Normal 4 2 2 5 3 3 2 2 4" xfId="30092"/>
    <cellStyle name="Normal 4 2 2 5 3 3 2 3" xfId="7492"/>
    <cellStyle name="Normal 4 2 2 5 3 3 2 3 2" xfId="10060"/>
    <cellStyle name="Normal 4 2 2 5 3 3 2 3 2 2" xfId="22262"/>
    <cellStyle name="Normal 4 2 2 5 3 3 2 3 2 2 2" xfId="46559"/>
    <cellStyle name="Normal 4 2 2 5 3 3 2 3 2 3" xfId="34357"/>
    <cellStyle name="Normal 4 2 2 5 3 3 2 3 3" xfId="19694"/>
    <cellStyle name="Normal 4 2 2 5 3 3 2 3 3 2" xfId="43991"/>
    <cellStyle name="Normal 4 2 2 5 3 3 2 3 4" xfId="31789"/>
    <cellStyle name="Normal 4 2 2 5 3 3 2 4" xfId="10058"/>
    <cellStyle name="Normal 4 2 2 5 3 3 2 4 2" xfId="22260"/>
    <cellStyle name="Normal 4 2 2 5 3 3 2 4 2 2" xfId="46557"/>
    <cellStyle name="Normal 4 2 2 5 3 3 2 4 3" xfId="34355"/>
    <cellStyle name="Normal 4 2 2 5 3 3 2 5" xfId="15769"/>
    <cellStyle name="Normal 4 2 2 5 3 3 2 5 2" xfId="40066"/>
    <cellStyle name="Normal 4 2 2 5 3 3 2 6" xfId="27757"/>
    <cellStyle name="Normal 4 2 2 5 3 3 3" xfId="3986"/>
    <cellStyle name="Normal 4 2 2 5 3 3 3 2" xfId="10061"/>
    <cellStyle name="Normal 4 2 2 5 3 3 3 2 2" xfId="22263"/>
    <cellStyle name="Normal 4 2 2 5 3 3 3 2 2 2" xfId="46560"/>
    <cellStyle name="Normal 4 2 2 5 3 3 3 2 3" xfId="34358"/>
    <cellStyle name="Normal 4 2 2 5 3 3 3 3" xfId="16297"/>
    <cellStyle name="Normal 4 2 2 5 3 3 3 3 2" xfId="40594"/>
    <cellStyle name="Normal 4 2 2 5 3 3 3 4" xfId="28285"/>
    <cellStyle name="Normal 4 2 2 5 3 3 4" xfId="4626"/>
    <cellStyle name="Normal 4 2 2 5 3 3 4 2" xfId="10062"/>
    <cellStyle name="Normal 4 2 2 5 3 3 4 2 2" xfId="22264"/>
    <cellStyle name="Normal 4 2 2 5 3 3 4 2 2 2" xfId="46561"/>
    <cellStyle name="Normal 4 2 2 5 3 3 4 2 3" xfId="34359"/>
    <cellStyle name="Normal 4 2 2 5 3 3 4 3" xfId="16828"/>
    <cellStyle name="Normal 4 2 2 5 3 3 4 3 2" xfId="41125"/>
    <cellStyle name="Normal 4 2 2 5 3 3 4 4" xfId="28923"/>
    <cellStyle name="Normal 4 2 2 5 3 3 5" xfId="6323"/>
    <cellStyle name="Normal 4 2 2 5 3 3 5 2" xfId="10063"/>
    <cellStyle name="Normal 4 2 2 5 3 3 5 2 2" xfId="22265"/>
    <cellStyle name="Normal 4 2 2 5 3 3 5 2 2 2" xfId="46562"/>
    <cellStyle name="Normal 4 2 2 5 3 3 5 2 3" xfId="34360"/>
    <cellStyle name="Normal 4 2 2 5 3 3 5 3" xfId="18525"/>
    <cellStyle name="Normal 4 2 2 5 3 3 5 3 2" xfId="42822"/>
    <cellStyle name="Normal 4 2 2 5 3 3 5 4" xfId="30620"/>
    <cellStyle name="Normal 4 2 2 5 3 3 6" xfId="10057"/>
    <cellStyle name="Normal 4 2 2 5 3 3 6 2" xfId="22259"/>
    <cellStyle name="Normal 4 2 2 5 3 3 6 2 2" xfId="46556"/>
    <cellStyle name="Normal 4 2 2 5 3 3 6 3" xfId="34354"/>
    <cellStyle name="Normal 4 2 2 5 3 3 7" xfId="14600"/>
    <cellStyle name="Normal 4 2 2 5 3 3 7 2" xfId="38897"/>
    <cellStyle name="Normal 4 2 2 5 3 3 8" xfId="26588"/>
    <cellStyle name="Normal 4 2 2 5 3 3 9" xfId="50996"/>
    <cellStyle name="Normal 4 2 2 5 3 4" xfId="2816"/>
    <cellStyle name="Normal 4 2 2 5 3 4 2" xfId="5264"/>
    <cellStyle name="Normal 4 2 2 5 3 4 2 2" xfId="10065"/>
    <cellStyle name="Normal 4 2 2 5 3 4 2 2 2" xfId="22267"/>
    <cellStyle name="Normal 4 2 2 5 3 4 2 2 2 2" xfId="46564"/>
    <cellStyle name="Normal 4 2 2 5 3 4 2 2 3" xfId="34362"/>
    <cellStyle name="Normal 4 2 2 5 3 4 2 3" xfId="17466"/>
    <cellStyle name="Normal 4 2 2 5 3 4 2 3 2" xfId="41763"/>
    <cellStyle name="Normal 4 2 2 5 3 4 2 4" xfId="29561"/>
    <cellStyle name="Normal 4 2 2 5 3 4 3" xfId="6854"/>
    <cellStyle name="Normal 4 2 2 5 3 4 3 2" xfId="10066"/>
    <cellStyle name="Normal 4 2 2 5 3 4 3 2 2" xfId="22268"/>
    <cellStyle name="Normal 4 2 2 5 3 4 3 2 2 2" xfId="46565"/>
    <cellStyle name="Normal 4 2 2 5 3 4 3 2 3" xfId="34363"/>
    <cellStyle name="Normal 4 2 2 5 3 4 3 3" xfId="19056"/>
    <cellStyle name="Normal 4 2 2 5 3 4 3 3 2" xfId="43353"/>
    <cellStyle name="Normal 4 2 2 5 3 4 3 4" xfId="31151"/>
    <cellStyle name="Normal 4 2 2 5 3 4 4" xfId="10064"/>
    <cellStyle name="Normal 4 2 2 5 3 4 4 2" xfId="22266"/>
    <cellStyle name="Normal 4 2 2 5 3 4 4 2 2" xfId="46563"/>
    <cellStyle name="Normal 4 2 2 5 3 4 4 3" xfId="34361"/>
    <cellStyle name="Normal 4 2 2 5 3 4 5" xfId="15238"/>
    <cellStyle name="Normal 4 2 2 5 3 4 5 2" xfId="39535"/>
    <cellStyle name="Normal 4 2 2 5 3 4 6" xfId="27226"/>
    <cellStyle name="Normal 4 2 2 5 3 5" xfId="10045"/>
    <cellStyle name="Normal 4 2 2 5 3 5 2" xfId="22247"/>
    <cellStyle name="Normal 4 2 2 5 3 5 2 2" xfId="46544"/>
    <cellStyle name="Normal 4 2 2 5 3 5 3" xfId="34342"/>
    <cellStyle name="Normal 4 2 2 5 3 6" xfId="14066"/>
    <cellStyle name="Normal 4 2 2 5 3 6 2" xfId="26054"/>
    <cellStyle name="Normal 4 2 2 5 3 6 2 2" xfId="50351"/>
    <cellStyle name="Normal 4 2 2 5 3 6 3" xfId="38363"/>
    <cellStyle name="Normal 4 2 2 5 3 7" xfId="51650"/>
    <cellStyle name="Normal 4 2 2 5 3 8" xfId="52170"/>
    <cellStyle name="Normal 4 2 2 5 4" xfId="692"/>
    <cellStyle name="Normal 4 2 2 5 4 2" xfId="939"/>
    <cellStyle name="Normal 4 2 2 5 4 2 2" xfId="2432"/>
    <cellStyle name="Normal 4 2 2 5 4 2 2 10" xfId="52952"/>
    <cellStyle name="Normal 4 2 2 5 4 2 2 2" xfId="3598"/>
    <cellStyle name="Normal 4 2 2 5 4 2 2 2 2" xfId="5939"/>
    <cellStyle name="Normal 4 2 2 5 4 2 2 2 2 2" xfId="10071"/>
    <cellStyle name="Normal 4 2 2 5 4 2 2 2 2 2 2" xfId="22273"/>
    <cellStyle name="Normal 4 2 2 5 4 2 2 2 2 2 2 2" xfId="46570"/>
    <cellStyle name="Normal 4 2 2 5 4 2 2 2 2 2 3" xfId="34368"/>
    <cellStyle name="Normal 4 2 2 5 4 2 2 2 2 3" xfId="18141"/>
    <cellStyle name="Normal 4 2 2 5 4 2 2 2 2 3 2" xfId="42438"/>
    <cellStyle name="Normal 4 2 2 5 4 2 2 2 2 4" xfId="30236"/>
    <cellStyle name="Normal 4 2 2 5 4 2 2 2 3" xfId="7636"/>
    <cellStyle name="Normal 4 2 2 5 4 2 2 2 3 2" xfId="10072"/>
    <cellStyle name="Normal 4 2 2 5 4 2 2 2 3 2 2" xfId="22274"/>
    <cellStyle name="Normal 4 2 2 5 4 2 2 2 3 2 2 2" xfId="46571"/>
    <cellStyle name="Normal 4 2 2 5 4 2 2 2 3 2 3" xfId="34369"/>
    <cellStyle name="Normal 4 2 2 5 4 2 2 2 3 3" xfId="19838"/>
    <cellStyle name="Normal 4 2 2 5 4 2 2 2 3 3 2" xfId="44135"/>
    <cellStyle name="Normal 4 2 2 5 4 2 2 2 3 4" xfId="31933"/>
    <cellStyle name="Normal 4 2 2 5 4 2 2 2 4" xfId="10070"/>
    <cellStyle name="Normal 4 2 2 5 4 2 2 2 4 2" xfId="22272"/>
    <cellStyle name="Normal 4 2 2 5 4 2 2 2 4 2 2" xfId="46569"/>
    <cellStyle name="Normal 4 2 2 5 4 2 2 2 4 3" xfId="34367"/>
    <cellStyle name="Normal 4 2 2 5 4 2 2 2 5" xfId="15913"/>
    <cellStyle name="Normal 4 2 2 5 4 2 2 2 5 2" xfId="40210"/>
    <cellStyle name="Normal 4 2 2 5 4 2 2 2 6" xfId="27901"/>
    <cellStyle name="Normal 4 2 2 5 4 2 2 3" xfId="4130"/>
    <cellStyle name="Normal 4 2 2 5 4 2 2 3 2" xfId="10073"/>
    <cellStyle name="Normal 4 2 2 5 4 2 2 3 2 2" xfId="22275"/>
    <cellStyle name="Normal 4 2 2 5 4 2 2 3 2 2 2" xfId="46572"/>
    <cellStyle name="Normal 4 2 2 5 4 2 2 3 2 3" xfId="34370"/>
    <cellStyle name="Normal 4 2 2 5 4 2 2 3 3" xfId="16441"/>
    <cellStyle name="Normal 4 2 2 5 4 2 2 3 3 2" xfId="40738"/>
    <cellStyle name="Normal 4 2 2 5 4 2 2 3 4" xfId="28429"/>
    <cellStyle name="Normal 4 2 2 5 4 2 2 4" xfId="4770"/>
    <cellStyle name="Normal 4 2 2 5 4 2 2 4 2" xfId="10074"/>
    <cellStyle name="Normal 4 2 2 5 4 2 2 4 2 2" xfId="22276"/>
    <cellStyle name="Normal 4 2 2 5 4 2 2 4 2 2 2" xfId="46573"/>
    <cellStyle name="Normal 4 2 2 5 4 2 2 4 2 3" xfId="34371"/>
    <cellStyle name="Normal 4 2 2 5 4 2 2 4 3" xfId="16972"/>
    <cellStyle name="Normal 4 2 2 5 4 2 2 4 3 2" xfId="41269"/>
    <cellStyle name="Normal 4 2 2 5 4 2 2 4 4" xfId="29067"/>
    <cellStyle name="Normal 4 2 2 5 4 2 2 5" xfId="6467"/>
    <cellStyle name="Normal 4 2 2 5 4 2 2 5 2" xfId="10075"/>
    <cellStyle name="Normal 4 2 2 5 4 2 2 5 2 2" xfId="22277"/>
    <cellStyle name="Normal 4 2 2 5 4 2 2 5 2 2 2" xfId="46574"/>
    <cellStyle name="Normal 4 2 2 5 4 2 2 5 2 3" xfId="34372"/>
    <cellStyle name="Normal 4 2 2 5 4 2 2 5 3" xfId="18669"/>
    <cellStyle name="Normal 4 2 2 5 4 2 2 5 3 2" xfId="42966"/>
    <cellStyle name="Normal 4 2 2 5 4 2 2 5 4" xfId="30764"/>
    <cellStyle name="Normal 4 2 2 5 4 2 2 6" xfId="10069"/>
    <cellStyle name="Normal 4 2 2 5 4 2 2 6 2" xfId="22271"/>
    <cellStyle name="Normal 4 2 2 5 4 2 2 6 2 2" xfId="46568"/>
    <cellStyle name="Normal 4 2 2 5 4 2 2 6 3" xfId="34366"/>
    <cellStyle name="Normal 4 2 2 5 4 2 2 7" xfId="14744"/>
    <cellStyle name="Normal 4 2 2 5 4 2 2 7 2" xfId="39041"/>
    <cellStyle name="Normal 4 2 2 5 4 2 2 8" xfId="26732"/>
    <cellStyle name="Normal 4 2 2 5 4 2 2 9" xfId="51140"/>
    <cellStyle name="Normal 4 2 2 5 4 2 3" xfId="2960"/>
    <cellStyle name="Normal 4 2 2 5 4 2 3 2" xfId="5408"/>
    <cellStyle name="Normal 4 2 2 5 4 2 3 2 2" xfId="10077"/>
    <cellStyle name="Normal 4 2 2 5 4 2 3 2 2 2" xfId="22279"/>
    <cellStyle name="Normal 4 2 2 5 4 2 3 2 2 2 2" xfId="46576"/>
    <cellStyle name="Normal 4 2 2 5 4 2 3 2 2 3" xfId="34374"/>
    <cellStyle name="Normal 4 2 2 5 4 2 3 2 3" xfId="17610"/>
    <cellStyle name="Normal 4 2 2 5 4 2 3 2 3 2" xfId="41907"/>
    <cellStyle name="Normal 4 2 2 5 4 2 3 2 4" xfId="29705"/>
    <cellStyle name="Normal 4 2 2 5 4 2 3 3" xfId="6998"/>
    <cellStyle name="Normal 4 2 2 5 4 2 3 3 2" xfId="10078"/>
    <cellStyle name="Normal 4 2 2 5 4 2 3 3 2 2" xfId="22280"/>
    <cellStyle name="Normal 4 2 2 5 4 2 3 3 2 2 2" xfId="46577"/>
    <cellStyle name="Normal 4 2 2 5 4 2 3 3 2 3" xfId="34375"/>
    <cellStyle name="Normal 4 2 2 5 4 2 3 3 3" xfId="19200"/>
    <cellStyle name="Normal 4 2 2 5 4 2 3 3 3 2" xfId="43497"/>
    <cellStyle name="Normal 4 2 2 5 4 2 3 3 4" xfId="31295"/>
    <cellStyle name="Normal 4 2 2 5 4 2 3 4" xfId="10076"/>
    <cellStyle name="Normal 4 2 2 5 4 2 3 4 2" xfId="22278"/>
    <cellStyle name="Normal 4 2 2 5 4 2 3 4 2 2" xfId="46575"/>
    <cellStyle name="Normal 4 2 2 5 4 2 3 4 3" xfId="34373"/>
    <cellStyle name="Normal 4 2 2 5 4 2 3 5" xfId="15382"/>
    <cellStyle name="Normal 4 2 2 5 4 2 3 5 2" xfId="39679"/>
    <cellStyle name="Normal 4 2 2 5 4 2 3 6" xfId="27370"/>
    <cellStyle name="Normal 4 2 2 5 4 2 4" xfId="10068"/>
    <cellStyle name="Normal 4 2 2 5 4 2 4 2" xfId="22270"/>
    <cellStyle name="Normal 4 2 2 5 4 2 4 2 2" xfId="46567"/>
    <cellStyle name="Normal 4 2 2 5 4 2 4 3" xfId="34365"/>
    <cellStyle name="Normal 4 2 2 5 4 2 5" xfId="14210"/>
    <cellStyle name="Normal 4 2 2 5 4 2 5 2" xfId="26198"/>
    <cellStyle name="Normal 4 2 2 5 4 2 5 2 2" xfId="50495"/>
    <cellStyle name="Normal 4 2 2 5 4 2 5 3" xfId="38507"/>
    <cellStyle name="Normal 4 2 2 5 4 2 6" xfId="51791"/>
    <cellStyle name="Normal 4 2 2 5 4 2 7" xfId="52314"/>
    <cellStyle name="Normal 4 2 2 5 4 3" xfId="2192"/>
    <cellStyle name="Normal 4 2 2 5 4 3 10" xfId="52712"/>
    <cellStyle name="Normal 4 2 2 5 4 3 2" xfId="3358"/>
    <cellStyle name="Normal 4 2 2 5 4 3 2 2" xfId="5699"/>
    <cellStyle name="Normal 4 2 2 5 4 3 2 2 2" xfId="10081"/>
    <cellStyle name="Normal 4 2 2 5 4 3 2 2 2 2" xfId="22283"/>
    <cellStyle name="Normal 4 2 2 5 4 3 2 2 2 2 2" xfId="46580"/>
    <cellStyle name="Normal 4 2 2 5 4 3 2 2 2 3" xfId="34378"/>
    <cellStyle name="Normal 4 2 2 5 4 3 2 2 3" xfId="17901"/>
    <cellStyle name="Normal 4 2 2 5 4 3 2 2 3 2" xfId="42198"/>
    <cellStyle name="Normal 4 2 2 5 4 3 2 2 4" xfId="29996"/>
    <cellStyle name="Normal 4 2 2 5 4 3 2 3" xfId="7396"/>
    <cellStyle name="Normal 4 2 2 5 4 3 2 3 2" xfId="10082"/>
    <cellStyle name="Normal 4 2 2 5 4 3 2 3 2 2" xfId="22284"/>
    <cellStyle name="Normal 4 2 2 5 4 3 2 3 2 2 2" xfId="46581"/>
    <cellStyle name="Normal 4 2 2 5 4 3 2 3 2 3" xfId="34379"/>
    <cellStyle name="Normal 4 2 2 5 4 3 2 3 3" xfId="19598"/>
    <cellStyle name="Normal 4 2 2 5 4 3 2 3 3 2" xfId="43895"/>
    <cellStyle name="Normal 4 2 2 5 4 3 2 3 4" xfId="31693"/>
    <cellStyle name="Normal 4 2 2 5 4 3 2 4" xfId="10080"/>
    <cellStyle name="Normal 4 2 2 5 4 3 2 4 2" xfId="22282"/>
    <cellStyle name="Normal 4 2 2 5 4 3 2 4 2 2" xfId="46579"/>
    <cellStyle name="Normal 4 2 2 5 4 3 2 4 3" xfId="34377"/>
    <cellStyle name="Normal 4 2 2 5 4 3 2 5" xfId="15673"/>
    <cellStyle name="Normal 4 2 2 5 4 3 2 5 2" xfId="39970"/>
    <cellStyle name="Normal 4 2 2 5 4 3 2 6" xfId="27661"/>
    <cellStyle name="Normal 4 2 2 5 4 3 3" xfId="3890"/>
    <cellStyle name="Normal 4 2 2 5 4 3 3 2" xfId="10083"/>
    <cellStyle name="Normal 4 2 2 5 4 3 3 2 2" xfId="22285"/>
    <cellStyle name="Normal 4 2 2 5 4 3 3 2 2 2" xfId="46582"/>
    <cellStyle name="Normal 4 2 2 5 4 3 3 2 3" xfId="34380"/>
    <cellStyle name="Normal 4 2 2 5 4 3 3 3" xfId="16201"/>
    <cellStyle name="Normal 4 2 2 5 4 3 3 3 2" xfId="40498"/>
    <cellStyle name="Normal 4 2 2 5 4 3 3 4" xfId="28189"/>
    <cellStyle name="Normal 4 2 2 5 4 3 4" xfId="4530"/>
    <cellStyle name="Normal 4 2 2 5 4 3 4 2" xfId="10084"/>
    <cellStyle name="Normal 4 2 2 5 4 3 4 2 2" xfId="22286"/>
    <cellStyle name="Normal 4 2 2 5 4 3 4 2 2 2" xfId="46583"/>
    <cellStyle name="Normal 4 2 2 5 4 3 4 2 3" xfId="34381"/>
    <cellStyle name="Normal 4 2 2 5 4 3 4 3" xfId="16732"/>
    <cellStyle name="Normal 4 2 2 5 4 3 4 3 2" xfId="41029"/>
    <cellStyle name="Normal 4 2 2 5 4 3 4 4" xfId="28827"/>
    <cellStyle name="Normal 4 2 2 5 4 3 5" xfId="6227"/>
    <cellStyle name="Normal 4 2 2 5 4 3 5 2" xfId="10085"/>
    <cellStyle name="Normal 4 2 2 5 4 3 5 2 2" xfId="22287"/>
    <cellStyle name="Normal 4 2 2 5 4 3 5 2 2 2" xfId="46584"/>
    <cellStyle name="Normal 4 2 2 5 4 3 5 2 3" xfId="34382"/>
    <cellStyle name="Normal 4 2 2 5 4 3 5 3" xfId="18429"/>
    <cellStyle name="Normal 4 2 2 5 4 3 5 3 2" xfId="42726"/>
    <cellStyle name="Normal 4 2 2 5 4 3 5 4" xfId="30524"/>
    <cellStyle name="Normal 4 2 2 5 4 3 6" xfId="10079"/>
    <cellStyle name="Normal 4 2 2 5 4 3 6 2" xfId="22281"/>
    <cellStyle name="Normal 4 2 2 5 4 3 6 2 2" xfId="46578"/>
    <cellStyle name="Normal 4 2 2 5 4 3 6 3" xfId="34376"/>
    <cellStyle name="Normal 4 2 2 5 4 3 7" xfId="14504"/>
    <cellStyle name="Normal 4 2 2 5 4 3 7 2" xfId="38801"/>
    <cellStyle name="Normal 4 2 2 5 4 3 8" xfId="26492"/>
    <cellStyle name="Normal 4 2 2 5 4 3 9" xfId="50900"/>
    <cellStyle name="Normal 4 2 2 5 4 4" xfId="2720"/>
    <cellStyle name="Normal 4 2 2 5 4 4 2" xfId="5168"/>
    <cellStyle name="Normal 4 2 2 5 4 4 2 2" xfId="10087"/>
    <cellStyle name="Normal 4 2 2 5 4 4 2 2 2" xfId="22289"/>
    <cellStyle name="Normal 4 2 2 5 4 4 2 2 2 2" xfId="46586"/>
    <cellStyle name="Normal 4 2 2 5 4 4 2 2 3" xfId="34384"/>
    <cellStyle name="Normal 4 2 2 5 4 4 2 3" xfId="17370"/>
    <cellStyle name="Normal 4 2 2 5 4 4 2 3 2" xfId="41667"/>
    <cellStyle name="Normal 4 2 2 5 4 4 2 4" xfId="29465"/>
    <cellStyle name="Normal 4 2 2 5 4 4 3" xfId="6758"/>
    <cellStyle name="Normal 4 2 2 5 4 4 3 2" xfId="10088"/>
    <cellStyle name="Normal 4 2 2 5 4 4 3 2 2" xfId="22290"/>
    <cellStyle name="Normal 4 2 2 5 4 4 3 2 2 2" xfId="46587"/>
    <cellStyle name="Normal 4 2 2 5 4 4 3 2 3" xfId="34385"/>
    <cellStyle name="Normal 4 2 2 5 4 4 3 3" xfId="18960"/>
    <cellStyle name="Normal 4 2 2 5 4 4 3 3 2" xfId="43257"/>
    <cellStyle name="Normal 4 2 2 5 4 4 3 4" xfId="31055"/>
    <cellStyle name="Normal 4 2 2 5 4 4 4" xfId="10086"/>
    <cellStyle name="Normal 4 2 2 5 4 4 4 2" xfId="22288"/>
    <cellStyle name="Normal 4 2 2 5 4 4 4 2 2" xfId="46585"/>
    <cellStyle name="Normal 4 2 2 5 4 4 4 3" xfId="34383"/>
    <cellStyle name="Normal 4 2 2 5 4 4 5" xfId="15142"/>
    <cellStyle name="Normal 4 2 2 5 4 4 5 2" xfId="39439"/>
    <cellStyle name="Normal 4 2 2 5 4 4 6" xfId="27130"/>
    <cellStyle name="Normal 4 2 2 5 4 5" xfId="10067"/>
    <cellStyle name="Normal 4 2 2 5 4 5 2" xfId="22269"/>
    <cellStyle name="Normal 4 2 2 5 4 5 2 2" xfId="46566"/>
    <cellStyle name="Normal 4 2 2 5 4 5 3" xfId="34364"/>
    <cellStyle name="Normal 4 2 2 5 4 6" xfId="13970"/>
    <cellStyle name="Normal 4 2 2 5 4 6 2" xfId="25958"/>
    <cellStyle name="Normal 4 2 2 5 4 6 2 2" xfId="50255"/>
    <cellStyle name="Normal 4 2 2 5 4 6 3" xfId="38267"/>
    <cellStyle name="Normal 4 2 2 5 4 7" xfId="51558"/>
    <cellStyle name="Normal 4 2 2 5 4 8" xfId="52074"/>
    <cellStyle name="Normal 4 2 2 5 5" xfId="867"/>
    <cellStyle name="Normal 4 2 2 5 5 2" xfId="2360"/>
    <cellStyle name="Normal 4 2 2 5 5 2 10" xfId="52880"/>
    <cellStyle name="Normal 4 2 2 5 5 2 2" xfId="3526"/>
    <cellStyle name="Normal 4 2 2 5 5 2 2 2" xfId="5867"/>
    <cellStyle name="Normal 4 2 2 5 5 2 2 2 2" xfId="10092"/>
    <cellStyle name="Normal 4 2 2 5 5 2 2 2 2 2" xfId="22294"/>
    <cellStyle name="Normal 4 2 2 5 5 2 2 2 2 2 2" xfId="46591"/>
    <cellStyle name="Normal 4 2 2 5 5 2 2 2 2 3" xfId="34389"/>
    <cellStyle name="Normal 4 2 2 5 5 2 2 2 3" xfId="18069"/>
    <cellStyle name="Normal 4 2 2 5 5 2 2 2 3 2" xfId="42366"/>
    <cellStyle name="Normal 4 2 2 5 5 2 2 2 4" xfId="30164"/>
    <cellStyle name="Normal 4 2 2 5 5 2 2 3" xfId="7564"/>
    <cellStyle name="Normal 4 2 2 5 5 2 2 3 2" xfId="10093"/>
    <cellStyle name="Normal 4 2 2 5 5 2 2 3 2 2" xfId="22295"/>
    <cellStyle name="Normal 4 2 2 5 5 2 2 3 2 2 2" xfId="46592"/>
    <cellStyle name="Normal 4 2 2 5 5 2 2 3 2 3" xfId="34390"/>
    <cellStyle name="Normal 4 2 2 5 5 2 2 3 3" xfId="19766"/>
    <cellStyle name="Normal 4 2 2 5 5 2 2 3 3 2" xfId="44063"/>
    <cellStyle name="Normal 4 2 2 5 5 2 2 3 4" xfId="31861"/>
    <cellStyle name="Normal 4 2 2 5 5 2 2 4" xfId="10091"/>
    <cellStyle name="Normal 4 2 2 5 5 2 2 4 2" xfId="22293"/>
    <cellStyle name="Normal 4 2 2 5 5 2 2 4 2 2" xfId="46590"/>
    <cellStyle name="Normal 4 2 2 5 5 2 2 4 3" xfId="34388"/>
    <cellStyle name="Normal 4 2 2 5 5 2 2 5" xfId="15841"/>
    <cellStyle name="Normal 4 2 2 5 5 2 2 5 2" xfId="40138"/>
    <cellStyle name="Normal 4 2 2 5 5 2 2 6" xfId="27829"/>
    <cellStyle name="Normal 4 2 2 5 5 2 3" xfId="4058"/>
    <cellStyle name="Normal 4 2 2 5 5 2 3 2" xfId="10094"/>
    <cellStyle name="Normal 4 2 2 5 5 2 3 2 2" xfId="22296"/>
    <cellStyle name="Normal 4 2 2 5 5 2 3 2 2 2" xfId="46593"/>
    <cellStyle name="Normal 4 2 2 5 5 2 3 2 3" xfId="34391"/>
    <cellStyle name="Normal 4 2 2 5 5 2 3 3" xfId="16369"/>
    <cellStyle name="Normal 4 2 2 5 5 2 3 3 2" xfId="40666"/>
    <cellStyle name="Normal 4 2 2 5 5 2 3 4" xfId="28357"/>
    <cellStyle name="Normal 4 2 2 5 5 2 4" xfId="4698"/>
    <cellStyle name="Normal 4 2 2 5 5 2 4 2" xfId="10095"/>
    <cellStyle name="Normal 4 2 2 5 5 2 4 2 2" xfId="22297"/>
    <cellStyle name="Normal 4 2 2 5 5 2 4 2 2 2" xfId="46594"/>
    <cellStyle name="Normal 4 2 2 5 5 2 4 2 3" xfId="34392"/>
    <cellStyle name="Normal 4 2 2 5 5 2 4 3" xfId="16900"/>
    <cellStyle name="Normal 4 2 2 5 5 2 4 3 2" xfId="41197"/>
    <cellStyle name="Normal 4 2 2 5 5 2 4 4" xfId="28995"/>
    <cellStyle name="Normal 4 2 2 5 5 2 5" xfId="6395"/>
    <cellStyle name="Normal 4 2 2 5 5 2 5 2" xfId="10096"/>
    <cellStyle name="Normal 4 2 2 5 5 2 5 2 2" xfId="22298"/>
    <cellStyle name="Normal 4 2 2 5 5 2 5 2 2 2" xfId="46595"/>
    <cellStyle name="Normal 4 2 2 5 5 2 5 2 3" xfId="34393"/>
    <cellStyle name="Normal 4 2 2 5 5 2 5 3" xfId="18597"/>
    <cellStyle name="Normal 4 2 2 5 5 2 5 3 2" xfId="42894"/>
    <cellStyle name="Normal 4 2 2 5 5 2 5 4" xfId="30692"/>
    <cellStyle name="Normal 4 2 2 5 5 2 6" xfId="10090"/>
    <cellStyle name="Normal 4 2 2 5 5 2 6 2" xfId="22292"/>
    <cellStyle name="Normal 4 2 2 5 5 2 6 2 2" xfId="46589"/>
    <cellStyle name="Normal 4 2 2 5 5 2 6 3" xfId="34387"/>
    <cellStyle name="Normal 4 2 2 5 5 2 7" xfId="14672"/>
    <cellStyle name="Normal 4 2 2 5 5 2 7 2" xfId="38969"/>
    <cellStyle name="Normal 4 2 2 5 5 2 8" xfId="26660"/>
    <cellStyle name="Normal 4 2 2 5 5 2 9" xfId="51068"/>
    <cellStyle name="Normal 4 2 2 5 5 3" xfId="2888"/>
    <cellStyle name="Normal 4 2 2 5 5 3 2" xfId="5336"/>
    <cellStyle name="Normal 4 2 2 5 5 3 2 2" xfId="10098"/>
    <cellStyle name="Normal 4 2 2 5 5 3 2 2 2" xfId="22300"/>
    <cellStyle name="Normal 4 2 2 5 5 3 2 2 2 2" xfId="46597"/>
    <cellStyle name="Normal 4 2 2 5 5 3 2 2 3" xfId="34395"/>
    <cellStyle name="Normal 4 2 2 5 5 3 2 3" xfId="17538"/>
    <cellStyle name="Normal 4 2 2 5 5 3 2 3 2" xfId="41835"/>
    <cellStyle name="Normal 4 2 2 5 5 3 2 4" xfId="29633"/>
    <cellStyle name="Normal 4 2 2 5 5 3 3" xfId="6926"/>
    <cellStyle name="Normal 4 2 2 5 5 3 3 2" xfId="10099"/>
    <cellStyle name="Normal 4 2 2 5 5 3 3 2 2" xfId="22301"/>
    <cellStyle name="Normal 4 2 2 5 5 3 3 2 2 2" xfId="46598"/>
    <cellStyle name="Normal 4 2 2 5 5 3 3 2 3" xfId="34396"/>
    <cellStyle name="Normal 4 2 2 5 5 3 3 3" xfId="19128"/>
    <cellStyle name="Normal 4 2 2 5 5 3 3 3 2" xfId="43425"/>
    <cellStyle name="Normal 4 2 2 5 5 3 3 4" xfId="31223"/>
    <cellStyle name="Normal 4 2 2 5 5 3 4" xfId="10097"/>
    <cellStyle name="Normal 4 2 2 5 5 3 4 2" xfId="22299"/>
    <cellStyle name="Normal 4 2 2 5 5 3 4 2 2" xfId="46596"/>
    <cellStyle name="Normal 4 2 2 5 5 3 4 3" xfId="34394"/>
    <cellStyle name="Normal 4 2 2 5 5 3 5" xfId="15310"/>
    <cellStyle name="Normal 4 2 2 5 5 3 5 2" xfId="39607"/>
    <cellStyle name="Normal 4 2 2 5 5 3 6" xfId="27298"/>
    <cellStyle name="Normal 4 2 2 5 5 4" xfId="10089"/>
    <cellStyle name="Normal 4 2 2 5 5 4 2" xfId="22291"/>
    <cellStyle name="Normal 4 2 2 5 5 4 2 2" xfId="46588"/>
    <cellStyle name="Normal 4 2 2 5 5 4 3" xfId="34386"/>
    <cellStyle name="Normal 4 2 2 5 5 5" xfId="14138"/>
    <cellStyle name="Normal 4 2 2 5 5 5 2" xfId="26126"/>
    <cellStyle name="Normal 4 2 2 5 5 5 2 2" xfId="50423"/>
    <cellStyle name="Normal 4 2 2 5 5 5 3" xfId="38435"/>
    <cellStyle name="Normal 4 2 2 5 5 6" xfId="51417"/>
    <cellStyle name="Normal 4 2 2 5 5 7" xfId="52242"/>
    <cellStyle name="Normal 4 2 2 5 6" xfId="1870"/>
    <cellStyle name="Normal 4 2 2 5 6 10" xfId="52616"/>
    <cellStyle name="Normal 4 2 2 5 6 11" xfId="2096"/>
    <cellStyle name="Normal 4 2 2 5 6 2" xfId="3262"/>
    <cellStyle name="Normal 4 2 2 5 6 2 2" xfId="5603"/>
    <cellStyle name="Normal 4 2 2 5 6 2 2 2" xfId="10102"/>
    <cellStyle name="Normal 4 2 2 5 6 2 2 2 2" xfId="22304"/>
    <cellStyle name="Normal 4 2 2 5 6 2 2 2 2 2" xfId="46601"/>
    <cellStyle name="Normal 4 2 2 5 6 2 2 2 3" xfId="34399"/>
    <cellStyle name="Normal 4 2 2 5 6 2 2 3" xfId="17805"/>
    <cellStyle name="Normal 4 2 2 5 6 2 2 3 2" xfId="42102"/>
    <cellStyle name="Normal 4 2 2 5 6 2 2 4" xfId="29900"/>
    <cellStyle name="Normal 4 2 2 5 6 2 3" xfId="7300"/>
    <cellStyle name="Normal 4 2 2 5 6 2 3 2" xfId="10103"/>
    <cellStyle name="Normal 4 2 2 5 6 2 3 2 2" xfId="22305"/>
    <cellStyle name="Normal 4 2 2 5 6 2 3 2 2 2" xfId="46602"/>
    <cellStyle name="Normal 4 2 2 5 6 2 3 2 3" xfId="34400"/>
    <cellStyle name="Normal 4 2 2 5 6 2 3 3" xfId="19502"/>
    <cellStyle name="Normal 4 2 2 5 6 2 3 3 2" xfId="43799"/>
    <cellStyle name="Normal 4 2 2 5 6 2 3 4" xfId="31597"/>
    <cellStyle name="Normal 4 2 2 5 6 2 4" xfId="10101"/>
    <cellStyle name="Normal 4 2 2 5 6 2 4 2" xfId="22303"/>
    <cellStyle name="Normal 4 2 2 5 6 2 4 2 2" xfId="46600"/>
    <cellStyle name="Normal 4 2 2 5 6 2 4 3" xfId="34398"/>
    <cellStyle name="Normal 4 2 2 5 6 2 5" xfId="15577"/>
    <cellStyle name="Normal 4 2 2 5 6 2 5 2" xfId="39874"/>
    <cellStyle name="Normal 4 2 2 5 6 2 6" xfId="27565"/>
    <cellStyle name="Normal 4 2 2 5 6 3" xfId="3794"/>
    <cellStyle name="Normal 4 2 2 5 6 3 2" xfId="10104"/>
    <cellStyle name="Normal 4 2 2 5 6 3 2 2" xfId="22306"/>
    <cellStyle name="Normal 4 2 2 5 6 3 2 2 2" xfId="46603"/>
    <cellStyle name="Normal 4 2 2 5 6 3 2 3" xfId="34401"/>
    <cellStyle name="Normal 4 2 2 5 6 3 3" xfId="16105"/>
    <cellStyle name="Normal 4 2 2 5 6 3 3 2" xfId="40402"/>
    <cellStyle name="Normal 4 2 2 5 6 3 4" xfId="28093"/>
    <cellStyle name="Normal 4 2 2 5 6 4" xfId="4434"/>
    <cellStyle name="Normal 4 2 2 5 6 4 2" xfId="10105"/>
    <cellStyle name="Normal 4 2 2 5 6 4 2 2" xfId="22307"/>
    <cellStyle name="Normal 4 2 2 5 6 4 2 2 2" xfId="46604"/>
    <cellStyle name="Normal 4 2 2 5 6 4 2 3" xfId="34402"/>
    <cellStyle name="Normal 4 2 2 5 6 4 3" xfId="16636"/>
    <cellStyle name="Normal 4 2 2 5 6 4 3 2" xfId="40933"/>
    <cellStyle name="Normal 4 2 2 5 6 4 4" xfId="28731"/>
    <cellStyle name="Normal 4 2 2 5 6 5" xfId="6131"/>
    <cellStyle name="Normal 4 2 2 5 6 5 2" xfId="10106"/>
    <cellStyle name="Normal 4 2 2 5 6 5 2 2" xfId="22308"/>
    <cellStyle name="Normal 4 2 2 5 6 5 2 2 2" xfId="46605"/>
    <cellStyle name="Normal 4 2 2 5 6 5 2 3" xfId="34403"/>
    <cellStyle name="Normal 4 2 2 5 6 5 3" xfId="18333"/>
    <cellStyle name="Normal 4 2 2 5 6 5 3 2" xfId="42630"/>
    <cellStyle name="Normal 4 2 2 5 6 5 4" xfId="30428"/>
    <cellStyle name="Normal 4 2 2 5 6 6" xfId="10100"/>
    <cellStyle name="Normal 4 2 2 5 6 6 2" xfId="22302"/>
    <cellStyle name="Normal 4 2 2 5 6 6 2 2" xfId="46599"/>
    <cellStyle name="Normal 4 2 2 5 6 6 3" xfId="34397"/>
    <cellStyle name="Normal 4 2 2 5 6 7" xfId="14408"/>
    <cellStyle name="Normal 4 2 2 5 6 7 2" xfId="38705"/>
    <cellStyle name="Normal 4 2 2 5 6 8" xfId="26396"/>
    <cellStyle name="Normal 4 2 2 5 6 9" xfId="50804"/>
    <cellStyle name="Normal 4 2 2 5 7" xfId="2624"/>
    <cellStyle name="Normal 4 2 2 5 7 2" xfId="5072"/>
    <cellStyle name="Normal 4 2 2 5 7 2 2" xfId="10108"/>
    <cellStyle name="Normal 4 2 2 5 7 2 2 2" xfId="22310"/>
    <cellStyle name="Normal 4 2 2 5 7 2 2 2 2" xfId="46607"/>
    <cellStyle name="Normal 4 2 2 5 7 2 2 3" xfId="34405"/>
    <cellStyle name="Normal 4 2 2 5 7 2 3" xfId="17274"/>
    <cellStyle name="Normal 4 2 2 5 7 2 3 2" xfId="41571"/>
    <cellStyle name="Normal 4 2 2 5 7 2 4" xfId="29369"/>
    <cellStyle name="Normal 4 2 2 5 7 3" xfId="6662"/>
    <cellStyle name="Normal 4 2 2 5 7 3 2" xfId="10109"/>
    <cellStyle name="Normal 4 2 2 5 7 3 2 2" xfId="22311"/>
    <cellStyle name="Normal 4 2 2 5 7 3 2 2 2" xfId="46608"/>
    <cellStyle name="Normal 4 2 2 5 7 3 2 3" xfId="34406"/>
    <cellStyle name="Normal 4 2 2 5 7 3 3" xfId="18864"/>
    <cellStyle name="Normal 4 2 2 5 7 3 3 2" xfId="43161"/>
    <cellStyle name="Normal 4 2 2 5 7 3 4" xfId="30959"/>
    <cellStyle name="Normal 4 2 2 5 7 4" xfId="10107"/>
    <cellStyle name="Normal 4 2 2 5 7 4 2" xfId="22309"/>
    <cellStyle name="Normal 4 2 2 5 7 4 2 2" xfId="46606"/>
    <cellStyle name="Normal 4 2 2 5 7 4 3" xfId="34404"/>
    <cellStyle name="Normal 4 2 2 5 7 5" xfId="15046"/>
    <cellStyle name="Normal 4 2 2 5 7 5 2" xfId="39343"/>
    <cellStyle name="Normal 4 2 2 5 7 6" xfId="27034"/>
    <cellStyle name="Normal 4 2 2 5 8" xfId="9978"/>
    <cellStyle name="Normal 4 2 2 5 8 2" xfId="22180"/>
    <cellStyle name="Normal 4 2 2 5 8 2 2" xfId="46477"/>
    <cellStyle name="Normal 4 2 2 5 8 3" xfId="34275"/>
    <cellStyle name="Normal 4 2 2 5 9" xfId="13874"/>
    <cellStyle name="Normal 4 2 2 5 9 2" xfId="25862"/>
    <cellStyle name="Normal 4 2 2 5 9 2 2" xfId="50159"/>
    <cellStyle name="Normal 4 2 2 5 9 3" xfId="38171"/>
    <cellStyle name="Normal 4 2 2 6" xfId="619"/>
    <cellStyle name="Normal 4 2 2 6 10" xfId="52002"/>
    <cellStyle name="Normal 4 2 2 6 2" xfId="814"/>
    <cellStyle name="Normal 4 2 2 6 2 2" xfId="1059"/>
    <cellStyle name="Normal 4 2 2 6 2 2 2" xfId="2552"/>
    <cellStyle name="Normal 4 2 2 6 2 2 2 10" xfId="53072"/>
    <cellStyle name="Normal 4 2 2 6 2 2 2 2" xfId="3718"/>
    <cellStyle name="Normal 4 2 2 6 2 2 2 2 2" xfId="6059"/>
    <cellStyle name="Normal 4 2 2 6 2 2 2 2 2 2" xfId="10115"/>
    <cellStyle name="Normal 4 2 2 6 2 2 2 2 2 2 2" xfId="22317"/>
    <cellStyle name="Normal 4 2 2 6 2 2 2 2 2 2 2 2" xfId="46614"/>
    <cellStyle name="Normal 4 2 2 6 2 2 2 2 2 2 3" xfId="34412"/>
    <cellStyle name="Normal 4 2 2 6 2 2 2 2 2 3" xfId="18261"/>
    <cellStyle name="Normal 4 2 2 6 2 2 2 2 2 3 2" xfId="42558"/>
    <cellStyle name="Normal 4 2 2 6 2 2 2 2 2 4" xfId="30356"/>
    <cellStyle name="Normal 4 2 2 6 2 2 2 2 3" xfId="7756"/>
    <cellStyle name="Normal 4 2 2 6 2 2 2 2 3 2" xfId="10116"/>
    <cellStyle name="Normal 4 2 2 6 2 2 2 2 3 2 2" xfId="22318"/>
    <cellStyle name="Normal 4 2 2 6 2 2 2 2 3 2 2 2" xfId="46615"/>
    <cellStyle name="Normal 4 2 2 6 2 2 2 2 3 2 3" xfId="34413"/>
    <cellStyle name="Normal 4 2 2 6 2 2 2 2 3 3" xfId="19958"/>
    <cellStyle name="Normal 4 2 2 6 2 2 2 2 3 3 2" xfId="44255"/>
    <cellStyle name="Normal 4 2 2 6 2 2 2 2 3 4" xfId="32053"/>
    <cellStyle name="Normal 4 2 2 6 2 2 2 2 4" xfId="10114"/>
    <cellStyle name="Normal 4 2 2 6 2 2 2 2 4 2" xfId="22316"/>
    <cellStyle name="Normal 4 2 2 6 2 2 2 2 4 2 2" xfId="46613"/>
    <cellStyle name="Normal 4 2 2 6 2 2 2 2 4 3" xfId="34411"/>
    <cellStyle name="Normal 4 2 2 6 2 2 2 2 5" xfId="16033"/>
    <cellStyle name="Normal 4 2 2 6 2 2 2 2 5 2" xfId="40330"/>
    <cellStyle name="Normal 4 2 2 6 2 2 2 2 6" xfId="28021"/>
    <cellStyle name="Normal 4 2 2 6 2 2 2 3" xfId="4250"/>
    <cellStyle name="Normal 4 2 2 6 2 2 2 3 2" xfId="10117"/>
    <cellStyle name="Normal 4 2 2 6 2 2 2 3 2 2" xfId="22319"/>
    <cellStyle name="Normal 4 2 2 6 2 2 2 3 2 2 2" xfId="46616"/>
    <cellStyle name="Normal 4 2 2 6 2 2 2 3 2 3" xfId="34414"/>
    <cellStyle name="Normal 4 2 2 6 2 2 2 3 3" xfId="16561"/>
    <cellStyle name="Normal 4 2 2 6 2 2 2 3 3 2" xfId="40858"/>
    <cellStyle name="Normal 4 2 2 6 2 2 2 3 4" xfId="28549"/>
    <cellStyle name="Normal 4 2 2 6 2 2 2 4" xfId="4890"/>
    <cellStyle name="Normal 4 2 2 6 2 2 2 4 2" xfId="10118"/>
    <cellStyle name="Normal 4 2 2 6 2 2 2 4 2 2" xfId="22320"/>
    <cellStyle name="Normal 4 2 2 6 2 2 2 4 2 2 2" xfId="46617"/>
    <cellStyle name="Normal 4 2 2 6 2 2 2 4 2 3" xfId="34415"/>
    <cellStyle name="Normal 4 2 2 6 2 2 2 4 3" xfId="17092"/>
    <cellStyle name="Normal 4 2 2 6 2 2 2 4 3 2" xfId="41389"/>
    <cellStyle name="Normal 4 2 2 6 2 2 2 4 4" xfId="29187"/>
    <cellStyle name="Normal 4 2 2 6 2 2 2 5" xfId="6587"/>
    <cellStyle name="Normal 4 2 2 6 2 2 2 5 2" xfId="10119"/>
    <cellStyle name="Normal 4 2 2 6 2 2 2 5 2 2" xfId="22321"/>
    <cellStyle name="Normal 4 2 2 6 2 2 2 5 2 2 2" xfId="46618"/>
    <cellStyle name="Normal 4 2 2 6 2 2 2 5 2 3" xfId="34416"/>
    <cellStyle name="Normal 4 2 2 6 2 2 2 5 3" xfId="18789"/>
    <cellStyle name="Normal 4 2 2 6 2 2 2 5 3 2" xfId="43086"/>
    <cellStyle name="Normal 4 2 2 6 2 2 2 5 4" xfId="30884"/>
    <cellStyle name="Normal 4 2 2 6 2 2 2 6" xfId="10113"/>
    <cellStyle name="Normal 4 2 2 6 2 2 2 6 2" xfId="22315"/>
    <cellStyle name="Normal 4 2 2 6 2 2 2 6 2 2" xfId="46612"/>
    <cellStyle name="Normal 4 2 2 6 2 2 2 6 3" xfId="34410"/>
    <cellStyle name="Normal 4 2 2 6 2 2 2 7" xfId="14864"/>
    <cellStyle name="Normal 4 2 2 6 2 2 2 7 2" xfId="39161"/>
    <cellStyle name="Normal 4 2 2 6 2 2 2 8" xfId="26852"/>
    <cellStyle name="Normal 4 2 2 6 2 2 2 9" xfId="51260"/>
    <cellStyle name="Normal 4 2 2 6 2 2 3" xfId="3080"/>
    <cellStyle name="Normal 4 2 2 6 2 2 3 2" xfId="5528"/>
    <cellStyle name="Normal 4 2 2 6 2 2 3 2 2" xfId="10121"/>
    <cellStyle name="Normal 4 2 2 6 2 2 3 2 2 2" xfId="22323"/>
    <cellStyle name="Normal 4 2 2 6 2 2 3 2 2 2 2" xfId="46620"/>
    <cellStyle name="Normal 4 2 2 6 2 2 3 2 2 3" xfId="34418"/>
    <cellStyle name="Normal 4 2 2 6 2 2 3 2 3" xfId="17730"/>
    <cellStyle name="Normal 4 2 2 6 2 2 3 2 3 2" xfId="42027"/>
    <cellStyle name="Normal 4 2 2 6 2 2 3 2 4" xfId="29825"/>
    <cellStyle name="Normal 4 2 2 6 2 2 3 3" xfId="7118"/>
    <cellStyle name="Normal 4 2 2 6 2 2 3 3 2" xfId="10122"/>
    <cellStyle name="Normal 4 2 2 6 2 2 3 3 2 2" xfId="22324"/>
    <cellStyle name="Normal 4 2 2 6 2 2 3 3 2 2 2" xfId="46621"/>
    <cellStyle name="Normal 4 2 2 6 2 2 3 3 2 3" xfId="34419"/>
    <cellStyle name="Normal 4 2 2 6 2 2 3 3 3" xfId="19320"/>
    <cellStyle name="Normal 4 2 2 6 2 2 3 3 3 2" xfId="43617"/>
    <cellStyle name="Normal 4 2 2 6 2 2 3 3 4" xfId="31415"/>
    <cellStyle name="Normal 4 2 2 6 2 2 3 4" xfId="10120"/>
    <cellStyle name="Normal 4 2 2 6 2 2 3 4 2" xfId="22322"/>
    <cellStyle name="Normal 4 2 2 6 2 2 3 4 2 2" xfId="46619"/>
    <cellStyle name="Normal 4 2 2 6 2 2 3 4 3" xfId="34417"/>
    <cellStyle name="Normal 4 2 2 6 2 2 3 5" xfId="15502"/>
    <cellStyle name="Normal 4 2 2 6 2 2 3 5 2" xfId="39799"/>
    <cellStyle name="Normal 4 2 2 6 2 2 3 6" xfId="27490"/>
    <cellStyle name="Normal 4 2 2 6 2 2 4" xfId="10112"/>
    <cellStyle name="Normal 4 2 2 6 2 2 4 2" xfId="22314"/>
    <cellStyle name="Normal 4 2 2 6 2 2 4 2 2" xfId="46611"/>
    <cellStyle name="Normal 4 2 2 6 2 2 4 3" xfId="34409"/>
    <cellStyle name="Normal 4 2 2 6 2 2 5" xfId="14330"/>
    <cellStyle name="Normal 4 2 2 6 2 2 5 2" xfId="26318"/>
    <cellStyle name="Normal 4 2 2 6 2 2 5 2 2" xfId="50615"/>
    <cellStyle name="Normal 4 2 2 6 2 2 5 3" xfId="38627"/>
    <cellStyle name="Normal 4 2 2 6 2 2 6" xfId="51627"/>
    <cellStyle name="Normal 4 2 2 6 2 2 7" xfId="52434"/>
    <cellStyle name="Normal 4 2 2 6 2 3" xfId="2312"/>
    <cellStyle name="Normal 4 2 2 6 2 3 10" xfId="52832"/>
    <cellStyle name="Normal 4 2 2 6 2 3 2" xfId="3478"/>
    <cellStyle name="Normal 4 2 2 6 2 3 2 2" xfId="5819"/>
    <cellStyle name="Normal 4 2 2 6 2 3 2 2 2" xfId="10125"/>
    <cellStyle name="Normal 4 2 2 6 2 3 2 2 2 2" xfId="22327"/>
    <cellStyle name="Normal 4 2 2 6 2 3 2 2 2 2 2" xfId="46624"/>
    <cellStyle name="Normal 4 2 2 6 2 3 2 2 2 3" xfId="34422"/>
    <cellStyle name="Normal 4 2 2 6 2 3 2 2 3" xfId="18021"/>
    <cellStyle name="Normal 4 2 2 6 2 3 2 2 3 2" xfId="42318"/>
    <cellStyle name="Normal 4 2 2 6 2 3 2 2 4" xfId="30116"/>
    <cellStyle name="Normal 4 2 2 6 2 3 2 3" xfId="7516"/>
    <cellStyle name="Normal 4 2 2 6 2 3 2 3 2" xfId="10126"/>
    <cellStyle name="Normal 4 2 2 6 2 3 2 3 2 2" xfId="22328"/>
    <cellStyle name="Normal 4 2 2 6 2 3 2 3 2 2 2" xfId="46625"/>
    <cellStyle name="Normal 4 2 2 6 2 3 2 3 2 3" xfId="34423"/>
    <cellStyle name="Normal 4 2 2 6 2 3 2 3 3" xfId="19718"/>
    <cellStyle name="Normal 4 2 2 6 2 3 2 3 3 2" xfId="44015"/>
    <cellStyle name="Normal 4 2 2 6 2 3 2 3 4" xfId="31813"/>
    <cellStyle name="Normal 4 2 2 6 2 3 2 4" xfId="10124"/>
    <cellStyle name="Normal 4 2 2 6 2 3 2 4 2" xfId="22326"/>
    <cellStyle name="Normal 4 2 2 6 2 3 2 4 2 2" xfId="46623"/>
    <cellStyle name="Normal 4 2 2 6 2 3 2 4 3" xfId="34421"/>
    <cellStyle name="Normal 4 2 2 6 2 3 2 5" xfId="15793"/>
    <cellStyle name="Normal 4 2 2 6 2 3 2 5 2" xfId="40090"/>
    <cellStyle name="Normal 4 2 2 6 2 3 2 6" xfId="27781"/>
    <cellStyle name="Normal 4 2 2 6 2 3 3" xfId="4010"/>
    <cellStyle name="Normal 4 2 2 6 2 3 3 2" xfId="10127"/>
    <cellStyle name="Normal 4 2 2 6 2 3 3 2 2" xfId="22329"/>
    <cellStyle name="Normal 4 2 2 6 2 3 3 2 2 2" xfId="46626"/>
    <cellStyle name="Normal 4 2 2 6 2 3 3 2 3" xfId="34424"/>
    <cellStyle name="Normal 4 2 2 6 2 3 3 3" xfId="16321"/>
    <cellStyle name="Normal 4 2 2 6 2 3 3 3 2" xfId="40618"/>
    <cellStyle name="Normal 4 2 2 6 2 3 3 4" xfId="28309"/>
    <cellStyle name="Normal 4 2 2 6 2 3 4" xfId="4650"/>
    <cellStyle name="Normal 4 2 2 6 2 3 4 2" xfId="10128"/>
    <cellStyle name="Normal 4 2 2 6 2 3 4 2 2" xfId="22330"/>
    <cellStyle name="Normal 4 2 2 6 2 3 4 2 2 2" xfId="46627"/>
    <cellStyle name="Normal 4 2 2 6 2 3 4 2 3" xfId="34425"/>
    <cellStyle name="Normal 4 2 2 6 2 3 4 3" xfId="16852"/>
    <cellStyle name="Normal 4 2 2 6 2 3 4 3 2" xfId="41149"/>
    <cellStyle name="Normal 4 2 2 6 2 3 4 4" xfId="28947"/>
    <cellStyle name="Normal 4 2 2 6 2 3 5" xfId="6347"/>
    <cellStyle name="Normal 4 2 2 6 2 3 5 2" xfId="10129"/>
    <cellStyle name="Normal 4 2 2 6 2 3 5 2 2" xfId="22331"/>
    <cellStyle name="Normal 4 2 2 6 2 3 5 2 2 2" xfId="46628"/>
    <cellStyle name="Normal 4 2 2 6 2 3 5 2 3" xfId="34426"/>
    <cellStyle name="Normal 4 2 2 6 2 3 5 3" xfId="18549"/>
    <cellStyle name="Normal 4 2 2 6 2 3 5 3 2" xfId="42846"/>
    <cellStyle name="Normal 4 2 2 6 2 3 5 4" xfId="30644"/>
    <cellStyle name="Normal 4 2 2 6 2 3 6" xfId="10123"/>
    <cellStyle name="Normal 4 2 2 6 2 3 6 2" xfId="22325"/>
    <cellStyle name="Normal 4 2 2 6 2 3 6 2 2" xfId="46622"/>
    <cellStyle name="Normal 4 2 2 6 2 3 6 3" xfId="34420"/>
    <cellStyle name="Normal 4 2 2 6 2 3 7" xfId="14624"/>
    <cellStyle name="Normal 4 2 2 6 2 3 7 2" xfId="38921"/>
    <cellStyle name="Normal 4 2 2 6 2 3 8" xfId="26612"/>
    <cellStyle name="Normal 4 2 2 6 2 3 9" xfId="51020"/>
    <cellStyle name="Normal 4 2 2 6 2 4" xfId="2840"/>
    <cellStyle name="Normal 4 2 2 6 2 4 2" xfId="5288"/>
    <cellStyle name="Normal 4 2 2 6 2 4 2 2" xfId="10131"/>
    <cellStyle name="Normal 4 2 2 6 2 4 2 2 2" xfId="22333"/>
    <cellStyle name="Normal 4 2 2 6 2 4 2 2 2 2" xfId="46630"/>
    <cellStyle name="Normal 4 2 2 6 2 4 2 2 3" xfId="34428"/>
    <cellStyle name="Normal 4 2 2 6 2 4 2 3" xfId="17490"/>
    <cellStyle name="Normal 4 2 2 6 2 4 2 3 2" xfId="41787"/>
    <cellStyle name="Normal 4 2 2 6 2 4 2 4" xfId="29585"/>
    <cellStyle name="Normal 4 2 2 6 2 4 3" xfId="6878"/>
    <cellStyle name="Normal 4 2 2 6 2 4 3 2" xfId="10132"/>
    <cellStyle name="Normal 4 2 2 6 2 4 3 2 2" xfId="22334"/>
    <cellStyle name="Normal 4 2 2 6 2 4 3 2 2 2" xfId="46631"/>
    <cellStyle name="Normal 4 2 2 6 2 4 3 2 3" xfId="34429"/>
    <cellStyle name="Normal 4 2 2 6 2 4 3 3" xfId="19080"/>
    <cellStyle name="Normal 4 2 2 6 2 4 3 3 2" xfId="43377"/>
    <cellStyle name="Normal 4 2 2 6 2 4 3 4" xfId="31175"/>
    <cellStyle name="Normal 4 2 2 6 2 4 4" xfId="10130"/>
    <cellStyle name="Normal 4 2 2 6 2 4 4 2" xfId="22332"/>
    <cellStyle name="Normal 4 2 2 6 2 4 4 2 2" xfId="46629"/>
    <cellStyle name="Normal 4 2 2 6 2 4 4 3" xfId="34427"/>
    <cellStyle name="Normal 4 2 2 6 2 4 5" xfId="15262"/>
    <cellStyle name="Normal 4 2 2 6 2 4 5 2" xfId="39559"/>
    <cellStyle name="Normal 4 2 2 6 2 4 6" xfId="27250"/>
    <cellStyle name="Normal 4 2 2 6 2 5" xfId="10111"/>
    <cellStyle name="Normal 4 2 2 6 2 5 2" xfId="22313"/>
    <cellStyle name="Normal 4 2 2 6 2 5 2 2" xfId="46610"/>
    <cellStyle name="Normal 4 2 2 6 2 5 3" xfId="34408"/>
    <cellStyle name="Normal 4 2 2 6 2 6" xfId="14090"/>
    <cellStyle name="Normal 4 2 2 6 2 6 2" xfId="26078"/>
    <cellStyle name="Normal 4 2 2 6 2 6 2 2" xfId="50375"/>
    <cellStyle name="Normal 4 2 2 6 2 6 3" xfId="38387"/>
    <cellStyle name="Normal 4 2 2 6 2 7" xfId="51746"/>
    <cellStyle name="Normal 4 2 2 6 2 8" xfId="52194"/>
    <cellStyle name="Normal 4 2 2 6 3" xfId="716"/>
    <cellStyle name="Normal 4 2 2 6 3 2" xfId="963"/>
    <cellStyle name="Normal 4 2 2 6 3 2 2" xfId="2456"/>
    <cellStyle name="Normal 4 2 2 6 3 2 2 10" xfId="52976"/>
    <cellStyle name="Normal 4 2 2 6 3 2 2 2" xfId="3622"/>
    <cellStyle name="Normal 4 2 2 6 3 2 2 2 2" xfId="5963"/>
    <cellStyle name="Normal 4 2 2 6 3 2 2 2 2 2" xfId="10137"/>
    <cellStyle name="Normal 4 2 2 6 3 2 2 2 2 2 2" xfId="22339"/>
    <cellStyle name="Normal 4 2 2 6 3 2 2 2 2 2 2 2" xfId="46636"/>
    <cellStyle name="Normal 4 2 2 6 3 2 2 2 2 2 3" xfId="34434"/>
    <cellStyle name="Normal 4 2 2 6 3 2 2 2 2 3" xfId="18165"/>
    <cellStyle name="Normal 4 2 2 6 3 2 2 2 2 3 2" xfId="42462"/>
    <cellStyle name="Normal 4 2 2 6 3 2 2 2 2 4" xfId="30260"/>
    <cellStyle name="Normal 4 2 2 6 3 2 2 2 3" xfId="7660"/>
    <cellStyle name="Normal 4 2 2 6 3 2 2 2 3 2" xfId="10138"/>
    <cellStyle name="Normal 4 2 2 6 3 2 2 2 3 2 2" xfId="22340"/>
    <cellStyle name="Normal 4 2 2 6 3 2 2 2 3 2 2 2" xfId="46637"/>
    <cellStyle name="Normal 4 2 2 6 3 2 2 2 3 2 3" xfId="34435"/>
    <cellStyle name="Normal 4 2 2 6 3 2 2 2 3 3" xfId="19862"/>
    <cellStyle name="Normal 4 2 2 6 3 2 2 2 3 3 2" xfId="44159"/>
    <cellStyle name="Normal 4 2 2 6 3 2 2 2 3 4" xfId="31957"/>
    <cellStyle name="Normal 4 2 2 6 3 2 2 2 4" xfId="10136"/>
    <cellStyle name="Normal 4 2 2 6 3 2 2 2 4 2" xfId="22338"/>
    <cellStyle name="Normal 4 2 2 6 3 2 2 2 4 2 2" xfId="46635"/>
    <cellStyle name="Normal 4 2 2 6 3 2 2 2 4 3" xfId="34433"/>
    <cellStyle name="Normal 4 2 2 6 3 2 2 2 5" xfId="15937"/>
    <cellStyle name="Normal 4 2 2 6 3 2 2 2 5 2" xfId="40234"/>
    <cellStyle name="Normal 4 2 2 6 3 2 2 2 6" xfId="27925"/>
    <cellStyle name="Normal 4 2 2 6 3 2 2 3" xfId="4154"/>
    <cellStyle name="Normal 4 2 2 6 3 2 2 3 2" xfId="10139"/>
    <cellStyle name="Normal 4 2 2 6 3 2 2 3 2 2" xfId="22341"/>
    <cellStyle name="Normal 4 2 2 6 3 2 2 3 2 2 2" xfId="46638"/>
    <cellStyle name="Normal 4 2 2 6 3 2 2 3 2 3" xfId="34436"/>
    <cellStyle name="Normal 4 2 2 6 3 2 2 3 3" xfId="16465"/>
    <cellStyle name="Normal 4 2 2 6 3 2 2 3 3 2" xfId="40762"/>
    <cellStyle name="Normal 4 2 2 6 3 2 2 3 4" xfId="28453"/>
    <cellStyle name="Normal 4 2 2 6 3 2 2 4" xfId="4794"/>
    <cellStyle name="Normal 4 2 2 6 3 2 2 4 2" xfId="10140"/>
    <cellStyle name="Normal 4 2 2 6 3 2 2 4 2 2" xfId="22342"/>
    <cellStyle name="Normal 4 2 2 6 3 2 2 4 2 2 2" xfId="46639"/>
    <cellStyle name="Normal 4 2 2 6 3 2 2 4 2 3" xfId="34437"/>
    <cellStyle name="Normal 4 2 2 6 3 2 2 4 3" xfId="16996"/>
    <cellStyle name="Normal 4 2 2 6 3 2 2 4 3 2" xfId="41293"/>
    <cellStyle name="Normal 4 2 2 6 3 2 2 4 4" xfId="29091"/>
    <cellStyle name="Normal 4 2 2 6 3 2 2 5" xfId="6491"/>
    <cellStyle name="Normal 4 2 2 6 3 2 2 5 2" xfId="10141"/>
    <cellStyle name="Normal 4 2 2 6 3 2 2 5 2 2" xfId="22343"/>
    <cellStyle name="Normal 4 2 2 6 3 2 2 5 2 2 2" xfId="46640"/>
    <cellStyle name="Normal 4 2 2 6 3 2 2 5 2 3" xfId="34438"/>
    <cellStyle name="Normal 4 2 2 6 3 2 2 5 3" xfId="18693"/>
    <cellStyle name="Normal 4 2 2 6 3 2 2 5 3 2" xfId="42990"/>
    <cellStyle name="Normal 4 2 2 6 3 2 2 5 4" xfId="30788"/>
    <cellStyle name="Normal 4 2 2 6 3 2 2 6" xfId="10135"/>
    <cellStyle name="Normal 4 2 2 6 3 2 2 6 2" xfId="22337"/>
    <cellStyle name="Normal 4 2 2 6 3 2 2 6 2 2" xfId="46634"/>
    <cellStyle name="Normal 4 2 2 6 3 2 2 6 3" xfId="34432"/>
    <cellStyle name="Normal 4 2 2 6 3 2 2 7" xfId="14768"/>
    <cellStyle name="Normal 4 2 2 6 3 2 2 7 2" xfId="39065"/>
    <cellStyle name="Normal 4 2 2 6 3 2 2 8" xfId="26756"/>
    <cellStyle name="Normal 4 2 2 6 3 2 2 9" xfId="51164"/>
    <cellStyle name="Normal 4 2 2 6 3 2 3" xfId="2984"/>
    <cellStyle name="Normal 4 2 2 6 3 2 3 2" xfId="5432"/>
    <cellStyle name="Normal 4 2 2 6 3 2 3 2 2" xfId="10143"/>
    <cellStyle name="Normal 4 2 2 6 3 2 3 2 2 2" xfId="22345"/>
    <cellStyle name="Normal 4 2 2 6 3 2 3 2 2 2 2" xfId="46642"/>
    <cellStyle name="Normal 4 2 2 6 3 2 3 2 2 3" xfId="34440"/>
    <cellStyle name="Normal 4 2 2 6 3 2 3 2 3" xfId="17634"/>
    <cellStyle name="Normal 4 2 2 6 3 2 3 2 3 2" xfId="41931"/>
    <cellStyle name="Normal 4 2 2 6 3 2 3 2 4" xfId="29729"/>
    <cellStyle name="Normal 4 2 2 6 3 2 3 3" xfId="7022"/>
    <cellStyle name="Normal 4 2 2 6 3 2 3 3 2" xfId="10144"/>
    <cellStyle name="Normal 4 2 2 6 3 2 3 3 2 2" xfId="22346"/>
    <cellStyle name="Normal 4 2 2 6 3 2 3 3 2 2 2" xfId="46643"/>
    <cellStyle name="Normal 4 2 2 6 3 2 3 3 2 3" xfId="34441"/>
    <cellStyle name="Normal 4 2 2 6 3 2 3 3 3" xfId="19224"/>
    <cellStyle name="Normal 4 2 2 6 3 2 3 3 3 2" xfId="43521"/>
    <cellStyle name="Normal 4 2 2 6 3 2 3 3 4" xfId="31319"/>
    <cellStyle name="Normal 4 2 2 6 3 2 3 4" xfId="10142"/>
    <cellStyle name="Normal 4 2 2 6 3 2 3 4 2" xfId="22344"/>
    <cellStyle name="Normal 4 2 2 6 3 2 3 4 2 2" xfId="46641"/>
    <cellStyle name="Normal 4 2 2 6 3 2 3 4 3" xfId="34439"/>
    <cellStyle name="Normal 4 2 2 6 3 2 3 5" xfId="15406"/>
    <cellStyle name="Normal 4 2 2 6 3 2 3 5 2" xfId="39703"/>
    <cellStyle name="Normal 4 2 2 6 3 2 3 6" xfId="27394"/>
    <cellStyle name="Normal 4 2 2 6 3 2 4" xfId="10134"/>
    <cellStyle name="Normal 4 2 2 6 3 2 4 2" xfId="22336"/>
    <cellStyle name="Normal 4 2 2 6 3 2 4 2 2" xfId="46633"/>
    <cellStyle name="Normal 4 2 2 6 3 2 4 3" xfId="34431"/>
    <cellStyle name="Normal 4 2 2 6 3 2 5" xfId="14234"/>
    <cellStyle name="Normal 4 2 2 6 3 2 5 2" xfId="26222"/>
    <cellStyle name="Normal 4 2 2 6 3 2 5 2 2" xfId="50519"/>
    <cellStyle name="Normal 4 2 2 6 3 2 5 3" xfId="38531"/>
    <cellStyle name="Normal 4 2 2 6 3 2 6" xfId="51462"/>
    <cellStyle name="Normal 4 2 2 6 3 2 7" xfId="52338"/>
    <cellStyle name="Normal 4 2 2 6 3 3" xfId="2216"/>
    <cellStyle name="Normal 4 2 2 6 3 3 10" xfId="52736"/>
    <cellStyle name="Normal 4 2 2 6 3 3 2" xfId="3382"/>
    <cellStyle name="Normal 4 2 2 6 3 3 2 2" xfId="5723"/>
    <cellStyle name="Normal 4 2 2 6 3 3 2 2 2" xfId="10147"/>
    <cellStyle name="Normal 4 2 2 6 3 3 2 2 2 2" xfId="22349"/>
    <cellStyle name="Normal 4 2 2 6 3 3 2 2 2 2 2" xfId="46646"/>
    <cellStyle name="Normal 4 2 2 6 3 3 2 2 2 3" xfId="34444"/>
    <cellStyle name="Normal 4 2 2 6 3 3 2 2 3" xfId="17925"/>
    <cellStyle name="Normal 4 2 2 6 3 3 2 2 3 2" xfId="42222"/>
    <cellStyle name="Normal 4 2 2 6 3 3 2 2 4" xfId="30020"/>
    <cellStyle name="Normal 4 2 2 6 3 3 2 3" xfId="7420"/>
    <cellStyle name="Normal 4 2 2 6 3 3 2 3 2" xfId="10148"/>
    <cellStyle name="Normal 4 2 2 6 3 3 2 3 2 2" xfId="22350"/>
    <cellStyle name="Normal 4 2 2 6 3 3 2 3 2 2 2" xfId="46647"/>
    <cellStyle name="Normal 4 2 2 6 3 3 2 3 2 3" xfId="34445"/>
    <cellStyle name="Normal 4 2 2 6 3 3 2 3 3" xfId="19622"/>
    <cellStyle name="Normal 4 2 2 6 3 3 2 3 3 2" xfId="43919"/>
    <cellStyle name="Normal 4 2 2 6 3 3 2 3 4" xfId="31717"/>
    <cellStyle name="Normal 4 2 2 6 3 3 2 4" xfId="10146"/>
    <cellStyle name="Normal 4 2 2 6 3 3 2 4 2" xfId="22348"/>
    <cellStyle name="Normal 4 2 2 6 3 3 2 4 2 2" xfId="46645"/>
    <cellStyle name="Normal 4 2 2 6 3 3 2 4 3" xfId="34443"/>
    <cellStyle name="Normal 4 2 2 6 3 3 2 5" xfId="15697"/>
    <cellStyle name="Normal 4 2 2 6 3 3 2 5 2" xfId="39994"/>
    <cellStyle name="Normal 4 2 2 6 3 3 2 6" xfId="27685"/>
    <cellStyle name="Normal 4 2 2 6 3 3 3" xfId="3914"/>
    <cellStyle name="Normal 4 2 2 6 3 3 3 2" xfId="10149"/>
    <cellStyle name="Normal 4 2 2 6 3 3 3 2 2" xfId="22351"/>
    <cellStyle name="Normal 4 2 2 6 3 3 3 2 2 2" xfId="46648"/>
    <cellStyle name="Normal 4 2 2 6 3 3 3 2 3" xfId="34446"/>
    <cellStyle name="Normal 4 2 2 6 3 3 3 3" xfId="16225"/>
    <cellStyle name="Normal 4 2 2 6 3 3 3 3 2" xfId="40522"/>
    <cellStyle name="Normal 4 2 2 6 3 3 3 4" xfId="28213"/>
    <cellStyle name="Normal 4 2 2 6 3 3 4" xfId="4554"/>
    <cellStyle name="Normal 4 2 2 6 3 3 4 2" xfId="10150"/>
    <cellStyle name="Normal 4 2 2 6 3 3 4 2 2" xfId="22352"/>
    <cellStyle name="Normal 4 2 2 6 3 3 4 2 2 2" xfId="46649"/>
    <cellStyle name="Normal 4 2 2 6 3 3 4 2 3" xfId="34447"/>
    <cellStyle name="Normal 4 2 2 6 3 3 4 3" xfId="16756"/>
    <cellStyle name="Normal 4 2 2 6 3 3 4 3 2" xfId="41053"/>
    <cellStyle name="Normal 4 2 2 6 3 3 4 4" xfId="28851"/>
    <cellStyle name="Normal 4 2 2 6 3 3 5" xfId="6251"/>
    <cellStyle name="Normal 4 2 2 6 3 3 5 2" xfId="10151"/>
    <cellStyle name="Normal 4 2 2 6 3 3 5 2 2" xfId="22353"/>
    <cellStyle name="Normal 4 2 2 6 3 3 5 2 2 2" xfId="46650"/>
    <cellStyle name="Normal 4 2 2 6 3 3 5 2 3" xfId="34448"/>
    <cellStyle name="Normal 4 2 2 6 3 3 5 3" xfId="18453"/>
    <cellStyle name="Normal 4 2 2 6 3 3 5 3 2" xfId="42750"/>
    <cellStyle name="Normal 4 2 2 6 3 3 5 4" xfId="30548"/>
    <cellStyle name="Normal 4 2 2 6 3 3 6" xfId="10145"/>
    <cellStyle name="Normal 4 2 2 6 3 3 6 2" xfId="22347"/>
    <cellStyle name="Normal 4 2 2 6 3 3 6 2 2" xfId="46644"/>
    <cellStyle name="Normal 4 2 2 6 3 3 6 3" xfId="34442"/>
    <cellStyle name="Normal 4 2 2 6 3 3 7" xfId="14528"/>
    <cellStyle name="Normal 4 2 2 6 3 3 7 2" xfId="38825"/>
    <cellStyle name="Normal 4 2 2 6 3 3 8" xfId="26516"/>
    <cellStyle name="Normal 4 2 2 6 3 3 9" xfId="50924"/>
    <cellStyle name="Normal 4 2 2 6 3 4" xfId="2744"/>
    <cellStyle name="Normal 4 2 2 6 3 4 2" xfId="5192"/>
    <cellStyle name="Normal 4 2 2 6 3 4 2 2" xfId="10153"/>
    <cellStyle name="Normal 4 2 2 6 3 4 2 2 2" xfId="22355"/>
    <cellStyle name="Normal 4 2 2 6 3 4 2 2 2 2" xfId="46652"/>
    <cellStyle name="Normal 4 2 2 6 3 4 2 2 3" xfId="34450"/>
    <cellStyle name="Normal 4 2 2 6 3 4 2 3" xfId="17394"/>
    <cellStyle name="Normal 4 2 2 6 3 4 2 3 2" xfId="41691"/>
    <cellStyle name="Normal 4 2 2 6 3 4 2 4" xfId="29489"/>
    <cellStyle name="Normal 4 2 2 6 3 4 3" xfId="6782"/>
    <cellStyle name="Normal 4 2 2 6 3 4 3 2" xfId="10154"/>
    <cellStyle name="Normal 4 2 2 6 3 4 3 2 2" xfId="22356"/>
    <cellStyle name="Normal 4 2 2 6 3 4 3 2 2 2" xfId="46653"/>
    <cellStyle name="Normal 4 2 2 6 3 4 3 2 3" xfId="34451"/>
    <cellStyle name="Normal 4 2 2 6 3 4 3 3" xfId="18984"/>
    <cellStyle name="Normal 4 2 2 6 3 4 3 3 2" xfId="43281"/>
    <cellStyle name="Normal 4 2 2 6 3 4 3 4" xfId="31079"/>
    <cellStyle name="Normal 4 2 2 6 3 4 4" xfId="10152"/>
    <cellStyle name="Normal 4 2 2 6 3 4 4 2" xfId="22354"/>
    <cellStyle name="Normal 4 2 2 6 3 4 4 2 2" xfId="46651"/>
    <cellStyle name="Normal 4 2 2 6 3 4 4 3" xfId="34449"/>
    <cellStyle name="Normal 4 2 2 6 3 4 5" xfId="15166"/>
    <cellStyle name="Normal 4 2 2 6 3 4 5 2" xfId="39463"/>
    <cellStyle name="Normal 4 2 2 6 3 4 6" xfId="27154"/>
    <cellStyle name="Normal 4 2 2 6 3 5" xfId="10133"/>
    <cellStyle name="Normal 4 2 2 6 3 5 2" xfId="22335"/>
    <cellStyle name="Normal 4 2 2 6 3 5 2 2" xfId="46632"/>
    <cellStyle name="Normal 4 2 2 6 3 5 3" xfId="34430"/>
    <cellStyle name="Normal 4 2 2 6 3 6" xfId="13994"/>
    <cellStyle name="Normal 4 2 2 6 3 6 2" xfId="25982"/>
    <cellStyle name="Normal 4 2 2 6 3 6 2 2" xfId="50279"/>
    <cellStyle name="Normal 4 2 2 6 3 6 3" xfId="38291"/>
    <cellStyle name="Normal 4 2 2 6 3 7" xfId="51796"/>
    <cellStyle name="Normal 4 2 2 6 3 8" xfId="52098"/>
    <cellStyle name="Normal 4 2 2 6 4" xfId="891"/>
    <cellStyle name="Normal 4 2 2 6 4 2" xfId="2384"/>
    <cellStyle name="Normal 4 2 2 6 4 2 10" xfId="52904"/>
    <cellStyle name="Normal 4 2 2 6 4 2 2" xfId="3550"/>
    <cellStyle name="Normal 4 2 2 6 4 2 2 2" xfId="5891"/>
    <cellStyle name="Normal 4 2 2 6 4 2 2 2 2" xfId="10158"/>
    <cellStyle name="Normal 4 2 2 6 4 2 2 2 2 2" xfId="22360"/>
    <cellStyle name="Normal 4 2 2 6 4 2 2 2 2 2 2" xfId="46657"/>
    <cellStyle name="Normal 4 2 2 6 4 2 2 2 2 3" xfId="34455"/>
    <cellStyle name="Normal 4 2 2 6 4 2 2 2 3" xfId="18093"/>
    <cellStyle name="Normal 4 2 2 6 4 2 2 2 3 2" xfId="42390"/>
    <cellStyle name="Normal 4 2 2 6 4 2 2 2 4" xfId="30188"/>
    <cellStyle name="Normal 4 2 2 6 4 2 2 3" xfId="7588"/>
    <cellStyle name="Normal 4 2 2 6 4 2 2 3 2" xfId="10159"/>
    <cellStyle name="Normal 4 2 2 6 4 2 2 3 2 2" xfId="22361"/>
    <cellStyle name="Normal 4 2 2 6 4 2 2 3 2 2 2" xfId="46658"/>
    <cellStyle name="Normal 4 2 2 6 4 2 2 3 2 3" xfId="34456"/>
    <cellStyle name="Normal 4 2 2 6 4 2 2 3 3" xfId="19790"/>
    <cellStyle name="Normal 4 2 2 6 4 2 2 3 3 2" xfId="44087"/>
    <cellStyle name="Normal 4 2 2 6 4 2 2 3 4" xfId="31885"/>
    <cellStyle name="Normal 4 2 2 6 4 2 2 4" xfId="10157"/>
    <cellStyle name="Normal 4 2 2 6 4 2 2 4 2" xfId="22359"/>
    <cellStyle name="Normal 4 2 2 6 4 2 2 4 2 2" xfId="46656"/>
    <cellStyle name="Normal 4 2 2 6 4 2 2 4 3" xfId="34454"/>
    <cellStyle name="Normal 4 2 2 6 4 2 2 5" xfId="15865"/>
    <cellStyle name="Normal 4 2 2 6 4 2 2 5 2" xfId="40162"/>
    <cellStyle name="Normal 4 2 2 6 4 2 2 6" xfId="27853"/>
    <cellStyle name="Normal 4 2 2 6 4 2 3" xfId="4082"/>
    <cellStyle name="Normal 4 2 2 6 4 2 3 2" xfId="10160"/>
    <cellStyle name="Normal 4 2 2 6 4 2 3 2 2" xfId="22362"/>
    <cellStyle name="Normal 4 2 2 6 4 2 3 2 2 2" xfId="46659"/>
    <cellStyle name="Normal 4 2 2 6 4 2 3 2 3" xfId="34457"/>
    <cellStyle name="Normal 4 2 2 6 4 2 3 3" xfId="16393"/>
    <cellStyle name="Normal 4 2 2 6 4 2 3 3 2" xfId="40690"/>
    <cellStyle name="Normal 4 2 2 6 4 2 3 4" xfId="28381"/>
    <cellStyle name="Normal 4 2 2 6 4 2 4" xfId="4722"/>
    <cellStyle name="Normal 4 2 2 6 4 2 4 2" xfId="10161"/>
    <cellStyle name="Normal 4 2 2 6 4 2 4 2 2" xfId="22363"/>
    <cellStyle name="Normal 4 2 2 6 4 2 4 2 2 2" xfId="46660"/>
    <cellStyle name="Normal 4 2 2 6 4 2 4 2 3" xfId="34458"/>
    <cellStyle name="Normal 4 2 2 6 4 2 4 3" xfId="16924"/>
    <cellStyle name="Normal 4 2 2 6 4 2 4 3 2" xfId="41221"/>
    <cellStyle name="Normal 4 2 2 6 4 2 4 4" xfId="29019"/>
    <cellStyle name="Normal 4 2 2 6 4 2 5" xfId="6419"/>
    <cellStyle name="Normal 4 2 2 6 4 2 5 2" xfId="10162"/>
    <cellStyle name="Normal 4 2 2 6 4 2 5 2 2" xfId="22364"/>
    <cellStyle name="Normal 4 2 2 6 4 2 5 2 2 2" xfId="46661"/>
    <cellStyle name="Normal 4 2 2 6 4 2 5 2 3" xfId="34459"/>
    <cellStyle name="Normal 4 2 2 6 4 2 5 3" xfId="18621"/>
    <cellStyle name="Normal 4 2 2 6 4 2 5 3 2" xfId="42918"/>
    <cellStyle name="Normal 4 2 2 6 4 2 5 4" xfId="30716"/>
    <cellStyle name="Normal 4 2 2 6 4 2 6" xfId="10156"/>
    <cellStyle name="Normal 4 2 2 6 4 2 6 2" xfId="22358"/>
    <cellStyle name="Normal 4 2 2 6 4 2 6 2 2" xfId="46655"/>
    <cellStyle name="Normal 4 2 2 6 4 2 6 3" xfId="34453"/>
    <cellStyle name="Normal 4 2 2 6 4 2 7" xfId="14696"/>
    <cellStyle name="Normal 4 2 2 6 4 2 7 2" xfId="38993"/>
    <cellStyle name="Normal 4 2 2 6 4 2 8" xfId="26684"/>
    <cellStyle name="Normal 4 2 2 6 4 2 9" xfId="51092"/>
    <cellStyle name="Normal 4 2 2 6 4 3" xfId="2912"/>
    <cellStyle name="Normal 4 2 2 6 4 3 2" xfId="5360"/>
    <cellStyle name="Normal 4 2 2 6 4 3 2 2" xfId="10164"/>
    <cellStyle name="Normal 4 2 2 6 4 3 2 2 2" xfId="22366"/>
    <cellStyle name="Normal 4 2 2 6 4 3 2 2 2 2" xfId="46663"/>
    <cellStyle name="Normal 4 2 2 6 4 3 2 2 3" xfId="34461"/>
    <cellStyle name="Normal 4 2 2 6 4 3 2 3" xfId="17562"/>
    <cellStyle name="Normal 4 2 2 6 4 3 2 3 2" xfId="41859"/>
    <cellStyle name="Normal 4 2 2 6 4 3 2 4" xfId="29657"/>
    <cellStyle name="Normal 4 2 2 6 4 3 3" xfId="6950"/>
    <cellStyle name="Normal 4 2 2 6 4 3 3 2" xfId="10165"/>
    <cellStyle name="Normal 4 2 2 6 4 3 3 2 2" xfId="22367"/>
    <cellStyle name="Normal 4 2 2 6 4 3 3 2 2 2" xfId="46664"/>
    <cellStyle name="Normal 4 2 2 6 4 3 3 2 3" xfId="34462"/>
    <cellStyle name="Normal 4 2 2 6 4 3 3 3" xfId="19152"/>
    <cellStyle name="Normal 4 2 2 6 4 3 3 3 2" xfId="43449"/>
    <cellStyle name="Normal 4 2 2 6 4 3 3 4" xfId="31247"/>
    <cellStyle name="Normal 4 2 2 6 4 3 4" xfId="10163"/>
    <cellStyle name="Normal 4 2 2 6 4 3 4 2" xfId="22365"/>
    <cellStyle name="Normal 4 2 2 6 4 3 4 2 2" xfId="46662"/>
    <cellStyle name="Normal 4 2 2 6 4 3 4 3" xfId="34460"/>
    <cellStyle name="Normal 4 2 2 6 4 3 5" xfId="15334"/>
    <cellStyle name="Normal 4 2 2 6 4 3 5 2" xfId="39631"/>
    <cellStyle name="Normal 4 2 2 6 4 3 6" xfId="27322"/>
    <cellStyle name="Normal 4 2 2 6 4 4" xfId="10155"/>
    <cellStyle name="Normal 4 2 2 6 4 4 2" xfId="22357"/>
    <cellStyle name="Normal 4 2 2 6 4 4 2 2" xfId="46654"/>
    <cellStyle name="Normal 4 2 2 6 4 4 3" xfId="34452"/>
    <cellStyle name="Normal 4 2 2 6 4 5" xfId="14162"/>
    <cellStyle name="Normal 4 2 2 6 4 5 2" xfId="26150"/>
    <cellStyle name="Normal 4 2 2 6 4 5 2 2" xfId="50447"/>
    <cellStyle name="Normal 4 2 2 6 4 5 3" xfId="38459"/>
    <cellStyle name="Normal 4 2 2 6 4 6" xfId="51468"/>
    <cellStyle name="Normal 4 2 2 6 4 7" xfId="52266"/>
    <cellStyle name="Normal 4 2 2 6 5" xfId="1984"/>
    <cellStyle name="Normal 4 2 2 6 5 10" xfId="52640"/>
    <cellStyle name="Normal 4 2 2 6 5 11" xfId="2120"/>
    <cellStyle name="Normal 4 2 2 6 5 2" xfId="3286"/>
    <cellStyle name="Normal 4 2 2 6 5 2 2" xfId="5627"/>
    <cellStyle name="Normal 4 2 2 6 5 2 2 2" xfId="10168"/>
    <cellStyle name="Normal 4 2 2 6 5 2 2 2 2" xfId="22370"/>
    <cellStyle name="Normal 4 2 2 6 5 2 2 2 2 2" xfId="46667"/>
    <cellStyle name="Normal 4 2 2 6 5 2 2 2 3" xfId="34465"/>
    <cellStyle name="Normal 4 2 2 6 5 2 2 3" xfId="17829"/>
    <cellStyle name="Normal 4 2 2 6 5 2 2 3 2" xfId="42126"/>
    <cellStyle name="Normal 4 2 2 6 5 2 2 4" xfId="29924"/>
    <cellStyle name="Normal 4 2 2 6 5 2 3" xfId="7324"/>
    <cellStyle name="Normal 4 2 2 6 5 2 3 2" xfId="10169"/>
    <cellStyle name="Normal 4 2 2 6 5 2 3 2 2" xfId="22371"/>
    <cellStyle name="Normal 4 2 2 6 5 2 3 2 2 2" xfId="46668"/>
    <cellStyle name="Normal 4 2 2 6 5 2 3 2 3" xfId="34466"/>
    <cellStyle name="Normal 4 2 2 6 5 2 3 3" xfId="19526"/>
    <cellStyle name="Normal 4 2 2 6 5 2 3 3 2" xfId="43823"/>
    <cellStyle name="Normal 4 2 2 6 5 2 3 4" xfId="31621"/>
    <cellStyle name="Normal 4 2 2 6 5 2 4" xfId="10167"/>
    <cellStyle name="Normal 4 2 2 6 5 2 4 2" xfId="22369"/>
    <cellStyle name="Normal 4 2 2 6 5 2 4 2 2" xfId="46666"/>
    <cellStyle name="Normal 4 2 2 6 5 2 4 3" xfId="34464"/>
    <cellStyle name="Normal 4 2 2 6 5 2 5" xfId="15601"/>
    <cellStyle name="Normal 4 2 2 6 5 2 5 2" xfId="39898"/>
    <cellStyle name="Normal 4 2 2 6 5 2 6" xfId="27589"/>
    <cellStyle name="Normal 4 2 2 6 5 3" xfId="3818"/>
    <cellStyle name="Normal 4 2 2 6 5 3 2" xfId="10170"/>
    <cellStyle name="Normal 4 2 2 6 5 3 2 2" xfId="22372"/>
    <cellStyle name="Normal 4 2 2 6 5 3 2 2 2" xfId="46669"/>
    <cellStyle name="Normal 4 2 2 6 5 3 2 3" xfId="34467"/>
    <cellStyle name="Normal 4 2 2 6 5 3 3" xfId="16129"/>
    <cellStyle name="Normal 4 2 2 6 5 3 3 2" xfId="40426"/>
    <cellStyle name="Normal 4 2 2 6 5 3 4" xfId="28117"/>
    <cellStyle name="Normal 4 2 2 6 5 4" xfId="4458"/>
    <cellStyle name="Normal 4 2 2 6 5 4 2" xfId="10171"/>
    <cellStyle name="Normal 4 2 2 6 5 4 2 2" xfId="22373"/>
    <cellStyle name="Normal 4 2 2 6 5 4 2 2 2" xfId="46670"/>
    <cellStyle name="Normal 4 2 2 6 5 4 2 3" xfId="34468"/>
    <cellStyle name="Normal 4 2 2 6 5 4 3" xfId="16660"/>
    <cellStyle name="Normal 4 2 2 6 5 4 3 2" xfId="40957"/>
    <cellStyle name="Normal 4 2 2 6 5 4 4" xfId="28755"/>
    <cellStyle name="Normal 4 2 2 6 5 5" xfId="6155"/>
    <cellStyle name="Normal 4 2 2 6 5 5 2" xfId="10172"/>
    <cellStyle name="Normal 4 2 2 6 5 5 2 2" xfId="22374"/>
    <cellStyle name="Normal 4 2 2 6 5 5 2 2 2" xfId="46671"/>
    <cellStyle name="Normal 4 2 2 6 5 5 2 3" xfId="34469"/>
    <cellStyle name="Normal 4 2 2 6 5 5 3" xfId="18357"/>
    <cellStyle name="Normal 4 2 2 6 5 5 3 2" xfId="42654"/>
    <cellStyle name="Normal 4 2 2 6 5 5 4" xfId="30452"/>
    <cellStyle name="Normal 4 2 2 6 5 6" xfId="10166"/>
    <cellStyle name="Normal 4 2 2 6 5 6 2" xfId="22368"/>
    <cellStyle name="Normal 4 2 2 6 5 6 2 2" xfId="46665"/>
    <cellStyle name="Normal 4 2 2 6 5 6 3" xfId="34463"/>
    <cellStyle name="Normal 4 2 2 6 5 7" xfId="14432"/>
    <cellStyle name="Normal 4 2 2 6 5 7 2" xfId="38729"/>
    <cellStyle name="Normal 4 2 2 6 5 8" xfId="26420"/>
    <cellStyle name="Normal 4 2 2 6 5 9" xfId="50828"/>
    <cellStyle name="Normal 4 2 2 6 6" xfId="2648"/>
    <cellStyle name="Normal 4 2 2 6 6 2" xfId="5096"/>
    <cellStyle name="Normal 4 2 2 6 6 2 2" xfId="10174"/>
    <cellStyle name="Normal 4 2 2 6 6 2 2 2" xfId="22376"/>
    <cellStyle name="Normal 4 2 2 6 6 2 2 2 2" xfId="46673"/>
    <cellStyle name="Normal 4 2 2 6 6 2 2 3" xfId="34471"/>
    <cellStyle name="Normal 4 2 2 6 6 2 3" xfId="17298"/>
    <cellStyle name="Normal 4 2 2 6 6 2 3 2" xfId="41595"/>
    <cellStyle name="Normal 4 2 2 6 6 2 4" xfId="29393"/>
    <cellStyle name="Normal 4 2 2 6 6 3" xfId="6686"/>
    <cellStyle name="Normal 4 2 2 6 6 3 2" xfId="10175"/>
    <cellStyle name="Normal 4 2 2 6 6 3 2 2" xfId="22377"/>
    <cellStyle name="Normal 4 2 2 6 6 3 2 2 2" xfId="46674"/>
    <cellStyle name="Normal 4 2 2 6 6 3 2 3" xfId="34472"/>
    <cellStyle name="Normal 4 2 2 6 6 3 3" xfId="18888"/>
    <cellStyle name="Normal 4 2 2 6 6 3 3 2" xfId="43185"/>
    <cellStyle name="Normal 4 2 2 6 6 3 4" xfId="30983"/>
    <cellStyle name="Normal 4 2 2 6 6 4" xfId="10173"/>
    <cellStyle name="Normal 4 2 2 6 6 4 2" xfId="22375"/>
    <cellStyle name="Normal 4 2 2 6 6 4 2 2" xfId="46672"/>
    <cellStyle name="Normal 4 2 2 6 6 4 3" xfId="34470"/>
    <cellStyle name="Normal 4 2 2 6 6 5" xfId="15070"/>
    <cellStyle name="Normal 4 2 2 6 6 5 2" xfId="39367"/>
    <cellStyle name="Normal 4 2 2 6 6 6" xfId="27058"/>
    <cellStyle name="Normal 4 2 2 6 7" xfId="10110"/>
    <cellStyle name="Normal 4 2 2 6 7 2" xfId="22312"/>
    <cellStyle name="Normal 4 2 2 6 7 2 2" xfId="46609"/>
    <cellStyle name="Normal 4 2 2 6 7 3" xfId="34407"/>
    <cellStyle name="Normal 4 2 2 6 8" xfId="13898"/>
    <cellStyle name="Normal 4 2 2 6 8 2" xfId="25886"/>
    <cellStyle name="Normal 4 2 2 6 8 2 2" xfId="50183"/>
    <cellStyle name="Normal 4 2 2 6 8 3" xfId="38195"/>
    <cellStyle name="Normal 4 2 2 6 9" xfId="51652"/>
    <cellStyle name="Normal 4 2 2 7" xfId="766"/>
    <cellStyle name="Normal 4 2 2 7 2" xfId="1011"/>
    <cellStyle name="Normal 4 2 2 7 2 2" xfId="2504"/>
    <cellStyle name="Normal 4 2 2 7 2 2 10" xfId="53024"/>
    <cellStyle name="Normal 4 2 2 7 2 2 2" xfId="3670"/>
    <cellStyle name="Normal 4 2 2 7 2 2 2 2" xfId="6011"/>
    <cellStyle name="Normal 4 2 2 7 2 2 2 2 2" xfId="10180"/>
    <cellStyle name="Normal 4 2 2 7 2 2 2 2 2 2" xfId="22382"/>
    <cellStyle name="Normal 4 2 2 7 2 2 2 2 2 2 2" xfId="46679"/>
    <cellStyle name="Normal 4 2 2 7 2 2 2 2 2 3" xfId="34477"/>
    <cellStyle name="Normal 4 2 2 7 2 2 2 2 3" xfId="18213"/>
    <cellStyle name="Normal 4 2 2 7 2 2 2 2 3 2" xfId="42510"/>
    <cellStyle name="Normal 4 2 2 7 2 2 2 2 4" xfId="30308"/>
    <cellStyle name="Normal 4 2 2 7 2 2 2 3" xfId="7708"/>
    <cellStyle name="Normal 4 2 2 7 2 2 2 3 2" xfId="10181"/>
    <cellStyle name="Normal 4 2 2 7 2 2 2 3 2 2" xfId="22383"/>
    <cellStyle name="Normal 4 2 2 7 2 2 2 3 2 2 2" xfId="46680"/>
    <cellStyle name="Normal 4 2 2 7 2 2 2 3 2 3" xfId="34478"/>
    <cellStyle name="Normal 4 2 2 7 2 2 2 3 3" xfId="19910"/>
    <cellStyle name="Normal 4 2 2 7 2 2 2 3 3 2" xfId="44207"/>
    <cellStyle name="Normal 4 2 2 7 2 2 2 3 4" xfId="32005"/>
    <cellStyle name="Normal 4 2 2 7 2 2 2 4" xfId="10179"/>
    <cellStyle name="Normal 4 2 2 7 2 2 2 4 2" xfId="22381"/>
    <cellStyle name="Normal 4 2 2 7 2 2 2 4 2 2" xfId="46678"/>
    <cellStyle name="Normal 4 2 2 7 2 2 2 4 3" xfId="34476"/>
    <cellStyle name="Normal 4 2 2 7 2 2 2 5" xfId="15985"/>
    <cellStyle name="Normal 4 2 2 7 2 2 2 5 2" xfId="40282"/>
    <cellStyle name="Normal 4 2 2 7 2 2 2 6" xfId="27973"/>
    <cellStyle name="Normal 4 2 2 7 2 2 3" xfId="4202"/>
    <cellStyle name="Normal 4 2 2 7 2 2 3 2" xfId="10182"/>
    <cellStyle name="Normal 4 2 2 7 2 2 3 2 2" xfId="22384"/>
    <cellStyle name="Normal 4 2 2 7 2 2 3 2 2 2" xfId="46681"/>
    <cellStyle name="Normal 4 2 2 7 2 2 3 2 3" xfId="34479"/>
    <cellStyle name="Normal 4 2 2 7 2 2 3 3" xfId="16513"/>
    <cellStyle name="Normal 4 2 2 7 2 2 3 3 2" xfId="40810"/>
    <cellStyle name="Normal 4 2 2 7 2 2 3 4" xfId="28501"/>
    <cellStyle name="Normal 4 2 2 7 2 2 4" xfId="4842"/>
    <cellStyle name="Normal 4 2 2 7 2 2 4 2" xfId="10183"/>
    <cellStyle name="Normal 4 2 2 7 2 2 4 2 2" xfId="22385"/>
    <cellStyle name="Normal 4 2 2 7 2 2 4 2 2 2" xfId="46682"/>
    <cellStyle name="Normal 4 2 2 7 2 2 4 2 3" xfId="34480"/>
    <cellStyle name="Normal 4 2 2 7 2 2 4 3" xfId="17044"/>
    <cellStyle name="Normal 4 2 2 7 2 2 4 3 2" xfId="41341"/>
    <cellStyle name="Normal 4 2 2 7 2 2 4 4" xfId="29139"/>
    <cellStyle name="Normal 4 2 2 7 2 2 5" xfId="6539"/>
    <cellStyle name="Normal 4 2 2 7 2 2 5 2" xfId="10184"/>
    <cellStyle name="Normal 4 2 2 7 2 2 5 2 2" xfId="22386"/>
    <cellStyle name="Normal 4 2 2 7 2 2 5 2 2 2" xfId="46683"/>
    <cellStyle name="Normal 4 2 2 7 2 2 5 2 3" xfId="34481"/>
    <cellStyle name="Normal 4 2 2 7 2 2 5 3" xfId="18741"/>
    <cellStyle name="Normal 4 2 2 7 2 2 5 3 2" xfId="43038"/>
    <cellStyle name="Normal 4 2 2 7 2 2 5 4" xfId="30836"/>
    <cellStyle name="Normal 4 2 2 7 2 2 6" xfId="10178"/>
    <cellStyle name="Normal 4 2 2 7 2 2 6 2" xfId="22380"/>
    <cellStyle name="Normal 4 2 2 7 2 2 6 2 2" xfId="46677"/>
    <cellStyle name="Normal 4 2 2 7 2 2 6 3" xfId="34475"/>
    <cellStyle name="Normal 4 2 2 7 2 2 7" xfId="14816"/>
    <cellStyle name="Normal 4 2 2 7 2 2 7 2" xfId="39113"/>
    <cellStyle name="Normal 4 2 2 7 2 2 8" xfId="26804"/>
    <cellStyle name="Normal 4 2 2 7 2 2 9" xfId="51212"/>
    <cellStyle name="Normal 4 2 2 7 2 3" xfId="3032"/>
    <cellStyle name="Normal 4 2 2 7 2 3 2" xfId="5480"/>
    <cellStyle name="Normal 4 2 2 7 2 3 2 2" xfId="10186"/>
    <cellStyle name="Normal 4 2 2 7 2 3 2 2 2" xfId="22388"/>
    <cellStyle name="Normal 4 2 2 7 2 3 2 2 2 2" xfId="46685"/>
    <cellStyle name="Normal 4 2 2 7 2 3 2 2 3" xfId="34483"/>
    <cellStyle name="Normal 4 2 2 7 2 3 2 3" xfId="17682"/>
    <cellStyle name="Normal 4 2 2 7 2 3 2 3 2" xfId="41979"/>
    <cellStyle name="Normal 4 2 2 7 2 3 2 4" xfId="29777"/>
    <cellStyle name="Normal 4 2 2 7 2 3 3" xfId="7070"/>
    <cellStyle name="Normal 4 2 2 7 2 3 3 2" xfId="10187"/>
    <cellStyle name="Normal 4 2 2 7 2 3 3 2 2" xfId="22389"/>
    <cellStyle name="Normal 4 2 2 7 2 3 3 2 2 2" xfId="46686"/>
    <cellStyle name="Normal 4 2 2 7 2 3 3 2 3" xfId="34484"/>
    <cellStyle name="Normal 4 2 2 7 2 3 3 3" xfId="19272"/>
    <cellStyle name="Normal 4 2 2 7 2 3 3 3 2" xfId="43569"/>
    <cellStyle name="Normal 4 2 2 7 2 3 3 4" xfId="31367"/>
    <cellStyle name="Normal 4 2 2 7 2 3 4" xfId="10185"/>
    <cellStyle name="Normal 4 2 2 7 2 3 4 2" xfId="22387"/>
    <cellStyle name="Normal 4 2 2 7 2 3 4 2 2" xfId="46684"/>
    <cellStyle name="Normal 4 2 2 7 2 3 4 3" xfId="34482"/>
    <cellStyle name="Normal 4 2 2 7 2 3 5" xfId="15454"/>
    <cellStyle name="Normal 4 2 2 7 2 3 5 2" xfId="39751"/>
    <cellStyle name="Normal 4 2 2 7 2 3 6" xfId="27442"/>
    <cellStyle name="Normal 4 2 2 7 2 4" xfId="10177"/>
    <cellStyle name="Normal 4 2 2 7 2 4 2" xfId="22379"/>
    <cellStyle name="Normal 4 2 2 7 2 4 2 2" xfId="46676"/>
    <cellStyle name="Normal 4 2 2 7 2 4 3" xfId="34474"/>
    <cellStyle name="Normal 4 2 2 7 2 5" xfId="14282"/>
    <cellStyle name="Normal 4 2 2 7 2 5 2" xfId="26270"/>
    <cellStyle name="Normal 4 2 2 7 2 5 2 2" xfId="50567"/>
    <cellStyle name="Normal 4 2 2 7 2 5 3" xfId="38579"/>
    <cellStyle name="Normal 4 2 2 7 2 6" xfId="51736"/>
    <cellStyle name="Normal 4 2 2 7 2 7" xfId="52386"/>
    <cellStyle name="Normal 4 2 2 7 3" xfId="2264"/>
    <cellStyle name="Normal 4 2 2 7 3 10" xfId="52784"/>
    <cellStyle name="Normal 4 2 2 7 3 2" xfId="3430"/>
    <cellStyle name="Normal 4 2 2 7 3 2 2" xfId="5771"/>
    <cellStyle name="Normal 4 2 2 7 3 2 2 2" xfId="10190"/>
    <cellStyle name="Normal 4 2 2 7 3 2 2 2 2" xfId="22392"/>
    <cellStyle name="Normal 4 2 2 7 3 2 2 2 2 2" xfId="46689"/>
    <cellStyle name="Normal 4 2 2 7 3 2 2 2 3" xfId="34487"/>
    <cellStyle name="Normal 4 2 2 7 3 2 2 3" xfId="17973"/>
    <cellStyle name="Normal 4 2 2 7 3 2 2 3 2" xfId="42270"/>
    <cellStyle name="Normal 4 2 2 7 3 2 2 4" xfId="30068"/>
    <cellStyle name="Normal 4 2 2 7 3 2 3" xfId="7468"/>
    <cellStyle name="Normal 4 2 2 7 3 2 3 2" xfId="10191"/>
    <cellStyle name="Normal 4 2 2 7 3 2 3 2 2" xfId="22393"/>
    <cellStyle name="Normal 4 2 2 7 3 2 3 2 2 2" xfId="46690"/>
    <cellStyle name="Normal 4 2 2 7 3 2 3 2 3" xfId="34488"/>
    <cellStyle name="Normal 4 2 2 7 3 2 3 3" xfId="19670"/>
    <cellStyle name="Normal 4 2 2 7 3 2 3 3 2" xfId="43967"/>
    <cellStyle name="Normal 4 2 2 7 3 2 3 4" xfId="31765"/>
    <cellStyle name="Normal 4 2 2 7 3 2 4" xfId="10189"/>
    <cellStyle name="Normal 4 2 2 7 3 2 4 2" xfId="22391"/>
    <cellStyle name="Normal 4 2 2 7 3 2 4 2 2" xfId="46688"/>
    <cellStyle name="Normal 4 2 2 7 3 2 4 3" xfId="34486"/>
    <cellStyle name="Normal 4 2 2 7 3 2 5" xfId="15745"/>
    <cellStyle name="Normal 4 2 2 7 3 2 5 2" xfId="40042"/>
    <cellStyle name="Normal 4 2 2 7 3 2 6" xfId="27733"/>
    <cellStyle name="Normal 4 2 2 7 3 3" xfId="3962"/>
    <cellStyle name="Normal 4 2 2 7 3 3 2" xfId="10192"/>
    <cellStyle name="Normal 4 2 2 7 3 3 2 2" xfId="22394"/>
    <cellStyle name="Normal 4 2 2 7 3 3 2 2 2" xfId="46691"/>
    <cellStyle name="Normal 4 2 2 7 3 3 2 3" xfId="34489"/>
    <cellStyle name="Normal 4 2 2 7 3 3 3" xfId="16273"/>
    <cellStyle name="Normal 4 2 2 7 3 3 3 2" xfId="40570"/>
    <cellStyle name="Normal 4 2 2 7 3 3 4" xfId="28261"/>
    <cellStyle name="Normal 4 2 2 7 3 4" xfId="4602"/>
    <cellStyle name="Normal 4 2 2 7 3 4 2" xfId="10193"/>
    <cellStyle name="Normal 4 2 2 7 3 4 2 2" xfId="22395"/>
    <cellStyle name="Normal 4 2 2 7 3 4 2 2 2" xfId="46692"/>
    <cellStyle name="Normal 4 2 2 7 3 4 2 3" xfId="34490"/>
    <cellStyle name="Normal 4 2 2 7 3 4 3" xfId="16804"/>
    <cellStyle name="Normal 4 2 2 7 3 4 3 2" xfId="41101"/>
    <cellStyle name="Normal 4 2 2 7 3 4 4" xfId="28899"/>
    <cellStyle name="Normal 4 2 2 7 3 5" xfId="6299"/>
    <cellStyle name="Normal 4 2 2 7 3 5 2" xfId="10194"/>
    <cellStyle name="Normal 4 2 2 7 3 5 2 2" xfId="22396"/>
    <cellStyle name="Normal 4 2 2 7 3 5 2 2 2" xfId="46693"/>
    <cellStyle name="Normal 4 2 2 7 3 5 2 3" xfId="34491"/>
    <cellStyle name="Normal 4 2 2 7 3 5 3" xfId="18501"/>
    <cellStyle name="Normal 4 2 2 7 3 5 3 2" xfId="42798"/>
    <cellStyle name="Normal 4 2 2 7 3 5 4" xfId="30596"/>
    <cellStyle name="Normal 4 2 2 7 3 6" xfId="10188"/>
    <cellStyle name="Normal 4 2 2 7 3 6 2" xfId="22390"/>
    <cellStyle name="Normal 4 2 2 7 3 6 2 2" xfId="46687"/>
    <cellStyle name="Normal 4 2 2 7 3 6 3" xfId="34485"/>
    <cellStyle name="Normal 4 2 2 7 3 7" xfId="14576"/>
    <cellStyle name="Normal 4 2 2 7 3 7 2" xfId="38873"/>
    <cellStyle name="Normal 4 2 2 7 3 8" xfId="26564"/>
    <cellStyle name="Normal 4 2 2 7 3 9" xfId="50972"/>
    <cellStyle name="Normal 4 2 2 7 4" xfId="2792"/>
    <cellStyle name="Normal 4 2 2 7 4 2" xfId="5240"/>
    <cellStyle name="Normal 4 2 2 7 4 2 2" xfId="10196"/>
    <cellStyle name="Normal 4 2 2 7 4 2 2 2" xfId="22398"/>
    <cellStyle name="Normal 4 2 2 7 4 2 2 2 2" xfId="46695"/>
    <cellStyle name="Normal 4 2 2 7 4 2 2 3" xfId="34493"/>
    <cellStyle name="Normal 4 2 2 7 4 2 3" xfId="17442"/>
    <cellStyle name="Normal 4 2 2 7 4 2 3 2" xfId="41739"/>
    <cellStyle name="Normal 4 2 2 7 4 2 4" xfId="29537"/>
    <cellStyle name="Normal 4 2 2 7 4 3" xfId="6830"/>
    <cellStyle name="Normal 4 2 2 7 4 3 2" xfId="10197"/>
    <cellStyle name="Normal 4 2 2 7 4 3 2 2" xfId="22399"/>
    <cellStyle name="Normal 4 2 2 7 4 3 2 2 2" xfId="46696"/>
    <cellStyle name="Normal 4 2 2 7 4 3 2 3" xfId="34494"/>
    <cellStyle name="Normal 4 2 2 7 4 3 3" xfId="19032"/>
    <cellStyle name="Normal 4 2 2 7 4 3 3 2" xfId="43329"/>
    <cellStyle name="Normal 4 2 2 7 4 3 4" xfId="31127"/>
    <cellStyle name="Normal 4 2 2 7 4 4" xfId="10195"/>
    <cellStyle name="Normal 4 2 2 7 4 4 2" xfId="22397"/>
    <cellStyle name="Normal 4 2 2 7 4 4 2 2" xfId="46694"/>
    <cellStyle name="Normal 4 2 2 7 4 4 3" xfId="34492"/>
    <cellStyle name="Normal 4 2 2 7 4 5" xfId="15214"/>
    <cellStyle name="Normal 4 2 2 7 4 5 2" xfId="39511"/>
    <cellStyle name="Normal 4 2 2 7 4 6" xfId="27202"/>
    <cellStyle name="Normal 4 2 2 7 5" xfId="10176"/>
    <cellStyle name="Normal 4 2 2 7 5 2" xfId="22378"/>
    <cellStyle name="Normal 4 2 2 7 5 2 2" xfId="46675"/>
    <cellStyle name="Normal 4 2 2 7 5 3" xfId="34473"/>
    <cellStyle name="Normal 4 2 2 7 6" xfId="14042"/>
    <cellStyle name="Normal 4 2 2 7 6 2" xfId="26030"/>
    <cellStyle name="Normal 4 2 2 7 6 2 2" xfId="50327"/>
    <cellStyle name="Normal 4 2 2 7 6 3" xfId="38339"/>
    <cellStyle name="Normal 4 2 2 7 7" xfId="51857"/>
    <cellStyle name="Normal 4 2 2 7 8" xfId="52146"/>
    <cellStyle name="Normal 4 2 2 8" xfId="661"/>
    <cellStyle name="Normal 4 2 2 8 2" xfId="2162"/>
    <cellStyle name="Normal 4 2 2 8 2 10" xfId="52682"/>
    <cellStyle name="Normal 4 2 2 8 2 2" xfId="3328"/>
    <cellStyle name="Normal 4 2 2 8 2 2 2" xfId="5669"/>
    <cellStyle name="Normal 4 2 2 8 2 2 2 2" xfId="10201"/>
    <cellStyle name="Normal 4 2 2 8 2 2 2 2 2" xfId="22403"/>
    <cellStyle name="Normal 4 2 2 8 2 2 2 2 2 2" xfId="46700"/>
    <cellStyle name="Normal 4 2 2 8 2 2 2 2 3" xfId="34498"/>
    <cellStyle name="Normal 4 2 2 8 2 2 2 3" xfId="17871"/>
    <cellStyle name="Normal 4 2 2 8 2 2 2 3 2" xfId="42168"/>
    <cellStyle name="Normal 4 2 2 8 2 2 2 4" xfId="29966"/>
    <cellStyle name="Normal 4 2 2 8 2 2 3" xfId="7366"/>
    <cellStyle name="Normal 4 2 2 8 2 2 3 2" xfId="10202"/>
    <cellStyle name="Normal 4 2 2 8 2 2 3 2 2" xfId="22404"/>
    <cellStyle name="Normal 4 2 2 8 2 2 3 2 2 2" xfId="46701"/>
    <cellStyle name="Normal 4 2 2 8 2 2 3 2 3" xfId="34499"/>
    <cellStyle name="Normal 4 2 2 8 2 2 3 3" xfId="19568"/>
    <cellStyle name="Normal 4 2 2 8 2 2 3 3 2" xfId="43865"/>
    <cellStyle name="Normal 4 2 2 8 2 2 3 4" xfId="31663"/>
    <cellStyle name="Normal 4 2 2 8 2 2 4" xfId="10200"/>
    <cellStyle name="Normal 4 2 2 8 2 2 4 2" xfId="22402"/>
    <cellStyle name="Normal 4 2 2 8 2 2 4 2 2" xfId="46699"/>
    <cellStyle name="Normal 4 2 2 8 2 2 4 3" xfId="34497"/>
    <cellStyle name="Normal 4 2 2 8 2 2 5" xfId="15643"/>
    <cellStyle name="Normal 4 2 2 8 2 2 5 2" xfId="39940"/>
    <cellStyle name="Normal 4 2 2 8 2 2 6" xfId="27631"/>
    <cellStyle name="Normal 4 2 2 8 2 3" xfId="3860"/>
    <cellStyle name="Normal 4 2 2 8 2 3 2" xfId="10203"/>
    <cellStyle name="Normal 4 2 2 8 2 3 2 2" xfId="22405"/>
    <cellStyle name="Normal 4 2 2 8 2 3 2 2 2" xfId="46702"/>
    <cellStyle name="Normal 4 2 2 8 2 3 2 3" xfId="34500"/>
    <cellStyle name="Normal 4 2 2 8 2 3 3" xfId="16171"/>
    <cellStyle name="Normal 4 2 2 8 2 3 3 2" xfId="40468"/>
    <cellStyle name="Normal 4 2 2 8 2 3 4" xfId="28159"/>
    <cellStyle name="Normal 4 2 2 8 2 4" xfId="4500"/>
    <cellStyle name="Normal 4 2 2 8 2 4 2" xfId="10204"/>
    <cellStyle name="Normal 4 2 2 8 2 4 2 2" xfId="22406"/>
    <cellStyle name="Normal 4 2 2 8 2 4 2 2 2" xfId="46703"/>
    <cellStyle name="Normal 4 2 2 8 2 4 2 3" xfId="34501"/>
    <cellStyle name="Normal 4 2 2 8 2 4 3" xfId="16702"/>
    <cellStyle name="Normal 4 2 2 8 2 4 3 2" xfId="40999"/>
    <cellStyle name="Normal 4 2 2 8 2 4 4" xfId="28797"/>
    <cellStyle name="Normal 4 2 2 8 2 5" xfId="6197"/>
    <cellStyle name="Normal 4 2 2 8 2 5 2" xfId="10205"/>
    <cellStyle name="Normal 4 2 2 8 2 5 2 2" xfId="22407"/>
    <cellStyle name="Normal 4 2 2 8 2 5 2 2 2" xfId="46704"/>
    <cellStyle name="Normal 4 2 2 8 2 5 2 3" xfId="34502"/>
    <cellStyle name="Normal 4 2 2 8 2 5 3" xfId="18399"/>
    <cellStyle name="Normal 4 2 2 8 2 5 3 2" xfId="42696"/>
    <cellStyle name="Normal 4 2 2 8 2 5 4" xfId="30494"/>
    <cellStyle name="Normal 4 2 2 8 2 6" xfId="10199"/>
    <cellStyle name="Normal 4 2 2 8 2 6 2" xfId="22401"/>
    <cellStyle name="Normal 4 2 2 8 2 6 2 2" xfId="46698"/>
    <cellStyle name="Normal 4 2 2 8 2 6 3" xfId="34496"/>
    <cellStyle name="Normal 4 2 2 8 2 7" xfId="14474"/>
    <cellStyle name="Normal 4 2 2 8 2 7 2" xfId="38771"/>
    <cellStyle name="Normal 4 2 2 8 2 8" xfId="26462"/>
    <cellStyle name="Normal 4 2 2 8 2 9" xfId="50870"/>
    <cellStyle name="Normal 4 2 2 8 3" xfId="2690"/>
    <cellStyle name="Normal 4 2 2 8 3 2" xfId="5138"/>
    <cellStyle name="Normal 4 2 2 8 3 2 2" xfId="10207"/>
    <cellStyle name="Normal 4 2 2 8 3 2 2 2" xfId="22409"/>
    <cellStyle name="Normal 4 2 2 8 3 2 2 2 2" xfId="46706"/>
    <cellStyle name="Normal 4 2 2 8 3 2 2 3" xfId="34504"/>
    <cellStyle name="Normal 4 2 2 8 3 2 3" xfId="17340"/>
    <cellStyle name="Normal 4 2 2 8 3 2 3 2" xfId="41637"/>
    <cellStyle name="Normal 4 2 2 8 3 2 4" xfId="29435"/>
    <cellStyle name="Normal 4 2 2 8 3 3" xfId="6728"/>
    <cellStyle name="Normal 4 2 2 8 3 3 2" xfId="10208"/>
    <cellStyle name="Normal 4 2 2 8 3 3 2 2" xfId="22410"/>
    <cellStyle name="Normal 4 2 2 8 3 3 2 2 2" xfId="46707"/>
    <cellStyle name="Normal 4 2 2 8 3 3 2 3" xfId="34505"/>
    <cellStyle name="Normal 4 2 2 8 3 3 3" xfId="18930"/>
    <cellStyle name="Normal 4 2 2 8 3 3 3 2" xfId="43227"/>
    <cellStyle name="Normal 4 2 2 8 3 3 4" xfId="31025"/>
    <cellStyle name="Normal 4 2 2 8 3 4" xfId="10206"/>
    <cellStyle name="Normal 4 2 2 8 3 4 2" xfId="22408"/>
    <cellStyle name="Normal 4 2 2 8 3 4 2 2" xfId="46705"/>
    <cellStyle name="Normal 4 2 2 8 3 4 3" xfId="34503"/>
    <cellStyle name="Normal 4 2 2 8 3 5" xfId="15112"/>
    <cellStyle name="Normal 4 2 2 8 3 5 2" xfId="39409"/>
    <cellStyle name="Normal 4 2 2 8 3 6" xfId="27100"/>
    <cellStyle name="Normal 4 2 2 8 4" xfId="10198"/>
    <cellStyle name="Normal 4 2 2 8 4 2" xfId="22400"/>
    <cellStyle name="Normal 4 2 2 8 4 2 2" xfId="46697"/>
    <cellStyle name="Normal 4 2 2 8 4 3" xfId="34495"/>
    <cellStyle name="Normal 4 2 2 8 5" xfId="13940"/>
    <cellStyle name="Normal 4 2 2 8 5 2" xfId="25928"/>
    <cellStyle name="Normal 4 2 2 8 5 2 2" xfId="50225"/>
    <cellStyle name="Normal 4 2 2 8 5 3" xfId="38237"/>
    <cellStyle name="Normal 4 2 2 8 6" xfId="51875"/>
    <cellStyle name="Normal 4 2 2 8 7" xfId="52044"/>
    <cellStyle name="Normal 4 2 2 9" xfId="1887"/>
    <cellStyle name="Normal 4 2 2 9 10" xfId="52592"/>
    <cellStyle name="Normal 4 2 2 9 11" xfId="2072"/>
    <cellStyle name="Normal 4 2 2 9 2" xfId="3238"/>
    <cellStyle name="Normal 4 2 2 9 2 2" xfId="5579"/>
    <cellStyle name="Normal 4 2 2 9 2 2 2" xfId="10211"/>
    <cellStyle name="Normal 4 2 2 9 2 2 2 2" xfId="22413"/>
    <cellStyle name="Normal 4 2 2 9 2 2 2 2 2" xfId="46710"/>
    <cellStyle name="Normal 4 2 2 9 2 2 2 3" xfId="34508"/>
    <cellStyle name="Normal 4 2 2 9 2 2 3" xfId="17781"/>
    <cellStyle name="Normal 4 2 2 9 2 2 3 2" xfId="42078"/>
    <cellStyle name="Normal 4 2 2 9 2 2 4" xfId="29876"/>
    <cellStyle name="Normal 4 2 2 9 2 3" xfId="7276"/>
    <cellStyle name="Normal 4 2 2 9 2 3 2" xfId="10212"/>
    <cellStyle name="Normal 4 2 2 9 2 3 2 2" xfId="22414"/>
    <cellStyle name="Normal 4 2 2 9 2 3 2 2 2" xfId="46711"/>
    <cellStyle name="Normal 4 2 2 9 2 3 2 3" xfId="34509"/>
    <cellStyle name="Normal 4 2 2 9 2 3 3" xfId="19478"/>
    <cellStyle name="Normal 4 2 2 9 2 3 3 2" xfId="43775"/>
    <cellStyle name="Normal 4 2 2 9 2 3 4" xfId="31573"/>
    <cellStyle name="Normal 4 2 2 9 2 4" xfId="10210"/>
    <cellStyle name="Normal 4 2 2 9 2 4 2" xfId="22412"/>
    <cellStyle name="Normal 4 2 2 9 2 4 2 2" xfId="46709"/>
    <cellStyle name="Normal 4 2 2 9 2 4 3" xfId="34507"/>
    <cellStyle name="Normal 4 2 2 9 2 5" xfId="15553"/>
    <cellStyle name="Normal 4 2 2 9 2 5 2" xfId="39850"/>
    <cellStyle name="Normal 4 2 2 9 2 6" xfId="27541"/>
    <cellStyle name="Normal 4 2 2 9 3" xfId="3770"/>
    <cellStyle name="Normal 4 2 2 9 3 2" xfId="10213"/>
    <cellStyle name="Normal 4 2 2 9 3 2 2" xfId="22415"/>
    <cellStyle name="Normal 4 2 2 9 3 2 2 2" xfId="46712"/>
    <cellStyle name="Normal 4 2 2 9 3 2 3" xfId="34510"/>
    <cellStyle name="Normal 4 2 2 9 3 3" xfId="16081"/>
    <cellStyle name="Normal 4 2 2 9 3 3 2" xfId="40378"/>
    <cellStyle name="Normal 4 2 2 9 3 4" xfId="28069"/>
    <cellStyle name="Normal 4 2 2 9 4" xfId="4410"/>
    <cellStyle name="Normal 4 2 2 9 4 2" xfId="10214"/>
    <cellStyle name="Normal 4 2 2 9 4 2 2" xfId="22416"/>
    <cellStyle name="Normal 4 2 2 9 4 2 2 2" xfId="46713"/>
    <cellStyle name="Normal 4 2 2 9 4 2 3" xfId="34511"/>
    <cellStyle name="Normal 4 2 2 9 4 3" xfId="16612"/>
    <cellStyle name="Normal 4 2 2 9 4 3 2" xfId="40909"/>
    <cellStyle name="Normal 4 2 2 9 4 4" xfId="28707"/>
    <cellStyle name="Normal 4 2 2 9 5" xfId="6107"/>
    <cellStyle name="Normal 4 2 2 9 5 2" xfId="10215"/>
    <cellStyle name="Normal 4 2 2 9 5 2 2" xfId="22417"/>
    <cellStyle name="Normal 4 2 2 9 5 2 2 2" xfId="46714"/>
    <cellStyle name="Normal 4 2 2 9 5 2 3" xfId="34512"/>
    <cellStyle name="Normal 4 2 2 9 5 3" xfId="18309"/>
    <cellStyle name="Normal 4 2 2 9 5 3 2" xfId="42606"/>
    <cellStyle name="Normal 4 2 2 9 5 4" xfId="30404"/>
    <cellStyle name="Normal 4 2 2 9 6" xfId="10209"/>
    <cellStyle name="Normal 4 2 2 9 6 2" xfId="22411"/>
    <cellStyle name="Normal 4 2 2 9 6 2 2" xfId="46708"/>
    <cellStyle name="Normal 4 2 2 9 6 3" xfId="34506"/>
    <cellStyle name="Normal 4 2 2 9 7" xfId="14384"/>
    <cellStyle name="Normal 4 2 2 9 7 2" xfId="38681"/>
    <cellStyle name="Normal 4 2 2 9 8" xfId="26372"/>
    <cellStyle name="Normal 4 2 2 9 9" xfId="50780"/>
    <cellStyle name="Normal 4 2 3" xfId="280"/>
    <cellStyle name="Normal 4 2 3 2" xfId="1998"/>
    <cellStyle name="Normal 4 2 3 2 2" xfId="2020"/>
    <cellStyle name="Normal 4 2 3 2 3" xfId="1972"/>
    <cellStyle name="Normal 4 2 3 3" xfId="1799"/>
    <cellStyle name="Normal 4 2 3 3 2" xfId="1983"/>
    <cellStyle name="Normal 4 2 3 4" xfId="1986"/>
    <cellStyle name="Normal 4 2 3 4 2" xfId="1906"/>
    <cellStyle name="Normal 4 2 3 5" xfId="1937"/>
    <cellStyle name="Normal 4 2 3 6" xfId="1780"/>
    <cellStyle name="Normal 4 2 3 7" xfId="1971"/>
    <cellStyle name="Normal 4 2 4" xfId="367"/>
    <cellStyle name="Normal 4 2 4 2" xfId="1988"/>
    <cellStyle name="Normal 4 2 4 3" xfId="1966"/>
    <cellStyle name="Normal 4 2 4 4" xfId="2009"/>
    <cellStyle name="Normal 4 2 5" xfId="277"/>
    <cellStyle name="Normal 4 2 5 2" xfId="1999"/>
    <cellStyle name="Normal 4 2 5 3" xfId="1797"/>
    <cellStyle name="Normal 4 2 6" xfId="583"/>
    <cellStyle name="Normal 4 2 6 10" xfId="51676"/>
    <cellStyle name="Normal 4 2 6 11" xfId="51966"/>
    <cellStyle name="Normal 4 2 6 2" xfId="631"/>
    <cellStyle name="Normal 4 2 6 2 10" xfId="52014"/>
    <cellStyle name="Normal 4 2 6 2 2" xfId="826"/>
    <cellStyle name="Normal 4 2 6 2 2 2" xfId="1071"/>
    <cellStyle name="Normal 4 2 6 2 2 2 2" xfId="2564"/>
    <cellStyle name="Normal 4 2 6 2 2 2 2 10" xfId="53084"/>
    <cellStyle name="Normal 4 2 6 2 2 2 2 2" xfId="3730"/>
    <cellStyle name="Normal 4 2 6 2 2 2 2 2 2" xfId="6071"/>
    <cellStyle name="Normal 4 2 6 2 2 2 2 2 2 2" xfId="10222"/>
    <cellStyle name="Normal 4 2 6 2 2 2 2 2 2 2 2" xfId="22424"/>
    <cellStyle name="Normal 4 2 6 2 2 2 2 2 2 2 2 2" xfId="46721"/>
    <cellStyle name="Normal 4 2 6 2 2 2 2 2 2 2 3" xfId="34519"/>
    <cellStyle name="Normal 4 2 6 2 2 2 2 2 2 3" xfId="18273"/>
    <cellStyle name="Normal 4 2 6 2 2 2 2 2 2 3 2" xfId="42570"/>
    <cellStyle name="Normal 4 2 6 2 2 2 2 2 2 4" xfId="30368"/>
    <cellStyle name="Normal 4 2 6 2 2 2 2 2 3" xfId="7768"/>
    <cellStyle name="Normal 4 2 6 2 2 2 2 2 3 2" xfId="10223"/>
    <cellStyle name="Normal 4 2 6 2 2 2 2 2 3 2 2" xfId="22425"/>
    <cellStyle name="Normal 4 2 6 2 2 2 2 2 3 2 2 2" xfId="46722"/>
    <cellStyle name="Normal 4 2 6 2 2 2 2 2 3 2 3" xfId="34520"/>
    <cellStyle name="Normal 4 2 6 2 2 2 2 2 3 3" xfId="19970"/>
    <cellStyle name="Normal 4 2 6 2 2 2 2 2 3 3 2" xfId="44267"/>
    <cellStyle name="Normal 4 2 6 2 2 2 2 2 3 4" xfId="32065"/>
    <cellStyle name="Normal 4 2 6 2 2 2 2 2 4" xfId="10221"/>
    <cellStyle name="Normal 4 2 6 2 2 2 2 2 4 2" xfId="22423"/>
    <cellStyle name="Normal 4 2 6 2 2 2 2 2 4 2 2" xfId="46720"/>
    <cellStyle name="Normal 4 2 6 2 2 2 2 2 4 3" xfId="34518"/>
    <cellStyle name="Normal 4 2 6 2 2 2 2 2 5" xfId="16045"/>
    <cellStyle name="Normal 4 2 6 2 2 2 2 2 5 2" xfId="40342"/>
    <cellStyle name="Normal 4 2 6 2 2 2 2 2 6" xfId="28033"/>
    <cellStyle name="Normal 4 2 6 2 2 2 2 3" xfId="4262"/>
    <cellStyle name="Normal 4 2 6 2 2 2 2 3 2" xfId="10224"/>
    <cellStyle name="Normal 4 2 6 2 2 2 2 3 2 2" xfId="22426"/>
    <cellStyle name="Normal 4 2 6 2 2 2 2 3 2 2 2" xfId="46723"/>
    <cellStyle name="Normal 4 2 6 2 2 2 2 3 2 3" xfId="34521"/>
    <cellStyle name="Normal 4 2 6 2 2 2 2 3 3" xfId="16573"/>
    <cellStyle name="Normal 4 2 6 2 2 2 2 3 3 2" xfId="40870"/>
    <cellStyle name="Normal 4 2 6 2 2 2 2 3 4" xfId="28561"/>
    <cellStyle name="Normal 4 2 6 2 2 2 2 4" xfId="4902"/>
    <cellStyle name="Normal 4 2 6 2 2 2 2 4 2" xfId="10225"/>
    <cellStyle name="Normal 4 2 6 2 2 2 2 4 2 2" xfId="22427"/>
    <cellStyle name="Normal 4 2 6 2 2 2 2 4 2 2 2" xfId="46724"/>
    <cellStyle name="Normal 4 2 6 2 2 2 2 4 2 3" xfId="34522"/>
    <cellStyle name="Normal 4 2 6 2 2 2 2 4 3" xfId="17104"/>
    <cellStyle name="Normal 4 2 6 2 2 2 2 4 3 2" xfId="41401"/>
    <cellStyle name="Normal 4 2 6 2 2 2 2 4 4" xfId="29199"/>
    <cellStyle name="Normal 4 2 6 2 2 2 2 5" xfId="6599"/>
    <cellStyle name="Normal 4 2 6 2 2 2 2 5 2" xfId="10226"/>
    <cellStyle name="Normal 4 2 6 2 2 2 2 5 2 2" xfId="22428"/>
    <cellStyle name="Normal 4 2 6 2 2 2 2 5 2 2 2" xfId="46725"/>
    <cellStyle name="Normal 4 2 6 2 2 2 2 5 2 3" xfId="34523"/>
    <cellStyle name="Normal 4 2 6 2 2 2 2 5 3" xfId="18801"/>
    <cellStyle name="Normal 4 2 6 2 2 2 2 5 3 2" xfId="43098"/>
    <cellStyle name="Normal 4 2 6 2 2 2 2 5 4" xfId="30896"/>
    <cellStyle name="Normal 4 2 6 2 2 2 2 6" xfId="10220"/>
    <cellStyle name="Normal 4 2 6 2 2 2 2 6 2" xfId="22422"/>
    <cellStyle name="Normal 4 2 6 2 2 2 2 6 2 2" xfId="46719"/>
    <cellStyle name="Normal 4 2 6 2 2 2 2 6 3" xfId="34517"/>
    <cellStyle name="Normal 4 2 6 2 2 2 2 7" xfId="14876"/>
    <cellStyle name="Normal 4 2 6 2 2 2 2 7 2" xfId="39173"/>
    <cellStyle name="Normal 4 2 6 2 2 2 2 8" xfId="26864"/>
    <cellStyle name="Normal 4 2 6 2 2 2 2 9" xfId="51272"/>
    <cellStyle name="Normal 4 2 6 2 2 2 3" xfId="3092"/>
    <cellStyle name="Normal 4 2 6 2 2 2 3 2" xfId="5540"/>
    <cellStyle name="Normal 4 2 6 2 2 2 3 2 2" xfId="10228"/>
    <cellStyle name="Normal 4 2 6 2 2 2 3 2 2 2" xfId="22430"/>
    <cellStyle name="Normal 4 2 6 2 2 2 3 2 2 2 2" xfId="46727"/>
    <cellStyle name="Normal 4 2 6 2 2 2 3 2 2 3" xfId="34525"/>
    <cellStyle name="Normal 4 2 6 2 2 2 3 2 3" xfId="17742"/>
    <cellStyle name="Normal 4 2 6 2 2 2 3 2 3 2" xfId="42039"/>
    <cellStyle name="Normal 4 2 6 2 2 2 3 2 4" xfId="29837"/>
    <cellStyle name="Normal 4 2 6 2 2 2 3 3" xfId="7130"/>
    <cellStyle name="Normal 4 2 6 2 2 2 3 3 2" xfId="10229"/>
    <cellStyle name="Normal 4 2 6 2 2 2 3 3 2 2" xfId="22431"/>
    <cellStyle name="Normal 4 2 6 2 2 2 3 3 2 2 2" xfId="46728"/>
    <cellStyle name="Normal 4 2 6 2 2 2 3 3 2 3" xfId="34526"/>
    <cellStyle name="Normal 4 2 6 2 2 2 3 3 3" xfId="19332"/>
    <cellStyle name="Normal 4 2 6 2 2 2 3 3 3 2" xfId="43629"/>
    <cellStyle name="Normal 4 2 6 2 2 2 3 3 4" xfId="31427"/>
    <cellStyle name="Normal 4 2 6 2 2 2 3 4" xfId="10227"/>
    <cellStyle name="Normal 4 2 6 2 2 2 3 4 2" xfId="22429"/>
    <cellStyle name="Normal 4 2 6 2 2 2 3 4 2 2" xfId="46726"/>
    <cellStyle name="Normal 4 2 6 2 2 2 3 4 3" xfId="34524"/>
    <cellStyle name="Normal 4 2 6 2 2 2 3 5" xfId="15514"/>
    <cellStyle name="Normal 4 2 6 2 2 2 3 5 2" xfId="39811"/>
    <cellStyle name="Normal 4 2 6 2 2 2 3 6" xfId="27502"/>
    <cellStyle name="Normal 4 2 6 2 2 2 4" xfId="10219"/>
    <cellStyle name="Normal 4 2 6 2 2 2 4 2" xfId="22421"/>
    <cellStyle name="Normal 4 2 6 2 2 2 4 2 2" xfId="46718"/>
    <cellStyle name="Normal 4 2 6 2 2 2 4 3" xfId="34516"/>
    <cellStyle name="Normal 4 2 6 2 2 2 5" xfId="14342"/>
    <cellStyle name="Normal 4 2 6 2 2 2 5 2" xfId="26330"/>
    <cellStyle name="Normal 4 2 6 2 2 2 5 2 2" xfId="50627"/>
    <cellStyle name="Normal 4 2 6 2 2 2 5 3" xfId="38639"/>
    <cellStyle name="Normal 4 2 6 2 2 2 6" xfId="51855"/>
    <cellStyle name="Normal 4 2 6 2 2 2 7" xfId="52446"/>
    <cellStyle name="Normal 4 2 6 2 2 3" xfId="2324"/>
    <cellStyle name="Normal 4 2 6 2 2 3 10" xfId="52844"/>
    <cellStyle name="Normal 4 2 6 2 2 3 2" xfId="3490"/>
    <cellStyle name="Normal 4 2 6 2 2 3 2 2" xfId="5831"/>
    <cellStyle name="Normal 4 2 6 2 2 3 2 2 2" xfId="10232"/>
    <cellStyle name="Normal 4 2 6 2 2 3 2 2 2 2" xfId="22434"/>
    <cellStyle name="Normal 4 2 6 2 2 3 2 2 2 2 2" xfId="46731"/>
    <cellStyle name="Normal 4 2 6 2 2 3 2 2 2 3" xfId="34529"/>
    <cellStyle name="Normal 4 2 6 2 2 3 2 2 3" xfId="18033"/>
    <cellStyle name="Normal 4 2 6 2 2 3 2 2 3 2" xfId="42330"/>
    <cellStyle name="Normal 4 2 6 2 2 3 2 2 4" xfId="30128"/>
    <cellStyle name="Normal 4 2 6 2 2 3 2 3" xfId="7528"/>
    <cellStyle name="Normal 4 2 6 2 2 3 2 3 2" xfId="10233"/>
    <cellStyle name="Normal 4 2 6 2 2 3 2 3 2 2" xfId="22435"/>
    <cellStyle name="Normal 4 2 6 2 2 3 2 3 2 2 2" xfId="46732"/>
    <cellStyle name="Normal 4 2 6 2 2 3 2 3 2 3" xfId="34530"/>
    <cellStyle name="Normal 4 2 6 2 2 3 2 3 3" xfId="19730"/>
    <cellStyle name="Normal 4 2 6 2 2 3 2 3 3 2" xfId="44027"/>
    <cellStyle name="Normal 4 2 6 2 2 3 2 3 4" xfId="31825"/>
    <cellStyle name="Normal 4 2 6 2 2 3 2 4" xfId="10231"/>
    <cellStyle name="Normal 4 2 6 2 2 3 2 4 2" xfId="22433"/>
    <cellStyle name="Normal 4 2 6 2 2 3 2 4 2 2" xfId="46730"/>
    <cellStyle name="Normal 4 2 6 2 2 3 2 4 3" xfId="34528"/>
    <cellStyle name="Normal 4 2 6 2 2 3 2 5" xfId="15805"/>
    <cellStyle name="Normal 4 2 6 2 2 3 2 5 2" xfId="40102"/>
    <cellStyle name="Normal 4 2 6 2 2 3 2 6" xfId="27793"/>
    <cellStyle name="Normal 4 2 6 2 2 3 3" xfId="4022"/>
    <cellStyle name="Normal 4 2 6 2 2 3 3 2" xfId="10234"/>
    <cellStyle name="Normal 4 2 6 2 2 3 3 2 2" xfId="22436"/>
    <cellStyle name="Normal 4 2 6 2 2 3 3 2 2 2" xfId="46733"/>
    <cellStyle name="Normal 4 2 6 2 2 3 3 2 3" xfId="34531"/>
    <cellStyle name="Normal 4 2 6 2 2 3 3 3" xfId="16333"/>
    <cellStyle name="Normal 4 2 6 2 2 3 3 3 2" xfId="40630"/>
    <cellStyle name="Normal 4 2 6 2 2 3 3 4" xfId="28321"/>
    <cellStyle name="Normal 4 2 6 2 2 3 4" xfId="4662"/>
    <cellStyle name="Normal 4 2 6 2 2 3 4 2" xfId="10235"/>
    <cellStyle name="Normal 4 2 6 2 2 3 4 2 2" xfId="22437"/>
    <cellStyle name="Normal 4 2 6 2 2 3 4 2 2 2" xfId="46734"/>
    <cellStyle name="Normal 4 2 6 2 2 3 4 2 3" xfId="34532"/>
    <cellStyle name="Normal 4 2 6 2 2 3 4 3" xfId="16864"/>
    <cellStyle name="Normal 4 2 6 2 2 3 4 3 2" xfId="41161"/>
    <cellStyle name="Normal 4 2 6 2 2 3 4 4" xfId="28959"/>
    <cellStyle name="Normal 4 2 6 2 2 3 5" xfId="6359"/>
    <cellStyle name="Normal 4 2 6 2 2 3 5 2" xfId="10236"/>
    <cellStyle name="Normal 4 2 6 2 2 3 5 2 2" xfId="22438"/>
    <cellStyle name="Normal 4 2 6 2 2 3 5 2 2 2" xfId="46735"/>
    <cellStyle name="Normal 4 2 6 2 2 3 5 2 3" xfId="34533"/>
    <cellStyle name="Normal 4 2 6 2 2 3 5 3" xfId="18561"/>
    <cellStyle name="Normal 4 2 6 2 2 3 5 3 2" xfId="42858"/>
    <cellStyle name="Normal 4 2 6 2 2 3 5 4" xfId="30656"/>
    <cellStyle name="Normal 4 2 6 2 2 3 6" xfId="10230"/>
    <cellStyle name="Normal 4 2 6 2 2 3 6 2" xfId="22432"/>
    <cellStyle name="Normal 4 2 6 2 2 3 6 2 2" xfId="46729"/>
    <cellStyle name="Normal 4 2 6 2 2 3 6 3" xfId="34527"/>
    <cellStyle name="Normal 4 2 6 2 2 3 7" xfId="14636"/>
    <cellStyle name="Normal 4 2 6 2 2 3 7 2" xfId="38933"/>
    <cellStyle name="Normal 4 2 6 2 2 3 8" xfId="26624"/>
    <cellStyle name="Normal 4 2 6 2 2 3 9" xfId="51032"/>
    <cellStyle name="Normal 4 2 6 2 2 4" xfId="2852"/>
    <cellStyle name="Normal 4 2 6 2 2 4 2" xfId="5300"/>
    <cellStyle name="Normal 4 2 6 2 2 4 2 2" xfId="10238"/>
    <cellStyle name="Normal 4 2 6 2 2 4 2 2 2" xfId="22440"/>
    <cellStyle name="Normal 4 2 6 2 2 4 2 2 2 2" xfId="46737"/>
    <cellStyle name="Normal 4 2 6 2 2 4 2 2 3" xfId="34535"/>
    <cellStyle name="Normal 4 2 6 2 2 4 2 3" xfId="17502"/>
    <cellStyle name="Normal 4 2 6 2 2 4 2 3 2" xfId="41799"/>
    <cellStyle name="Normal 4 2 6 2 2 4 2 4" xfId="29597"/>
    <cellStyle name="Normal 4 2 6 2 2 4 3" xfId="6890"/>
    <cellStyle name="Normal 4 2 6 2 2 4 3 2" xfId="10239"/>
    <cellStyle name="Normal 4 2 6 2 2 4 3 2 2" xfId="22441"/>
    <cellStyle name="Normal 4 2 6 2 2 4 3 2 2 2" xfId="46738"/>
    <cellStyle name="Normal 4 2 6 2 2 4 3 2 3" xfId="34536"/>
    <cellStyle name="Normal 4 2 6 2 2 4 3 3" xfId="19092"/>
    <cellStyle name="Normal 4 2 6 2 2 4 3 3 2" xfId="43389"/>
    <cellStyle name="Normal 4 2 6 2 2 4 3 4" xfId="31187"/>
    <cellStyle name="Normal 4 2 6 2 2 4 4" xfId="10237"/>
    <cellStyle name="Normal 4 2 6 2 2 4 4 2" xfId="22439"/>
    <cellStyle name="Normal 4 2 6 2 2 4 4 2 2" xfId="46736"/>
    <cellStyle name="Normal 4 2 6 2 2 4 4 3" xfId="34534"/>
    <cellStyle name="Normal 4 2 6 2 2 4 5" xfId="15274"/>
    <cellStyle name="Normal 4 2 6 2 2 4 5 2" xfId="39571"/>
    <cellStyle name="Normal 4 2 6 2 2 4 6" xfId="27262"/>
    <cellStyle name="Normal 4 2 6 2 2 5" xfId="10218"/>
    <cellStyle name="Normal 4 2 6 2 2 5 2" xfId="22420"/>
    <cellStyle name="Normal 4 2 6 2 2 5 2 2" xfId="46717"/>
    <cellStyle name="Normal 4 2 6 2 2 5 3" xfId="34515"/>
    <cellStyle name="Normal 4 2 6 2 2 6" xfId="14102"/>
    <cellStyle name="Normal 4 2 6 2 2 6 2" xfId="26090"/>
    <cellStyle name="Normal 4 2 6 2 2 6 2 2" xfId="50387"/>
    <cellStyle name="Normal 4 2 6 2 2 6 3" xfId="38399"/>
    <cellStyle name="Normal 4 2 6 2 2 7" xfId="51515"/>
    <cellStyle name="Normal 4 2 6 2 2 8" xfId="52206"/>
    <cellStyle name="Normal 4 2 6 2 3" xfId="728"/>
    <cellStyle name="Normal 4 2 6 2 3 2" xfId="975"/>
    <cellStyle name="Normal 4 2 6 2 3 2 2" xfId="2468"/>
    <cellStyle name="Normal 4 2 6 2 3 2 2 10" xfId="52988"/>
    <cellStyle name="Normal 4 2 6 2 3 2 2 2" xfId="3634"/>
    <cellStyle name="Normal 4 2 6 2 3 2 2 2 2" xfId="5975"/>
    <cellStyle name="Normal 4 2 6 2 3 2 2 2 2 2" xfId="10244"/>
    <cellStyle name="Normal 4 2 6 2 3 2 2 2 2 2 2" xfId="22446"/>
    <cellStyle name="Normal 4 2 6 2 3 2 2 2 2 2 2 2" xfId="46743"/>
    <cellStyle name="Normal 4 2 6 2 3 2 2 2 2 2 3" xfId="34541"/>
    <cellStyle name="Normal 4 2 6 2 3 2 2 2 2 3" xfId="18177"/>
    <cellStyle name="Normal 4 2 6 2 3 2 2 2 2 3 2" xfId="42474"/>
    <cellStyle name="Normal 4 2 6 2 3 2 2 2 2 4" xfId="30272"/>
    <cellStyle name="Normal 4 2 6 2 3 2 2 2 3" xfId="7672"/>
    <cellStyle name="Normal 4 2 6 2 3 2 2 2 3 2" xfId="10245"/>
    <cellStyle name="Normal 4 2 6 2 3 2 2 2 3 2 2" xfId="22447"/>
    <cellStyle name="Normal 4 2 6 2 3 2 2 2 3 2 2 2" xfId="46744"/>
    <cellStyle name="Normal 4 2 6 2 3 2 2 2 3 2 3" xfId="34542"/>
    <cellStyle name="Normal 4 2 6 2 3 2 2 2 3 3" xfId="19874"/>
    <cellStyle name="Normal 4 2 6 2 3 2 2 2 3 3 2" xfId="44171"/>
    <cellStyle name="Normal 4 2 6 2 3 2 2 2 3 4" xfId="31969"/>
    <cellStyle name="Normal 4 2 6 2 3 2 2 2 4" xfId="10243"/>
    <cellStyle name="Normal 4 2 6 2 3 2 2 2 4 2" xfId="22445"/>
    <cellStyle name="Normal 4 2 6 2 3 2 2 2 4 2 2" xfId="46742"/>
    <cellStyle name="Normal 4 2 6 2 3 2 2 2 4 3" xfId="34540"/>
    <cellStyle name="Normal 4 2 6 2 3 2 2 2 5" xfId="15949"/>
    <cellStyle name="Normal 4 2 6 2 3 2 2 2 5 2" xfId="40246"/>
    <cellStyle name="Normal 4 2 6 2 3 2 2 2 6" xfId="27937"/>
    <cellStyle name="Normal 4 2 6 2 3 2 2 3" xfId="4166"/>
    <cellStyle name="Normal 4 2 6 2 3 2 2 3 2" xfId="10246"/>
    <cellStyle name="Normal 4 2 6 2 3 2 2 3 2 2" xfId="22448"/>
    <cellStyle name="Normal 4 2 6 2 3 2 2 3 2 2 2" xfId="46745"/>
    <cellStyle name="Normal 4 2 6 2 3 2 2 3 2 3" xfId="34543"/>
    <cellStyle name="Normal 4 2 6 2 3 2 2 3 3" xfId="16477"/>
    <cellStyle name="Normal 4 2 6 2 3 2 2 3 3 2" xfId="40774"/>
    <cellStyle name="Normal 4 2 6 2 3 2 2 3 4" xfId="28465"/>
    <cellStyle name="Normal 4 2 6 2 3 2 2 4" xfId="4806"/>
    <cellStyle name="Normal 4 2 6 2 3 2 2 4 2" xfId="10247"/>
    <cellStyle name="Normal 4 2 6 2 3 2 2 4 2 2" xfId="22449"/>
    <cellStyle name="Normal 4 2 6 2 3 2 2 4 2 2 2" xfId="46746"/>
    <cellStyle name="Normal 4 2 6 2 3 2 2 4 2 3" xfId="34544"/>
    <cellStyle name="Normal 4 2 6 2 3 2 2 4 3" xfId="17008"/>
    <cellStyle name="Normal 4 2 6 2 3 2 2 4 3 2" xfId="41305"/>
    <cellStyle name="Normal 4 2 6 2 3 2 2 4 4" xfId="29103"/>
    <cellStyle name="Normal 4 2 6 2 3 2 2 5" xfId="6503"/>
    <cellStyle name="Normal 4 2 6 2 3 2 2 5 2" xfId="10248"/>
    <cellStyle name="Normal 4 2 6 2 3 2 2 5 2 2" xfId="22450"/>
    <cellStyle name="Normal 4 2 6 2 3 2 2 5 2 2 2" xfId="46747"/>
    <cellStyle name="Normal 4 2 6 2 3 2 2 5 2 3" xfId="34545"/>
    <cellStyle name="Normal 4 2 6 2 3 2 2 5 3" xfId="18705"/>
    <cellStyle name="Normal 4 2 6 2 3 2 2 5 3 2" xfId="43002"/>
    <cellStyle name="Normal 4 2 6 2 3 2 2 5 4" xfId="30800"/>
    <cellStyle name="Normal 4 2 6 2 3 2 2 6" xfId="10242"/>
    <cellStyle name="Normal 4 2 6 2 3 2 2 6 2" xfId="22444"/>
    <cellStyle name="Normal 4 2 6 2 3 2 2 6 2 2" xfId="46741"/>
    <cellStyle name="Normal 4 2 6 2 3 2 2 6 3" xfId="34539"/>
    <cellStyle name="Normal 4 2 6 2 3 2 2 7" xfId="14780"/>
    <cellStyle name="Normal 4 2 6 2 3 2 2 7 2" xfId="39077"/>
    <cellStyle name="Normal 4 2 6 2 3 2 2 8" xfId="26768"/>
    <cellStyle name="Normal 4 2 6 2 3 2 2 9" xfId="51176"/>
    <cellStyle name="Normal 4 2 6 2 3 2 3" xfId="2996"/>
    <cellStyle name="Normal 4 2 6 2 3 2 3 2" xfId="5444"/>
    <cellStyle name="Normal 4 2 6 2 3 2 3 2 2" xfId="10250"/>
    <cellStyle name="Normal 4 2 6 2 3 2 3 2 2 2" xfId="22452"/>
    <cellStyle name="Normal 4 2 6 2 3 2 3 2 2 2 2" xfId="46749"/>
    <cellStyle name="Normal 4 2 6 2 3 2 3 2 2 3" xfId="34547"/>
    <cellStyle name="Normal 4 2 6 2 3 2 3 2 3" xfId="17646"/>
    <cellStyle name="Normal 4 2 6 2 3 2 3 2 3 2" xfId="41943"/>
    <cellStyle name="Normal 4 2 6 2 3 2 3 2 4" xfId="29741"/>
    <cellStyle name="Normal 4 2 6 2 3 2 3 3" xfId="7034"/>
    <cellStyle name="Normal 4 2 6 2 3 2 3 3 2" xfId="10251"/>
    <cellStyle name="Normal 4 2 6 2 3 2 3 3 2 2" xfId="22453"/>
    <cellStyle name="Normal 4 2 6 2 3 2 3 3 2 2 2" xfId="46750"/>
    <cellStyle name="Normal 4 2 6 2 3 2 3 3 2 3" xfId="34548"/>
    <cellStyle name="Normal 4 2 6 2 3 2 3 3 3" xfId="19236"/>
    <cellStyle name="Normal 4 2 6 2 3 2 3 3 3 2" xfId="43533"/>
    <cellStyle name="Normal 4 2 6 2 3 2 3 3 4" xfId="31331"/>
    <cellStyle name="Normal 4 2 6 2 3 2 3 4" xfId="10249"/>
    <cellStyle name="Normal 4 2 6 2 3 2 3 4 2" xfId="22451"/>
    <cellStyle name="Normal 4 2 6 2 3 2 3 4 2 2" xfId="46748"/>
    <cellStyle name="Normal 4 2 6 2 3 2 3 4 3" xfId="34546"/>
    <cellStyle name="Normal 4 2 6 2 3 2 3 5" xfId="15418"/>
    <cellStyle name="Normal 4 2 6 2 3 2 3 5 2" xfId="39715"/>
    <cellStyle name="Normal 4 2 6 2 3 2 3 6" xfId="27406"/>
    <cellStyle name="Normal 4 2 6 2 3 2 4" xfId="10241"/>
    <cellStyle name="Normal 4 2 6 2 3 2 4 2" xfId="22443"/>
    <cellStyle name="Normal 4 2 6 2 3 2 4 2 2" xfId="46740"/>
    <cellStyle name="Normal 4 2 6 2 3 2 4 3" xfId="34538"/>
    <cellStyle name="Normal 4 2 6 2 3 2 5" xfId="14246"/>
    <cellStyle name="Normal 4 2 6 2 3 2 5 2" xfId="26234"/>
    <cellStyle name="Normal 4 2 6 2 3 2 5 2 2" xfId="50531"/>
    <cellStyle name="Normal 4 2 6 2 3 2 5 3" xfId="38543"/>
    <cellStyle name="Normal 4 2 6 2 3 2 6" xfId="51423"/>
    <cellStyle name="Normal 4 2 6 2 3 2 7" xfId="52350"/>
    <cellStyle name="Normal 4 2 6 2 3 3" xfId="2228"/>
    <cellStyle name="Normal 4 2 6 2 3 3 10" xfId="52748"/>
    <cellStyle name="Normal 4 2 6 2 3 3 2" xfId="3394"/>
    <cellStyle name="Normal 4 2 6 2 3 3 2 2" xfId="5735"/>
    <cellStyle name="Normal 4 2 6 2 3 3 2 2 2" xfId="10254"/>
    <cellStyle name="Normal 4 2 6 2 3 3 2 2 2 2" xfId="22456"/>
    <cellStyle name="Normal 4 2 6 2 3 3 2 2 2 2 2" xfId="46753"/>
    <cellStyle name="Normal 4 2 6 2 3 3 2 2 2 3" xfId="34551"/>
    <cellStyle name="Normal 4 2 6 2 3 3 2 2 3" xfId="17937"/>
    <cellStyle name="Normal 4 2 6 2 3 3 2 2 3 2" xfId="42234"/>
    <cellStyle name="Normal 4 2 6 2 3 3 2 2 4" xfId="30032"/>
    <cellStyle name="Normal 4 2 6 2 3 3 2 3" xfId="7432"/>
    <cellStyle name="Normal 4 2 6 2 3 3 2 3 2" xfId="10255"/>
    <cellStyle name="Normal 4 2 6 2 3 3 2 3 2 2" xfId="22457"/>
    <cellStyle name="Normal 4 2 6 2 3 3 2 3 2 2 2" xfId="46754"/>
    <cellStyle name="Normal 4 2 6 2 3 3 2 3 2 3" xfId="34552"/>
    <cellStyle name="Normal 4 2 6 2 3 3 2 3 3" xfId="19634"/>
    <cellStyle name="Normal 4 2 6 2 3 3 2 3 3 2" xfId="43931"/>
    <cellStyle name="Normal 4 2 6 2 3 3 2 3 4" xfId="31729"/>
    <cellStyle name="Normal 4 2 6 2 3 3 2 4" xfId="10253"/>
    <cellStyle name="Normal 4 2 6 2 3 3 2 4 2" xfId="22455"/>
    <cellStyle name="Normal 4 2 6 2 3 3 2 4 2 2" xfId="46752"/>
    <cellStyle name="Normal 4 2 6 2 3 3 2 4 3" xfId="34550"/>
    <cellStyle name="Normal 4 2 6 2 3 3 2 5" xfId="15709"/>
    <cellStyle name="Normal 4 2 6 2 3 3 2 5 2" xfId="40006"/>
    <cellStyle name="Normal 4 2 6 2 3 3 2 6" xfId="27697"/>
    <cellStyle name="Normal 4 2 6 2 3 3 3" xfId="3926"/>
    <cellStyle name="Normal 4 2 6 2 3 3 3 2" xfId="10256"/>
    <cellStyle name="Normal 4 2 6 2 3 3 3 2 2" xfId="22458"/>
    <cellStyle name="Normal 4 2 6 2 3 3 3 2 2 2" xfId="46755"/>
    <cellStyle name="Normal 4 2 6 2 3 3 3 2 3" xfId="34553"/>
    <cellStyle name="Normal 4 2 6 2 3 3 3 3" xfId="16237"/>
    <cellStyle name="Normal 4 2 6 2 3 3 3 3 2" xfId="40534"/>
    <cellStyle name="Normal 4 2 6 2 3 3 3 4" xfId="28225"/>
    <cellStyle name="Normal 4 2 6 2 3 3 4" xfId="4566"/>
    <cellStyle name="Normal 4 2 6 2 3 3 4 2" xfId="10257"/>
    <cellStyle name="Normal 4 2 6 2 3 3 4 2 2" xfId="22459"/>
    <cellStyle name="Normal 4 2 6 2 3 3 4 2 2 2" xfId="46756"/>
    <cellStyle name="Normal 4 2 6 2 3 3 4 2 3" xfId="34554"/>
    <cellStyle name="Normal 4 2 6 2 3 3 4 3" xfId="16768"/>
    <cellStyle name="Normal 4 2 6 2 3 3 4 3 2" xfId="41065"/>
    <cellStyle name="Normal 4 2 6 2 3 3 4 4" xfId="28863"/>
    <cellStyle name="Normal 4 2 6 2 3 3 5" xfId="6263"/>
    <cellStyle name="Normal 4 2 6 2 3 3 5 2" xfId="10258"/>
    <cellStyle name="Normal 4 2 6 2 3 3 5 2 2" xfId="22460"/>
    <cellStyle name="Normal 4 2 6 2 3 3 5 2 2 2" xfId="46757"/>
    <cellStyle name="Normal 4 2 6 2 3 3 5 2 3" xfId="34555"/>
    <cellStyle name="Normal 4 2 6 2 3 3 5 3" xfId="18465"/>
    <cellStyle name="Normal 4 2 6 2 3 3 5 3 2" xfId="42762"/>
    <cellStyle name="Normal 4 2 6 2 3 3 5 4" xfId="30560"/>
    <cellStyle name="Normal 4 2 6 2 3 3 6" xfId="10252"/>
    <cellStyle name="Normal 4 2 6 2 3 3 6 2" xfId="22454"/>
    <cellStyle name="Normal 4 2 6 2 3 3 6 2 2" xfId="46751"/>
    <cellStyle name="Normal 4 2 6 2 3 3 6 3" xfId="34549"/>
    <cellStyle name="Normal 4 2 6 2 3 3 7" xfId="14540"/>
    <cellStyle name="Normal 4 2 6 2 3 3 7 2" xfId="38837"/>
    <cellStyle name="Normal 4 2 6 2 3 3 8" xfId="26528"/>
    <cellStyle name="Normal 4 2 6 2 3 3 9" xfId="50936"/>
    <cellStyle name="Normal 4 2 6 2 3 4" xfId="2756"/>
    <cellStyle name="Normal 4 2 6 2 3 4 2" xfId="5204"/>
    <cellStyle name="Normal 4 2 6 2 3 4 2 2" xfId="10260"/>
    <cellStyle name="Normal 4 2 6 2 3 4 2 2 2" xfId="22462"/>
    <cellStyle name="Normal 4 2 6 2 3 4 2 2 2 2" xfId="46759"/>
    <cellStyle name="Normal 4 2 6 2 3 4 2 2 3" xfId="34557"/>
    <cellStyle name="Normal 4 2 6 2 3 4 2 3" xfId="17406"/>
    <cellStyle name="Normal 4 2 6 2 3 4 2 3 2" xfId="41703"/>
    <cellStyle name="Normal 4 2 6 2 3 4 2 4" xfId="29501"/>
    <cellStyle name="Normal 4 2 6 2 3 4 3" xfId="6794"/>
    <cellStyle name="Normal 4 2 6 2 3 4 3 2" xfId="10261"/>
    <cellStyle name="Normal 4 2 6 2 3 4 3 2 2" xfId="22463"/>
    <cellStyle name="Normal 4 2 6 2 3 4 3 2 2 2" xfId="46760"/>
    <cellStyle name="Normal 4 2 6 2 3 4 3 2 3" xfId="34558"/>
    <cellStyle name="Normal 4 2 6 2 3 4 3 3" xfId="18996"/>
    <cellStyle name="Normal 4 2 6 2 3 4 3 3 2" xfId="43293"/>
    <cellStyle name="Normal 4 2 6 2 3 4 3 4" xfId="31091"/>
    <cellStyle name="Normal 4 2 6 2 3 4 4" xfId="10259"/>
    <cellStyle name="Normal 4 2 6 2 3 4 4 2" xfId="22461"/>
    <cellStyle name="Normal 4 2 6 2 3 4 4 2 2" xfId="46758"/>
    <cellStyle name="Normal 4 2 6 2 3 4 4 3" xfId="34556"/>
    <cellStyle name="Normal 4 2 6 2 3 4 5" xfId="15178"/>
    <cellStyle name="Normal 4 2 6 2 3 4 5 2" xfId="39475"/>
    <cellStyle name="Normal 4 2 6 2 3 4 6" xfId="27166"/>
    <cellStyle name="Normal 4 2 6 2 3 5" xfId="10240"/>
    <cellStyle name="Normal 4 2 6 2 3 5 2" xfId="22442"/>
    <cellStyle name="Normal 4 2 6 2 3 5 2 2" xfId="46739"/>
    <cellStyle name="Normal 4 2 6 2 3 5 3" xfId="34537"/>
    <cellStyle name="Normal 4 2 6 2 3 6" xfId="14006"/>
    <cellStyle name="Normal 4 2 6 2 3 6 2" xfId="25994"/>
    <cellStyle name="Normal 4 2 6 2 3 6 2 2" xfId="50291"/>
    <cellStyle name="Normal 4 2 6 2 3 6 3" xfId="38303"/>
    <cellStyle name="Normal 4 2 6 2 3 7" xfId="51788"/>
    <cellStyle name="Normal 4 2 6 2 3 8" xfId="52110"/>
    <cellStyle name="Normal 4 2 6 2 4" xfId="903"/>
    <cellStyle name="Normal 4 2 6 2 4 2" xfId="2396"/>
    <cellStyle name="Normal 4 2 6 2 4 2 10" xfId="52916"/>
    <cellStyle name="Normal 4 2 6 2 4 2 2" xfId="3562"/>
    <cellStyle name="Normal 4 2 6 2 4 2 2 2" xfId="5903"/>
    <cellStyle name="Normal 4 2 6 2 4 2 2 2 2" xfId="10265"/>
    <cellStyle name="Normal 4 2 6 2 4 2 2 2 2 2" xfId="22467"/>
    <cellStyle name="Normal 4 2 6 2 4 2 2 2 2 2 2" xfId="46764"/>
    <cellStyle name="Normal 4 2 6 2 4 2 2 2 2 3" xfId="34562"/>
    <cellStyle name="Normal 4 2 6 2 4 2 2 2 3" xfId="18105"/>
    <cellStyle name="Normal 4 2 6 2 4 2 2 2 3 2" xfId="42402"/>
    <cellStyle name="Normal 4 2 6 2 4 2 2 2 4" xfId="30200"/>
    <cellStyle name="Normal 4 2 6 2 4 2 2 3" xfId="7600"/>
    <cellStyle name="Normal 4 2 6 2 4 2 2 3 2" xfId="10266"/>
    <cellStyle name="Normal 4 2 6 2 4 2 2 3 2 2" xfId="22468"/>
    <cellStyle name="Normal 4 2 6 2 4 2 2 3 2 2 2" xfId="46765"/>
    <cellStyle name="Normal 4 2 6 2 4 2 2 3 2 3" xfId="34563"/>
    <cellStyle name="Normal 4 2 6 2 4 2 2 3 3" xfId="19802"/>
    <cellStyle name="Normal 4 2 6 2 4 2 2 3 3 2" xfId="44099"/>
    <cellStyle name="Normal 4 2 6 2 4 2 2 3 4" xfId="31897"/>
    <cellStyle name="Normal 4 2 6 2 4 2 2 4" xfId="10264"/>
    <cellStyle name="Normal 4 2 6 2 4 2 2 4 2" xfId="22466"/>
    <cellStyle name="Normal 4 2 6 2 4 2 2 4 2 2" xfId="46763"/>
    <cellStyle name="Normal 4 2 6 2 4 2 2 4 3" xfId="34561"/>
    <cellStyle name="Normal 4 2 6 2 4 2 2 5" xfId="15877"/>
    <cellStyle name="Normal 4 2 6 2 4 2 2 5 2" xfId="40174"/>
    <cellStyle name="Normal 4 2 6 2 4 2 2 6" xfId="27865"/>
    <cellStyle name="Normal 4 2 6 2 4 2 3" xfId="4094"/>
    <cellStyle name="Normal 4 2 6 2 4 2 3 2" xfId="10267"/>
    <cellStyle name="Normal 4 2 6 2 4 2 3 2 2" xfId="22469"/>
    <cellStyle name="Normal 4 2 6 2 4 2 3 2 2 2" xfId="46766"/>
    <cellStyle name="Normal 4 2 6 2 4 2 3 2 3" xfId="34564"/>
    <cellStyle name="Normal 4 2 6 2 4 2 3 3" xfId="16405"/>
    <cellStyle name="Normal 4 2 6 2 4 2 3 3 2" xfId="40702"/>
    <cellStyle name="Normal 4 2 6 2 4 2 3 4" xfId="28393"/>
    <cellStyle name="Normal 4 2 6 2 4 2 4" xfId="4734"/>
    <cellStyle name="Normal 4 2 6 2 4 2 4 2" xfId="10268"/>
    <cellStyle name="Normal 4 2 6 2 4 2 4 2 2" xfId="22470"/>
    <cellStyle name="Normal 4 2 6 2 4 2 4 2 2 2" xfId="46767"/>
    <cellStyle name="Normal 4 2 6 2 4 2 4 2 3" xfId="34565"/>
    <cellStyle name="Normal 4 2 6 2 4 2 4 3" xfId="16936"/>
    <cellStyle name="Normal 4 2 6 2 4 2 4 3 2" xfId="41233"/>
    <cellStyle name="Normal 4 2 6 2 4 2 4 4" xfId="29031"/>
    <cellStyle name="Normal 4 2 6 2 4 2 5" xfId="6431"/>
    <cellStyle name="Normal 4 2 6 2 4 2 5 2" xfId="10269"/>
    <cellStyle name="Normal 4 2 6 2 4 2 5 2 2" xfId="22471"/>
    <cellStyle name="Normal 4 2 6 2 4 2 5 2 2 2" xfId="46768"/>
    <cellStyle name="Normal 4 2 6 2 4 2 5 2 3" xfId="34566"/>
    <cellStyle name="Normal 4 2 6 2 4 2 5 3" xfId="18633"/>
    <cellStyle name="Normal 4 2 6 2 4 2 5 3 2" xfId="42930"/>
    <cellStyle name="Normal 4 2 6 2 4 2 5 4" xfId="30728"/>
    <cellStyle name="Normal 4 2 6 2 4 2 6" xfId="10263"/>
    <cellStyle name="Normal 4 2 6 2 4 2 6 2" xfId="22465"/>
    <cellStyle name="Normal 4 2 6 2 4 2 6 2 2" xfId="46762"/>
    <cellStyle name="Normal 4 2 6 2 4 2 6 3" xfId="34560"/>
    <cellStyle name="Normal 4 2 6 2 4 2 7" xfId="14708"/>
    <cellStyle name="Normal 4 2 6 2 4 2 7 2" xfId="39005"/>
    <cellStyle name="Normal 4 2 6 2 4 2 8" xfId="26696"/>
    <cellStyle name="Normal 4 2 6 2 4 2 9" xfId="51104"/>
    <cellStyle name="Normal 4 2 6 2 4 3" xfId="2924"/>
    <cellStyle name="Normal 4 2 6 2 4 3 2" xfId="5372"/>
    <cellStyle name="Normal 4 2 6 2 4 3 2 2" xfId="10271"/>
    <cellStyle name="Normal 4 2 6 2 4 3 2 2 2" xfId="22473"/>
    <cellStyle name="Normal 4 2 6 2 4 3 2 2 2 2" xfId="46770"/>
    <cellStyle name="Normal 4 2 6 2 4 3 2 2 3" xfId="34568"/>
    <cellStyle name="Normal 4 2 6 2 4 3 2 3" xfId="17574"/>
    <cellStyle name="Normal 4 2 6 2 4 3 2 3 2" xfId="41871"/>
    <cellStyle name="Normal 4 2 6 2 4 3 2 4" xfId="29669"/>
    <cellStyle name="Normal 4 2 6 2 4 3 3" xfId="6962"/>
    <cellStyle name="Normal 4 2 6 2 4 3 3 2" xfId="10272"/>
    <cellStyle name="Normal 4 2 6 2 4 3 3 2 2" xfId="22474"/>
    <cellStyle name="Normal 4 2 6 2 4 3 3 2 2 2" xfId="46771"/>
    <cellStyle name="Normal 4 2 6 2 4 3 3 2 3" xfId="34569"/>
    <cellStyle name="Normal 4 2 6 2 4 3 3 3" xfId="19164"/>
    <cellStyle name="Normal 4 2 6 2 4 3 3 3 2" xfId="43461"/>
    <cellStyle name="Normal 4 2 6 2 4 3 3 4" xfId="31259"/>
    <cellStyle name="Normal 4 2 6 2 4 3 4" xfId="10270"/>
    <cellStyle name="Normal 4 2 6 2 4 3 4 2" xfId="22472"/>
    <cellStyle name="Normal 4 2 6 2 4 3 4 2 2" xfId="46769"/>
    <cellStyle name="Normal 4 2 6 2 4 3 4 3" xfId="34567"/>
    <cellStyle name="Normal 4 2 6 2 4 3 5" xfId="15346"/>
    <cellStyle name="Normal 4 2 6 2 4 3 5 2" xfId="39643"/>
    <cellStyle name="Normal 4 2 6 2 4 3 6" xfId="27334"/>
    <cellStyle name="Normal 4 2 6 2 4 4" xfId="10262"/>
    <cellStyle name="Normal 4 2 6 2 4 4 2" xfId="22464"/>
    <cellStyle name="Normal 4 2 6 2 4 4 2 2" xfId="46761"/>
    <cellStyle name="Normal 4 2 6 2 4 4 3" xfId="34559"/>
    <cellStyle name="Normal 4 2 6 2 4 5" xfId="14174"/>
    <cellStyle name="Normal 4 2 6 2 4 5 2" xfId="26162"/>
    <cellStyle name="Normal 4 2 6 2 4 5 2 2" xfId="50459"/>
    <cellStyle name="Normal 4 2 6 2 4 5 3" xfId="38471"/>
    <cellStyle name="Normal 4 2 6 2 4 6" xfId="51619"/>
    <cellStyle name="Normal 4 2 6 2 4 7" xfId="52278"/>
    <cellStyle name="Normal 4 2 6 2 5" xfId="1786"/>
    <cellStyle name="Normal 4 2 6 2 5 10" xfId="52652"/>
    <cellStyle name="Normal 4 2 6 2 5 11" xfId="2132"/>
    <cellStyle name="Normal 4 2 6 2 5 2" xfId="3298"/>
    <cellStyle name="Normal 4 2 6 2 5 2 2" xfId="5639"/>
    <cellStyle name="Normal 4 2 6 2 5 2 2 2" xfId="10275"/>
    <cellStyle name="Normal 4 2 6 2 5 2 2 2 2" xfId="22477"/>
    <cellStyle name="Normal 4 2 6 2 5 2 2 2 2 2" xfId="46774"/>
    <cellStyle name="Normal 4 2 6 2 5 2 2 2 3" xfId="34572"/>
    <cellStyle name="Normal 4 2 6 2 5 2 2 3" xfId="17841"/>
    <cellStyle name="Normal 4 2 6 2 5 2 2 3 2" xfId="42138"/>
    <cellStyle name="Normal 4 2 6 2 5 2 2 4" xfId="29936"/>
    <cellStyle name="Normal 4 2 6 2 5 2 3" xfId="7336"/>
    <cellStyle name="Normal 4 2 6 2 5 2 3 2" xfId="10276"/>
    <cellStyle name="Normal 4 2 6 2 5 2 3 2 2" xfId="22478"/>
    <cellStyle name="Normal 4 2 6 2 5 2 3 2 2 2" xfId="46775"/>
    <cellStyle name="Normal 4 2 6 2 5 2 3 2 3" xfId="34573"/>
    <cellStyle name="Normal 4 2 6 2 5 2 3 3" xfId="19538"/>
    <cellStyle name="Normal 4 2 6 2 5 2 3 3 2" xfId="43835"/>
    <cellStyle name="Normal 4 2 6 2 5 2 3 4" xfId="31633"/>
    <cellStyle name="Normal 4 2 6 2 5 2 4" xfId="10274"/>
    <cellStyle name="Normal 4 2 6 2 5 2 4 2" xfId="22476"/>
    <cellStyle name="Normal 4 2 6 2 5 2 4 2 2" xfId="46773"/>
    <cellStyle name="Normal 4 2 6 2 5 2 4 3" xfId="34571"/>
    <cellStyle name="Normal 4 2 6 2 5 2 5" xfId="15613"/>
    <cellStyle name="Normal 4 2 6 2 5 2 5 2" xfId="39910"/>
    <cellStyle name="Normal 4 2 6 2 5 2 6" xfId="27601"/>
    <cellStyle name="Normal 4 2 6 2 5 3" xfId="3830"/>
    <cellStyle name="Normal 4 2 6 2 5 3 2" xfId="10277"/>
    <cellStyle name="Normal 4 2 6 2 5 3 2 2" xfId="22479"/>
    <cellStyle name="Normal 4 2 6 2 5 3 2 2 2" xfId="46776"/>
    <cellStyle name="Normal 4 2 6 2 5 3 2 3" xfId="34574"/>
    <cellStyle name="Normal 4 2 6 2 5 3 3" xfId="16141"/>
    <cellStyle name="Normal 4 2 6 2 5 3 3 2" xfId="40438"/>
    <cellStyle name="Normal 4 2 6 2 5 3 4" xfId="28129"/>
    <cellStyle name="Normal 4 2 6 2 5 4" xfId="4470"/>
    <cellStyle name="Normal 4 2 6 2 5 4 2" xfId="10278"/>
    <cellStyle name="Normal 4 2 6 2 5 4 2 2" xfId="22480"/>
    <cellStyle name="Normal 4 2 6 2 5 4 2 2 2" xfId="46777"/>
    <cellStyle name="Normal 4 2 6 2 5 4 2 3" xfId="34575"/>
    <cellStyle name="Normal 4 2 6 2 5 4 3" xfId="16672"/>
    <cellStyle name="Normal 4 2 6 2 5 4 3 2" xfId="40969"/>
    <cellStyle name="Normal 4 2 6 2 5 4 4" xfId="28767"/>
    <cellStyle name="Normal 4 2 6 2 5 5" xfId="6167"/>
    <cellStyle name="Normal 4 2 6 2 5 5 2" xfId="10279"/>
    <cellStyle name="Normal 4 2 6 2 5 5 2 2" xfId="22481"/>
    <cellStyle name="Normal 4 2 6 2 5 5 2 2 2" xfId="46778"/>
    <cellStyle name="Normal 4 2 6 2 5 5 2 3" xfId="34576"/>
    <cellStyle name="Normal 4 2 6 2 5 5 3" xfId="18369"/>
    <cellStyle name="Normal 4 2 6 2 5 5 3 2" xfId="42666"/>
    <cellStyle name="Normal 4 2 6 2 5 5 4" xfId="30464"/>
    <cellStyle name="Normal 4 2 6 2 5 6" xfId="10273"/>
    <cellStyle name="Normal 4 2 6 2 5 6 2" xfId="22475"/>
    <cellStyle name="Normal 4 2 6 2 5 6 2 2" xfId="46772"/>
    <cellStyle name="Normal 4 2 6 2 5 6 3" xfId="34570"/>
    <cellStyle name="Normal 4 2 6 2 5 7" xfId="14444"/>
    <cellStyle name="Normal 4 2 6 2 5 7 2" xfId="38741"/>
    <cellStyle name="Normal 4 2 6 2 5 8" xfId="26432"/>
    <cellStyle name="Normal 4 2 6 2 5 9" xfId="50840"/>
    <cellStyle name="Normal 4 2 6 2 6" xfId="2660"/>
    <cellStyle name="Normal 4 2 6 2 6 2" xfId="5108"/>
    <cellStyle name="Normal 4 2 6 2 6 2 2" xfId="10281"/>
    <cellStyle name="Normal 4 2 6 2 6 2 2 2" xfId="22483"/>
    <cellStyle name="Normal 4 2 6 2 6 2 2 2 2" xfId="46780"/>
    <cellStyle name="Normal 4 2 6 2 6 2 2 3" xfId="34578"/>
    <cellStyle name="Normal 4 2 6 2 6 2 3" xfId="17310"/>
    <cellStyle name="Normal 4 2 6 2 6 2 3 2" xfId="41607"/>
    <cellStyle name="Normal 4 2 6 2 6 2 4" xfId="29405"/>
    <cellStyle name="Normal 4 2 6 2 6 3" xfId="6698"/>
    <cellStyle name="Normal 4 2 6 2 6 3 2" xfId="10282"/>
    <cellStyle name="Normal 4 2 6 2 6 3 2 2" xfId="22484"/>
    <cellStyle name="Normal 4 2 6 2 6 3 2 2 2" xfId="46781"/>
    <cellStyle name="Normal 4 2 6 2 6 3 2 3" xfId="34579"/>
    <cellStyle name="Normal 4 2 6 2 6 3 3" xfId="18900"/>
    <cellStyle name="Normal 4 2 6 2 6 3 3 2" xfId="43197"/>
    <cellStyle name="Normal 4 2 6 2 6 3 4" xfId="30995"/>
    <cellStyle name="Normal 4 2 6 2 6 4" xfId="10280"/>
    <cellStyle name="Normal 4 2 6 2 6 4 2" xfId="22482"/>
    <cellStyle name="Normal 4 2 6 2 6 4 2 2" xfId="46779"/>
    <cellStyle name="Normal 4 2 6 2 6 4 3" xfId="34577"/>
    <cellStyle name="Normal 4 2 6 2 6 5" xfId="15082"/>
    <cellStyle name="Normal 4 2 6 2 6 5 2" xfId="39379"/>
    <cellStyle name="Normal 4 2 6 2 6 6" xfId="27070"/>
    <cellStyle name="Normal 4 2 6 2 7" xfId="10217"/>
    <cellStyle name="Normal 4 2 6 2 7 2" xfId="22419"/>
    <cellStyle name="Normal 4 2 6 2 7 2 2" xfId="46716"/>
    <cellStyle name="Normal 4 2 6 2 7 3" xfId="34514"/>
    <cellStyle name="Normal 4 2 6 2 8" xfId="13910"/>
    <cellStyle name="Normal 4 2 6 2 8 2" xfId="25898"/>
    <cellStyle name="Normal 4 2 6 2 8 2 2" xfId="50195"/>
    <cellStyle name="Normal 4 2 6 2 8 3" xfId="38207"/>
    <cellStyle name="Normal 4 2 6 2 9" xfId="51888"/>
    <cellStyle name="Normal 4 2 6 3" xfId="778"/>
    <cellStyle name="Normal 4 2 6 3 2" xfId="1023"/>
    <cellStyle name="Normal 4 2 6 3 2 2" xfId="2516"/>
    <cellStyle name="Normal 4 2 6 3 2 2 10" xfId="53036"/>
    <cellStyle name="Normal 4 2 6 3 2 2 2" xfId="3682"/>
    <cellStyle name="Normal 4 2 6 3 2 2 2 2" xfId="6023"/>
    <cellStyle name="Normal 4 2 6 3 2 2 2 2 2" xfId="10287"/>
    <cellStyle name="Normal 4 2 6 3 2 2 2 2 2 2" xfId="22489"/>
    <cellStyle name="Normal 4 2 6 3 2 2 2 2 2 2 2" xfId="46786"/>
    <cellStyle name="Normal 4 2 6 3 2 2 2 2 2 3" xfId="34584"/>
    <cellStyle name="Normal 4 2 6 3 2 2 2 2 3" xfId="18225"/>
    <cellStyle name="Normal 4 2 6 3 2 2 2 2 3 2" xfId="42522"/>
    <cellStyle name="Normal 4 2 6 3 2 2 2 2 4" xfId="30320"/>
    <cellStyle name="Normal 4 2 6 3 2 2 2 3" xfId="7720"/>
    <cellStyle name="Normal 4 2 6 3 2 2 2 3 2" xfId="10288"/>
    <cellStyle name="Normal 4 2 6 3 2 2 2 3 2 2" xfId="22490"/>
    <cellStyle name="Normal 4 2 6 3 2 2 2 3 2 2 2" xfId="46787"/>
    <cellStyle name="Normal 4 2 6 3 2 2 2 3 2 3" xfId="34585"/>
    <cellStyle name="Normal 4 2 6 3 2 2 2 3 3" xfId="19922"/>
    <cellStyle name="Normal 4 2 6 3 2 2 2 3 3 2" xfId="44219"/>
    <cellStyle name="Normal 4 2 6 3 2 2 2 3 4" xfId="32017"/>
    <cellStyle name="Normal 4 2 6 3 2 2 2 4" xfId="10286"/>
    <cellStyle name="Normal 4 2 6 3 2 2 2 4 2" xfId="22488"/>
    <cellStyle name="Normal 4 2 6 3 2 2 2 4 2 2" xfId="46785"/>
    <cellStyle name="Normal 4 2 6 3 2 2 2 4 3" xfId="34583"/>
    <cellStyle name="Normal 4 2 6 3 2 2 2 5" xfId="15997"/>
    <cellStyle name="Normal 4 2 6 3 2 2 2 5 2" xfId="40294"/>
    <cellStyle name="Normal 4 2 6 3 2 2 2 6" xfId="27985"/>
    <cellStyle name="Normal 4 2 6 3 2 2 3" xfId="4214"/>
    <cellStyle name="Normal 4 2 6 3 2 2 3 2" xfId="10289"/>
    <cellStyle name="Normal 4 2 6 3 2 2 3 2 2" xfId="22491"/>
    <cellStyle name="Normal 4 2 6 3 2 2 3 2 2 2" xfId="46788"/>
    <cellStyle name="Normal 4 2 6 3 2 2 3 2 3" xfId="34586"/>
    <cellStyle name="Normal 4 2 6 3 2 2 3 3" xfId="16525"/>
    <cellStyle name="Normal 4 2 6 3 2 2 3 3 2" xfId="40822"/>
    <cellStyle name="Normal 4 2 6 3 2 2 3 4" xfId="28513"/>
    <cellStyle name="Normal 4 2 6 3 2 2 4" xfId="4854"/>
    <cellStyle name="Normal 4 2 6 3 2 2 4 2" xfId="10290"/>
    <cellStyle name="Normal 4 2 6 3 2 2 4 2 2" xfId="22492"/>
    <cellStyle name="Normal 4 2 6 3 2 2 4 2 2 2" xfId="46789"/>
    <cellStyle name="Normal 4 2 6 3 2 2 4 2 3" xfId="34587"/>
    <cellStyle name="Normal 4 2 6 3 2 2 4 3" xfId="17056"/>
    <cellStyle name="Normal 4 2 6 3 2 2 4 3 2" xfId="41353"/>
    <cellStyle name="Normal 4 2 6 3 2 2 4 4" xfId="29151"/>
    <cellStyle name="Normal 4 2 6 3 2 2 5" xfId="6551"/>
    <cellStyle name="Normal 4 2 6 3 2 2 5 2" xfId="10291"/>
    <cellStyle name="Normal 4 2 6 3 2 2 5 2 2" xfId="22493"/>
    <cellStyle name="Normal 4 2 6 3 2 2 5 2 2 2" xfId="46790"/>
    <cellStyle name="Normal 4 2 6 3 2 2 5 2 3" xfId="34588"/>
    <cellStyle name="Normal 4 2 6 3 2 2 5 3" xfId="18753"/>
    <cellStyle name="Normal 4 2 6 3 2 2 5 3 2" xfId="43050"/>
    <cellStyle name="Normal 4 2 6 3 2 2 5 4" xfId="30848"/>
    <cellStyle name="Normal 4 2 6 3 2 2 6" xfId="10285"/>
    <cellStyle name="Normal 4 2 6 3 2 2 6 2" xfId="22487"/>
    <cellStyle name="Normal 4 2 6 3 2 2 6 2 2" xfId="46784"/>
    <cellStyle name="Normal 4 2 6 3 2 2 6 3" xfId="34582"/>
    <cellStyle name="Normal 4 2 6 3 2 2 7" xfId="14828"/>
    <cellStyle name="Normal 4 2 6 3 2 2 7 2" xfId="39125"/>
    <cellStyle name="Normal 4 2 6 3 2 2 8" xfId="26816"/>
    <cellStyle name="Normal 4 2 6 3 2 2 9" xfId="51224"/>
    <cellStyle name="Normal 4 2 6 3 2 3" xfId="3044"/>
    <cellStyle name="Normal 4 2 6 3 2 3 2" xfId="5492"/>
    <cellStyle name="Normal 4 2 6 3 2 3 2 2" xfId="10293"/>
    <cellStyle name="Normal 4 2 6 3 2 3 2 2 2" xfId="22495"/>
    <cellStyle name="Normal 4 2 6 3 2 3 2 2 2 2" xfId="46792"/>
    <cellStyle name="Normal 4 2 6 3 2 3 2 2 3" xfId="34590"/>
    <cellStyle name="Normal 4 2 6 3 2 3 2 3" xfId="17694"/>
    <cellStyle name="Normal 4 2 6 3 2 3 2 3 2" xfId="41991"/>
    <cellStyle name="Normal 4 2 6 3 2 3 2 4" xfId="29789"/>
    <cellStyle name="Normal 4 2 6 3 2 3 3" xfId="7082"/>
    <cellStyle name="Normal 4 2 6 3 2 3 3 2" xfId="10294"/>
    <cellStyle name="Normal 4 2 6 3 2 3 3 2 2" xfId="22496"/>
    <cellStyle name="Normal 4 2 6 3 2 3 3 2 2 2" xfId="46793"/>
    <cellStyle name="Normal 4 2 6 3 2 3 3 2 3" xfId="34591"/>
    <cellStyle name="Normal 4 2 6 3 2 3 3 3" xfId="19284"/>
    <cellStyle name="Normal 4 2 6 3 2 3 3 3 2" xfId="43581"/>
    <cellStyle name="Normal 4 2 6 3 2 3 3 4" xfId="31379"/>
    <cellStyle name="Normal 4 2 6 3 2 3 4" xfId="10292"/>
    <cellStyle name="Normal 4 2 6 3 2 3 4 2" xfId="22494"/>
    <cellStyle name="Normal 4 2 6 3 2 3 4 2 2" xfId="46791"/>
    <cellStyle name="Normal 4 2 6 3 2 3 4 3" xfId="34589"/>
    <cellStyle name="Normal 4 2 6 3 2 3 5" xfId="15466"/>
    <cellStyle name="Normal 4 2 6 3 2 3 5 2" xfId="39763"/>
    <cellStyle name="Normal 4 2 6 3 2 3 6" xfId="27454"/>
    <cellStyle name="Normal 4 2 6 3 2 4" xfId="10284"/>
    <cellStyle name="Normal 4 2 6 3 2 4 2" xfId="22486"/>
    <cellStyle name="Normal 4 2 6 3 2 4 2 2" xfId="46783"/>
    <cellStyle name="Normal 4 2 6 3 2 4 3" xfId="34581"/>
    <cellStyle name="Normal 4 2 6 3 2 5" xfId="14294"/>
    <cellStyle name="Normal 4 2 6 3 2 5 2" xfId="26282"/>
    <cellStyle name="Normal 4 2 6 3 2 5 2 2" xfId="50579"/>
    <cellStyle name="Normal 4 2 6 3 2 5 3" xfId="38591"/>
    <cellStyle name="Normal 4 2 6 3 2 6" xfId="51798"/>
    <cellStyle name="Normal 4 2 6 3 2 7" xfId="52398"/>
    <cellStyle name="Normal 4 2 6 3 3" xfId="2276"/>
    <cellStyle name="Normal 4 2 6 3 3 10" xfId="52796"/>
    <cellStyle name="Normal 4 2 6 3 3 2" xfId="3442"/>
    <cellStyle name="Normal 4 2 6 3 3 2 2" xfId="5783"/>
    <cellStyle name="Normal 4 2 6 3 3 2 2 2" xfId="10297"/>
    <cellStyle name="Normal 4 2 6 3 3 2 2 2 2" xfId="22499"/>
    <cellStyle name="Normal 4 2 6 3 3 2 2 2 2 2" xfId="46796"/>
    <cellStyle name="Normal 4 2 6 3 3 2 2 2 3" xfId="34594"/>
    <cellStyle name="Normal 4 2 6 3 3 2 2 3" xfId="17985"/>
    <cellStyle name="Normal 4 2 6 3 3 2 2 3 2" xfId="42282"/>
    <cellStyle name="Normal 4 2 6 3 3 2 2 4" xfId="30080"/>
    <cellStyle name="Normal 4 2 6 3 3 2 3" xfId="7480"/>
    <cellStyle name="Normal 4 2 6 3 3 2 3 2" xfId="10298"/>
    <cellStyle name="Normal 4 2 6 3 3 2 3 2 2" xfId="22500"/>
    <cellStyle name="Normal 4 2 6 3 3 2 3 2 2 2" xfId="46797"/>
    <cellStyle name="Normal 4 2 6 3 3 2 3 2 3" xfId="34595"/>
    <cellStyle name="Normal 4 2 6 3 3 2 3 3" xfId="19682"/>
    <cellStyle name="Normal 4 2 6 3 3 2 3 3 2" xfId="43979"/>
    <cellStyle name="Normal 4 2 6 3 3 2 3 4" xfId="31777"/>
    <cellStyle name="Normal 4 2 6 3 3 2 4" xfId="10296"/>
    <cellStyle name="Normal 4 2 6 3 3 2 4 2" xfId="22498"/>
    <cellStyle name="Normal 4 2 6 3 3 2 4 2 2" xfId="46795"/>
    <cellStyle name="Normal 4 2 6 3 3 2 4 3" xfId="34593"/>
    <cellStyle name="Normal 4 2 6 3 3 2 5" xfId="15757"/>
    <cellStyle name="Normal 4 2 6 3 3 2 5 2" xfId="40054"/>
    <cellStyle name="Normal 4 2 6 3 3 2 6" xfId="27745"/>
    <cellStyle name="Normal 4 2 6 3 3 3" xfId="3974"/>
    <cellStyle name="Normal 4 2 6 3 3 3 2" xfId="10299"/>
    <cellStyle name="Normal 4 2 6 3 3 3 2 2" xfId="22501"/>
    <cellStyle name="Normal 4 2 6 3 3 3 2 2 2" xfId="46798"/>
    <cellStyle name="Normal 4 2 6 3 3 3 2 3" xfId="34596"/>
    <cellStyle name="Normal 4 2 6 3 3 3 3" xfId="16285"/>
    <cellStyle name="Normal 4 2 6 3 3 3 3 2" xfId="40582"/>
    <cellStyle name="Normal 4 2 6 3 3 3 4" xfId="28273"/>
    <cellStyle name="Normal 4 2 6 3 3 4" xfId="4614"/>
    <cellStyle name="Normal 4 2 6 3 3 4 2" xfId="10300"/>
    <cellStyle name="Normal 4 2 6 3 3 4 2 2" xfId="22502"/>
    <cellStyle name="Normal 4 2 6 3 3 4 2 2 2" xfId="46799"/>
    <cellStyle name="Normal 4 2 6 3 3 4 2 3" xfId="34597"/>
    <cellStyle name="Normal 4 2 6 3 3 4 3" xfId="16816"/>
    <cellStyle name="Normal 4 2 6 3 3 4 3 2" xfId="41113"/>
    <cellStyle name="Normal 4 2 6 3 3 4 4" xfId="28911"/>
    <cellStyle name="Normal 4 2 6 3 3 5" xfId="6311"/>
    <cellStyle name="Normal 4 2 6 3 3 5 2" xfId="10301"/>
    <cellStyle name="Normal 4 2 6 3 3 5 2 2" xfId="22503"/>
    <cellStyle name="Normal 4 2 6 3 3 5 2 2 2" xfId="46800"/>
    <cellStyle name="Normal 4 2 6 3 3 5 2 3" xfId="34598"/>
    <cellStyle name="Normal 4 2 6 3 3 5 3" xfId="18513"/>
    <cellStyle name="Normal 4 2 6 3 3 5 3 2" xfId="42810"/>
    <cellStyle name="Normal 4 2 6 3 3 5 4" xfId="30608"/>
    <cellStyle name="Normal 4 2 6 3 3 6" xfId="10295"/>
    <cellStyle name="Normal 4 2 6 3 3 6 2" xfId="22497"/>
    <cellStyle name="Normal 4 2 6 3 3 6 2 2" xfId="46794"/>
    <cellStyle name="Normal 4 2 6 3 3 6 3" xfId="34592"/>
    <cellStyle name="Normal 4 2 6 3 3 7" xfId="14588"/>
    <cellStyle name="Normal 4 2 6 3 3 7 2" xfId="38885"/>
    <cellStyle name="Normal 4 2 6 3 3 8" xfId="26576"/>
    <cellStyle name="Normal 4 2 6 3 3 9" xfId="50984"/>
    <cellStyle name="Normal 4 2 6 3 4" xfId="2804"/>
    <cellStyle name="Normal 4 2 6 3 4 2" xfId="5252"/>
    <cellStyle name="Normal 4 2 6 3 4 2 2" xfId="10303"/>
    <cellStyle name="Normal 4 2 6 3 4 2 2 2" xfId="22505"/>
    <cellStyle name="Normal 4 2 6 3 4 2 2 2 2" xfId="46802"/>
    <cellStyle name="Normal 4 2 6 3 4 2 2 3" xfId="34600"/>
    <cellStyle name="Normal 4 2 6 3 4 2 3" xfId="17454"/>
    <cellStyle name="Normal 4 2 6 3 4 2 3 2" xfId="41751"/>
    <cellStyle name="Normal 4 2 6 3 4 2 4" xfId="29549"/>
    <cellStyle name="Normal 4 2 6 3 4 3" xfId="6842"/>
    <cellStyle name="Normal 4 2 6 3 4 3 2" xfId="10304"/>
    <cellStyle name="Normal 4 2 6 3 4 3 2 2" xfId="22506"/>
    <cellStyle name="Normal 4 2 6 3 4 3 2 2 2" xfId="46803"/>
    <cellStyle name="Normal 4 2 6 3 4 3 2 3" xfId="34601"/>
    <cellStyle name="Normal 4 2 6 3 4 3 3" xfId="19044"/>
    <cellStyle name="Normal 4 2 6 3 4 3 3 2" xfId="43341"/>
    <cellStyle name="Normal 4 2 6 3 4 3 4" xfId="31139"/>
    <cellStyle name="Normal 4 2 6 3 4 4" xfId="10302"/>
    <cellStyle name="Normal 4 2 6 3 4 4 2" xfId="22504"/>
    <cellStyle name="Normal 4 2 6 3 4 4 2 2" xfId="46801"/>
    <cellStyle name="Normal 4 2 6 3 4 4 3" xfId="34599"/>
    <cellStyle name="Normal 4 2 6 3 4 5" xfId="15226"/>
    <cellStyle name="Normal 4 2 6 3 4 5 2" xfId="39523"/>
    <cellStyle name="Normal 4 2 6 3 4 6" xfId="27214"/>
    <cellStyle name="Normal 4 2 6 3 5" xfId="10283"/>
    <cellStyle name="Normal 4 2 6 3 5 2" xfId="22485"/>
    <cellStyle name="Normal 4 2 6 3 5 2 2" xfId="46782"/>
    <cellStyle name="Normal 4 2 6 3 5 3" xfId="34580"/>
    <cellStyle name="Normal 4 2 6 3 6" xfId="14054"/>
    <cellStyle name="Normal 4 2 6 3 6 2" xfId="26042"/>
    <cellStyle name="Normal 4 2 6 3 6 2 2" xfId="50339"/>
    <cellStyle name="Normal 4 2 6 3 6 3" xfId="38351"/>
    <cellStyle name="Normal 4 2 6 3 7" xfId="51787"/>
    <cellStyle name="Normal 4 2 6 3 8" xfId="52158"/>
    <cellStyle name="Normal 4 2 6 4" xfId="680"/>
    <cellStyle name="Normal 4 2 6 4 2" xfId="927"/>
    <cellStyle name="Normal 4 2 6 4 2 2" xfId="2420"/>
    <cellStyle name="Normal 4 2 6 4 2 2 10" xfId="52940"/>
    <cellStyle name="Normal 4 2 6 4 2 2 2" xfId="3586"/>
    <cellStyle name="Normal 4 2 6 4 2 2 2 2" xfId="5927"/>
    <cellStyle name="Normal 4 2 6 4 2 2 2 2 2" xfId="10309"/>
    <cellStyle name="Normal 4 2 6 4 2 2 2 2 2 2" xfId="22511"/>
    <cellStyle name="Normal 4 2 6 4 2 2 2 2 2 2 2" xfId="46808"/>
    <cellStyle name="Normal 4 2 6 4 2 2 2 2 2 3" xfId="34606"/>
    <cellStyle name="Normal 4 2 6 4 2 2 2 2 3" xfId="18129"/>
    <cellStyle name="Normal 4 2 6 4 2 2 2 2 3 2" xfId="42426"/>
    <cellStyle name="Normal 4 2 6 4 2 2 2 2 4" xfId="30224"/>
    <cellStyle name="Normal 4 2 6 4 2 2 2 3" xfId="7624"/>
    <cellStyle name="Normal 4 2 6 4 2 2 2 3 2" xfId="10310"/>
    <cellStyle name="Normal 4 2 6 4 2 2 2 3 2 2" xfId="22512"/>
    <cellStyle name="Normal 4 2 6 4 2 2 2 3 2 2 2" xfId="46809"/>
    <cellStyle name="Normal 4 2 6 4 2 2 2 3 2 3" xfId="34607"/>
    <cellStyle name="Normal 4 2 6 4 2 2 2 3 3" xfId="19826"/>
    <cellStyle name="Normal 4 2 6 4 2 2 2 3 3 2" xfId="44123"/>
    <cellStyle name="Normal 4 2 6 4 2 2 2 3 4" xfId="31921"/>
    <cellStyle name="Normal 4 2 6 4 2 2 2 4" xfId="10308"/>
    <cellStyle name="Normal 4 2 6 4 2 2 2 4 2" xfId="22510"/>
    <cellStyle name="Normal 4 2 6 4 2 2 2 4 2 2" xfId="46807"/>
    <cellStyle name="Normal 4 2 6 4 2 2 2 4 3" xfId="34605"/>
    <cellStyle name="Normal 4 2 6 4 2 2 2 5" xfId="15901"/>
    <cellStyle name="Normal 4 2 6 4 2 2 2 5 2" xfId="40198"/>
    <cellStyle name="Normal 4 2 6 4 2 2 2 6" xfId="27889"/>
    <cellStyle name="Normal 4 2 6 4 2 2 3" xfId="4118"/>
    <cellStyle name="Normal 4 2 6 4 2 2 3 2" xfId="10311"/>
    <cellStyle name="Normal 4 2 6 4 2 2 3 2 2" xfId="22513"/>
    <cellStyle name="Normal 4 2 6 4 2 2 3 2 2 2" xfId="46810"/>
    <cellStyle name="Normal 4 2 6 4 2 2 3 2 3" xfId="34608"/>
    <cellStyle name="Normal 4 2 6 4 2 2 3 3" xfId="16429"/>
    <cellStyle name="Normal 4 2 6 4 2 2 3 3 2" xfId="40726"/>
    <cellStyle name="Normal 4 2 6 4 2 2 3 4" xfId="28417"/>
    <cellStyle name="Normal 4 2 6 4 2 2 4" xfId="4758"/>
    <cellStyle name="Normal 4 2 6 4 2 2 4 2" xfId="10312"/>
    <cellStyle name="Normal 4 2 6 4 2 2 4 2 2" xfId="22514"/>
    <cellStyle name="Normal 4 2 6 4 2 2 4 2 2 2" xfId="46811"/>
    <cellStyle name="Normal 4 2 6 4 2 2 4 2 3" xfId="34609"/>
    <cellStyle name="Normal 4 2 6 4 2 2 4 3" xfId="16960"/>
    <cellStyle name="Normal 4 2 6 4 2 2 4 3 2" xfId="41257"/>
    <cellStyle name="Normal 4 2 6 4 2 2 4 4" xfId="29055"/>
    <cellStyle name="Normal 4 2 6 4 2 2 5" xfId="6455"/>
    <cellStyle name="Normal 4 2 6 4 2 2 5 2" xfId="10313"/>
    <cellStyle name="Normal 4 2 6 4 2 2 5 2 2" xfId="22515"/>
    <cellStyle name="Normal 4 2 6 4 2 2 5 2 2 2" xfId="46812"/>
    <cellStyle name="Normal 4 2 6 4 2 2 5 2 3" xfId="34610"/>
    <cellStyle name="Normal 4 2 6 4 2 2 5 3" xfId="18657"/>
    <cellStyle name="Normal 4 2 6 4 2 2 5 3 2" xfId="42954"/>
    <cellStyle name="Normal 4 2 6 4 2 2 5 4" xfId="30752"/>
    <cellStyle name="Normal 4 2 6 4 2 2 6" xfId="10307"/>
    <cellStyle name="Normal 4 2 6 4 2 2 6 2" xfId="22509"/>
    <cellStyle name="Normal 4 2 6 4 2 2 6 2 2" xfId="46806"/>
    <cellStyle name="Normal 4 2 6 4 2 2 6 3" xfId="34604"/>
    <cellStyle name="Normal 4 2 6 4 2 2 7" xfId="14732"/>
    <cellStyle name="Normal 4 2 6 4 2 2 7 2" xfId="39029"/>
    <cellStyle name="Normal 4 2 6 4 2 2 8" xfId="26720"/>
    <cellStyle name="Normal 4 2 6 4 2 2 9" xfId="51128"/>
    <cellStyle name="Normal 4 2 6 4 2 3" xfId="2948"/>
    <cellStyle name="Normal 4 2 6 4 2 3 2" xfId="5396"/>
    <cellStyle name="Normal 4 2 6 4 2 3 2 2" xfId="10315"/>
    <cellStyle name="Normal 4 2 6 4 2 3 2 2 2" xfId="22517"/>
    <cellStyle name="Normal 4 2 6 4 2 3 2 2 2 2" xfId="46814"/>
    <cellStyle name="Normal 4 2 6 4 2 3 2 2 3" xfId="34612"/>
    <cellStyle name="Normal 4 2 6 4 2 3 2 3" xfId="17598"/>
    <cellStyle name="Normal 4 2 6 4 2 3 2 3 2" xfId="41895"/>
    <cellStyle name="Normal 4 2 6 4 2 3 2 4" xfId="29693"/>
    <cellStyle name="Normal 4 2 6 4 2 3 3" xfId="6986"/>
    <cellStyle name="Normal 4 2 6 4 2 3 3 2" xfId="10316"/>
    <cellStyle name="Normal 4 2 6 4 2 3 3 2 2" xfId="22518"/>
    <cellStyle name="Normal 4 2 6 4 2 3 3 2 2 2" xfId="46815"/>
    <cellStyle name="Normal 4 2 6 4 2 3 3 2 3" xfId="34613"/>
    <cellStyle name="Normal 4 2 6 4 2 3 3 3" xfId="19188"/>
    <cellStyle name="Normal 4 2 6 4 2 3 3 3 2" xfId="43485"/>
    <cellStyle name="Normal 4 2 6 4 2 3 3 4" xfId="31283"/>
    <cellStyle name="Normal 4 2 6 4 2 3 4" xfId="10314"/>
    <cellStyle name="Normal 4 2 6 4 2 3 4 2" xfId="22516"/>
    <cellStyle name="Normal 4 2 6 4 2 3 4 2 2" xfId="46813"/>
    <cellStyle name="Normal 4 2 6 4 2 3 4 3" xfId="34611"/>
    <cellStyle name="Normal 4 2 6 4 2 3 5" xfId="15370"/>
    <cellStyle name="Normal 4 2 6 4 2 3 5 2" xfId="39667"/>
    <cellStyle name="Normal 4 2 6 4 2 3 6" xfId="27358"/>
    <cellStyle name="Normal 4 2 6 4 2 4" xfId="10306"/>
    <cellStyle name="Normal 4 2 6 4 2 4 2" xfId="22508"/>
    <cellStyle name="Normal 4 2 6 4 2 4 2 2" xfId="46805"/>
    <cellStyle name="Normal 4 2 6 4 2 4 3" xfId="34603"/>
    <cellStyle name="Normal 4 2 6 4 2 5" xfId="14198"/>
    <cellStyle name="Normal 4 2 6 4 2 5 2" xfId="26186"/>
    <cellStyle name="Normal 4 2 6 4 2 5 2 2" xfId="50483"/>
    <cellStyle name="Normal 4 2 6 4 2 5 3" xfId="38495"/>
    <cellStyle name="Normal 4 2 6 4 2 6" xfId="51729"/>
    <cellStyle name="Normal 4 2 6 4 2 7" xfId="52302"/>
    <cellStyle name="Normal 4 2 6 4 3" xfId="2180"/>
    <cellStyle name="Normal 4 2 6 4 3 10" xfId="52700"/>
    <cellStyle name="Normal 4 2 6 4 3 2" xfId="3346"/>
    <cellStyle name="Normal 4 2 6 4 3 2 2" xfId="5687"/>
    <cellStyle name="Normal 4 2 6 4 3 2 2 2" xfId="10319"/>
    <cellStyle name="Normal 4 2 6 4 3 2 2 2 2" xfId="22521"/>
    <cellStyle name="Normal 4 2 6 4 3 2 2 2 2 2" xfId="46818"/>
    <cellStyle name="Normal 4 2 6 4 3 2 2 2 3" xfId="34616"/>
    <cellStyle name="Normal 4 2 6 4 3 2 2 3" xfId="17889"/>
    <cellStyle name="Normal 4 2 6 4 3 2 2 3 2" xfId="42186"/>
    <cellStyle name="Normal 4 2 6 4 3 2 2 4" xfId="29984"/>
    <cellStyle name="Normal 4 2 6 4 3 2 3" xfId="7384"/>
    <cellStyle name="Normal 4 2 6 4 3 2 3 2" xfId="10320"/>
    <cellStyle name="Normal 4 2 6 4 3 2 3 2 2" xfId="22522"/>
    <cellStyle name="Normal 4 2 6 4 3 2 3 2 2 2" xfId="46819"/>
    <cellStyle name="Normal 4 2 6 4 3 2 3 2 3" xfId="34617"/>
    <cellStyle name="Normal 4 2 6 4 3 2 3 3" xfId="19586"/>
    <cellStyle name="Normal 4 2 6 4 3 2 3 3 2" xfId="43883"/>
    <cellStyle name="Normal 4 2 6 4 3 2 3 4" xfId="31681"/>
    <cellStyle name="Normal 4 2 6 4 3 2 4" xfId="10318"/>
    <cellStyle name="Normal 4 2 6 4 3 2 4 2" xfId="22520"/>
    <cellStyle name="Normal 4 2 6 4 3 2 4 2 2" xfId="46817"/>
    <cellStyle name="Normal 4 2 6 4 3 2 4 3" xfId="34615"/>
    <cellStyle name="Normal 4 2 6 4 3 2 5" xfId="15661"/>
    <cellStyle name="Normal 4 2 6 4 3 2 5 2" xfId="39958"/>
    <cellStyle name="Normal 4 2 6 4 3 2 6" xfId="27649"/>
    <cellStyle name="Normal 4 2 6 4 3 3" xfId="3878"/>
    <cellStyle name="Normal 4 2 6 4 3 3 2" xfId="10321"/>
    <cellStyle name="Normal 4 2 6 4 3 3 2 2" xfId="22523"/>
    <cellStyle name="Normal 4 2 6 4 3 3 2 2 2" xfId="46820"/>
    <cellStyle name="Normal 4 2 6 4 3 3 2 3" xfId="34618"/>
    <cellStyle name="Normal 4 2 6 4 3 3 3" xfId="16189"/>
    <cellStyle name="Normal 4 2 6 4 3 3 3 2" xfId="40486"/>
    <cellStyle name="Normal 4 2 6 4 3 3 4" xfId="28177"/>
    <cellStyle name="Normal 4 2 6 4 3 4" xfId="4518"/>
    <cellStyle name="Normal 4 2 6 4 3 4 2" xfId="10322"/>
    <cellStyle name="Normal 4 2 6 4 3 4 2 2" xfId="22524"/>
    <cellStyle name="Normal 4 2 6 4 3 4 2 2 2" xfId="46821"/>
    <cellStyle name="Normal 4 2 6 4 3 4 2 3" xfId="34619"/>
    <cellStyle name="Normal 4 2 6 4 3 4 3" xfId="16720"/>
    <cellStyle name="Normal 4 2 6 4 3 4 3 2" xfId="41017"/>
    <cellStyle name="Normal 4 2 6 4 3 4 4" xfId="28815"/>
    <cellStyle name="Normal 4 2 6 4 3 5" xfId="6215"/>
    <cellStyle name="Normal 4 2 6 4 3 5 2" xfId="10323"/>
    <cellStyle name="Normal 4 2 6 4 3 5 2 2" xfId="22525"/>
    <cellStyle name="Normal 4 2 6 4 3 5 2 2 2" xfId="46822"/>
    <cellStyle name="Normal 4 2 6 4 3 5 2 3" xfId="34620"/>
    <cellStyle name="Normal 4 2 6 4 3 5 3" xfId="18417"/>
    <cellStyle name="Normal 4 2 6 4 3 5 3 2" xfId="42714"/>
    <cellStyle name="Normal 4 2 6 4 3 5 4" xfId="30512"/>
    <cellStyle name="Normal 4 2 6 4 3 6" xfId="10317"/>
    <cellStyle name="Normal 4 2 6 4 3 6 2" xfId="22519"/>
    <cellStyle name="Normal 4 2 6 4 3 6 2 2" xfId="46816"/>
    <cellStyle name="Normal 4 2 6 4 3 6 3" xfId="34614"/>
    <cellStyle name="Normal 4 2 6 4 3 7" xfId="14492"/>
    <cellStyle name="Normal 4 2 6 4 3 7 2" xfId="38789"/>
    <cellStyle name="Normal 4 2 6 4 3 8" xfId="26480"/>
    <cellStyle name="Normal 4 2 6 4 3 9" xfId="50888"/>
    <cellStyle name="Normal 4 2 6 4 4" xfId="2708"/>
    <cellStyle name="Normal 4 2 6 4 4 2" xfId="5156"/>
    <cellStyle name="Normal 4 2 6 4 4 2 2" xfId="10325"/>
    <cellStyle name="Normal 4 2 6 4 4 2 2 2" xfId="22527"/>
    <cellStyle name="Normal 4 2 6 4 4 2 2 2 2" xfId="46824"/>
    <cellStyle name="Normal 4 2 6 4 4 2 2 3" xfId="34622"/>
    <cellStyle name="Normal 4 2 6 4 4 2 3" xfId="17358"/>
    <cellStyle name="Normal 4 2 6 4 4 2 3 2" xfId="41655"/>
    <cellStyle name="Normal 4 2 6 4 4 2 4" xfId="29453"/>
    <cellStyle name="Normal 4 2 6 4 4 3" xfId="6746"/>
    <cellStyle name="Normal 4 2 6 4 4 3 2" xfId="10326"/>
    <cellStyle name="Normal 4 2 6 4 4 3 2 2" xfId="22528"/>
    <cellStyle name="Normal 4 2 6 4 4 3 2 2 2" xfId="46825"/>
    <cellStyle name="Normal 4 2 6 4 4 3 2 3" xfId="34623"/>
    <cellStyle name="Normal 4 2 6 4 4 3 3" xfId="18948"/>
    <cellStyle name="Normal 4 2 6 4 4 3 3 2" xfId="43245"/>
    <cellStyle name="Normal 4 2 6 4 4 3 4" xfId="31043"/>
    <cellStyle name="Normal 4 2 6 4 4 4" xfId="10324"/>
    <cellStyle name="Normal 4 2 6 4 4 4 2" xfId="22526"/>
    <cellStyle name="Normal 4 2 6 4 4 4 2 2" xfId="46823"/>
    <cellStyle name="Normal 4 2 6 4 4 4 3" xfId="34621"/>
    <cellStyle name="Normal 4 2 6 4 4 5" xfId="15130"/>
    <cellStyle name="Normal 4 2 6 4 4 5 2" xfId="39427"/>
    <cellStyle name="Normal 4 2 6 4 4 6" xfId="27118"/>
    <cellStyle name="Normal 4 2 6 4 5" xfId="10305"/>
    <cellStyle name="Normal 4 2 6 4 5 2" xfId="22507"/>
    <cellStyle name="Normal 4 2 6 4 5 2 2" xfId="46804"/>
    <cellStyle name="Normal 4 2 6 4 5 3" xfId="34602"/>
    <cellStyle name="Normal 4 2 6 4 6" xfId="13958"/>
    <cellStyle name="Normal 4 2 6 4 6 2" xfId="25946"/>
    <cellStyle name="Normal 4 2 6 4 6 2 2" xfId="50243"/>
    <cellStyle name="Normal 4 2 6 4 6 3" xfId="38255"/>
    <cellStyle name="Normal 4 2 6 4 7" xfId="51573"/>
    <cellStyle name="Normal 4 2 6 4 8" xfId="52062"/>
    <cellStyle name="Normal 4 2 6 5" xfId="855"/>
    <cellStyle name="Normal 4 2 6 5 2" xfId="2348"/>
    <cellStyle name="Normal 4 2 6 5 2 10" xfId="52868"/>
    <cellStyle name="Normal 4 2 6 5 2 2" xfId="3514"/>
    <cellStyle name="Normal 4 2 6 5 2 2 2" xfId="5855"/>
    <cellStyle name="Normal 4 2 6 5 2 2 2 2" xfId="10330"/>
    <cellStyle name="Normal 4 2 6 5 2 2 2 2 2" xfId="22532"/>
    <cellStyle name="Normal 4 2 6 5 2 2 2 2 2 2" xfId="46829"/>
    <cellStyle name="Normal 4 2 6 5 2 2 2 2 3" xfId="34627"/>
    <cellStyle name="Normal 4 2 6 5 2 2 2 3" xfId="18057"/>
    <cellStyle name="Normal 4 2 6 5 2 2 2 3 2" xfId="42354"/>
    <cellStyle name="Normal 4 2 6 5 2 2 2 4" xfId="30152"/>
    <cellStyle name="Normal 4 2 6 5 2 2 3" xfId="7552"/>
    <cellStyle name="Normal 4 2 6 5 2 2 3 2" xfId="10331"/>
    <cellStyle name="Normal 4 2 6 5 2 2 3 2 2" xfId="22533"/>
    <cellStyle name="Normal 4 2 6 5 2 2 3 2 2 2" xfId="46830"/>
    <cellStyle name="Normal 4 2 6 5 2 2 3 2 3" xfId="34628"/>
    <cellStyle name="Normal 4 2 6 5 2 2 3 3" xfId="19754"/>
    <cellStyle name="Normal 4 2 6 5 2 2 3 3 2" xfId="44051"/>
    <cellStyle name="Normal 4 2 6 5 2 2 3 4" xfId="31849"/>
    <cellStyle name="Normal 4 2 6 5 2 2 4" xfId="10329"/>
    <cellStyle name="Normal 4 2 6 5 2 2 4 2" xfId="22531"/>
    <cellStyle name="Normal 4 2 6 5 2 2 4 2 2" xfId="46828"/>
    <cellStyle name="Normal 4 2 6 5 2 2 4 3" xfId="34626"/>
    <cellStyle name="Normal 4 2 6 5 2 2 5" xfId="15829"/>
    <cellStyle name="Normal 4 2 6 5 2 2 5 2" xfId="40126"/>
    <cellStyle name="Normal 4 2 6 5 2 2 6" xfId="27817"/>
    <cellStyle name="Normal 4 2 6 5 2 3" xfId="4046"/>
    <cellStyle name="Normal 4 2 6 5 2 3 2" xfId="10332"/>
    <cellStyle name="Normal 4 2 6 5 2 3 2 2" xfId="22534"/>
    <cellStyle name="Normal 4 2 6 5 2 3 2 2 2" xfId="46831"/>
    <cellStyle name="Normal 4 2 6 5 2 3 2 3" xfId="34629"/>
    <cellStyle name="Normal 4 2 6 5 2 3 3" xfId="16357"/>
    <cellStyle name="Normal 4 2 6 5 2 3 3 2" xfId="40654"/>
    <cellStyle name="Normal 4 2 6 5 2 3 4" xfId="28345"/>
    <cellStyle name="Normal 4 2 6 5 2 4" xfId="4686"/>
    <cellStyle name="Normal 4 2 6 5 2 4 2" xfId="10333"/>
    <cellStyle name="Normal 4 2 6 5 2 4 2 2" xfId="22535"/>
    <cellStyle name="Normal 4 2 6 5 2 4 2 2 2" xfId="46832"/>
    <cellStyle name="Normal 4 2 6 5 2 4 2 3" xfId="34630"/>
    <cellStyle name="Normal 4 2 6 5 2 4 3" xfId="16888"/>
    <cellStyle name="Normal 4 2 6 5 2 4 3 2" xfId="41185"/>
    <cellStyle name="Normal 4 2 6 5 2 4 4" xfId="28983"/>
    <cellStyle name="Normal 4 2 6 5 2 5" xfId="6383"/>
    <cellStyle name="Normal 4 2 6 5 2 5 2" xfId="10334"/>
    <cellStyle name="Normal 4 2 6 5 2 5 2 2" xfId="22536"/>
    <cellStyle name="Normal 4 2 6 5 2 5 2 2 2" xfId="46833"/>
    <cellStyle name="Normal 4 2 6 5 2 5 2 3" xfId="34631"/>
    <cellStyle name="Normal 4 2 6 5 2 5 3" xfId="18585"/>
    <cellStyle name="Normal 4 2 6 5 2 5 3 2" xfId="42882"/>
    <cellStyle name="Normal 4 2 6 5 2 5 4" xfId="30680"/>
    <cellStyle name="Normal 4 2 6 5 2 6" xfId="10328"/>
    <cellStyle name="Normal 4 2 6 5 2 6 2" xfId="22530"/>
    <cellStyle name="Normal 4 2 6 5 2 6 2 2" xfId="46827"/>
    <cellStyle name="Normal 4 2 6 5 2 6 3" xfId="34625"/>
    <cellStyle name="Normal 4 2 6 5 2 7" xfId="14660"/>
    <cellStyle name="Normal 4 2 6 5 2 7 2" xfId="38957"/>
    <cellStyle name="Normal 4 2 6 5 2 8" xfId="26648"/>
    <cellStyle name="Normal 4 2 6 5 2 9" xfId="51056"/>
    <cellStyle name="Normal 4 2 6 5 3" xfId="2876"/>
    <cellStyle name="Normal 4 2 6 5 3 2" xfId="5324"/>
    <cellStyle name="Normal 4 2 6 5 3 2 2" xfId="10336"/>
    <cellStyle name="Normal 4 2 6 5 3 2 2 2" xfId="22538"/>
    <cellStyle name="Normal 4 2 6 5 3 2 2 2 2" xfId="46835"/>
    <cellStyle name="Normal 4 2 6 5 3 2 2 3" xfId="34633"/>
    <cellStyle name="Normal 4 2 6 5 3 2 3" xfId="17526"/>
    <cellStyle name="Normal 4 2 6 5 3 2 3 2" xfId="41823"/>
    <cellStyle name="Normal 4 2 6 5 3 2 4" xfId="29621"/>
    <cellStyle name="Normal 4 2 6 5 3 3" xfId="6914"/>
    <cellStyle name="Normal 4 2 6 5 3 3 2" xfId="10337"/>
    <cellStyle name="Normal 4 2 6 5 3 3 2 2" xfId="22539"/>
    <cellStyle name="Normal 4 2 6 5 3 3 2 2 2" xfId="46836"/>
    <cellStyle name="Normal 4 2 6 5 3 3 2 3" xfId="34634"/>
    <cellStyle name="Normal 4 2 6 5 3 3 3" xfId="19116"/>
    <cellStyle name="Normal 4 2 6 5 3 3 3 2" xfId="43413"/>
    <cellStyle name="Normal 4 2 6 5 3 3 4" xfId="31211"/>
    <cellStyle name="Normal 4 2 6 5 3 4" xfId="10335"/>
    <cellStyle name="Normal 4 2 6 5 3 4 2" xfId="22537"/>
    <cellStyle name="Normal 4 2 6 5 3 4 2 2" xfId="46834"/>
    <cellStyle name="Normal 4 2 6 5 3 4 3" xfId="34632"/>
    <cellStyle name="Normal 4 2 6 5 3 5" xfId="15298"/>
    <cellStyle name="Normal 4 2 6 5 3 5 2" xfId="39595"/>
    <cellStyle name="Normal 4 2 6 5 3 6" xfId="27286"/>
    <cellStyle name="Normal 4 2 6 5 4" xfId="10327"/>
    <cellStyle name="Normal 4 2 6 5 4 2" xfId="22529"/>
    <cellStyle name="Normal 4 2 6 5 4 2 2" xfId="46826"/>
    <cellStyle name="Normal 4 2 6 5 4 3" xfId="34624"/>
    <cellStyle name="Normal 4 2 6 5 5" xfId="14126"/>
    <cellStyle name="Normal 4 2 6 5 5 2" xfId="26114"/>
    <cellStyle name="Normal 4 2 6 5 5 2 2" xfId="50411"/>
    <cellStyle name="Normal 4 2 6 5 5 3" xfId="38423"/>
    <cellStyle name="Normal 4 2 6 5 6" xfId="51861"/>
    <cellStyle name="Normal 4 2 6 5 7" xfId="52230"/>
    <cellStyle name="Normal 4 2 6 6" xfId="1832"/>
    <cellStyle name="Normal 4 2 6 6 10" xfId="52604"/>
    <cellStyle name="Normal 4 2 6 6 11" xfId="2084"/>
    <cellStyle name="Normal 4 2 6 6 2" xfId="3250"/>
    <cellStyle name="Normal 4 2 6 6 2 2" xfId="5591"/>
    <cellStyle name="Normal 4 2 6 6 2 2 2" xfId="10340"/>
    <cellStyle name="Normal 4 2 6 6 2 2 2 2" xfId="22542"/>
    <cellStyle name="Normal 4 2 6 6 2 2 2 2 2" xfId="46839"/>
    <cellStyle name="Normal 4 2 6 6 2 2 2 3" xfId="34637"/>
    <cellStyle name="Normal 4 2 6 6 2 2 3" xfId="17793"/>
    <cellStyle name="Normal 4 2 6 6 2 2 3 2" xfId="42090"/>
    <cellStyle name="Normal 4 2 6 6 2 2 4" xfId="29888"/>
    <cellStyle name="Normal 4 2 6 6 2 3" xfId="7288"/>
    <cellStyle name="Normal 4 2 6 6 2 3 2" xfId="10341"/>
    <cellStyle name="Normal 4 2 6 6 2 3 2 2" xfId="22543"/>
    <cellStyle name="Normal 4 2 6 6 2 3 2 2 2" xfId="46840"/>
    <cellStyle name="Normal 4 2 6 6 2 3 2 3" xfId="34638"/>
    <cellStyle name="Normal 4 2 6 6 2 3 3" xfId="19490"/>
    <cellStyle name="Normal 4 2 6 6 2 3 3 2" xfId="43787"/>
    <cellStyle name="Normal 4 2 6 6 2 3 4" xfId="31585"/>
    <cellStyle name="Normal 4 2 6 6 2 4" xfId="10339"/>
    <cellStyle name="Normal 4 2 6 6 2 4 2" xfId="22541"/>
    <cellStyle name="Normal 4 2 6 6 2 4 2 2" xfId="46838"/>
    <cellStyle name="Normal 4 2 6 6 2 4 3" xfId="34636"/>
    <cellStyle name="Normal 4 2 6 6 2 5" xfId="15565"/>
    <cellStyle name="Normal 4 2 6 6 2 5 2" xfId="39862"/>
    <cellStyle name="Normal 4 2 6 6 2 6" xfId="27553"/>
    <cellStyle name="Normal 4 2 6 6 3" xfId="3782"/>
    <cellStyle name="Normal 4 2 6 6 3 2" xfId="10342"/>
    <cellStyle name="Normal 4 2 6 6 3 2 2" xfId="22544"/>
    <cellStyle name="Normal 4 2 6 6 3 2 2 2" xfId="46841"/>
    <cellStyle name="Normal 4 2 6 6 3 2 3" xfId="34639"/>
    <cellStyle name="Normal 4 2 6 6 3 3" xfId="16093"/>
    <cellStyle name="Normal 4 2 6 6 3 3 2" xfId="40390"/>
    <cellStyle name="Normal 4 2 6 6 3 4" xfId="28081"/>
    <cellStyle name="Normal 4 2 6 6 4" xfId="4422"/>
    <cellStyle name="Normal 4 2 6 6 4 2" xfId="10343"/>
    <cellStyle name="Normal 4 2 6 6 4 2 2" xfId="22545"/>
    <cellStyle name="Normal 4 2 6 6 4 2 2 2" xfId="46842"/>
    <cellStyle name="Normal 4 2 6 6 4 2 3" xfId="34640"/>
    <cellStyle name="Normal 4 2 6 6 4 3" xfId="16624"/>
    <cellStyle name="Normal 4 2 6 6 4 3 2" xfId="40921"/>
    <cellStyle name="Normal 4 2 6 6 4 4" xfId="28719"/>
    <cellStyle name="Normal 4 2 6 6 5" xfId="6119"/>
    <cellStyle name="Normal 4 2 6 6 5 2" xfId="10344"/>
    <cellStyle name="Normal 4 2 6 6 5 2 2" xfId="22546"/>
    <cellStyle name="Normal 4 2 6 6 5 2 2 2" xfId="46843"/>
    <cellStyle name="Normal 4 2 6 6 5 2 3" xfId="34641"/>
    <cellStyle name="Normal 4 2 6 6 5 3" xfId="18321"/>
    <cellStyle name="Normal 4 2 6 6 5 3 2" xfId="42618"/>
    <cellStyle name="Normal 4 2 6 6 5 4" xfId="30416"/>
    <cellStyle name="Normal 4 2 6 6 6" xfId="10338"/>
    <cellStyle name="Normal 4 2 6 6 6 2" xfId="22540"/>
    <cellStyle name="Normal 4 2 6 6 6 2 2" xfId="46837"/>
    <cellStyle name="Normal 4 2 6 6 6 3" xfId="34635"/>
    <cellStyle name="Normal 4 2 6 6 7" xfId="14396"/>
    <cellStyle name="Normal 4 2 6 6 7 2" xfId="38693"/>
    <cellStyle name="Normal 4 2 6 6 8" xfId="26384"/>
    <cellStyle name="Normal 4 2 6 6 9" xfId="50792"/>
    <cellStyle name="Normal 4 2 6 7" xfId="2612"/>
    <cellStyle name="Normal 4 2 6 7 2" xfId="5060"/>
    <cellStyle name="Normal 4 2 6 7 2 2" xfId="10346"/>
    <cellStyle name="Normal 4 2 6 7 2 2 2" xfId="22548"/>
    <cellStyle name="Normal 4 2 6 7 2 2 2 2" xfId="46845"/>
    <cellStyle name="Normal 4 2 6 7 2 2 3" xfId="34643"/>
    <cellStyle name="Normal 4 2 6 7 2 3" xfId="17262"/>
    <cellStyle name="Normal 4 2 6 7 2 3 2" xfId="41559"/>
    <cellStyle name="Normal 4 2 6 7 2 4" xfId="29357"/>
    <cellStyle name="Normal 4 2 6 7 3" xfId="6650"/>
    <cellStyle name="Normal 4 2 6 7 3 2" xfId="10347"/>
    <cellStyle name="Normal 4 2 6 7 3 2 2" xfId="22549"/>
    <cellStyle name="Normal 4 2 6 7 3 2 2 2" xfId="46846"/>
    <cellStyle name="Normal 4 2 6 7 3 2 3" xfId="34644"/>
    <cellStyle name="Normal 4 2 6 7 3 3" xfId="18852"/>
    <cellStyle name="Normal 4 2 6 7 3 3 2" xfId="43149"/>
    <cellStyle name="Normal 4 2 6 7 3 4" xfId="30947"/>
    <cellStyle name="Normal 4 2 6 7 4" xfId="10345"/>
    <cellStyle name="Normal 4 2 6 7 4 2" xfId="22547"/>
    <cellStyle name="Normal 4 2 6 7 4 2 2" xfId="46844"/>
    <cellStyle name="Normal 4 2 6 7 4 3" xfId="34642"/>
    <cellStyle name="Normal 4 2 6 7 5" xfId="15034"/>
    <cellStyle name="Normal 4 2 6 7 5 2" xfId="39331"/>
    <cellStyle name="Normal 4 2 6 7 6" xfId="27022"/>
    <cellStyle name="Normal 4 2 6 8" xfId="10216"/>
    <cellStyle name="Normal 4 2 6 8 2" xfId="22418"/>
    <cellStyle name="Normal 4 2 6 8 2 2" xfId="46715"/>
    <cellStyle name="Normal 4 2 6 8 3" xfId="34513"/>
    <cellStyle name="Normal 4 2 6 9" xfId="13862"/>
    <cellStyle name="Normal 4 2 6 9 2" xfId="25850"/>
    <cellStyle name="Normal 4 2 6 9 2 2" xfId="50147"/>
    <cellStyle name="Normal 4 2 6 9 3" xfId="38159"/>
    <cellStyle name="Normal 4 2 7" xfId="607"/>
    <cellStyle name="Normal 4 2 7 10" xfId="51990"/>
    <cellStyle name="Normal 4 2 7 2" xfId="802"/>
    <cellStyle name="Normal 4 2 7 2 2" xfId="1047"/>
    <cellStyle name="Normal 4 2 7 2 2 2" xfId="2540"/>
    <cellStyle name="Normal 4 2 7 2 2 2 10" xfId="53060"/>
    <cellStyle name="Normal 4 2 7 2 2 2 2" xfId="3706"/>
    <cellStyle name="Normal 4 2 7 2 2 2 2 2" xfId="6047"/>
    <cellStyle name="Normal 4 2 7 2 2 2 2 2 2" xfId="10353"/>
    <cellStyle name="Normal 4 2 7 2 2 2 2 2 2 2" xfId="22555"/>
    <cellStyle name="Normal 4 2 7 2 2 2 2 2 2 2 2" xfId="46852"/>
    <cellStyle name="Normal 4 2 7 2 2 2 2 2 2 3" xfId="34650"/>
    <cellStyle name="Normal 4 2 7 2 2 2 2 2 3" xfId="18249"/>
    <cellStyle name="Normal 4 2 7 2 2 2 2 2 3 2" xfId="42546"/>
    <cellStyle name="Normal 4 2 7 2 2 2 2 2 4" xfId="30344"/>
    <cellStyle name="Normal 4 2 7 2 2 2 2 3" xfId="7744"/>
    <cellStyle name="Normal 4 2 7 2 2 2 2 3 2" xfId="10354"/>
    <cellStyle name="Normal 4 2 7 2 2 2 2 3 2 2" xfId="22556"/>
    <cellStyle name="Normal 4 2 7 2 2 2 2 3 2 2 2" xfId="46853"/>
    <cellStyle name="Normal 4 2 7 2 2 2 2 3 2 3" xfId="34651"/>
    <cellStyle name="Normal 4 2 7 2 2 2 2 3 3" xfId="19946"/>
    <cellStyle name="Normal 4 2 7 2 2 2 2 3 3 2" xfId="44243"/>
    <cellStyle name="Normal 4 2 7 2 2 2 2 3 4" xfId="32041"/>
    <cellStyle name="Normal 4 2 7 2 2 2 2 4" xfId="10352"/>
    <cellStyle name="Normal 4 2 7 2 2 2 2 4 2" xfId="22554"/>
    <cellStyle name="Normal 4 2 7 2 2 2 2 4 2 2" xfId="46851"/>
    <cellStyle name="Normal 4 2 7 2 2 2 2 4 3" xfId="34649"/>
    <cellStyle name="Normal 4 2 7 2 2 2 2 5" xfId="16021"/>
    <cellStyle name="Normal 4 2 7 2 2 2 2 5 2" xfId="40318"/>
    <cellStyle name="Normal 4 2 7 2 2 2 2 6" xfId="28009"/>
    <cellStyle name="Normal 4 2 7 2 2 2 3" xfId="4238"/>
    <cellStyle name="Normal 4 2 7 2 2 2 3 2" xfId="10355"/>
    <cellStyle name="Normal 4 2 7 2 2 2 3 2 2" xfId="22557"/>
    <cellStyle name="Normal 4 2 7 2 2 2 3 2 2 2" xfId="46854"/>
    <cellStyle name="Normal 4 2 7 2 2 2 3 2 3" xfId="34652"/>
    <cellStyle name="Normal 4 2 7 2 2 2 3 3" xfId="16549"/>
    <cellStyle name="Normal 4 2 7 2 2 2 3 3 2" xfId="40846"/>
    <cellStyle name="Normal 4 2 7 2 2 2 3 4" xfId="28537"/>
    <cellStyle name="Normal 4 2 7 2 2 2 4" xfId="4878"/>
    <cellStyle name="Normal 4 2 7 2 2 2 4 2" xfId="10356"/>
    <cellStyle name="Normal 4 2 7 2 2 2 4 2 2" xfId="22558"/>
    <cellStyle name="Normal 4 2 7 2 2 2 4 2 2 2" xfId="46855"/>
    <cellStyle name="Normal 4 2 7 2 2 2 4 2 3" xfId="34653"/>
    <cellStyle name="Normal 4 2 7 2 2 2 4 3" xfId="17080"/>
    <cellStyle name="Normal 4 2 7 2 2 2 4 3 2" xfId="41377"/>
    <cellStyle name="Normal 4 2 7 2 2 2 4 4" xfId="29175"/>
    <cellStyle name="Normal 4 2 7 2 2 2 5" xfId="6575"/>
    <cellStyle name="Normal 4 2 7 2 2 2 5 2" xfId="10357"/>
    <cellStyle name="Normal 4 2 7 2 2 2 5 2 2" xfId="22559"/>
    <cellStyle name="Normal 4 2 7 2 2 2 5 2 2 2" xfId="46856"/>
    <cellStyle name="Normal 4 2 7 2 2 2 5 2 3" xfId="34654"/>
    <cellStyle name="Normal 4 2 7 2 2 2 5 3" xfId="18777"/>
    <cellStyle name="Normal 4 2 7 2 2 2 5 3 2" xfId="43074"/>
    <cellStyle name="Normal 4 2 7 2 2 2 5 4" xfId="30872"/>
    <cellStyle name="Normal 4 2 7 2 2 2 6" xfId="10351"/>
    <cellStyle name="Normal 4 2 7 2 2 2 6 2" xfId="22553"/>
    <cellStyle name="Normal 4 2 7 2 2 2 6 2 2" xfId="46850"/>
    <cellStyle name="Normal 4 2 7 2 2 2 6 3" xfId="34648"/>
    <cellStyle name="Normal 4 2 7 2 2 2 7" xfId="14852"/>
    <cellStyle name="Normal 4 2 7 2 2 2 7 2" xfId="39149"/>
    <cellStyle name="Normal 4 2 7 2 2 2 8" xfId="26840"/>
    <cellStyle name="Normal 4 2 7 2 2 2 9" xfId="51248"/>
    <cellStyle name="Normal 4 2 7 2 2 3" xfId="3068"/>
    <cellStyle name="Normal 4 2 7 2 2 3 2" xfId="5516"/>
    <cellStyle name="Normal 4 2 7 2 2 3 2 2" xfId="10359"/>
    <cellStyle name="Normal 4 2 7 2 2 3 2 2 2" xfId="22561"/>
    <cellStyle name="Normal 4 2 7 2 2 3 2 2 2 2" xfId="46858"/>
    <cellStyle name="Normal 4 2 7 2 2 3 2 2 3" xfId="34656"/>
    <cellStyle name="Normal 4 2 7 2 2 3 2 3" xfId="17718"/>
    <cellStyle name="Normal 4 2 7 2 2 3 2 3 2" xfId="42015"/>
    <cellStyle name="Normal 4 2 7 2 2 3 2 4" xfId="29813"/>
    <cellStyle name="Normal 4 2 7 2 2 3 3" xfId="7106"/>
    <cellStyle name="Normal 4 2 7 2 2 3 3 2" xfId="10360"/>
    <cellStyle name="Normal 4 2 7 2 2 3 3 2 2" xfId="22562"/>
    <cellStyle name="Normal 4 2 7 2 2 3 3 2 2 2" xfId="46859"/>
    <cellStyle name="Normal 4 2 7 2 2 3 3 2 3" xfId="34657"/>
    <cellStyle name="Normal 4 2 7 2 2 3 3 3" xfId="19308"/>
    <cellStyle name="Normal 4 2 7 2 2 3 3 3 2" xfId="43605"/>
    <cellStyle name="Normal 4 2 7 2 2 3 3 4" xfId="31403"/>
    <cellStyle name="Normal 4 2 7 2 2 3 4" xfId="10358"/>
    <cellStyle name="Normal 4 2 7 2 2 3 4 2" xfId="22560"/>
    <cellStyle name="Normal 4 2 7 2 2 3 4 2 2" xfId="46857"/>
    <cellStyle name="Normal 4 2 7 2 2 3 4 3" xfId="34655"/>
    <cellStyle name="Normal 4 2 7 2 2 3 5" xfId="15490"/>
    <cellStyle name="Normal 4 2 7 2 2 3 5 2" xfId="39787"/>
    <cellStyle name="Normal 4 2 7 2 2 3 6" xfId="27478"/>
    <cellStyle name="Normal 4 2 7 2 2 4" xfId="10350"/>
    <cellStyle name="Normal 4 2 7 2 2 4 2" xfId="22552"/>
    <cellStyle name="Normal 4 2 7 2 2 4 2 2" xfId="46849"/>
    <cellStyle name="Normal 4 2 7 2 2 4 3" xfId="34647"/>
    <cellStyle name="Normal 4 2 7 2 2 5" xfId="14318"/>
    <cellStyle name="Normal 4 2 7 2 2 5 2" xfId="26306"/>
    <cellStyle name="Normal 4 2 7 2 2 5 2 2" xfId="50603"/>
    <cellStyle name="Normal 4 2 7 2 2 5 3" xfId="38615"/>
    <cellStyle name="Normal 4 2 7 2 2 6" xfId="51444"/>
    <cellStyle name="Normal 4 2 7 2 2 7" xfId="52422"/>
    <cellStyle name="Normal 4 2 7 2 3" xfId="2300"/>
    <cellStyle name="Normal 4 2 7 2 3 10" xfId="52820"/>
    <cellStyle name="Normal 4 2 7 2 3 2" xfId="3466"/>
    <cellStyle name="Normal 4 2 7 2 3 2 2" xfId="5807"/>
    <cellStyle name="Normal 4 2 7 2 3 2 2 2" xfId="10363"/>
    <cellStyle name="Normal 4 2 7 2 3 2 2 2 2" xfId="22565"/>
    <cellStyle name="Normal 4 2 7 2 3 2 2 2 2 2" xfId="46862"/>
    <cellStyle name="Normal 4 2 7 2 3 2 2 2 3" xfId="34660"/>
    <cellStyle name="Normal 4 2 7 2 3 2 2 3" xfId="18009"/>
    <cellStyle name="Normal 4 2 7 2 3 2 2 3 2" xfId="42306"/>
    <cellStyle name="Normal 4 2 7 2 3 2 2 4" xfId="30104"/>
    <cellStyle name="Normal 4 2 7 2 3 2 3" xfId="7504"/>
    <cellStyle name="Normal 4 2 7 2 3 2 3 2" xfId="10364"/>
    <cellStyle name="Normal 4 2 7 2 3 2 3 2 2" xfId="22566"/>
    <cellStyle name="Normal 4 2 7 2 3 2 3 2 2 2" xfId="46863"/>
    <cellStyle name="Normal 4 2 7 2 3 2 3 2 3" xfId="34661"/>
    <cellStyle name="Normal 4 2 7 2 3 2 3 3" xfId="19706"/>
    <cellStyle name="Normal 4 2 7 2 3 2 3 3 2" xfId="44003"/>
    <cellStyle name="Normal 4 2 7 2 3 2 3 4" xfId="31801"/>
    <cellStyle name="Normal 4 2 7 2 3 2 4" xfId="10362"/>
    <cellStyle name="Normal 4 2 7 2 3 2 4 2" xfId="22564"/>
    <cellStyle name="Normal 4 2 7 2 3 2 4 2 2" xfId="46861"/>
    <cellStyle name="Normal 4 2 7 2 3 2 4 3" xfId="34659"/>
    <cellStyle name="Normal 4 2 7 2 3 2 5" xfId="15781"/>
    <cellStyle name="Normal 4 2 7 2 3 2 5 2" xfId="40078"/>
    <cellStyle name="Normal 4 2 7 2 3 2 6" xfId="27769"/>
    <cellStyle name="Normal 4 2 7 2 3 3" xfId="3998"/>
    <cellStyle name="Normal 4 2 7 2 3 3 2" xfId="10365"/>
    <cellStyle name="Normal 4 2 7 2 3 3 2 2" xfId="22567"/>
    <cellStyle name="Normal 4 2 7 2 3 3 2 2 2" xfId="46864"/>
    <cellStyle name="Normal 4 2 7 2 3 3 2 3" xfId="34662"/>
    <cellStyle name="Normal 4 2 7 2 3 3 3" xfId="16309"/>
    <cellStyle name="Normal 4 2 7 2 3 3 3 2" xfId="40606"/>
    <cellStyle name="Normal 4 2 7 2 3 3 4" xfId="28297"/>
    <cellStyle name="Normal 4 2 7 2 3 4" xfId="4638"/>
    <cellStyle name="Normal 4 2 7 2 3 4 2" xfId="10366"/>
    <cellStyle name="Normal 4 2 7 2 3 4 2 2" xfId="22568"/>
    <cellStyle name="Normal 4 2 7 2 3 4 2 2 2" xfId="46865"/>
    <cellStyle name="Normal 4 2 7 2 3 4 2 3" xfId="34663"/>
    <cellStyle name="Normal 4 2 7 2 3 4 3" xfId="16840"/>
    <cellStyle name="Normal 4 2 7 2 3 4 3 2" xfId="41137"/>
    <cellStyle name="Normal 4 2 7 2 3 4 4" xfId="28935"/>
    <cellStyle name="Normal 4 2 7 2 3 5" xfId="6335"/>
    <cellStyle name="Normal 4 2 7 2 3 5 2" xfId="10367"/>
    <cellStyle name="Normal 4 2 7 2 3 5 2 2" xfId="22569"/>
    <cellStyle name="Normal 4 2 7 2 3 5 2 2 2" xfId="46866"/>
    <cellStyle name="Normal 4 2 7 2 3 5 2 3" xfId="34664"/>
    <cellStyle name="Normal 4 2 7 2 3 5 3" xfId="18537"/>
    <cellStyle name="Normal 4 2 7 2 3 5 3 2" xfId="42834"/>
    <cellStyle name="Normal 4 2 7 2 3 5 4" xfId="30632"/>
    <cellStyle name="Normal 4 2 7 2 3 6" xfId="10361"/>
    <cellStyle name="Normal 4 2 7 2 3 6 2" xfId="22563"/>
    <cellStyle name="Normal 4 2 7 2 3 6 2 2" xfId="46860"/>
    <cellStyle name="Normal 4 2 7 2 3 6 3" xfId="34658"/>
    <cellStyle name="Normal 4 2 7 2 3 7" xfId="14612"/>
    <cellStyle name="Normal 4 2 7 2 3 7 2" xfId="38909"/>
    <cellStyle name="Normal 4 2 7 2 3 8" xfId="26600"/>
    <cellStyle name="Normal 4 2 7 2 3 9" xfId="51008"/>
    <cellStyle name="Normal 4 2 7 2 4" xfId="2828"/>
    <cellStyle name="Normal 4 2 7 2 4 2" xfId="5276"/>
    <cellStyle name="Normal 4 2 7 2 4 2 2" xfId="10369"/>
    <cellStyle name="Normal 4 2 7 2 4 2 2 2" xfId="22571"/>
    <cellStyle name="Normal 4 2 7 2 4 2 2 2 2" xfId="46868"/>
    <cellStyle name="Normal 4 2 7 2 4 2 2 3" xfId="34666"/>
    <cellStyle name="Normal 4 2 7 2 4 2 3" xfId="17478"/>
    <cellStyle name="Normal 4 2 7 2 4 2 3 2" xfId="41775"/>
    <cellStyle name="Normal 4 2 7 2 4 2 4" xfId="29573"/>
    <cellStyle name="Normal 4 2 7 2 4 3" xfId="6866"/>
    <cellStyle name="Normal 4 2 7 2 4 3 2" xfId="10370"/>
    <cellStyle name="Normal 4 2 7 2 4 3 2 2" xfId="22572"/>
    <cellStyle name="Normal 4 2 7 2 4 3 2 2 2" xfId="46869"/>
    <cellStyle name="Normal 4 2 7 2 4 3 2 3" xfId="34667"/>
    <cellStyle name="Normal 4 2 7 2 4 3 3" xfId="19068"/>
    <cellStyle name="Normal 4 2 7 2 4 3 3 2" xfId="43365"/>
    <cellStyle name="Normal 4 2 7 2 4 3 4" xfId="31163"/>
    <cellStyle name="Normal 4 2 7 2 4 4" xfId="10368"/>
    <cellStyle name="Normal 4 2 7 2 4 4 2" xfId="22570"/>
    <cellStyle name="Normal 4 2 7 2 4 4 2 2" xfId="46867"/>
    <cellStyle name="Normal 4 2 7 2 4 4 3" xfId="34665"/>
    <cellStyle name="Normal 4 2 7 2 4 5" xfId="15250"/>
    <cellStyle name="Normal 4 2 7 2 4 5 2" xfId="39547"/>
    <cellStyle name="Normal 4 2 7 2 4 6" xfId="27238"/>
    <cellStyle name="Normal 4 2 7 2 5" xfId="10349"/>
    <cellStyle name="Normal 4 2 7 2 5 2" xfId="22551"/>
    <cellStyle name="Normal 4 2 7 2 5 2 2" xfId="46848"/>
    <cellStyle name="Normal 4 2 7 2 5 3" xfId="34646"/>
    <cellStyle name="Normal 4 2 7 2 6" xfId="14078"/>
    <cellStyle name="Normal 4 2 7 2 6 2" xfId="26066"/>
    <cellStyle name="Normal 4 2 7 2 6 2 2" xfId="50363"/>
    <cellStyle name="Normal 4 2 7 2 6 3" xfId="38375"/>
    <cellStyle name="Normal 4 2 7 2 7" xfId="51655"/>
    <cellStyle name="Normal 4 2 7 2 8" xfId="52182"/>
    <cellStyle name="Normal 4 2 7 3" xfId="704"/>
    <cellStyle name="Normal 4 2 7 3 2" xfId="951"/>
    <cellStyle name="Normal 4 2 7 3 2 2" xfId="2444"/>
    <cellStyle name="Normal 4 2 7 3 2 2 10" xfId="52964"/>
    <cellStyle name="Normal 4 2 7 3 2 2 2" xfId="3610"/>
    <cellStyle name="Normal 4 2 7 3 2 2 2 2" xfId="5951"/>
    <cellStyle name="Normal 4 2 7 3 2 2 2 2 2" xfId="10375"/>
    <cellStyle name="Normal 4 2 7 3 2 2 2 2 2 2" xfId="22577"/>
    <cellStyle name="Normal 4 2 7 3 2 2 2 2 2 2 2" xfId="46874"/>
    <cellStyle name="Normal 4 2 7 3 2 2 2 2 2 3" xfId="34672"/>
    <cellStyle name="Normal 4 2 7 3 2 2 2 2 3" xfId="18153"/>
    <cellStyle name="Normal 4 2 7 3 2 2 2 2 3 2" xfId="42450"/>
    <cellStyle name="Normal 4 2 7 3 2 2 2 2 4" xfId="30248"/>
    <cellStyle name="Normal 4 2 7 3 2 2 2 3" xfId="7648"/>
    <cellStyle name="Normal 4 2 7 3 2 2 2 3 2" xfId="10376"/>
    <cellStyle name="Normal 4 2 7 3 2 2 2 3 2 2" xfId="22578"/>
    <cellStyle name="Normal 4 2 7 3 2 2 2 3 2 2 2" xfId="46875"/>
    <cellStyle name="Normal 4 2 7 3 2 2 2 3 2 3" xfId="34673"/>
    <cellStyle name="Normal 4 2 7 3 2 2 2 3 3" xfId="19850"/>
    <cellStyle name="Normal 4 2 7 3 2 2 2 3 3 2" xfId="44147"/>
    <cellStyle name="Normal 4 2 7 3 2 2 2 3 4" xfId="31945"/>
    <cellStyle name="Normal 4 2 7 3 2 2 2 4" xfId="10374"/>
    <cellStyle name="Normal 4 2 7 3 2 2 2 4 2" xfId="22576"/>
    <cellStyle name="Normal 4 2 7 3 2 2 2 4 2 2" xfId="46873"/>
    <cellStyle name="Normal 4 2 7 3 2 2 2 4 3" xfId="34671"/>
    <cellStyle name="Normal 4 2 7 3 2 2 2 5" xfId="15925"/>
    <cellStyle name="Normal 4 2 7 3 2 2 2 5 2" xfId="40222"/>
    <cellStyle name="Normal 4 2 7 3 2 2 2 6" xfId="27913"/>
    <cellStyle name="Normal 4 2 7 3 2 2 3" xfId="4142"/>
    <cellStyle name="Normal 4 2 7 3 2 2 3 2" xfId="10377"/>
    <cellStyle name="Normal 4 2 7 3 2 2 3 2 2" xfId="22579"/>
    <cellStyle name="Normal 4 2 7 3 2 2 3 2 2 2" xfId="46876"/>
    <cellStyle name="Normal 4 2 7 3 2 2 3 2 3" xfId="34674"/>
    <cellStyle name="Normal 4 2 7 3 2 2 3 3" xfId="16453"/>
    <cellStyle name="Normal 4 2 7 3 2 2 3 3 2" xfId="40750"/>
    <cellStyle name="Normal 4 2 7 3 2 2 3 4" xfId="28441"/>
    <cellStyle name="Normal 4 2 7 3 2 2 4" xfId="4782"/>
    <cellStyle name="Normal 4 2 7 3 2 2 4 2" xfId="10378"/>
    <cellStyle name="Normal 4 2 7 3 2 2 4 2 2" xfId="22580"/>
    <cellStyle name="Normal 4 2 7 3 2 2 4 2 2 2" xfId="46877"/>
    <cellStyle name="Normal 4 2 7 3 2 2 4 2 3" xfId="34675"/>
    <cellStyle name="Normal 4 2 7 3 2 2 4 3" xfId="16984"/>
    <cellStyle name="Normal 4 2 7 3 2 2 4 3 2" xfId="41281"/>
    <cellStyle name="Normal 4 2 7 3 2 2 4 4" xfId="29079"/>
    <cellStyle name="Normal 4 2 7 3 2 2 5" xfId="6479"/>
    <cellStyle name="Normal 4 2 7 3 2 2 5 2" xfId="10379"/>
    <cellStyle name="Normal 4 2 7 3 2 2 5 2 2" xfId="22581"/>
    <cellStyle name="Normal 4 2 7 3 2 2 5 2 2 2" xfId="46878"/>
    <cellStyle name="Normal 4 2 7 3 2 2 5 2 3" xfId="34676"/>
    <cellStyle name="Normal 4 2 7 3 2 2 5 3" xfId="18681"/>
    <cellStyle name="Normal 4 2 7 3 2 2 5 3 2" xfId="42978"/>
    <cellStyle name="Normal 4 2 7 3 2 2 5 4" xfId="30776"/>
    <cellStyle name="Normal 4 2 7 3 2 2 6" xfId="10373"/>
    <cellStyle name="Normal 4 2 7 3 2 2 6 2" xfId="22575"/>
    <cellStyle name="Normal 4 2 7 3 2 2 6 2 2" xfId="46872"/>
    <cellStyle name="Normal 4 2 7 3 2 2 6 3" xfId="34670"/>
    <cellStyle name="Normal 4 2 7 3 2 2 7" xfId="14756"/>
    <cellStyle name="Normal 4 2 7 3 2 2 7 2" xfId="39053"/>
    <cellStyle name="Normal 4 2 7 3 2 2 8" xfId="26744"/>
    <cellStyle name="Normal 4 2 7 3 2 2 9" xfId="51152"/>
    <cellStyle name="Normal 4 2 7 3 2 3" xfId="2972"/>
    <cellStyle name="Normal 4 2 7 3 2 3 2" xfId="5420"/>
    <cellStyle name="Normal 4 2 7 3 2 3 2 2" xfId="10381"/>
    <cellStyle name="Normal 4 2 7 3 2 3 2 2 2" xfId="22583"/>
    <cellStyle name="Normal 4 2 7 3 2 3 2 2 2 2" xfId="46880"/>
    <cellStyle name="Normal 4 2 7 3 2 3 2 2 3" xfId="34678"/>
    <cellStyle name="Normal 4 2 7 3 2 3 2 3" xfId="17622"/>
    <cellStyle name="Normal 4 2 7 3 2 3 2 3 2" xfId="41919"/>
    <cellStyle name="Normal 4 2 7 3 2 3 2 4" xfId="29717"/>
    <cellStyle name="Normal 4 2 7 3 2 3 3" xfId="7010"/>
    <cellStyle name="Normal 4 2 7 3 2 3 3 2" xfId="10382"/>
    <cellStyle name="Normal 4 2 7 3 2 3 3 2 2" xfId="22584"/>
    <cellStyle name="Normal 4 2 7 3 2 3 3 2 2 2" xfId="46881"/>
    <cellStyle name="Normal 4 2 7 3 2 3 3 2 3" xfId="34679"/>
    <cellStyle name="Normal 4 2 7 3 2 3 3 3" xfId="19212"/>
    <cellStyle name="Normal 4 2 7 3 2 3 3 3 2" xfId="43509"/>
    <cellStyle name="Normal 4 2 7 3 2 3 3 4" xfId="31307"/>
    <cellStyle name="Normal 4 2 7 3 2 3 4" xfId="10380"/>
    <cellStyle name="Normal 4 2 7 3 2 3 4 2" xfId="22582"/>
    <cellStyle name="Normal 4 2 7 3 2 3 4 2 2" xfId="46879"/>
    <cellStyle name="Normal 4 2 7 3 2 3 4 3" xfId="34677"/>
    <cellStyle name="Normal 4 2 7 3 2 3 5" xfId="15394"/>
    <cellStyle name="Normal 4 2 7 3 2 3 5 2" xfId="39691"/>
    <cellStyle name="Normal 4 2 7 3 2 3 6" xfId="27382"/>
    <cellStyle name="Normal 4 2 7 3 2 4" xfId="10372"/>
    <cellStyle name="Normal 4 2 7 3 2 4 2" xfId="22574"/>
    <cellStyle name="Normal 4 2 7 3 2 4 2 2" xfId="46871"/>
    <cellStyle name="Normal 4 2 7 3 2 4 3" xfId="34669"/>
    <cellStyle name="Normal 4 2 7 3 2 5" xfId="14222"/>
    <cellStyle name="Normal 4 2 7 3 2 5 2" xfId="26210"/>
    <cellStyle name="Normal 4 2 7 3 2 5 2 2" xfId="50507"/>
    <cellStyle name="Normal 4 2 7 3 2 5 3" xfId="38519"/>
    <cellStyle name="Normal 4 2 7 3 2 6" xfId="51873"/>
    <cellStyle name="Normal 4 2 7 3 2 7" xfId="52326"/>
    <cellStyle name="Normal 4 2 7 3 3" xfId="2204"/>
    <cellStyle name="Normal 4 2 7 3 3 10" xfId="52724"/>
    <cellStyle name="Normal 4 2 7 3 3 2" xfId="3370"/>
    <cellStyle name="Normal 4 2 7 3 3 2 2" xfId="5711"/>
    <cellStyle name="Normal 4 2 7 3 3 2 2 2" xfId="10385"/>
    <cellStyle name="Normal 4 2 7 3 3 2 2 2 2" xfId="22587"/>
    <cellStyle name="Normal 4 2 7 3 3 2 2 2 2 2" xfId="46884"/>
    <cellStyle name="Normal 4 2 7 3 3 2 2 2 3" xfId="34682"/>
    <cellStyle name="Normal 4 2 7 3 3 2 2 3" xfId="17913"/>
    <cellStyle name="Normal 4 2 7 3 3 2 2 3 2" xfId="42210"/>
    <cellStyle name="Normal 4 2 7 3 3 2 2 4" xfId="30008"/>
    <cellStyle name="Normal 4 2 7 3 3 2 3" xfId="7408"/>
    <cellStyle name="Normal 4 2 7 3 3 2 3 2" xfId="10386"/>
    <cellStyle name="Normal 4 2 7 3 3 2 3 2 2" xfId="22588"/>
    <cellStyle name="Normal 4 2 7 3 3 2 3 2 2 2" xfId="46885"/>
    <cellStyle name="Normal 4 2 7 3 3 2 3 2 3" xfId="34683"/>
    <cellStyle name="Normal 4 2 7 3 3 2 3 3" xfId="19610"/>
    <cellStyle name="Normal 4 2 7 3 3 2 3 3 2" xfId="43907"/>
    <cellStyle name="Normal 4 2 7 3 3 2 3 4" xfId="31705"/>
    <cellStyle name="Normal 4 2 7 3 3 2 4" xfId="10384"/>
    <cellStyle name="Normal 4 2 7 3 3 2 4 2" xfId="22586"/>
    <cellStyle name="Normal 4 2 7 3 3 2 4 2 2" xfId="46883"/>
    <cellStyle name="Normal 4 2 7 3 3 2 4 3" xfId="34681"/>
    <cellStyle name="Normal 4 2 7 3 3 2 5" xfId="15685"/>
    <cellStyle name="Normal 4 2 7 3 3 2 5 2" xfId="39982"/>
    <cellStyle name="Normal 4 2 7 3 3 2 6" xfId="27673"/>
    <cellStyle name="Normal 4 2 7 3 3 3" xfId="3902"/>
    <cellStyle name="Normal 4 2 7 3 3 3 2" xfId="10387"/>
    <cellStyle name="Normal 4 2 7 3 3 3 2 2" xfId="22589"/>
    <cellStyle name="Normal 4 2 7 3 3 3 2 2 2" xfId="46886"/>
    <cellStyle name="Normal 4 2 7 3 3 3 2 3" xfId="34684"/>
    <cellStyle name="Normal 4 2 7 3 3 3 3" xfId="16213"/>
    <cellStyle name="Normal 4 2 7 3 3 3 3 2" xfId="40510"/>
    <cellStyle name="Normal 4 2 7 3 3 3 4" xfId="28201"/>
    <cellStyle name="Normal 4 2 7 3 3 4" xfId="4542"/>
    <cellStyle name="Normal 4 2 7 3 3 4 2" xfId="10388"/>
    <cellStyle name="Normal 4 2 7 3 3 4 2 2" xfId="22590"/>
    <cellStyle name="Normal 4 2 7 3 3 4 2 2 2" xfId="46887"/>
    <cellStyle name="Normal 4 2 7 3 3 4 2 3" xfId="34685"/>
    <cellStyle name="Normal 4 2 7 3 3 4 3" xfId="16744"/>
    <cellStyle name="Normal 4 2 7 3 3 4 3 2" xfId="41041"/>
    <cellStyle name="Normal 4 2 7 3 3 4 4" xfId="28839"/>
    <cellStyle name="Normal 4 2 7 3 3 5" xfId="6239"/>
    <cellStyle name="Normal 4 2 7 3 3 5 2" xfId="10389"/>
    <cellStyle name="Normal 4 2 7 3 3 5 2 2" xfId="22591"/>
    <cellStyle name="Normal 4 2 7 3 3 5 2 2 2" xfId="46888"/>
    <cellStyle name="Normal 4 2 7 3 3 5 2 3" xfId="34686"/>
    <cellStyle name="Normal 4 2 7 3 3 5 3" xfId="18441"/>
    <cellStyle name="Normal 4 2 7 3 3 5 3 2" xfId="42738"/>
    <cellStyle name="Normal 4 2 7 3 3 5 4" xfId="30536"/>
    <cellStyle name="Normal 4 2 7 3 3 6" xfId="10383"/>
    <cellStyle name="Normal 4 2 7 3 3 6 2" xfId="22585"/>
    <cellStyle name="Normal 4 2 7 3 3 6 2 2" xfId="46882"/>
    <cellStyle name="Normal 4 2 7 3 3 6 3" xfId="34680"/>
    <cellStyle name="Normal 4 2 7 3 3 7" xfId="14516"/>
    <cellStyle name="Normal 4 2 7 3 3 7 2" xfId="38813"/>
    <cellStyle name="Normal 4 2 7 3 3 8" xfId="26504"/>
    <cellStyle name="Normal 4 2 7 3 3 9" xfId="50912"/>
    <cellStyle name="Normal 4 2 7 3 4" xfId="2732"/>
    <cellStyle name="Normal 4 2 7 3 4 2" xfId="5180"/>
    <cellStyle name="Normal 4 2 7 3 4 2 2" xfId="10391"/>
    <cellStyle name="Normal 4 2 7 3 4 2 2 2" xfId="22593"/>
    <cellStyle name="Normal 4 2 7 3 4 2 2 2 2" xfId="46890"/>
    <cellStyle name="Normal 4 2 7 3 4 2 2 3" xfId="34688"/>
    <cellStyle name="Normal 4 2 7 3 4 2 3" xfId="17382"/>
    <cellStyle name="Normal 4 2 7 3 4 2 3 2" xfId="41679"/>
    <cellStyle name="Normal 4 2 7 3 4 2 4" xfId="29477"/>
    <cellStyle name="Normal 4 2 7 3 4 3" xfId="6770"/>
    <cellStyle name="Normal 4 2 7 3 4 3 2" xfId="10392"/>
    <cellStyle name="Normal 4 2 7 3 4 3 2 2" xfId="22594"/>
    <cellStyle name="Normal 4 2 7 3 4 3 2 2 2" xfId="46891"/>
    <cellStyle name="Normal 4 2 7 3 4 3 2 3" xfId="34689"/>
    <cellStyle name="Normal 4 2 7 3 4 3 3" xfId="18972"/>
    <cellStyle name="Normal 4 2 7 3 4 3 3 2" xfId="43269"/>
    <cellStyle name="Normal 4 2 7 3 4 3 4" xfId="31067"/>
    <cellStyle name="Normal 4 2 7 3 4 4" xfId="10390"/>
    <cellStyle name="Normal 4 2 7 3 4 4 2" xfId="22592"/>
    <cellStyle name="Normal 4 2 7 3 4 4 2 2" xfId="46889"/>
    <cellStyle name="Normal 4 2 7 3 4 4 3" xfId="34687"/>
    <cellStyle name="Normal 4 2 7 3 4 5" xfId="15154"/>
    <cellStyle name="Normal 4 2 7 3 4 5 2" xfId="39451"/>
    <cellStyle name="Normal 4 2 7 3 4 6" xfId="27142"/>
    <cellStyle name="Normal 4 2 7 3 5" xfId="10371"/>
    <cellStyle name="Normal 4 2 7 3 5 2" xfId="22573"/>
    <cellStyle name="Normal 4 2 7 3 5 2 2" xfId="46870"/>
    <cellStyle name="Normal 4 2 7 3 5 3" xfId="34668"/>
    <cellStyle name="Normal 4 2 7 3 6" xfId="13982"/>
    <cellStyle name="Normal 4 2 7 3 6 2" xfId="25970"/>
    <cellStyle name="Normal 4 2 7 3 6 2 2" xfId="50267"/>
    <cellStyle name="Normal 4 2 7 3 6 3" xfId="38279"/>
    <cellStyle name="Normal 4 2 7 3 7" xfId="51735"/>
    <cellStyle name="Normal 4 2 7 3 8" xfId="52086"/>
    <cellStyle name="Normal 4 2 7 4" xfId="879"/>
    <cellStyle name="Normal 4 2 7 4 2" xfId="2372"/>
    <cellStyle name="Normal 4 2 7 4 2 10" xfId="52892"/>
    <cellStyle name="Normal 4 2 7 4 2 2" xfId="3538"/>
    <cellStyle name="Normal 4 2 7 4 2 2 2" xfId="5879"/>
    <cellStyle name="Normal 4 2 7 4 2 2 2 2" xfId="10396"/>
    <cellStyle name="Normal 4 2 7 4 2 2 2 2 2" xfId="22598"/>
    <cellStyle name="Normal 4 2 7 4 2 2 2 2 2 2" xfId="46895"/>
    <cellStyle name="Normal 4 2 7 4 2 2 2 2 3" xfId="34693"/>
    <cellStyle name="Normal 4 2 7 4 2 2 2 3" xfId="18081"/>
    <cellStyle name="Normal 4 2 7 4 2 2 2 3 2" xfId="42378"/>
    <cellStyle name="Normal 4 2 7 4 2 2 2 4" xfId="30176"/>
    <cellStyle name="Normal 4 2 7 4 2 2 3" xfId="7576"/>
    <cellStyle name="Normal 4 2 7 4 2 2 3 2" xfId="10397"/>
    <cellStyle name="Normal 4 2 7 4 2 2 3 2 2" xfId="22599"/>
    <cellStyle name="Normal 4 2 7 4 2 2 3 2 2 2" xfId="46896"/>
    <cellStyle name="Normal 4 2 7 4 2 2 3 2 3" xfId="34694"/>
    <cellStyle name="Normal 4 2 7 4 2 2 3 3" xfId="19778"/>
    <cellStyle name="Normal 4 2 7 4 2 2 3 3 2" xfId="44075"/>
    <cellStyle name="Normal 4 2 7 4 2 2 3 4" xfId="31873"/>
    <cellStyle name="Normal 4 2 7 4 2 2 4" xfId="10395"/>
    <cellStyle name="Normal 4 2 7 4 2 2 4 2" xfId="22597"/>
    <cellStyle name="Normal 4 2 7 4 2 2 4 2 2" xfId="46894"/>
    <cellStyle name="Normal 4 2 7 4 2 2 4 3" xfId="34692"/>
    <cellStyle name="Normal 4 2 7 4 2 2 5" xfId="15853"/>
    <cellStyle name="Normal 4 2 7 4 2 2 5 2" xfId="40150"/>
    <cellStyle name="Normal 4 2 7 4 2 2 6" xfId="27841"/>
    <cellStyle name="Normal 4 2 7 4 2 3" xfId="4070"/>
    <cellStyle name="Normal 4 2 7 4 2 3 2" xfId="10398"/>
    <cellStyle name="Normal 4 2 7 4 2 3 2 2" xfId="22600"/>
    <cellStyle name="Normal 4 2 7 4 2 3 2 2 2" xfId="46897"/>
    <cellStyle name="Normal 4 2 7 4 2 3 2 3" xfId="34695"/>
    <cellStyle name="Normal 4 2 7 4 2 3 3" xfId="16381"/>
    <cellStyle name="Normal 4 2 7 4 2 3 3 2" xfId="40678"/>
    <cellStyle name="Normal 4 2 7 4 2 3 4" xfId="28369"/>
    <cellStyle name="Normal 4 2 7 4 2 4" xfId="4710"/>
    <cellStyle name="Normal 4 2 7 4 2 4 2" xfId="10399"/>
    <cellStyle name="Normal 4 2 7 4 2 4 2 2" xfId="22601"/>
    <cellStyle name="Normal 4 2 7 4 2 4 2 2 2" xfId="46898"/>
    <cellStyle name="Normal 4 2 7 4 2 4 2 3" xfId="34696"/>
    <cellStyle name="Normal 4 2 7 4 2 4 3" xfId="16912"/>
    <cellStyle name="Normal 4 2 7 4 2 4 3 2" xfId="41209"/>
    <cellStyle name="Normal 4 2 7 4 2 4 4" xfId="29007"/>
    <cellStyle name="Normal 4 2 7 4 2 5" xfId="6407"/>
    <cellStyle name="Normal 4 2 7 4 2 5 2" xfId="10400"/>
    <cellStyle name="Normal 4 2 7 4 2 5 2 2" xfId="22602"/>
    <cellStyle name="Normal 4 2 7 4 2 5 2 2 2" xfId="46899"/>
    <cellStyle name="Normal 4 2 7 4 2 5 2 3" xfId="34697"/>
    <cellStyle name="Normal 4 2 7 4 2 5 3" xfId="18609"/>
    <cellStyle name="Normal 4 2 7 4 2 5 3 2" xfId="42906"/>
    <cellStyle name="Normal 4 2 7 4 2 5 4" xfId="30704"/>
    <cellStyle name="Normal 4 2 7 4 2 6" xfId="10394"/>
    <cellStyle name="Normal 4 2 7 4 2 6 2" xfId="22596"/>
    <cellStyle name="Normal 4 2 7 4 2 6 2 2" xfId="46893"/>
    <cellStyle name="Normal 4 2 7 4 2 6 3" xfId="34691"/>
    <cellStyle name="Normal 4 2 7 4 2 7" xfId="14684"/>
    <cellStyle name="Normal 4 2 7 4 2 7 2" xfId="38981"/>
    <cellStyle name="Normal 4 2 7 4 2 8" xfId="26672"/>
    <cellStyle name="Normal 4 2 7 4 2 9" xfId="51080"/>
    <cellStyle name="Normal 4 2 7 4 3" xfId="2900"/>
    <cellStyle name="Normal 4 2 7 4 3 2" xfId="5348"/>
    <cellStyle name="Normal 4 2 7 4 3 2 2" xfId="10402"/>
    <cellStyle name="Normal 4 2 7 4 3 2 2 2" xfId="22604"/>
    <cellStyle name="Normal 4 2 7 4 3 2 2 2 2" xfId="46901"/>
    <cellStyle name="Normal 4 2 7 4 3 2 2 3" xfId="34699"/>
    <cellStyle name="Normal 4 2 7 4 3 2 3" xfId="17550"/>
    <cellStyle name="Normal 4 2 7 4 3 2 3 2" xfId="41847"/>
    <cellStyle name="Normal 4 2 7 4 3 2 4" xfId="29645"/>
    <cellStyle name="Normal 4 2 7 4 3 3" xfId="6938"/>
    <cellStyle name="Normal 4 2 7 4 3 3 2" xfId="10403"/>
    <cellStyle name="Normal 4 2 7 4 3 3 2 2" xfId="22605"/>
    <cellStyle name="Normal 4 2 7 4 3 3 2 2 2" xfId="46902"/>
    <cellStyle name="Normal 4 2 7 4 3 3 2 3" xfId="34700"/>
    <cellStyle name="Normal 4 2 7 4 3 3 3" xfId="19140"/>
    <cellStyle name="Normal 4 2 7 4 3 3 3 2" xfId="43437"/>
    <cellStyle name="Normal 4 2 7 4 3 3 4" xfId="31235"/>
    <cellStyle name="Normal 4 2 7 4 3 4" xfId="10401"/>
    <cellStyle name="Normal 4 2 7 4 3 4 2" xfId="22603"/>
    <cellStyle name="Normal 4 2 7 4 3 4 2 2" xfId="46900"/>
    <cellStyle name="Normal 4 2 7 4 3 4 3" xfId="34698"/>
    <cellStyle name="Normal 4 2 7 4 3 5" xfId="15322"/>
    <cellStyle name="Normal 4 2 7 4 3 5 2" xfId="39619"/>
    <cellStyle name="Normal 4 2 7 4 3 6" xfId="27310"/>
    <cellStyle name="Normal 4 2 7 4 4" xfId="10393"/>
    <cellStyle name="Normal 4 2 7 4 4 2" xfId="22595"/>
    <cellStyle name="Normal 4 2 7 4 4 2 2" xfId="46892"/>
    <cellStyle name="Normal 4 2 7 4 4 3" xfId="34690"/>
    <cellStyle name="Normal 4 2 7 4 5" xfId="14150"/>
    <cellStyle name="Normal 4 2 7 4 5 2" xfId="26138"/>
    <cellStyle name="Normal 4 2 7 4 5 2 2" xfId="50435"/>
    <cellStyle name="Normal 4 2 7 4 5 3" xfId="38447"/>
    <cellStyle name="Normal 4 2 7 4 6" xfId="51612"/>
    <cellStyle name="Normal 4 2 7 4 7" xfId="52254"/>
    <cellStyle name="Normal 4 2 7 5" xfId="1899"/>
    <cellStyle name="Normal 4 2 7 5 10" xfId="52628"/>
    <cellStyle name="Normal 4 2 7 5 11" xfId="2108"/>
    <cellStyle name="Normal 4 2 7 5 2" xfId="3274"/>
    <cellStyle name="Normal 4 2 7 5 2 2" xfId="5615"/>
    <cellStyle name="Normal 4 2 7 5 2 2 2" xfId="10406"/>
    <cellStyle name="Normal 4 2 7 5 2 2 2 2" xfId="22608"/>
    <cellStyle name="Normal 4 2 7 5 2 2 2 2 2" xfId="46905"/>
    <cellStyle name="Normal 4 2 7 5 2 2 2 3" xfId="34703"/>
    <cellStyle name="Normal 4 2 7 5 2 2 3" xfId="17817"/>
    <cellStyle name="Normal 4 2 7 5 2 2 3 2" xfId="42114"/>
    <cellStyle name="Normal 4 2 7 5 2 2 4" xfId="29912"/>
    <cellStyle name="Normal 4 2 7 5 2 3" xfId="7312"/>
    <cellStyle name="Normal 4 2 7 5 2 3 2" xfId="10407"/>
    <cellStyle name="Normal 4 2 7 5 2 3 2 2" xfId="22609"/>
    <cellStyle name="Normal 4 2 7 5 2 3 2 2 2" xfId="46906"/>
    <cellStyle name="Normal 4 2 7 5 2 3 2 3" xfId="34704"/>
    <cellStyle name="Normal 4 2 7 5 2 3 3" xfId="19514"/>
    <cellStyle name="Normal 4 2 7 5 2 3 3 2" xfId="43811"/>
    <cellStyle name="Normal 4 2 7 5 2 3 4" xfId="31609"/>
    <cellStyle name="Normal 4 2 7 5 2 4" xfId="10405"/>
    <cellStyle name="Normal 4 2 7 5 2 4 2" xfId="22607"/>
    <cellStyle name="Normal 4 2 7 5 2 4 2 2" xfId="46904"/>
    <cellStyle name="Normal 4 2 7 5 2 4 3" xfId="34702"/>
    <cellStyle name="Normal 4 2 7 5 2 5" xfId="15589"/>
    <cellStyle name="Normal 4 2 7 5 2 5 2" xfId="39886"/>
    <cellStyle name="Normal 4 2 7 5 2 6" xfId="27577"/>
    <cellStyle name="Normal 4 2 7 5 3" xfId="3806"/>
    <cellStyle name="Normal 4 2 7 5 3 2" xfId="10408"/>
    <cellStyle name="Normal 4 2 7 5 3 2 2" xfId="22610"/>
    <cellStyle name="Normal 4 2 7 5 3 2 2 2" xfId="46907"/>
    <cellStyle name="Normal 4 2 7 5 3 2 3" xfId="34705"/>
    <cellStyle name="Normal 4 2 7 5 3 3" xfId="16117"/>
    <cellStyle name="Normal 4 2 7 5 3 3 2" xfId="40414"/>
    <cellStyle name="Normal 4 2 7 5 3 4" xfId="28105"/>
    <cellStyle name="Normal 4 2 7 5 4" xfId="4446"/>
    <cellStyle name="Normal 4 2 7 5 4 2" xfId="10409"/>
    <cellStyle name="Normal 4 2 7 5 4 2 2" xfId="22611"/>
    <cellStyle name="Normal 4 2 7 5 4 2 2 2" xfId="46908"/>
    <cellStyle name="Normal 4 2 7 5 4 2 3" xfId="34706"/>
    <cellStyle name="Normal 4 2 7 5 4 3" xfId="16648"/>
    <cellStyle name="Normal 4 2 7 5 4 3 2" xfId="40945"/>
    <cellStyle name="Normal 4 2 7 5 4 4" xfId="28743"/>
    <cellStyle name="Normal 4 2 7 5 5" xfId="6143"/>
    <cellStyle name="Normal 4 2 7 5 5 2" xfId="10410"/>
    <cellStyle name="Normal 4 2 7 5 5 2 2" xfId="22612"/>
    <cellStyle name="Normal 4 2 7 5 5 2 2 2" xfId="46909"/>
    <cellStyle name="Normal 4 2 7 5 5 2 3" xfId="34707"/>
    <cellStyle name="Normal 4 2 7 5 5 3" xfId="18345"/>
    <cellStyle name="Normal 4 2 7 5 5 3 2" xfId="42642"/>
    <cellStyle name="Normal 4 2 7 5 5 4" xfId="30440"/>
    <cellStyle name="Normal 4 2 7 5 6" xfId="10404"/>
    <cellStyle name="Normal 4 2 7 5 6 2" xfId="22606"/>
    <cellStyle name="Normal 4 2 7 5 6 2 2" xfId="46903"/>
    <cellStyle name="Normal 4 2 7 5 6 3" xfId="34701"/>
    <cellStyle name="Normal 4 2 7 5 7" xfId="14420"/>
    <cellStyle name="Normal 4 2 7 5 7 2" xfId="38717"/>
    <cellStyle name="Normal 4 2 7 5 8" xfId="26408"/>
    <cellStyle name="Normal 4 2 7 5 9" xfId="50816"/>
    <cellStyle name="Normal 4 2 7 6" xfId="2636"/>
    <cellStyle name="Normal 4 2 7 6 2" xfId="5084"/>
    <cellStyle name="Normal 4 2 7 6 2 2" xfId="10412"/>
    <cellStyle name="Normal 4 2 7 6 2 2 2" xfId="22614"/>
    <cellStyle name="Normal 4 2 7 6 2 2 2 2" xfId="46911"/>
    <cellStyle name="Normal 4 2 7 6 2 2 3" xfId="34709"/>
    <cellStyle name="Normal 4 2 7 6 2 3" xfId="17286"/>
    <cellStyle name="Normal 4 2 7 6 2 3 2" xfId="41583"/>
    <cellStyle name="Normal 4 2 7 6 2 4" xfId="29381"/>
    <cellStyle name="Normal 4 2 7 6 3" xfId="6674"/>
    <cellStyle name="Normal 4 2 7 6 3 2" xfId="10413"/>
    <cellStyle name="Normal 4 2 7 6 3 2 2" xfId="22615"/>
    <cellStyle name="Normal 4 2 7 6 3 2 2 2" xfId="46912"/>
    <cellStyle name="Normal 4 2 7 6 3 2 3" xfId="34710"/>
    <cellStyle name="Normal 4 2 7 6 3 3" xfId="18876"/>
    <cellStyle name="Normal 4 2 7 6 3 3 2" xfId="43173"/>
    <cellStyle name="Normal 4 2 7 6 3 4" xfId="30971"/>
    <cellStyle name="Normal 4 2 7 6 4" xfId="10411"/>
    <cellStyle name="Normal 4 2 7 6 4 2" xfId="22613"/>
    <cellStyle name="Normal 4 2 7 6 4 2 2" xfId="46910"/>
    <cellStyle name="Normal 4 2 7 6 4 3" xfId="34708"/>
    <cellStyle name="Normal 4 2 7 6 5" xfId="15058"/>
    <cellStyle name="Normal 4 2 7 6 5 2" xfId="39355"/>
    <cellStyle name="Normal 4 2 7 6 6" xfId="27046"/>
    <cellStyle name="Normal 4 2 7 7" xfId="10348"/>
    <cellStyle name="Normal 4 2 7 7 2" xfId="22550"/>
    <cellStyle name="Normal 4 2 7 7 2 2" xfId="46847"/>
    <cellStyle name="Normal 4 2 7 7 3" xfId="34645"/>
    <cellStyle name="Normal 4 2 7 8" xfId="13886"/>
    <cellStyle name="Normal 4 2 7 8 2" xfId="25874"/>
    <cellStyle name="Normal 4 2 7 8 2 2" xfId="50171"/>
    <cellStyle name="Normal 4 2 7 8 3" xfId="38183"/>
    <cellStyle name="Normal 4 2 7 9" xfId="51789"/>
    <cellStyle name="Normal 4 2 8" xfId="754"/>
    <cellStyle name="Normal 4 2 8 2" xfId="999"/>
    <cellStyle name="Normal 4 2 8 2 2" xfId="2492"/>
    <cellStyle name="Normal 4 2 8 2 2 10" xfId="53012"/>
    <cellStyle name="Normal 4 2 8 2 2 2" xfId="3658"/>
    <cellStyle name="Normal 4 2 8 2 2 2 2" xfId="5999"/>
    <cellStyle name="Normal 4 2 8 2 2 2 2 2" xfId="10418"/>
    <cellStyle name="Normal 4 2 8 2 2 2 2 2 2" xfId="22620"/>
    <cellStyle name="Normal 4 2 8 2 2 2 2 2 2 2" xfId="46917"/>
    <cellStyle name="Normal 4 2 8 2 2 2 2 2 3" xfId="34715"/>
    <cellStyle name="Normal 4 2 8 2 2 2 2 3" xfId="18201"/>
    <cellStyle name="Normal 4 2 8 2 2 2 2 3 2" xfId="42498"/>
    <cellStyle name="Normal 4 2 8 2 2 2 2 4" xfId="30296"/>
    <cellStyle name="Normal 4 2 8 2 2 2 3" xfId="7696"/>
    <cellStyle name="Normal 4 2 8 2 2 2 3 2" xfId="10419"/>
    <cellStyle name="Normal 4 2 8 2 2 2 3 2 2" xfId="22621"/>
    <cellStyle name="Normal 4 2 8 2 2 2 3 2 2 2" xfId="46918"/>
    <cellStyle name="Normal 4 2 8 2 2 2 3 2 3" xfId="34716"/>
    <cellStyle name="Normal 4 2 8 2 2 2 3 3" xfId="19898"/>
    <cellStyle name="Normal 4 2 8 2 2 2 3 3 2" xfId="44195"/>
    <cellStyle name="Normal 4 2 8 2 2 2 3 4" xfId="31993"/>
    <cellStyle name="Normal 4 2 8 2 2 2 4" xfId="10417"/>
    <cellStyle name="Normal 4 2 8 2 2 2 4 2" xfId="22619"/>
    <cellStyle name="Normal 4 2 8 2 2 2 4 2 2" xfId="46916"/>
    <cellStyle name="Normal 4 2 8 2 2 2 4 3" xfId="34714"/>
    <cellStyle name="Normal 4 2 8 2 2 2 5" xfId="15973"/>
    <cellStyle name="Normal 4 2 8 2 2 2 5 2" xfId="40270"/>
    <cellStyle name="Normal 4 2 8 2 2 2 6" xfId="27961"/>
    <cellStyle name="Normal 4 2 8 2 2 3" xfId="4190"/>
    <cellStyle name="Normal 4 2 8 2 2 3 2" xfId="10420"/>
    <cellStyle name="Normal 4 2 8 2 2 3 2 2" xfId="22622"/>
    <cellStyle name="Normal 4 2 8 2 2 3 2 2 2" xfId="46919"/>
    <cellStyle name="Normal 4 2 8 2 2 3 2 3" xfId="34717"/>
    <cellStyle name="Normal 4 2 8 2 2 3 3" xfId="16501"/>
    <cellStyle name="Normal 4 2 8 2 2 3 3 2" xfId="40798"/>
    <cellStyle name="Normal 4 2 8 2 2 3 4" xfId="28489"/>
    <cellStyle name="Normal 4 2 8 2 2 4" xfId="4830"/>
    <cellStyle name="Normal 4 2 8 2 2 4 2" xfId="10421"/>
    <cellStyle name="Normal 4 2 8 2 2 4 2 2" xfId="22623"/>
    <cellStyle name="Normal 4 2 8 2 2 4 2 2 2" xfId="46920"/>
    <cellStyle name="Normal 4 2 8 2 2 4 2 3" xfId="34718"/>
    <cellStyle name="Normal 4 2 8 2 2 4 3" xfId="17032"/>
    <cellStyle name="Normal 4 2 8 2 2 4 3 2" xfId="41329"/>
    <cellStyle name="Normal 4 2 8 2 2 4 4" xfId="29127"/>
    <cellStyle name="Normal 4 2 8 2 2 5" xfId="6527"/>
    <cellStyle name="Normal 4 2 8 2 2 5 2" xfId="10422"/>
    <cellStyle name="Normal 4 2 8 2 2 5 2 2" xfId="22624"/>
    <cellStyle name="Normal 4 2 8 2 2 5 2 2 2" xfId="46921"/>
    <cellStyle name="Normal 4 2 8 2 2 5 2 3" xfId="34719"/>
    <cellStyle name="Normal 4 2 8 2 2 5 3" xfId="18729"/>
    <cellStyle name="Normal 4 2 8 2 2 5 3 2" xfId="43026"/>
    <cellStyle name="Normal 4 2 8 2 2 5 4" xfId="30824"/>
    <cellStyle name="Normal 4 2 8 2 2 6" xfId="10416"/>
    <cellStyle name="Normal 4 2 8 2 2 6 2" xfId="22618"/>
    <cellStyle name="Normal 4 2 8 2 2 6 2 2" xfId="46915"/>
    <cellStyle name="Normal 4 2 8 2 2 6 3" xfId="34713"/>
    <cellStyle name="Normal 4 2 8 2 2 7" xfId="14804"/>
    <cellStyle name="Normal 4 2 8 2 2 7 2" xfId="39101"/>
    <cellStyle name="Normal 4 2 8 2 2 8" xfId="26792"/>
    <cellStyle name="Normal 4 2 8 2 2 9" xfId="51200"/>
    <cellStyle name="Normal 4 2 8 2 3" xfId="3020"/>
    <cellStyle name="Normal 4 2 8 2 3 2" xfId="5468"/>
    <cellStyle name="Normal 4 2 8 2 3 2 2" xfId="10424"/>
    <cellStyle name="Normal 4 2 8 2 3 2 2 2" xfId="22626"/>
    <cellStyle name="Normal 4 2 8 2 3 2 2 2 2" xfId="46923"/>
    <cellStyle name="Normal 4 2 8 2 3 2 2 3" xfId="34721"/>
    <cellStyle name="Normal 4 2 8 2 3 2 3" xfId="17670"/>
    <cellStyle name="Normal 4 2 8 2 3 2 3 2" xfId="41967"/>
    <cellStyle name="Normal 4 2 8 2 3 2 4" xfId="29765"/>
    <cellStyle name="Normal 4 2 8 2 3 3" xfId="7058"/>
    <cellStyle name="Normal 4 2 8 2 3 3 2" xfId="10425"/>
    <cellStyle name="Normal 4 2 8 2 3 3 2 2" xfId="22627"/>
    <cellStyle name="Normal 4 2 8 2 3 3 2 2 2" xfId="46924"/>
    <cellStyle name="Normal 4 2 8 2 3 3 2 3" xfId="34722"/>
    <cellStyle name="Normal 4 2 8 2 3 3 3" xfId="19260"/>
    <cellStyle name="Normal 4 2 8 2 3 3 3 2" xfId="43557"/>
    <cellStyle name="Normal 4 2 8 2 3 3 4" xfId="31355"/>
    <cellStyle name="Normal 4 2 8 2 3 4" xfId="10423"/>
    <cellStyle name="Normal 4 2 8 2 3 4 2" xfId="22625"/>
    <cellStyle name="Normal 4 2 8 2 3 4 2 2" xfId="46922"/>
    <cellStyle name="Normal 4 2 8 2 3 4 3" xfId="34720"/>
    <cellStyle name="Normal 4 2 8 2 3 5" xfId="15442"/>
    <cellStyle name="Normal 4 2 8 2 3 5 2" xfId="39739"/>
    <cellStyle name="Normal 4 2 8 2 3 6" xfId="27430"/>
    <cellStyle name="Normal 4 2 8 2 4" xfId="10415"/>
    <cellStyle name="Normal 4 2 8 2 4 2" xfId="22617"/>
    <cellStyle name="Normal 4 2 8 2 4 2 2" xfId="46914"/>
    <cellStyle name="Normal 4 2 8 2 4 3" xfId="34712"/>
    <cellStyle name="Normal 4 2 8 2 5" xfId="14270"/>
    <cellStyle name="Normal 4 2 8 2 5 2" xfId="26258"/>
    <cellStyle name="Normal 4 2 8 2 5 2 2" xfId="50555"/>
    <cellStyle name="Normal 4 2 8 2 5 3" xfId="38567"/>
    <cellStyle name="Normal 4 2 8 2 6" xfId="51548"/>
    <cellStyle name="Normal 4 2 8 2 7" xfId="52374"/>
    <cellStyle name="Normal 4 2 8 3" xfId="1958"/>
    <cellStyle name="Normal 4 2 8 3 10" xfId="52772"/>
    <cellStyle name="Normal 4 2 8 3 11" xfId="2252"/>
    <cellStyle name="Normal 4 2 8 3 2" xfId="3418"/>
    <cellStyle name="Normal 4 2 8 3 2 2" xfId="5759"/>
    <cellStyle name="Normal 4 2 8 3 2 2 2" xfId="10428"/>
    <cellStyle name="Normal 4 2 8 3 2 2 2 2" xfId="22630"/>
    <cellStyle name="Normal 4 2 8 3 2 2 2 2 2" xfId="46927"/>
    <cellStyle name="Normal 4 2 8 3 2 2 2 3" xfId="34725"/>
    <cellStyle name="Normal 4 2 8 3 2 2 3" xfId="17961"/>
    <cellStyle name="Normal 4 2 8 3 2 2 3 2" xfId="42258"/>
    <cellStyle name="Normal 4 2 8 3 2 2 4" xfId="30056"/>
    <cellStyle name="Normal 4 2 8 3 2 3" xfId="7456"/>
    <cellStyle name="Normal 4 2 8 3 2 3 2" xfId="10429"/>
    <cellStyle name="Normal 4 2 8 3 2 3 2 2" xfId="22631"/>
    <cellStyle name="Normal 4 2 8 3 2 3 2 2 2" xfId="46928"/>
    <cellStyle name="Normal 4 2 8 3 2 3 2 3" xfId="34726"/>
    <cellStyle name="Normal 4 2 8 3 2 3 3" xfId="19658"/>
    <cellStyle name="Normal 4 2 8 3 2 3 3 2" xfId="43955"/>
    <cellStyle name="Normal 4 2 8 3 2 3 4" xfId="31753"/>
    <cellStyle name="Normal 4 2 8 3 2 4" xfId="10427"/>
    <cellStyle name="Normal 4 2 8 3 2 4 2" xfId="22629"/>
    <cellStyle name="Normal 4 2 8 3 2 4 2 2" xfId="46926"/>
    <cellStyle name="Normal 4 2 8 3 2 4 3" xfId="34724"/>
    <cellStyle name="Normal 4 2 8 3 2 5" xfId="15733"/>
    <cellStyle name="Normal 4 2 8 3 2 5 2" xfId="40030"/>
    <cellStyle name="Normal 4 2 8 3 2 6" xfId="27721"/>
    <cellStyle name="Normal 4 2 8 3 3" xfId="3950"/>
    <cellStyle name="Normal 4 2 8 3 3 2" xfId="10430"/>
    <cellStyle name="Normal 4 2 8 3 3 2 2" xfId="22632"/>
    <cellStyle name="Normal 4 2 8 3 3 2 2 2" xfId="46929"/>
    <cellStyle name="Normal 4 2 8 3 3 2 3" xfId="34727"/>
    <cellStyle name="Normal 4 2 8 3 3 3" xfId="16261"/>
    <cellStyle name="Normal 4 2 8 3 3 3 2" xfId="40558"/>
    <cellStyle name="Normal 4 2 8 3 3 4" xfId="28249"/>
    <cellStyle name="Normal 4 2 8 3 4" xfId="4590"/>
    <cellStyle name="Normal 4 2 8 3 4 2" xfId="10431"/>
    <cellStyle name="Normal 4 2 8 3 4 2 2" xfId="22633"/>
    <cellStyle name="Normal 4 2 8 3 4 2 2 2" xfId="46930"/>
    <cellStyle name="Normal 4 2 8 3 4 2 3" xfId="34728"/>
    <cellStyle name="Normal 4 2 8 3 4 3" xfId="16792"/>
    <cellStyle name="Normal 4 2 8 3 4 3 2" xfId="41089"/>
    <cellStyle name="Normal 4 2 8 3 4 4" xfId="28887"/>
    <cellStyle name="Normal 4 2 8 3 5" xfId="6287"/>
    <cellStyle name="Normal 4 2 8 3 5 2" xfId="10432"/>
    <cellStyle name="Normal 4 2 8 3 5 2 2" xfId="22634"/>
    <cellStyle name="Normal 4 2 8 3 5 2 2 2" xfId="46931"/>
    <cellStyle name="Normal 4 2 8 3 5 2 3" xfId="34729"/>
    <cellStyle name="Normal 4 2 8 3 5 3" xfId="18489"/>
    <cellStyle name="Normal 4 2 8 3 5 3 2" xfId="42786"/>
    <cellStyle name="Normal 4 2 8 3 5 4" xfId="30584"/>
    <cellStyle name="Normal 4 2 8 3 6" xfId="10426"/>
    <cellStyle name="Normal 4 2 8 3 6 2" xfId="22628"/>
    <cellStyle name="Normal 4 2 8 3 6 2 2" xfId="46925"/>
    <cellStyle name="Normal 4 2 8 3 6 3" xfId="34723"/>
    <cellStyle name="Normal 4 2 8 3 7" xfId="14564"/>
    <cellStyle name="Normal 4 2 8 3 7 2" xfId="38861"/>
    <cellStyle name="Normal 4 2 8 3 8" xfId="26552"/>
    <cellStyle name="Normal 4 2 8 3 9" xfId="50960"/>
    <cellStyle name="Normal 4 2 8 4" xfId="2780"/>
    <cellStyle name="Normal 4 2 8 4 2" xfId="5228"/>
    <cellStyle name="Normal 4 2 8 4 2 2" xfId="10434"/>
    <cellStyle name="Normal 4 2 8 4 2 2 2" xfId="22636"/>
    <cellStyle name="Normal 4 2 8 4 2 2 2 2" xfId="46933"/>
    <cellStyle name="Normal 4 2 8 4 2 2 3" xfId="34731"/>
    <cellStyle name="Normal 4 2 8 4 2 3" xfId="17430"/>
    <cellStyle name="Normal 4 2 8 4 2 3 2" xfId="41727"/>
    <cellStyle name="Normal 4 2 8 4 2 4" xfId="29525"/>
    <cellStyle name="Normal 4 2 8 4 3" xfId="6818"/>
    <cellStyle name="Normal 4 2 8 4 3 2" xfId="10435"/>
    <cellStyle name="Normal 4 2 8 4 3 2 2" xfId="22637"/>
    <cellStyle name="Normal 4 2 8 4 3 2 2 2" xfId="46934"/>
    <cellStyle name="Normal 4 2 8 4 3 2 3" xfId="34732"/>
    <cellStyle name="Normal 4 2 8 4 3 3" xfId="19020"/>
    <cellStyle name="Normal 4 2 8 4 3 3 2" xfId="43317"/>
    <cellStyle name="Normal 4 2 8 4 3 4" xfId="31115"/>
    <cellStyle name="Normal 4 2 8 4 4" xfId="10433"/>
    <cellStyle name="Normal 4 2 8 4 4 2" xfId="22635"/>
    <cellStyle name="Normal 4 2 8 4 4 2 2" xfId="46932"/>
    <cellStyle name="Normal 4 2 8 4 4 3" xfId="34730"/>
    <cellStyle name="Normal 4 2 8 4 5" xfId="15202"/>
    <cellStyle name="Normal 4 2 8 4 5 2" xfId="39499"/>
    <cellStyle name="Normal 4 2 8 4 6" xfId="27190"/>
    <cellStyle name="Normal 4 2 8 5" xfId="10414"/>
    <cellStyle name="Normal 4 2 8 5 2" xfId="22616"/>
    <cellStyle name="Normal 4 2 8 5 2 2" xfId="46913"/>
    <cellStyle name="Normal 4 2 8 5 3" xfId="34711"/>
    <cellStyle name="Normal 4 2 8 6" xfId="14030"/>
    <cellStyle name="Normal 4 2 8 6 2" xfId="26018"/>
    <cellStyle name="Normal 4 2 8 6 2 2" xfId="50315"/>
    <cellStyle name="Normal 4 2 8 6 3" xfId="38327"/>
    <cellStyle name="Normal 4 2 8 7" xfId="51629"/>
    <cellStyle name="Normal 4 2 8 8" xfId="52134"/>
    <cellStyle name="Normal 4 2 9" xfId="670"/>
    <cellStyle name="Normal 4 2 9 2" xfId="2171"/>
    <cellStyle name="Normal 4 2 9 2 10" xfId="52691"/>
    <cellStyle name="Normal 4 2 9 2 2" xfId="3337"/>
    <cellStyle name="Normal 4 2 9 2 2 2" xfId="5678"/>
    <cellStyle name="Normal 4 2 9 2 2 2 2" xfId="10439"/>
    <cellStyle name="Normal 4 2 9 2 2 2 2 2" xfId="22641"/>
    <cellStyle name="Normal 4 2 9 2 2 2 2 2 2" xfId="46938"/>
    <cellStyle name="Normal 4 2 9 2 2 2 2 3" xfId="34736"/>
    <cellStyle name="Normal 4 2 9 2 2 2 3" xfId="17880"/>
    <cellStyle name="Normal 4 2 9 2 2 2 3 2" xfId="42177"/>
    <cellStyle name="Normal 4 2 9 2 2 2 4" xfId="29975"/>
    <cellStyle name="Normal 4 2 9 2 2 3" xfId="7375"/>
    <cellStyle name="Normal 4 2 9 2 2 3 2" xfId="10440"/>
    <cellStyle name="Normal 4 2 9 2 2 3 2 2" xfId="22642"/>
    <cellStyle name="Normal 4 2 9 2 2 3 2 2 2" xfId="46939"/>
    <cellStyle name="Normal 4 2 9 2 2 3 2 3" xfId="34737"/>
    <cellStyle name="Normal 4 2 9 2 2 3 3" xfId="19577"/>
    <cellStyle name="Normal 4 2 9 2 2 3 3 2" xfId="43874"/>
    <cellStyle name="Normal 4 2 9 2 2 3 4" xfId="31672"/>
    <cellStyle name="Normal 4 2 9 2 2 4" xfId="10438"/>
    <cellStyle name="Normal 4 2 9 2 2 4 2" xfId="22640"/>
    <cellStyle name="Normal 4 2 9 2 2 4 2 2" xfId="46937"/>
    <cellStyle name="Normal 4 2 9 2 2 4 3" xfId="34735"/>
    <cellStyle name="Normal 4 2 9 2 2 5" xfId="15652"/>
    <cellStyle name="Normal 4 2 9 2 2 5 2" xfId="39949"/>
    <cellStyle name="Normal 4 2 9 2 2 6" xfId="27640"/>
    <cellStyle name="Normal 4 2 9 2 3" xfId="3869"/>
    <cellStyle name="Normal 4 2 9 2 3 2" xfId="10441"/>
    <cellStyle name="Normal 4 2 9 2 3 2 2" xfId="22643"/>
    <cellStyle name="Normal 4 2 9 2 3 2 2 2" xfId="46940"/>
    <cellStyle name="Normal 4 2 9 2 3 2 3" xfId="34738"/>
    <cellStyle name="Normal 4 2 9 2 3 3" xfId="16180"/>
    <cellStyle name="Normal 4 2 9 2 3 3 2" xfId="40477"/>
    <cellStyle name="Normal 4 2 9 2 3 4" xfId="28168"/>
    <cellStyle name="Normal 4 2 9 2 4" xfId="4509"/>
    <cellStyle name="Normal 4 2 9 2 4 2" xfId="10442"/>
    <cellStyle name="Normal 4 2 9 2 4 2 2" xfId="22644"/>
    <cellStyle name="Normal 4 2 9 2 4 2 2 2" xfId="46941"/>
    <cellStyle name="Normal 4 2 9 2 4 2 3" xfId="34739"/>
    <cellStyle name="Normal 4 2 9 2 4 3" xfId="16711"/>
    <cellStyle name="Normal 4 2 9 2 4 3 2" xfId="41008"/>
    <cellStyle name="Normal 4 2 9 2 4 4" xfId="28806"/>
    <cellStyle name="Normal 4 2 9 2 5" xfId="6206"/>
    <cellStyle name="Normal 4 2 9 2 5 2" xfId="10443"/>
    <cellStyle name="Normal 4 2 9 2 5 2 2" xfId="22645"/>
    <cellStyle name="Normal 4 2 9 2 5 2 2 2" xfId="46942"/>
    <cellStyle name="Normal 4 2 9 2 5 2 3" xfId="34740"/>
    <cellStyle name="Normal 4 2 9 2 5 3" xfId="18408"/>
    <cellStyle name="Normal 4 2 9 2 5 3 2" xfId="42705"/>
    <cellStyle name="Normal 4 2 9 2 5 4" xfId="30503"/>
    <cellStyle name="Normal 4 2 9 2 6" xfId="10437"/>
    <cellStyle name="Normal 4 2 9 2 6 2" xfId="22639"/>
    <cellStyle name="Normal 4 2 9 2 6 2 2" xfId="46936"/>
    <cellStyle name="Normal 4 2 9 2 6 3" xfId="34734"/>
    <cellStyle name="Normal 4 2 9 2 7" xfId="14483"/>
    <cellStyle name="Normal 4 2 9 2 7 2" xfId="38780"/>
    <cellStyle name="Normal 4 2 9 2 8" xfId="26471"/>
    <cellStyle name="Normal 4 2 9 2 9" xfId="50879"/>
    <cellStyle name="Normal 4 2 9 3" xfId="2699"/>
    <cellStyle name="Normal 4 2 9 3 2" xfId="5147"/>
    <cellStyle name="Normal 4 2 9 3 2 2" xfId="10445"/>
    <cellStyle name="Normal 4 2 9 3 2 2 2" xfId="22647"/>
    <cellStyle name="Normal 4 2 9 3 2 2 2 2" xfId="46944"/>
    <cellStyle name="Normal 4 2 9 3 2 2 3" xfId="34742"/>
    <cellStyle name="Normal 4 2 9 3 2 3" xfId="17349"/>
    <cellStyle name="Normal 4 2 9 3 2 3 2" xfId="41646"/>
    <cellStyle name="Normal 4 2 9 3 2 4" xfId="29444"/>
    <cellStyle name="Normal 4 2 9 3 3" xfId="6737"/>
    <cellStyle name="Normal 4 2 9 3 3 2" xfId="10446"/>
    <cellStyle name="Normal 4 2 9 3 3 2 2" xfId="22648"/>
    <cellStyle name="Normal 4 2 9 3 3 2 2 2" xfId="46945"/>
    <cellStyle name="Normal 4 2 9 3 3 2 3" xfId="34743"/>
    <cellStyle name="Normal 4 2 9 3 3 3" xfId="18939"/>
    <cellStyle name="Normal 4 2 9 3 3 3 2" xfId="43236"/>
    <cellStyle name="Normal 4 2 9 3 3 4" xfId="31034"/>
    <cellStyle name="Normal 4 2 9 3 4" xfId="10444"/>
    <cellStyle name="Normal 4 2 9 3 4 2" xfId="22646"/>
    <cellStyle name="Normal 4 2 9 3 4 2 2" xfId="46943"/>
    <cellStyle name="Normal 4 2 9 3 4 3" xfId="34741"/>
    <cellStyle name="Normal 4 2 9 3 5" xfId="15121"/>
    <cellStyle name="Normal 4 2 9 3 5 2" xfId="39418"/>
    <cellStyle name="Normal 4 2 9 3 6" xfId="27109"/>
    <cellStyle name="Normal 4 2 9 4" xfId="10436"/>
    <cellStyle name="Normal 4 2 9 4 2" xfId="22638"/>
    <cellStyle name="Normal 4 2 9 4 2 2" xfId="46935"/>
    <cellStyle name="Normal 4 2 9 4 3" xfId="34733"/>
    <cellStyle name="Normal 4 2 9 5" xfId="13949"/>
    <cellStyle name="Normal 4 2 9 5 2" xfId="25937"/>
    <cellStyle name="Normal 4 2 9 5 2 2" xfId="50234"/>
    <cellStyle name="Normal 4 2 9 5 3" xfId="38246"/>
    <cellStyle name="Normal 4 2 9 6" xfId="51480"/>
    <cellStyle name="Normal 4 2 9 7" xfId="52053"/>
    <cellStyle name="Normal 4 3" xfId="148"/>
    <cellStyle name="Normal 4 3 2" xfId="281"/>
    <cellStyle name="Normal 4 3 2 2" xfId="1401"/>
    <cellStyle name="Normal 4 3 2 2 2" xfId="1755"/>
    <cellStyle name="Normal 4 3 2 3" xfId="1784"/>
    <cellStyle name="Normal 4 3 3" xfId="395"/>
    <cellStyle name="Normal 4 3 3 2" xfId="1757"/>
    <cellStyle name="Normal 4 3 4" xfId="1400"/>
    <cellStyle name="Normal 4 3 4 2" xfId="1753"/>
    <cellStyle name="Normal 4 3 5" xfId="1792"/>
    <cellStyle name="Normal 4 3 6" xfId="1787"/>
    <cellStyle name="Normal 4 4" xfId="175"/>
    <cellStyle name="Normal 4 4 10" xfId="2067"/>
    <cellStyle name="Normal 4 4 10 10" xfId="52587"/>
    <cellStyle name="Normal 4 4 10 2" xfId="3233"/>
    <cellStyle name="Normal 4 4 10 2 2" xfId="5574"/>
    <cellStyle name="Normal 4 4 10 2 2 2" xfId="10450"/>
    <cellStyle name="Normal 4 4 10 2 2 2 2" xfId="22652"/>
    <cellStyle name="Normal 4 4 10 2 2 2 2 2" xfId="46949"/>
    <cellStyle name="Normal 4 4 10 2 2 2 3" xfId="34747"/>
    <cellStyle name="Normal 4 4 10 2 2 3" xfId="17776"/>
    <cellStyle name="Normal 4 4 10 2 2 3 2" xfId="42073"/>
    <cellStyle name="Normal 4 4 10 2 2 4" xfId="29871"/>
    <cellStyle name="Normal 4 4 10 2 3" xfId="7271"/>
    <cellStyle name="Normal 4 4 10 2 3 2" xfId="10451"/>
    <cellStyle name="Normal 4 4 10 2 3 2 2" xfId="22653"/>
    <cellStyle name="Normal 4 4 10 2 3 2 2 2" xfId="46950"/>
    <cellStyle name="Normal 4 4 10 2 3 2 3" xfId="34748"/>
    <cellStyle name="Normal 4 4 10 2 3 3" xfId="19473"/>
    <cellStyle name="Normal 4 4 10 2 3 3 2" xfId="43770"/>
    <cellStyle name="Normal 4 4 10 2 3 4" xfId="31568"/>
    <cellStyle name="Normal 4 4 10 2 4" xfId="10449"/>
    <cellStyle name="Normal 4 4 10 2 4 2" xfId="22651"/>
    <cellStyle name="Normal 4 4 10 2 4 2 2" xfId="46948"/>
    <cellStyle name="Normal 4 4 10 2 4 3" xfId="34746"/>
    <cellStyle name="Normal 4 4 10 2 5" xfId="15548"/>
    <cellStyle name="Normal 4 4 10 2 5 2" xfId="39845"/>
    <cellStyle name="Normal 4 4 10 2 6" xfId="27536"/>
    <cellStyle name="Normal 4 4 10 3" xfId="3765"/>
    <cellStyle name="Normal 4 4 10 3 2" xfId="10452"/>
    <cellStyle name="Normal 4 4 10 3 2 2" xfId="22654"/>
    <cellStyle name="Normal 4 4 10 3 2 2 2" xfId="46951"/>
    <cellStyle name="Normal 4 4 10 3 2 3" xfId="34749"/>
    <cellStyle name="Normal 4 4 10 3 3" xfId="16076"/>
    <cellStyle name="Normal 4 4 10 3 3 2" xfId="40373"/>
    <cellStyle name="Normal 4 4 10 3 4" xfId="28064"/>
    <cellStyle name="Normal 4 4 10 4" xfId="4405"/>
    <cellStyle name="Normal 4 4 10 4 2" xfId="10453"/>
    <cellStyle name="Normal 4 4 10 4 2 2" xfId="22655"/>
    <cellStyle name="Normal 4 4 10 4 2 2 2" xfId="46952"/>
    <cellStyle name="Normal 4 4 10 4 2 3" xfId="34750"/>
    <cellStyle name="Normal 4 4 10 4 3" xfId="16607"/>
    <cellStyle name="Normal 4 4 10 4 3 2" xfId="40904"/>
    <cellStyle name="Normal 4 4 10 4 4" xfId="28702"/>
    <cellStyle name="Normal 4 4 10 5" xfId="6102"/>
    <cellStyle name="Normal 4 4 10 5 2" xfId="10454"/>
    <cellStyle name="Normal 4 4 10 5 2 2" xfId="22656"/>
    <cellStyle name="Normal 4 4 10 5 2 2 2" xfId="46953"/>
    <cellStyle name="Normal 4 4 10 5 2 3" xfId="34751"/>
    <cellStyle name="Normal 4 4 10 5 3" xfId="18304"/>
    <cellStyle name="Normal 4 4 10 5 3 2" xfId="42601"/>
    <cellStyle name="Normal 4 4 10 5 4" xfId="30399"/>
    <cellStyle name="Normal 4 4 10 6" xfId="10448"/>
    <cellStyle name="Normal 4 4 10 6 2" xfId="22650"/>
    <cellStyle name="Normal 4 4 10 6 2 2" xfId="46947"/>
    <cellStyle name="Normal 4 4 10 6 3" xfId="34745"/>
    <cellStyle name="Normal 4 4 10 7" xfId="14379"/>
    <cellStyle name="Normal 4 4 10 7 2" xfId="38676"/>
    <cellStyle name="Normal 4 4 10 8" xfId="26367"/>
    <cellStyle name="Normal 4 4 10 9" xfId="50775"/>
    <cellStyle name="Normal 4 4 11" xfId="2595"/>
    <cellStyle name="Normal 4 4 11 2" xfId="5043"/>
    <cellStyle name="Normal 4 4 11 2 2" xfId="10456"/>
    <cellStyle name="Normal 4 4 11 2 2 2" xfId="22658"/>
    <cellStyle name="Normal 4 4 11 2 2 2 2" xfId="46955"/>
    <cellStyle name="Normal 4 4 11 2 2 3" xfId="34753"/>
    <cellStyle name="Normal 4 4 11 2 3" xfId="17245"/>
    <cellStyle name="Normal 4 4 11 2 3 2" xfId="41542"/>
    <cellStyle name="Normal 4 4 11 2 4" xfId="29340"/>
    <cellStyle name="Normal 4 4 11 3" xfId="6633"/>
    <cellStyle name="Normal 4 4 11 3 2" xfId="10457"/>
    <cellStyle name="Normal 4 4 11 3 2 2" xfId="22659"/>
    <cellStyle name="Normal 4 4 11 3 2 2 2" xfId="46956"/>
    <cellStyle name="Normal 4 4 11 3 2 3" xfId="34754"/>
    <cellStyle name="Normal 4 4 11 3 3" xfId="18835"/>
    <cellStyle name="Normal 4 4 11 3 3 2" xfId="43132"/>
    <cellStyle name="Normal 4 4 11 3 4" xfId="30930"/>
    <cellStyle name="Normal 4 4 11 4" xfId="10455"/>
    <cellStyle name="Normal 4 4 11 4 2" xfId="22657"/>
    <cellStyle name="Normal 4 4 11 4 2 2" xfId="46954"/>
    <cellStyle name="Normal 4 4 11 4 3" xfId="34752"/>
    <cellStyle name="Normal 4 4 11 5" xfId="15017"/>
    <cellStyle name="Normal 4 4 11 5 2" xfId="39314"/>
    <cellStyle name="Normal 4 4 11 6" xfId="27005"/>
    <cellStyle name="Normal 4 4 12" xfId="10447"/>
    <cellStyle name="Normal 4 4 12 2" xfId="22649"/>
    <cellStyle name="Normal 4 4 12 2 2" xfId="46946"/>
    <cellStyle name="Normal 4 4 12 3" xfId="34744"/>
    <cellStyle name="Normal 4 4 13" xfId="13845"/>
    <cellStyle name="Normal 4 4 13 2" xfId="25833"/>
    <cellStyle name="Normal 4 4 13 2 2" xfId="50130"/>
    <cellStyle name="Normal 4 4 13 3" xfId="38142"/>
    <cellStyle name="Normal 4 4 14" xfId="51914"/>
    <cellStyle name="Normal 4 4 15" xfId="51949"/>
    <cellStyle name="Normal 4 4 2" xfId="283"/>
    <cellStyle name="Normal 4 4 2 2" xfId="1954"/>
    <cellStyle name="Normal 4 4 2 3" xfId="1974"/>
    <cellStyle name="Normal 4 4 2 4" xfId="1914"/>
    <cellStyle name="Normal 4 4 3" xfId="368"/>
    <cellStyle name="Normal 4 4 3 2" xfId="1863"/>
    <cellStyle name="Normal 4 4 3 3" xfId="1781"/>
    <cellStyle name="Normal 4 4 4" xfId="282"/>
    <cellStyle name="Normal 4 4 4 2" xfId="1830"/>
    <cellStyle name="Normal 4 4 4 3" xfId="1822"/>
    <cellStyle name="Normal 4 4 5" xfId="590"/>
    <cellStyle name="Normal 4 4 5 10" xfId="51555"/>
    <cellStyle name="Normal 4 4 5 11" xfId="51973"/>
    <cellStyle name="Normal 4 4 5 2" xfId="638"/>
    <cellStyle name="Normal 4 4 5 2 10" xfId="52021"/>
    <cellStyle name="Normal 4 4 5 2 2" xfId="833"/>
    <cellStyle name="Normal 4 4 5 2 2 2" xfId="1078"/>
    <cellStyle name="Normal 4 4 5 2 2 2 2" xfId="2571"/>
    <cellStyle name="Normal 4 4 5 2 2 2 2 10" xfId="53091"/>
    <cellStyle name="Normal 4 4 5 2 2 2 2 2" xfId="3737"/>
    <cellStyle name="Normal 4 4 5 2 2 2 2 2 2" xfId="6078"/>
    <cellStyle name="Normal 4 4 5 2 2 2 2 2 2 2" xfId="10464"/>
    <cellStyle name="Normal 4 4 5 2 2 2 2 2 2 2 2" xfId="22666"/>
    <cellStyle name="Normal 4 4 5 2 2 2 2 2 2 2 2 2" xfId="46963"/>
    <cellStyle name="Normal 4 4 5 2 2 2 2 2 2 2 3" xfId="34761"/>
    <cellStyle name="Normal 4 4 5 2 2 2 2 2 2 3" xfId="18280"/>
    <cellStyle name="Normal 4 4 5 2 2 2 2 2 2 3 2" xfId="42577"/>
    <cellStyle name="Normal 4 4 5 2 2 2 2 2 2 4" xfId="30375"/>
    <cellStyle name="Normal 4 4 5 2 2 2 2 2 3" xfId="7775"/>
    <cellStyle name="Normal 4 4 5 2 2 2 2 2 3 2" xfId="10465"/>
    <cellStyle name="Normal 4 4 5 2 2 2 2 2 3 2 2" xfId="22667"/>
    <cellStyle name="Normal 4 4 5 2 2 2 2 2 3 2 2 2" xfId="46964"/>
    <cellStyle name="Normal 4 4 5 2 2 2 2 2 3 2 3" xfId="34762"/>
    <cellStyle name="Normal 4 4 5 2 2 2 2 2 3 3" xfId="19977"/>
    <cellStyle name="Normal 4 4 5 2 2 2 2 2 3 3 2" xfId="44274"/>
    <cellStyle name="Normal 4 4 5 2 2 2 2 2 3 4" xfId="32072"/>
    <cellStyle name="Normal 4 4 5 2 2 2 2 2 4" xfId="10463"/>
    <cellStyle name="Normal 4 4 5 2 2 2 2 2 4 2" xfId="22665"/>
    <cellStyle name="Normal 4 4 5 2 2 2 2 2 4 2 2" xfId="46962"/>
    <cellStyle name="Normal 4 4 5 2 2 2 2 2 4 3" xfId="34760"/>
    <cellStyle name="Normal 4 4 5 2 2 2 2 2 5" xfId="16052"/>
    <cellStyle name="Normal 4 4 5 2 2 2 2 2 5 2" xfId="40349"/>
    <cellStyle name="Normal 4 4 5 2 2 2 2 2 6" xfId="28040"/>
    <cellStyle name="Normal 4 4 5 2 2 2 2 3" xfId="4269"/>
    <cellStyle name="Normal 4 4 5 2 2 2 2 3 2" xfId="10466"/>
    <cellStyle name="Normal 4 4 5 2 2 2 2 3 2 2" xfId="22668"/>
    <cellStyle name="Normal 4 4 5 2 2 2 2 3 2 2 2" xfId="46965"/>
    <cellStyle name="Normal 4 4 5 2 2 2 2 3 2 3" xfId="34763"/>
    <cellStyle name="Normal 4 4 5 2 2 2 2 3 3" xfId="16580"/>
    <cellStyle name="Normal 4 4 5 2 2 2 2 3 3 2" xfId="40877"/>
    <cellStyle name="Normal 4 4 5 2 2 2 2 3 4" xfId="28568"/>
    <cellStyle name="Normal 4 4 5 2 2 2 2 4" xfId="4909"/>
    <cellStyle name="Normal 4 4 5 2 2 2 2 4 2" xfId="10467"/>
    <cellStyle name="Normal 4 4 5 2 2 2 2 4 2 2" xfId="22669"/>
    <cellStyle name="Normal 4 4 5 2 2 2 2 4 2 2 2" xfId="46966"/>
    <cellStyle name="Normal 4 4 5 2 2 2 2 4 2 3" xfId="34764"/>
    <cellStyle name="Normal 4 4 5 2 2 2 2 4 3" xfId="17111"/>
    <cellStyle name="Normal 4 4 5 2 2 2 2 4 3 2" xfId="41408"/>
    <cellStyle name="Normal 4 4 5 2 2 2 2 4 4" xfId="29206"/>
    <cellStyle name="Normal 4 4 5 2 2 2 2 5" xfId="6606"/>
    <cellStyle name="Normal 4 4 5 2 2 2 2 5 2" xfId="10468"/>
    <cellStyle name="Normal 4 4 5 2 2 2 2 5 2 2" xfId="22670"/>
    <cellStyle name="Normal 4 4 5 2 2 2 2 5 2 2 2" xfId="46967"/>
    <cellStyle name="Normal 4 4 5 2 2 2 2 5 2 3" xfId="34765"/>
    <cellStyle name="Normal 4 4 5 2 2 2 2 5 3" xfId="18808"/>
    <cellStyle name="Normal 4 4 5 2 2 2 2 5 3 2" xfId="43105"/>
    <cellStyle name="Normal 4 4 5 2 2 2 2 5 4" xfId="30903"/>
    <cellStyle name="Normal 4 4 5 2 2 2 2 6" xfId="10462"/>
    <cellStyle name="Normal 4 4 5 2 2 2 2 6 2" xfId="22664"/>
    <cellStyle name="Normal 4 4 5 2 2 2 2 6 2 2" xfId="46961"/>
    <cellStyle name="Normal 4 4 5 2 2 2 2 6 3" xfId="34759"/>
    <cellStyle name="Normal 4 4 5 2 2 2 2 7" xfId="14883"/>
    <cellStyle name="Normal 4 4 5 2 2 2 2 7 2" xfId="39180"/>
    <cellStyle name="Normal 4 4 5 2 2 2 2 8" xfId="26871"/>
    <cellStyle name="Normal 4 4 5 2 2 2 2 9" xfId="51279"/>
    <cellStyle name="Normal 4 4 5 2 2 2 3" xfId="3099"/>
    <cellStyle name="Normal 4 4 5 2 2 2 3 2" xfId="5547"/>
    <cellStyle name="Normal 4 4 5 2 2 2 3 2 2" xfId="10470"/>
    <cellStyle name="Normal 4 4 5 2 2 2 3 2 2 2" xfId="22672"/>
    <cellStyle name="Normal 4 4 5 2 2 2 3 2 2 2 2" xfId="46969"/>
    <cellStyle name="Normal 4 4 5 2 2 2 3 2 2 3" xfId="34767"/>
    <cellStyle name="Normal 4 4 5 2 2 2 3 2 3" xfId="17749"/>
    <cellStyle name="Normal 4 4 5 2 2 2 3 2 3 2" xfId="42046"/>
    <cellStyle name="Normal 4 4 5 2 2 2 3 2 4" xfId="29844"/>
    <cellStyle name="Normal 4 4 5 2 2 2 3 3" xfId="7137"/>
    <cellStyle name="Normal 4 4 5 2 2 2 3 3 2" xfId="10471"/>
    <cellStyle name="Normal 4 4 5 2 2 2 3 3 2 2" xfId="22673"/>
    <cellStyle name="Normal 4 4 5 2 2 2 3 3 2 2 2" xfId="46970"/>
    <cellStyle name="Normal 4 4 5 2 2 2 3 3 2 3" xfId="34768"/>
    <cellStyle name="Normal 4 4 5 2 2 2 3 3 3" xfId="19339"/>
    <cellStyle name="Normal 4 4 5 2 2 2 3 3 3 2" xfId="43636"/>
    <cellStyle name="Normal 4 4 5 2 2 2 3 3 4" xfId="31434"/>
    <cellStyle name="Normal 4 4 5 2 2 2 3 4" xfId="10469"/>
    <cellStyle name="Normal 4 4 5 2 2 2 3 4 2" xfId="22671"/>
    <cellStyle name="Normal 4 4 5 2 2 2 3 4 2 2" xfId="46968"/>
    <cellStyle name="Normal 4 4 5 2 2 2 3 4 3" xfId="34766"/>
    <cellStyle name="Normal 4 4 5 2 2 2 3 5" xfId="15521"/>
    <cellStyle name="Normal 4 4 5 2 2 2 3 5 2" xfId="39818"/>
    <cellStyle name="Normal 4 4 5 2 2 2 3 6" xfId="27509"/>
    <cellStyle name="Normal 4 4 5 2 2 2 4" xfId="10461"/>
    <cellStyle name="Normal 4 4 5 2 2 2 4 2" xfId="22663"/>
    <cellStyle name="Normal 4 4 5 2 2 2 4 2 2" xfId="46960"/>
    <cellStyle name="Normal 4 4 5 2 2 2 4 3" xfId="34758"/>
    <cellStyle name="Normal 4 4 5 2 2 2 5" xfId="14349"/>
    <cellStyle name="Normal 4 4 5 2 2 2 5 2" xfId="26337"/>
    <cellStyle name="Normal 4 4 5 2 2 2 5 2 2" xfId="50634"/>
    <cellStyle name="Normal 4 4 5 2 2 2 5 3" xfId="38646"/>
    <cellStyle name="Normal 4 4 5 2 2 2 6" xfId="51506"/>
    <cellStyle name="Normal 4 4 5 2 2 2 7" xfId="52453"/>
    <cellStyle name="Normal 4 4 5 2 2 3" xfId="2331"/>
    <cellStyle name="Normal 4 4 5 2 2 3 10" xfId="52851"/>
    <cellStyle name="Normal 4 4 5 2 2 3 2" xfId="3497"/>
    <cellStyle name="Normal 4 4 5 2 2 3 2 2" xfId="5838"/>
    <cellStyle name="Normal 4 4 5 2 2 3 2 2 2" xfId="10474"/>
    <cellStyle name="Normal 4 4 5 2 2 3 2 2 2 2" xfId="22676"/>
    <cellStyle name="Normal 4 4 5 2 2 3 2 2 2 2 2" xfId="46973"/>
    <cellStyle name="Normal 4 4 5 2 2 3 2 2 2 3" xfId="34771"/>
    <cellStyle name="Normal 4 4 5 2 2 3 2 2 3" xfId="18040"/>
    <cellStyle name="Normal 4 4 5 2 2 3 2 2 3 2" xfId="42337"/>
    <cellStyle name="Normal 4 4 5 2 2 3 2 2 4" xfId="30135"/>
    <cellStyle name="Normal 4 4 5 2 2 3 2 3" xfId="7535"/>
    <cellStyle name="Normal 4 4 5 2 2 3 2 3 2" xfId="10475"/>
    <cellStyle name="Normal 4 4 5 2 2 3 2 3 2 2" xfId="22677"/>
    <cellStyle name="Normal 4 4 5 2 2 3 2 3 2 2 2" xfId="46974"/>
    <cellStyle name="Normal 4 4 5 2 2 3 2 3 2 3" xfId="34772"/>
    <cellStyle name="Normal 4 4 5 2 2 3 2 3 3" xfId="19737"/>
    <cellStyle name="Normal 4 4 5 2 2 3 2 3 3 2" xfId="44034"/>
    <cellStyle name="Normal 4 4 5 2 2 3 2 3 4" xfId="31832"/>
    <cellStyle name="Normal 4 4 5 2 2 3 2 4" xfId="10473"/>
    <cellStyle name="Normal 4 4 5 2 2 3 2 4 2" xfId="22675"/>
    <cellStyle name="Normal 4 4 5 2 2 3 2 4 2 2" xfId="46972"/>
    <cellStyle name="Normal 4 4 5 2 2 3 2 4 3" xfId="34770"/>
    <cellStyle name="Normal 4 4 5 2 2 3 2 5" xfId="15812"/>
    <cellStyle name="Normal 4 4 5 2 2 3 2 5 2" xfId="40109"/>
    <cellStyle name="Normal 4 4 5 2 2 3 2 6" xfId="27800"/>
    <cellStyle name="Normal 4 4 5 2 2 3 3" xfId="4029"/>
    <cellStyle name="Normal 4 4 5 2 2 3 3 2" xfId="10476"/>
    <cellStyle name="Normal 4 4 5 2 2 3 3 2 2" xfId="22678"/>
    <cellStyle name="Normal 4 4 5 2 2 3 3 2 2 2" xfId="46975"/>
    <cellStyle name="Normal 4 4 5 2 2 3 3 2 3" xfId="34773"/>
    <cellStyle name="Normal 4 4 5 2 2 3 3 3" xfId="16340"/>
    <cellStyle name="Normal 4 4 5 2 2 3 3 3 2" xfId="40637"/>
    <cellStyle name="Normal 4 4 5 2 2 3 3 4" xfId="28328"/>
    <cellStyle name="Normal 4 4 5 2 2 3 4" xfId="4669"/>
    <cellStyle name="Normal 4 4 5 2 2 3 4 2" xfId="10477"/>
    <cellStyle name="Normal 4 4 5 2 2 3 4 2 2" xfId="22679"/>
    <cellStyle name="Normal 4 4 5 2 2 3 4 2 2 2" xfId="46976"/>
    <cellStyle name="Normal 4 4 5 2 2 3 4 2 3" xfId="34774"/>
    <cellStyle name="Normal 4 4 5 2 2 3 4 3" xfId="16871"/>
    <cellStyle name="Normal 4 4 5 2 2 3 4 3 2" xfId="41168"/>
    <cellStyle name="Normal 4 4 5 2 2 3 4 4" xfId="28966"/>
    <cellStyle name="Normal 4 4 5 2 2 3 5" xfId="6366"/>
    <cellStyle name="Normal 4 4 5 2 2 3 5 2" xfId="10478"/>
    <cellStyle name="Normal 4 4 5 2 2 3 5 2 2" xfId="22680"/>
    <cellStyle name="Normal 4 4 5 2 2 3 5 2 2 2" xfId="46977"/>
    <cellStyle name="Normal 4 4 5 2 2 3 5 2 3" xfId="34775"/>
    <cellStyle name="Normal 4 4 5 2 2 3 5 3" xfId="18568"/>
    <cellStyle name="Normal 4 4 5 2 2 3 5 3 2" xfId="42865"/>
    <cellStyle name="Normal 4 4 5 2 2 3 5 4" xfId="30663"/>
    <cellStyle name="Normal 4 4 5 2 2 3 6" xfId="10472"/>
    <cellStyle name="Normal 4 4 5 2 2 3 6 2" xfId="22674"/>
    <cellStyle name="Normal 4 4 5 2 2 3 6 2 2" xfId="46971"/>
    <cellStyle name="Normal 4 4 5 2 2 3 6 3" xfId="34769"/>
    <cellStyle name="Normal 4 4 5 2 2 3 7" xfId="14643"/>
    <cellStyle name="Normal 4 4 5 2 2 3 7 2" xfId="38940"/>
    <cellStyle name="Normal 4 4 5 2 2 3 8" xfId="26631"/>
    <cellStyle name="Normal 4 4 5 2 2 3 9" xfId="51039"/>
    <cellStyle name="Normal 4 4 5 2 2 4" xfId="2859"/>
    <cellStyle name="Normal 4 4 5 2 2 4 2" xfId="5307"/>
    <cellStyle name="Normal 4 4 5 2 2 4 2 2" xfId="10480"/>
    <cellStyle name="Normal 4 4 5 2 2 4 2 2 2" xfId="22682"/>
    <cellStyle name="Normal 4 4 5 2 2 4 2 2 2 2" xfId="46979"/>
    <cellStyle name="Normal 4 4 5 2 2 4 2 2 3" xfId="34777"/>
    <cellStyle name="Normal 4 4 5 2 2 4 2 3" xfId="17509"/>
    <cellStyle name="Normal 4 4 5 2 2 4 2 3 2" xfId="41806"/>
    <cellStyle name="Normal 4 4 5 2 2 4 2 4" xfId="29604"/>
    <cellStyle name="Normal 4 4 5 2 2 4 3" xfId="6897"/>
    <cellStyle name="Normal 4 4 5 2 2 4 3 2" xfId="10481"/>
    <cellStyle name="Normal 4 4 5 2 2 4 3 2 2" xfId="22683"/>
    <cellStyle name="Normal 4 4 5 2 2 4 3 2 2 2" xfId="46980"/>
    <cellStyle name="Normal 4 4 5 2 2 4 3 2 3" xfId="34778"/>
    <cellStyle name="Normal 4 4 5 2 2 4 3 3" xfId="19099"/>
    <cellStyle name="Normal 4 4 5 2 2 4 3 3 2" xfId="43396"/>
    <cellStyle name="Normal 4 4 5 2 2 4 3 4" xfId="31194"/>
    <cellStyle name="Normal 4 4 5 2 2 4 4" xfId="10479"/>
    <cellStyle name="Normal 4 4 5 2 2 4 4 2" xfId="22681"/>
    <cellStyle name="Normal 4 4 5 2 2 4 4 2 2" xfId="46978"/>
    <cellStyle name="Normal 4 4 5 2 2 4 4 3" xfId="34776"/>
    <cellStyle name="Normal 4 4 5 2 2 4 5" xfId="15281"/>
    <cellStyle name="Normal 4 4 5 2 2 4 5 2" xfId="39578"/>
    <cellStyle name="Normal 4 4 5 2 2 4 6" xfId="27269"/>
    <cellStyle name="Normal 4 4 5 2 2 5" xfId="10460"/>
    <cellStyle name="Normal 4 4 5 2 2 5 2" xfId="22662"/>
    <cellStyle name="Normal 4 4 5 2 2 5 2 2" xfId="46959"/>
    <cellStyle name="Normal 4 4 5 2 2 5 3" xfId="34757"/>
    <cellStyle name="Normal 4 4 5 2 2 6" xfId="14109"/>
    <cellStyle name="Normal 4 4 5 2 2 6 2" xfId="26097"/>
    <cellStyle name="Normal 4 4 5 2 2 6 2 2" xfId="50394"/>
    <cellStyle name="Normal 4 4 5 2 2 6 3" xfId="38406"/>
    <cellStyle name="Normal 4 4 5 2 2 7" xfId="51906"/>
    <cellStyle name="Normal 4 4 5 2 2 8" xfId="52213"/>
    <cellStyle name="Normal 4 4 5 2 3" xfId="735"/>
    <cellStyle name="Normal 4 4 5 2 3 2" xfId="982"/>
    <cellStyle name="Normal 4 4 5 2 3 2 2" xfId="2475"/>
    <cellStyle name="Normal 4 4 5 2 3 2 2 10" xfId="52995"/>
    <cellStyle name="Normal 4 4 5 2 3 2 2 2" xfId="3641"/>
    <cellStyle name="Normal 4 4 5 2 3 2 2 2 2" xfId="5982"/>
    <cellStyle name="Normal 4 4 5 2 3 2 2 2 2 2" xfId="10486"/>
    <cellStyle name="Normal 4 4 5 2 3 2 2 2 2 2 2" xfId="22688"/>
    <cellStyle name="Normal 4 4 5 2 3 2 2 2 2 2 2 2" xfId="46985"/>
    <cellStyle name="Normal 4 4 5 2 3 2 2 2 2 2 3" xfId="34783"/>
    <cellStyle name="Normal 4 4 5 2 3 2 2 2 2 3" xfId="18184"/>
    <cellStyle name="Normal 4 4 5 2 3 2 2 2 2 3 2" xfId="42481"/>
    <cellStyle name="Normal 4 4 5 2 3 2 2 2 2 4" xfId="30279"/>
    <cellStyle name="Normal 4 4 5 2 3 2 2 2 3" xfId="7679"/>
    <cellStyle name="Normal 4 4 5 2 3 2 2 2 3 2" xfId="10487"/>
    <cellStyle name="Normal 4 4 5 2 3 2 2 2 3 2 2" xfId="22689"/>
    <cellStyle name="Normal 4 4 5 2 3 2 2 2 3 2 2 2" xfId="46986"/>
    <cellStyle name="Normal 4 4 5 2 3 2 2 2 3 2 3" xfId="34784"/>
    <cellStyle name="Normal 4 4 5 2 3 2 2 2 3 3" xfId="19881"/>
    <cellStyle name="Normal 4 4 5 2 3 2 2 2 3 3 2" xfId="44178"/>
    <cellStyle name="Normal 4 4 5 2 3 2 2 2 3 4" xfId="31976"/>
    <cellStyle name="Normal 4 4 5 2 3 2 2 2 4" xfId="10485"/>
    <cellStyle name="Normal 4 4 5 2 3 2 2 2 4 2" xfId="22687"/>
    <cellStyle name="Normal 4 4 5 2 3 2 2 2 4 2 2" xfId="46984"/>
    <cellStyle name="Normal 4 4 5 2 3 2 2 2 4 3" xfId="34782"/>
    <cellStyle name="Normal 4 4 5 2 3 2 2 2 5" xfId="15956"/>
    <cellStyle name="Normal 4 4 5 2 3 2 2 2 5 2" xfId="40253"/>
    <cellStyle name="Normal 4 4 5 2 3 2 2 2 6" xfId="27944"/>
    <cellStyle name="Normal 4 4 5 2 3 2 2 3" xfId="4173"/>
    <cellStyle name="Normal 4 4 5 2 3 2 2 3 2" xfId="10488"/>
    <cellStyle name="Normal 4 4 5 2 3 2 2 3 2 2" xfId="22690"/>
    <cellStyle name="Normal 4 4 5 2 3 2 2 3 2 2 2" xfId="46987"/>
    <cellStyle name="Normal 4 4 5 2 3 2 2 3 2 3" xfId="34785"/>
    <cellStyle name="Normal 4 4 5 2 3 2 2 3 3" xfId="16484"/>
    <cellStyle name="Normal 4 4 5 2 3 2 2 3 3 2" xfId="40781"/>
    <cellStyle name="Normal 4 4 5 2 3 2 2 3 4" xfId="28472"/>
    <cellStyle name="Normal 4 4 5 2 3 2 2 4" xfId="4813"/>
    <cellStyle name="Normal 4 4 5 2 3 2 2 4 2" xfId="10489"/>
    <cellStyle name="Normal 4 4 5 2 3 2 2 4 2 2" xfId="22691"/>
    <cellStyle name="Normal 4 4 5 2 3 2 2 4 2 2 2" xfId="46988"/>
    <cellStyle name="Normal 4 4 5 2 3 2 2 4 2 3" xfId="34786"/>
    <cellStyle name="Normal 4 4 5 2 3 2 2 4 3" xfId="17015"/>
    <cellStyle name="Normal 4 4 5 2 3 2 2 4 3 2" xfId="41312"/>
    <cellStyle name="Normal 4 4 5 2 3 2 2 4 4" xfId="29110"/>
    <cellStyle name="Normal 4 4 5 2 3 2 2 5" xfId="6510"/>
    <cellStyle name="Normal 4 4 5 2 3 2 2 5 2" xfId="10490"/>
    <cellStyle name="Normal 4 4 5 2 3 2 2 5 2 2" xfId="22692"/>
    <cellStyle name="Normal 4 4 5 2 3 2 2 5 2 2 2" xfId="46989"/>
    <cellStyle name="Normal 4 4 5 2 3 2 2 5 2 3" xfId="34787"/>
    <cellStyle name="Normal 4 4 5 2 3 2 2 5 3" xfId="18712"/>
    <cellStyle name="Normal 4 4 5 2 3 2 2 5 3 2" xfId="43009"/>
    <cellStyle name="Normal 4 4 5 2 3 2 2 5 4" xfId="30807"/>
    <cellStyle name="Normal 4 4 5 2 3 2 2 6" xfId="10484"/>
    <cellStyle name="Normal 4 4 5 2 3 2 2 6 2" xfId="22686"/>
    <cellStyle name="Normal 4 4 5 2 3 2 2 6 2 2" xfId="46983"/>
    <cellStyle name="Normal 4 4 5 2 3 2 2 6 3" xfId="34781"/>
    <cellStyle name="Normal 4 4 5 2 3 2 2 7" xfId="14787"/>
    <cellStyle name="Normal 4 4 5 2 3 2 2 7 2" xfId="39084"/>
    <cellStyle name="Normal 4 4 5 2 3 2 2 8" xfId="26775"/>
    <cellStyle name="Normal 4 4 5 2 3 2 2 9" xfId="51183"/>
    <cellStyle name="Normal 4 4 5 2 3 2 3" xfId="3003"/>
    <cellStyle name="Normal 4 4 5 2 3 2 3 2" xfId="5451"/>
    <cellStyle name="Normal 4 4 5 2 3 2 3 2 2" xfId="10492"/>
    <cellStyle name="Normal 4 4 5 2 3 2 3 2 2 2" xfId="22694"/>
    <cellStyle name="Normal 4 4 5 2 3 2 3 2 2 2 2" xfId="46991"/>
    <cellStyle name="Normal 4 4 5 2 3 2 3 2 2 3" xfId="34789"/>
    <cellStyle name="Normal 4 4 5 2 3 2 3 2 3" xfId="17653"/>
    <cellStyle name="Normal 4 4 5 2 3 2 3 2 3 2" xfId="41950"/>
    <cellStyle name="Normal 4 4 5 2 3 2 3 2 4" xfId="29748"/>
    <cellStyle name="Normal 4 4 5 2 3 2 3 3" xfId="7041"/>
    <cellStyle name="Normal 4 4 5 2 3 2 3 3 2" xfId="10493"/>
    <cellStyle name="Normal 4 4 5 2 3 2 3 3 2 2" xfId="22695"/>
    <cellStyle name="Normal 4 4 5 2 3 2 3 3 2 2 2" xfId="46992"/>
    <cellStyle name="Normal 4 4 5 2 3 2 3 3 2 3" xfId="34790"/>
    <cellStyle name="Normal 4 4 5 2 3 2 3 3 3" xfId="19243"/>
    <cellStyle name="Normal 4 4 5 2 3 2 3 3 3 2" xfId="43540"/>
    <cellStyle name="Normal 4 4 5 2 3 2 3 3 4" xfId="31338"/>
    <cellStyle name="Normal 4 4 5 2 3 2 3 4" xfId="10491"/>
    <cellStyle name="Normal 4 4 5 2 3 2 3 4 2" xfId="22693"/>
    <cellStyle name="Normal 4 4 5 2 3 2 3 4 2 2" xfId="46990"/>
    <cellStyle name="Normal 4 4 5 2 3 2 3 4 3" xfId="34788"/>
    <cellStyle name="Normal 4 4 5 2 3 2 3 5" xfId="15425"/>
    <cellStyle name="Normal 4 4 5 2 3 2 3 5 2" xfId="39722"/>
    <cellStyle name="Normal 4 4 5 2 3 2 3 6" xfId="27413"/>
    <cellStyle name="Normal 4 4 5 2 3 2 4" xfId="10483"/>
    <cellStyle name="Normal 4 4 5 2 3 2 4 2" xfId="22685"/>
    <cellStyle name="Normal 4 4 5 2 3 2 4 2 2" xfId="46982"/>
    <cellStyle name="Normal 4 4 5 2 3 2 4 3" xfId="34780"/>
    <cellStyle name="Normal 4 4 5 2 3 2 5" xfId="14253"/>
    <cellStyle name="Normal 4 4 5 2 3 2 5 2" xfId="26241"/>
    <cellStyle name="Normal 4 4 5 2 3 2 5 2 2" xfId="50538"/>
    <cellStyle name="Normal 4 4 5 2 3 2 5 3" xfId="38550"/>
    <cellStyle name="Normal 4 4 5 2 3 2 6" xfId="51728"/>
    <cellStyle name="Normal 4 4 5 2 3 2 7" xfId="52357"/>
    <cellStyle name="Normal 4 4 5 2 3 3" xfId="2235"/>
    <cellStyle name="Normal 4 4 5 2 3 3 10" xfId="52755"/>
    <cellStyle name="Normal 4 4 5 2 3 3 2" xfId="3401"/>
    <cellStyle name="Normal 4 4 5 2 3 3 2 2" xfId="5742"/>
    <cellStyle name="Normal 4 4 5 2 3 3 2 2 2" xfId="10496"/>
    <cellStyle name="Normal 4 4 5 2 3 3 2 2 2 2" xfId="22698"/>
    <cellStyle name="Normal 4 4 5 2 3 3 2 2 2 2 2" xfId="46995"/>
    <cellStyle name="Normal 4 4 5 2 3 3 2 2 2 3" xfId="34793"/>
    <cellStyle name="Normal 4 4 5 2 3 3 2 2 3" xfId="17944"/>
    <cellStyle name="Normal 4 4 5 2 3 3 2 2 3 2" xfId="42241"/>
    <cellStyle name="Normal 4 4 5 2 3 3 2 2 4" xfId="30039"/>
    <cellStyle name="Normal 4 4 5 2 3 3 2 3" xfId="7439"/>
    <cellStyle name="Normal 4 4 5 2 3 3 2 3 2" xfId="10497"/>
    <cellStyle name="Normal 4 4 5 2 3 3 2 3 2 2" xfId="22699"/>
    <cellStyle name="Normal 4 4 5 2 3 3 2 3 2 2 2" xfId="46996"/>
    <cellStyle name="Normal 4 4 5 2 3 3 2 3 2 3" xfId="34794"/>
    <cellStyle name="Normal 4 4 5 2 3 3 2 3 3" xfId="19641"/>
    <cellStyle name="Normal 4 4 5 2 3 3 2 3 3 2" xfId="43938"/>
    <cellStyle name="Normal 4 4 5 2 3 3 2 3 4" xfId="31736"/>
    <cellStyle name="Normal 4 4 5 2 3 3 2 4" xfId="10495"/>
    <cellStyle name="Normal 4 4 5 2 3 3 2 4 2" xfId="22697"/>
    <cellStyle name="Normal 4 4 5 2 3 3 2 4 2 2" xfId="46994"/>
    <cellStyle name="Normal 4 4 5 2 3 3 2 4 3" xfId="34792"/>
    <cellStyle name="Normal 4 4 5 2 3 3 2 5" xfId="15716"/>
    <cellStyle name="Normal 4 4 5 2 3 3 2 5 2" xfId="40013"/>
    <cellStyle name="Normal 4 4 5 2 3 3 2 6" xfId="27704"/>
    <cellStyle name="Normal 4 4 5 2 3 3 3" xfId="3933"/>
    <cellStyle name="Normal 4 4 5 2 3 3 3 2" xfId="10498"/>
    <cellStyle name="Normal 4 4 5 2 3 3 3 2 2" xfId="22700"/>
    <cellStyle name="Normal 4 4 5 2 3 3 3 2 2 2" xfId="46997"/>
    <cellStyle name="Normal 4 4 5 2 3 3 3 2 3" xfId="34795"/>
    <cellStyle name="Normal 4 4 5 2 3 3 3 3" xfId="16244"/>
    <cellStyle name="Normal 4 4 5 2 3 3 3 3 2" xfId="40541"/>
    <cellStyle name="Normal 4 4 5 2 3 3 3 4" xfId="28232"/>
    <cellStyle name="Normal 4 4 5 2 3 3 4" xfId="4573"/>
    <cellStyle name="Normal 4 4 5 2 3 3 4 2" xfId="10499"/>
    <cellStyle name="Normal 4 4 5 2 3 3 4 2 2" xfId="22701"/>
    <cellStyle name="Normal 4 4 5 2 3 3 4 2 2 2" xfId="46998"/>
    <cellStyle name="Normal 4 4 5 2 3 3 4 2 3" xfId="34796"/>
    <cellStyle name="Normal 4 4 5 2 3 3 4 3" xfId="16775"/>
    <cellStyle name="Normal 4 4 5 2 3 3 4 3 2" xfId="41072"/>
    <cellStyle name="Normal 4 4 5 2 3 3 4 4" xfId="28870"/>
    <cellStyle name="Normal 4 4 5 2 3 3 5" xfId="6270"/>
    <cellStyle name="Normal 4 4 5 2 3 3 5 2" xfId="10500"/>
    <cellStyle name="Normal 4 4 5 2 3 3 5 2 2" xfId="22702"/>
    <cellStyle name="Normal 4 4 5 2 3 3 5 2 2 2" xfId="46999"/>
    <cellStyle name="Normal 4 4 5 2 3 3 5 2 3" xfId="34797"/>
    <cellStyle name="Normal 4 4 5 2 3 3 5 3" xfId="18472"/>
    <cellStyle name="Normal 4 4 5 2 3 3 5 3 2" xfId="42769"/>
    <cellStyle name="Normal 4 4 5 2 3 3 5 4" xfId="30567"/>
    <cellStyle name="Normal 4 4 5 2 3 3 6" xfId="10494"/>
    <cellStyle name="Normal 4 4 5 2 3 3 6 2" xfId="22696"/>
    <cellStyle name="Normal 4 4 5 2 3 3 6 2 2" xfId="46993"/>
    <cellStyle name="Normal 4 4 5 2 3 3 6 3" xfId="34791"/>
    <cellStyle name="Normal 4 4 5 2 3 3 7" xfId="14547"/>
    <cellStyle name="Normal 4 4 5 2 3 3 7 2" xfId="38844"/>
    <cellStyle name="Normal 4 4 5 2 3 3 8" xfId="26535"/>
    <cellStyle name="Normal 4 4 5 2 3 3 9" xfId="50943"/>
    <cellStyle name="Normal 4 4 5 2 3 4" xfId="2763"/>
    <cellStyle name="Normal 4 4 5 2 3 4 2" xfId="5211"/>
    <cellStyle name="Normal 4 4 5 2 3 4 2 2" xfId="10502"/>
    <cellStyle name="Normal 4 4 5 2 3 4 2 2 2" xfId="22704"/>
    <cellStyle name="Normal 4 4 5 2 3 4 2 2 2 2" xfId="47001"/>
    <cellStyle name="Normal 4 4 5 2 3 4 2 2 3" xfId="34799"/>
    <cellStyle name="Normal 4 4 5 2 3 4 2 3" xfId="17413"/>
    <cellStyle name="Normal 4 4 5 2 3 4 2 3 2" xfId="41710"/>
    <cellStyle name="Normal 4 4 5 2 3 4 2 4" xfId="29508"/>
    <cellStyle name="Normal 4 4 5 2 3 4 3" xfId="6801"/>
    <cellStyle name="Normal 4 4 5 2 3 4 3 2" xfId="10503"/>
    <cellStyle name="Normal 4 4 5 2 3 4 3 2 2" xfId="22705"/>
    <cellStyle name="Normal 4 4 5 2 3 4 3 2 2 2" xfId="47002"/>
    <cellStyle name="Normal 4 4 5 2 3 4 3 2 3" xfId="34800"/>
    <cellStyle name="Normal 4 4 5 2 3 4 3 3" xfId="19003"/>
    <cellStyle name="Normal 4 4 5 2 3 4 3 3 2" xfId="43300"/>
    <cellStyle name="Normal 4 4 5 2 3 4 3 4" xfId="31098"/>
    <cellStyle name="Normal 4 4 5 2 3 4 4" xfId="10501"/>
    <cellStyle name="Normal 4 4 5 2 3 4 4 2" xfId="22703"/>
    <cellStyle name="Normal 4 4 5 2 3 4 4 2 2" xfId="47000"/>
    <cellStyle name="Normal 4 4 5 2 3 4 4 3" xfId="34798"/>
    <cellStyle name="Normal 4 4 5 2 3 4 5" xfId="15185"/>
    <cellStyle name="Normal 4 4 5 2 3 4 5 2" xfId="39482"/>
    <cellStyle name="Normal 4 4 5 2 3 4 6" xfId="27173"/>
    <cellStyle name="Normal 4 4 5 2 3 5" xfId="10482"/>
    <cellStyle name="Normal 4 4 5 2 3 5 2" xfId="22684"/>
    <cellStyle name="Normal 4 4 5 2 3 5 2 2" xfId="46981"/>
    <cellStyle name="Normal 4 4 5 2 3 5 3" xfId="34779"/>
    <cellStyle name="Normal 4 4 5 2 3 6" xfId="14013"/>
    <cellStyle name="Normal 4 4 5 2 3 6 2" xfId="26001"/>
    <cellStyle name="Normal 4 4 5 2 3 6 2 2" xfId="50298"/>
    <cellStyle name="Normal 4 4 5 2 3 6 3" xfId="38310"/>
    <cellStyle name="Normal 4 4 5 2 3 7" xfId="51621"/>
    <cellStyle name="Normal 4 4 5 2 3 8" xfId="52117"/>
    <cellStyle name="Normal 4 4 5 2 4" xfId="910"/>
    <cellStyle name="Normal 4 4 5 2 4 2" xfId="2403"/>
    <cellStyle name="Normal 4 4 5 2 4 2 10" xfId="52923"/>
    <cellStyle name="Normal 4 4 5 2 4 2 2" xfId="3569"/>
    <cellStyle name="Normal 4 4 5 2 4 2 2 2" xfId="5910"/>
    <cellStyle name="Normal 4 4 5 2 4 2 2 2 2" xfId="10507"/>
    <cellStyle name="Normal 4 4 5 2 4 2 2 2 2 2" xfId="22709"/>
    <cellStyle name="Normal 4 4 5 2 4 2 2 2 2 2 2" xfId="47006"/>
    <cellStyle name="Normal 4 4 5 2 4 2 2 2 2 3" xfId="34804"/>
    <cellStyle name="Normal 4 4 5 2 4 2 2 2 3" xfId="18112"/>
    <cellStyle name="Normal 4 4 5 2 4 2 2 2 3 2" xfId="42409"/>
    <cellStyle name="Normal 4 4 5 2 4 2 2 2 4" xfId="30207"/>
    <cellStyle name="Normal 4 4 5 2 4 2 2 3" xfId="7607"/>
    <cellStyle name="Normal 4 4 5 2 4 2 2 3 2" xfId="10508"/>
    <cellStyle name="Normal 4 4 5 2 4 2 2 3 2 2" xfId="22710"/>
    <cellStyle name="Normal 4 4 5 2 4 2 2 3 2 2 2" xfId="47007"/>
    <cellStyle name="Normal 4 4 5 2 4 2 2 3 2 3" xfId="34805"/>
    <cellStyle name="Normal 4 4 5 2 4 2 2 3 3" xfId="19809"/>
    <cellStyle name="Normal 4 4 5 2 4 2 2 3 3 2" xfId="44106"/>
    <cellStyle name="Normal 4 4 5 2 4 2 2 3 4" xfId="31904"/>
    <cellStyle name="Normal 4 4 5 2 4 2 2 4" xfId="10506"/>
    <cellStyle name="Normal 4 4 5 2 4 2 2 4 2" xfId="22708"/>
    <cellStyle name="Normal 4 4 5 2 4 2 2 4 2 2" xfId="47005"/>
    <cellStyle name="Normal 4 4 5 2 4 2 2 4 3" xfId="34803"/>
    <cellStyle name="Normal 4 4 5 2 4 2 2 5" xfId="15884"/>
    <cellStyle name="Normal 4 4 5 2 4 2 2 5 2" xfId="40181"/>
    <cellStyle name="Normal 4 4 5 2 4 2 2 6" xfId="27872"/>
    <cellStyle name="Normal 4 4 5 2 4 2 3" xfId="4101"/>
    <cellStyle name="Normal 4 4 5 2 4 2 3 2" xfId="10509"/>
    <cellStyle name="Normal 4 4 5 2 4 2 3 2 2" xfId="22711"/>
    <cellStyle name="Normal 4 4 5 2 4 2 3 2 2 2" xfId="47008"/>
    <cellStyle name="Normal 4 4 5 2 4 2 3 2 3" xfId="34806"/>
    <cellStyle name="Normal 4 4 5 2 4 2 3 3" xfId="16412"/>
    <cellStyle name="Normal 4 4 5 2 4 2 3 3 2" xfId="40709"/>
    <cellStyle name="Normal 4 4 5 2 4 2 3 4" xfId="28400"/>
    <cellStyle name="Normal 4 4 5 2 4 2 4" xfId="4741"/>
    <cellStyle name="Normal 4 4 5 2 4 2 4 2" xfId="10510"/>
    <cellStyle name="Normal 4 4 5 2 4 2 4 2 2" xfId="22712"/>
    <cellStyle name="Normal 4 4 5 2 4 2 4 2 2 2" xfId="47009"/>
    <cellStyle name="Normal 4 4 5 2 4 2 4 2 3" xfId="34807"/>
    <cellStyle name="Normal 4 4 5 2 4 2 4 3" xfId="16943"/>
    <cellStyle name="Normal 4 4 5 2 4 2 4 3 2" xfId="41240"/>
    <cellStyle name="Normal 4 4 5 2 4 2 4 4" xfId="29038"/>
    <cellStyle name="Normal 4 4 5 2 4 2 5" xfId="6438"/>
    <cellStyle name="Normal 4 4 5 2 4 2 5 2" xfId="10511"/>
    <cellStyle name="Normal 4 4 5 2 4 2 5 2 2" xfId="22713"/>
    <cellStyle name="Normal 4 4 5 2 4 2 5 2 2 2" xfId="47010"/>
    <cellStyle name="Normal 4 4 5 2 4 2 5 2 3" xfId="34808"/>
    <cellStyle name="Normal 4 4 5 2 4 2 5 3" xfId="18640"/>
    <cellStyle name="Normal 4 4 5 2 4 2 5 3 2" xfId="42937"/>
    <cellStyle name="Normal 4 4 5 2 4 2 5 4" xfId="30735"/>
    <cellStyle name="Normal 4 4 5 2 4 2 6" xfId="10505"/>
    <cellStyle name="Normal 4 4 5 2 4 2 6 2" xfId="22707"/>
    <cellStyle name="Normal 4 4 5 2 4 2 6 2 2" xfId="47004"/>
    <cellStyle name="Normal 4 4 5 2 4 2 6 3" xfId="34802"/>
    <cellStyle name="Normal 4 4 5 2 4 2 7" xfId="14715"/>
    <cellStyle name="Normal 4 4 5 2 4 2 7 2" xfId="39012"/>
    <cellStyle name="Normal 4 4 5 2 4 2 8" xfId="26703"/>
    <cellStyle name="Normal 4 4 5 2 4 2 9" xfId="51111"/>
    <cellStyle name="Normal 4 4 5 2 4 3" xfId="2931"/>
    <cellStyle name="Normal 4 4 5 2 4 3 2" xfId="5379"/>
    <cellStyle name="Normal 4 4 5 2 4 3 2 2" xfId="10513"/>
    <cellStyle name="Normal 4 4 5 2 4 3 2 2 2" xfId="22715"/>
    <cellStyle name="Normal 4 4 5 2 4 3 2 2 2 2" xfId="47012"/>
    <cellStyle name="Normal 4 4 5 2 4 3 2 2 3" xfId="34810"/>
    <cellStyle name="Normal 4 4 5 2 4 3 2 3" xfId="17581"/>
    <cellStyle name="Normal 4 4 5 2 4 3 2 3 2" xfId="41878"/>
    <cellStyle name="Normal 4 4 5 2 4 3 2 4" xfId="29676"/>
    <cellStyle name="Normal 4 4 5 2 4 3 3" xfId="6969"/>
    <cellStyle name="Normal 4 4 5 2 4 3 3 2" xfId="10514"/>
    <cellStyle name="Normal 4 4 5 2 4 3 3 2 2" xfId="22716"/>
    <cellStyle name="Normal 4 4 5 2 4 3 3 2 2 2" xfId="47013"/>
    <cellStyle name="Normal 4 4 5 2 4 3 3 2 3" xfId="34811"/>
    <cellStyle name="Normal 4 4 5 2 4 3 3 3" xfId="19171"/>
    <cellStyle name="Normal 4 4 5 2 4 3 3 3 2" xfId="43468"/>
    <cellStyle name="Normal 4 4 5 2 4 3 3 4" xfId="31266"/>
    <cellStyle name="Normal 4 4 5 2 4 3 4" xfId="10512"/>
    <cellStyle name="Normal 4 4 5 2 4 3 4 2" xfId="22714"/>
    <cellStyle name="Normal 4 4 5 2 4 3 4 2 2" xfId="47011"/>
    <cellStyle name="Normal 4 4 5 2 4 3 4 3" xfId="34809"/>
    <cellStyle name="Normal 4 4 5 2 4 3 5" xfId="15353"/>
    <cellStyle name="Normal 4 4 5 2 4 3 5 2" xfId="39650"/>
    <cellStyle name="Normal 4 4 5 2 4 3 6" xfId="27341"/>
    <cellStyle name="Normal 4 4 5 2 4 4" xfId="10504"/>
    <cellStyle name="Normal 4 4 5 2 4 4 2" xfId="22706"/>
    <cellStyle name="Normal 4 4 5 2 4 4 2 2" xfId="47003"/>
    <cellStyle name="Normal 4 4 5 2 4 4 3" xfId="34801"/>
    <cellStyle name="Normal 4 4 5 2 4 5" xfId="14181"/>
    <cellStyle name="Normal 4 4 5 2 4 5 2" xfId="26169"/>
    <cellStyle name="Normal 4 4 5 2 4 5 2 2" xfId="50466"/>
    <cellStyle name="Normal 4 4 5 2 4 5 3" xfId="38478"/>
    <cellStyle name="Normal 4 4 5 2 4 6" xfId="51710"/>
    <cellStyle name="Normal 4 4 5 2 4 7" xfId="52285"/>
    <cellStyle name="Normal 4 4 5 2 5" xfId="2139"/>
    <cellStyle name="Normal 4 4 5 2 5 10" xfId="52659"/>
    <cellStyle name="Normal 4 4 5 2 5 2" xfId="3305"/>
    <cellStyle name="Normal 4 4 5 2 5 2 2" xfId="5646"/>
    <cellStyle name="Normal 4 4 5 2 5 2 2 2" xfId="10517"/>
    <cellStyle name="Normal 4 4 5 2 5 2 2 2 2" xfId="22719"/>
    <cellStyle name="Normal 4 4 5 2 5 2 2 2 2 2" xfId="47016"/>
    <cellStyle name="Normal 4 4 5 2 5 2 2 2 3" xfId="34814"/>
    <cellStyle name="Normal 4 4 5 2 5 2 2 3" xfId="17848"/>
    <cellStyle name="Normal 4 4 5 2 5 2 2 3 2" xfId="42145"/>
    <cellStyle name="Normal 4 4 5 2 5 2 2 4" xfId="29943"/>
    <cellStyle name="Normal 4 4 5 2 5 2 3" xfId="7343"/>
    <cellStyle name="Normal 4 4 5 2 5 2 3 2" xfId="10518"/>
    <cellStyle name="Normal 4 4 5 2 5 2 3 2 2" xfId="22720"/>
    <cellStyle name="Normal 4 4 5 2 5 2 3 2 2 2" xfId="47017"/>
    <cellStyle name="Normal 4 4 5 2 5 2 3 2 3" xfId="34815"/>
    <cellStyle name="Normal 4 4 5 2 5 2 3 3" xfId="19545"/>
    <cellStyle name="Normal 4 4 5 2 5 2 3 3 2" xfId="43842"/>
    <cellStyle name="Normal 4 4 5 2 5 2 3 4" xfId="31640"/>
    <cellStyle name="Normal 4 4 5 2 5 2 4" xfId="10516"/>
    <cellStyle name="Normal 4 4 5 2 5 2 4 2" xfId="22718"/>
    <cellStyle name="Normal 4 4 5 2 5 2 4 2 2" xfId="47015"/>
    <cellStyle name="Normal 4 4 5 2 5 2 4 3" xfId="34813"/>
    <cellStyle name="Normal 4 4 5 2 5 2 5" xfId="15620"/>
    <cellStyle name="Normal 4 4 5 2 5 2 5 2" xfId="39917"/>
    <cellStyle name="Normal 4 4 5 2 5 2 6" xfId="27608"/>
    <cellStyle name="Normal 4 4 5 2 5 3" xfId="3837"/>
    <cellStyle name="Normal 4 4 5 2 5 3 2" xfId="10519"/>
    <cellStyle name="Normal 4 4 5 2 5 3 2 2" xfId="22721"/>
    <cellStyle name="Normal 4 4 5 2 5 3 2 2 2" xfId="47018"/>
    <cellStyle name="Normal 4 4 5 2 5 3 2 3" xfId="34816"/>
    <cellStyle name="Normal 4 4 5 2 5 3 3" xfId="16148"/>
    <cellStyle name="Normal 4 4 5 2 5 3 3 2" xfId="40445"/>
    <cellStyle name="Normal 4 4 5 2 5 3 4" xfId="28136"/>
    <cellStyle name="Normal 4 4 5 2 5 4" xfId="4477"/>
    <cellStyle name="Normal 4 4 5 2 5 4 2" xfId="10520"/>
    <cellStyle name="Normal 4 4 5 2 5 4 2 2" xfId="22722"/>
    <cellStyle name="Normal 4 4 5 2 5 4 2 2 2" xfId="47019"/>
    <cellStyle name="Normal 4 4 5 2 5 4 2 3" xfId="34817"/>
    <cellStyle name="Normal 4 4 5 2 5 4 3" xfId="16679"/>
    <cellStyle name="Normal 4 4 5 2 5 4 3 2" xfId="40976"/>
    <cellStyle name="Normal 4 4 5 2 5 4 4" xfId="28774"/>
    <cellStyle name="Normal 4 4 5 2 5 5" xfId="6174"/>
    <cellStyle name="Normal 4 4 5 2 5 5 2" xfId="10521"/>
    <cellStyle name="Normal 4 4 5 2 5 5 2 2" xfId="22723"/>
    <cellStyle name="Normal 4 4 5 2 5 5 2 2 2" xfId="47020"/>
    <cellStyle name="Normal 4 4 5 2 5 5 2 3" xfId="34818"/>
    <cellStyle name="Normal 4 4 5 2 5 5 3" xfId="18376"/>
    <cellStyle name="Normal 4 4 5 2 5 5 3 2" xfId="42673"/>
    <cellStyle name="Normal 4 4 5 2 5 5 4" xfId="30471"/>
    <cellStyle name="Normal 4 4 5 2 5 6" xfId="10515"/>
    <cellStyle name="Normal 4 4 5 2 5 6 2" xfId="22717"/>
    <cellStyle name="Normal 4 4 5 2 5 6 2 2" xfId="47014"/>
    <cellStyle name="Normal 4 4 5 2 5 6 3" xfId="34812"/>
    <cellStyle name="Normal 4 4 5 2 5 7" xfId="14451"/>
    <cellStyle name="Normal 4 4 5 2 5 7 2" xfId="38748"/>
    <cellStyle name="Normal 4 4 5 2 5 8" xfId="26439"/>
    <cellStyle name="Normal 4 4 5 2 5 9" xfId="50847"/>
    <cellStyle name="Normal 4 4 5 2 6" xfId="2667"/>
    <cellStyle name="Normal 4 4 5 2 6 2" xfId="5115"/>
    <cellStyle name="Normal 4 4 5 2 6 2 2" xfId="10523"/>
    <cellStyle name="Normal 4 4 5 2 6 2 2 2" xfId="22725"/>
    <cellStyle name="Normal 4 4 5 2 6 2 2 2 2" xfId="47022"/>
    <cellStyle name="Normal 4 4 5 2 6 2 2 3" xfId="34820"/>
    <cellStyle name="Normal 4 4 5 2 6 2 3" xfId="17317"/>
    <cellStyle name="Normal 4 4 5 2 6 2 3 2" xfId="41614"/>
    <cellStyle name="Normal 4 4 5 2 6 2 4" xfId="29412"/>
    <cellStyle name="Normal 4 4 5 2 6 3" xfId="6705"/>
    <cellStyle name="Normal 4 4 5 2 6 3 2" xfId="10524"/>
    <cellStyle name="Normal 4 4 5 2 6 3 2 2" xfId="22726"/>
    <cellStyle name="Normal 4 4 5 2 6 3 2 2 2" xfId="47023"/>
    <cellStyle name="Normal 4 4 5 2 6 3 2 3" xfId="34821"/>
    <cellStyle name="Normal 4 4 5 2 6 3 3" xfId="18907"/>
    <cellStyle name="Normal 4 4 5 2 6 3 3 2" xfId="43204"/>
    <cellStyle name="Normal 4 4 5 2 6 3 4" xfId="31002"/>
    <cellStyle name="Normal 4 4 5 2 6 4" xfId="10522"/>
    <cellStyle name="Normal 4 4 5 2 6 4 2" xfId="22724"/>
    <cellStyle name="Normal 4 4 5 2 6 4 2 2" xfId="47021"/>
    <cellStyle name="Normal 4 4 5 2 6 4 3" xfId="34819"/>
    <cellStyle name="Normal 4 4 5 2 6 5" xfId="15089"/>
    <cellStyle name="Normal 4 4 5 2 6 5 2" xfId="39386"/>
    <cellStyle name="Normal 4 4 5 2 6 6" xfId="27077"/>
    <cellStyle name="Normal 4 4 5 2 7" xfId="10459"/>
    <cellStyle name="Normal 4 4 5 2 7 2" xfId="22661"/>
    <cellStyle name="Normal 4 4 5 2 7 2 2" xfId="46958"/>
    <cellStyle name="Normal 4 4 5 2 7 3" xfId="34756"/>
    <cellStyle name="Normal 4 4 5 2 8" xfId="13917"/>
    <cellStyle name="Normal 4 4 5 2 8 2" xfId="25905"/>
    <cellStyle name="Normal 4 4 5 2 8 2 2" xfId="50202"/>
    <cellStyle name="Normal 4 4 5 2 8 3" xfId="38214"/>
    <cellStyle name="Normal 4 4 5 2 9" xfId="51521"/>
    <cellStyle name="Normal 4 4 5 3" xfId="785"/>
    <cellStyle name="Normal 4 4 5 3 2" xfId="1030"/>
    <cellStyle name="Normal 4 4 5 3 2 2" xfId="2523"/>
    <cellStyle name="Normal 4 4 5 3 2 2 10" xfId="53043"/>
    <cellStyle name="Normal 4 4 5 3 2 2 2" xfId="3689"/>
    <cellStyle name="Normal 4 4 5 3 2 2 2 2" xfId="6030"/>
    <cellStyle name="Normal 4 4 5 3 2 2 2 2 2" xfId="10529"/>
    <cellStyle name="Normal 4 4 5 3 2 2 2 2 2 2" xfId="22731"/>
    <cellStyle name="Normal 4 4 5 3 2 2 2 2 2 2 2" xfId="47028"/>
    <cellStyle name="Normal 4 4 5 3 2 2 2 2 2 3" xfId="34826"/>
    <cellStyle name="Normal 4 4 5 3 2 2 2 2 3" xfId="18232"/>
    <cellStyle name="Normal 4 4 5 3 2 2 2 2 3 2" xfId="42529"/>
    <cellStyle name="Normal 4 4 5 3 2 2 2 2 4" xfId="30327"/>
    <cellStyle name="Normal 4 4 5 3 2 2 2 3" xfId="7727"/>
    <cellStyle name="Normal 4 4 5 3 2 2 2 3 2" xfId="10530"/>
    <cellStyle name="Normal 4 4 5 3 2 2 2 3 2 2" xfId="22732"/>
    <cellStyle name="Normal 4 4 5 3 2 2 2 3 2 2 2" xfId="47029"/>
    <cellStyle name="Normal 4 4 5 3 2 2 2 3 2 3" xfId="34827"/>
    <cellStyle name="Normal 4 4 5 3 2 2 2 3 3" xfId="19929"/>
    <cellStyle name="Normal 4 4 5 3 2 2 2 3 3 2" xfId="44226"/>
    <cellStyle name="Normal 4 4 5 3 2 2 2 3 4" xfId="32024"/>
    <cellStyle name="Normal 4 4 5 3 2 2 2 4" xfId="10528"/>
    <cellStyle name="Normal 4 4 5 3 2 2 2 4 2" xfId="22730"/>
    <cellStyle name="Normal 4 4 5 3 2 2 2 4 2 2" xfId="47027"/>
    <cellStyle name="Normal 4 4 5 3 2 2 2 4 3" xfId="34825"/>
    <cellStyle name="Normal 4 4 5 3 2 2 2 5" xfId="16004"/>
    <cellStyle name="Normal 4 4 5 3 2 2 2 5 2" xfId="40301"/>
    <cellStyle name="Normal 4 4 5 3 2 2 2 6" xfId="27992"/>
    <cellStyle name="Normal 4 4 5 3 2 2 3" xfId="4221"/>
    <cellStyle name="Normal 4 4 5 3 2 2 3 2" xfId="10531"/>
    <cellStyle name="Normal 4 4 5 3 2 2 3 2 2" xfId="22733"/>
    <cellStyle name="Normal 4 4 5 3 2 2 3 2 2 2" xfId="47030"/>
    <cellStyle name="Normal 4 4 5 3 2 2 3 2 3" xfId="34828"/>
    <cellStyle name="Normal 4 4 5 3 2 2 3 3" xfId="16532"/>
    <cellStyle name="Normal 4 4 5 3 2 2 3 3 2" xfId="40829"/>
    <cellStyle name="Normal 4 4 5 3 2 2 3 4" xfId="28520"/>
    <cellStyle name="Normal 4 4 5 3 2 2 4" xfId="4861"/>
    <cellStyle name="Normal 4 4 5 3 2 2 4 2" xfId="10532"/>
    <cellStyle name="Normal 4 4 5 3 2 2 4 2 2" xfId="22734"/>
    <cellStyle name="Normal 4 4 5 3 2 2 4 2 2 2" xfId="47031"/>
    <cellStyle name="Normal 4 4 5 3 2 2 4 2 3" xfId="34829"/>
    <cellStyle name="Normal 4 4 5 3 2 2 4 3" xfId="17063"/>
    <cellStyle name="Normal 4 4 5 3 2 2 4 3 2" xfId="41360"/>
    <cellStyle name="Normal 4 4 5 3 2 2 4 4" xfId="29158"/>
    <cellStyle name="Normal 4 4 5 3 2 2 5" xfId="6558"/>
    <cellStyle name="Normal 4 4 5 3 2 2 5 2" xfId="10533"/>
    <cellStyle name="Normal 4 4 5 3 2 2 5 2 2" xfId="22735"/>
    <cellStyle name="Normal 4 4 5 3 2 2 5 2 2 2" xfId="47032"/>
    <cellStyle name="Normal 4 4 5 3 2 2 5 2 3" xfId="34830"/>
    <cellStyle name="Normal 4 4 5 3 2 2 5 3" xfId="18760"/>
    <cellStyle name="Normal 4 4 5 3 2 2 5 3 2" xfId="43057"/>
    <cellStyle name="Normal 4 4 5 3 2 2 5 4" xfId="30855"/>
    <cellStyle name="Normal 4 4 5 3 2 2 6" xfId="10527"/>
    <cellStyle name="Normal 4 4 5 3 2 2 6 2" xfId="22729"/>
    <cellStyle name="Normal 4 4 5 3 2 2 6 2 2" xfId="47026"/>
    <cellStyle name="Normal 4 4 5 3 2 2 6 3" xfId="34824"/>
    <cellStyle name="Normal 4 4 5 3 2 2 7" xfId="14835"/>
    <cellStyle name="Normal 4 4 5 3 2 2 7 2" xfId="39132"/>
    <cellStyle name="Normal 4 4 5 3 2 2 8" xfId="26823"/>
    <cellStyle name="Normal 4 4 5 3 2 2 9" xfId="51231"/>
    <cellStyle name="Normal 4 4 5 3 2 3" xfId="3051"/>
    <cellStyle name="Normal 4 4 5 3 2 3 2" xfId="5499"/>
    <cellStyle name="Normal 4 4 5 3 2 3 2 2" xfId="10535"/>
    <cellStyle name="Normal 4 4 5 3 2 3 2 2 2" xfId="22737"/>
    <cellStyle name="Normal 4 4 5 3 2 3 2 2 2 2" xfId="47034"/>
    <cellStyle name="Normal 4 4 5 3 2 3 2 2 3" xfId="34832"/>
    <cellStyle name="Normal 4 4 5 3 2 3 2 3" xfId="17701"/>
    <cellStyle name="Normal 4 4 5 3 2 3 2 3 2" xfId="41998"/>
    <cellStyle name="Normal 4 4 5 3 2 3 2 4" xfId="29796"/>
    <cellStyle name="Normal 4 4 5 3 2 3 3" xfId="7089"/>
    <cellStyle name="Normal 4 4 5 3 2 3 3 2" xfId="10536"/>
    <cellStyle name="Normal 4 4 5 3 2 3 3 2 2" xfId="22738"/>
    <cellStyle name="Normal 4 4 5 3 2 3 3 2 2 2" xfId="47035"/>
    <cellStyle name="Normal 4 4 5 3 2 3 3 2 3" xfId="34833"/>
    <cellStyle name="Normal 4 4 5 3 2 3 3 3" xfId="19291"/>
    <cellStyle name="Normal 4 4 5 3 2 3 3 3 2" xfId="43588"/>
    <cellStyle name="Normal 4 4 5 3 2 3 3 4" xfId="31386"/>
    <cellStyle name="Normal 4 4 5 3 2 3 4" xfId="10534"/>
    <cellStyle name="Normal 4 4 5 3 2 3 4 2" xfId="22736"/>
    <cellStyle name="Normal 4 4 5 3 2 3 4 2 2" xfId="47033"/>
    <cellStyle name="Normal 4 4 5 3 2 3 4 3" xfId="34831"/>
    <cellStyle name="Normal 4 4 5 3 2 3 5" xfId="15473"/>
    <cellStyle name="Normal 4 4 5 3 2 3 5 2" xfId="39770"/>
    <cellStyle name="Normal 4 4 5 3 2 3 6" xfId="27461"/>
    <cellStyle name="Normal 4 4 5 3 2 4" xfId="10526"/>
    <cellStyle name="Normal 4 4 5 3 2 4 2" xfId="22728"/>
    <cellStyle name="Normal 4 4 5 3 2 4 2 2" xfId="47025"/>
    <cellStyle name="Normal 4 4 5 3 2 4 3" xfId="34823"/>
    <cellStyle name="Normal 4 4 5 3 2 5" xfId="14301"/>
    <cellStyle name="Normal 4 4 5 3 2 5 2" xfId="26289"/>
    <cellStyle name="Normal 4 4 5 3 2 5 2 2" xfId="50586"/>
    <cellStyle name="Normal 4 4 5 3 2 5 3" xfId="38598"/>
    <cellStyle name="Normal 4 4 5 3 2 6" xfId="51501"/>
    <cellStyle name="Normal 4 4 5 3 2 7" xfId="52405"/>
    <cellStyle name="Normal 4 4 5 3 3" xfId="2283"/>
    <cellStyle name="Normal 4 4 5 3 3 10" xfId="52803"/>
    <cellStyle name="Normal 4 4 5 3 3 2" xfId="3449"/>
    <cellStyle name="Normal 4 4 5 3 3 2 2" xfId="5790"/>
    <cellStyle name="Normal 4 4 5 3 3 2 2 2" xfId="10539"/>
    <cellStyle name="Normal 4 4 5 3 3 2 2 2 2" xfId="22741"/>
    <cellStyle name="Normal 4 4 5 3 3 2 2 2 2 2" xfId="47038"/>
    <cellStyle name="Normal 4 4 5 3 3 2 2 2 3" xfId="34836"/>
    <cellStyle name="Normal 4 4 5 3 3 2 2 3" xfId="17992"/>
    <cellStyle name="Normal 4 4 5 3 3 2 2 3 2" xfId="42289"/>
    <cellStyle name="Normal 4 4 5 3 3 2 2 4" xfId="30087"/>
    <cellStyle name="Normal 4 4 5 3 3 2 3" xfId="7487"/>
    <cellStyle name="Normal 4 4 5 3 3 2 3 2" xfId="10540"/>
    <cellStyle name="Normal 4 4 5 3 3 2 3 2 2" xfId="22742"/>
    <cellStyle name="Normal 4 4 5 3 3 2 3 2 2 2" xfId="47039"/>
    <cellStyle name="Normal 4 4 5 3 3 2 3 2 3" xfId="34837"/>
    <cellStyle name="Normal 4 4 5 3 3 2 3 3" xfId="19689"/>
    <cellStyle name="Normal 4 4 5 3 3 2 3 3 2" xfId="43986"/>
    <cellStyle name="Normal 4 4 5 3 3 2 3 4" xfId="31784"/>
    <cellStyle name="Normal 4 4 5 3 3 2 4" xfId="10538"/>
    <cellStyle name="Normal 4 4 5 3 3 2 4 2" xfId="22740"/>
    <cellStyle name="Normal 4 4 5 3 3 2 4 2 2" xfId="47037"/>
    <cellStyle name="Normal 4 4 5 3 3 2 4 3" xfId="34835"/>
    <cellStyle name="Normal 4 4 5 3 3 2 5" xfId="15764"/>
    <cellStyle name="Normal 4 4 5 3 3 2 5 2" xfId="40061"/>
    <cellStyle name="Normal 4 4 5 3 3 2 6" xfId="27752"/>
    <cellStyle name="Normal 4 4 5 3 3 3" xfId="3981"/>
    <cellStyle name="Normal 4 4 5 3 3 3 2" xfId="10541"/>
    <cellStyle name="Normal 4 4 5 3 3 3 2 2" xfId="22743"/>
    <cellStyle name="Normal 4 4 5 3 3 3 2 2 2" xfId="47040"/>
    <cellStyle name="Normal 4 4 5 3 3 3 2 3" xfId="34838"/>
    <cellStyle name="Normal 4 4 5 3 3 3 3" xfId="16292"/>
    <cellStyle name="Normal 4 4 5 3 3 3 3 2" xfId="40589"/>
    <cellStyle name="Normal 4 4 5 3 3 3 4" xfId="28280"/>
    <cellStyle name="Normal 4 4 5 3 3 4" xfId="4621"/>
    <cellStyle name="Normal 4 4 5 3 3 4 2" xfId="10542"/>
    <cellStyle name="Normal 4 4 5 3 3 4 2 2" xfId="22744"/>
    <cellStyle name="Normal 4 4 5 3 3 4 2 2 2" xfId="47041"/>
    <cellStyle name="Normal 4 4 5 3 3 4 2 3" xfId="34839"/>
    <cellStyle name="Normal 4 4 5 3 3 4 3" xfId="16823"/>
    <cellStyle name="Normal 4 4 5 3 3 4 3 2" xfId="41120"/>
    <cellStyle name="Normal 4 4 5 3 3 4 4" xfId="28918"/>
    <cellStyle name="Normal 4 4 5 3 3 5" xfId="6318"/>
    <cellStyle name="Normal 4 4 5 3 3 5 2" xfId="10543"/>
    <cellStyle name="Normal 4 4 5 3 3 5 2 2" xfId="22745"/>
    <cellStyle name="Normal 4 4 5 3 3 5 2 2 2" xfId="47042"/>
    <cellStyle name="Normal 4 4 5 3 3 5 2 3" xfId="34840"/>
    <cellStyle name="Normal 4 4 5 3 3 5 3" xfId="18520"/>
    <cellStyle name="Normal 4 4 5 3 3 5 3 2" xfId="42817"/>
    <cellStyle name="Normal 4 4 5 3 3 5 4" xfId="30615"/>
    <cellStyle name="Normal 4 4 5 3 3 6" xfId="10537"/>
    <cellStyle name="Normal 4 4 5 3 3 6 2" xfId="22739"/>
    <cellStyle name="Normal 4 4 5 3 3 6 2 2" xfId="47036"/>
    <cellStyle name="Normal 4 4 5 3 3 6 3" xfId="34834"/>
    <cellStyle name="Normal 4 4 5 3 3 7" xfId="14595"/>
    <cellStyle name="Normal 4 4 5 3 3 7 2" xfId="38892"/>
    <cellStyle name="Normal 4 4 5 3 3 8" xfId="26583"/>
    <cellStyle name="Normal 4 4 5 3 3 9" xfId="50991"/>
    <cellStyle name="Normal 4 4 5 3 4" xfId="2811"/>
    <cellStyle name="Normal 4 4 5 3 4 2" xfId="5259"/>
    <cellStyle name="Normal 4 4 5 3 4 2 2" xfId="10545"/>
    <cellStyle name="Normal 4 4 5 3 4 2 2 2" xfId="22747"/>
    <cellStyle name="Normal 4 4 5 3 4 2 2 2 2" xfId="47044"/>
    <cellStyle name="Normal 4 4 5 3 4 2 2 3" xfId="34842"/>
    <cellStyle name="Normal 4 4 5 3 4 2 3" xfId="17461"/>
    <cellStyle name="Normal 4 4 5 3 4 2 3 2" xfId="41758"/>
    <cellStyle name="Normal 4 4 5 3 4 2 4" xfId="29556"/>
    <cellStyle name="Normal 4 4 5 3 4 3" xfId="6849"/>
    <cellStyle name="Normal 4 4 5 3 4 3 2" xfId="10546"/>
    <cellStyle name="Normal 4 4 5 3 4 3 2 2" xfId="22748"/>
    <cellStyle name="Normal 4 4 5 3 4 3 2 2 2" xfId="47045"/>
    <cellStyle name="Normal 4 4 5 3 4 3 2 3" xfId="34843"/>
    <cellStyle name="Normal 4 4 5 3 4 3 3" xfId="19051"/>
    <cellStyle name="Normal 4 4 5 3 4 3 3 2" xfId="43348"/>
    <cellStyle name="Normal 4 4 5 3 4 3 4" xfId="31146"/>
    <cellStyle name="Normal 4 4 5 3 4 4" xfId="10544"/>
    <cellStyle name="Normal 4 4 5 3 4 4 2" xfId="22746"/>
    <cellStyle name="Normal 4 4 5 3 4 4 2 2" xfId="47043"/>
    <cellStyle name="Normal 4 4 5 3 4 4 3" xfId="34841"/>
    <cellStyle name="Normal 4 4 5 3 4 5" xfId="15233"/>
    <cellStyle name="Normal 4 4 5 3 4 5 2" xfId="39530"/>
    <cellStyle name="Normal 4 4 5 3 4 6" xfId="27221"/>
    <cellStyle name="Normal 4 4 5 3 5" xfId="10525"/>
    <cellStyle name="Normal 4 4 5 3 5 2" xfId="22727"/>
    <cellStyle name="Normal 4 4 5 3 5 2 2" xfId="47024"/>
    <cellStyle name="Normal 4 4 5 3 5 3" xfId="34822"/>
    <cellStyle name="Normal 4 4 5 3 6" xfId="14061"/>
    <cellStyle name="Normal 4 4 5 3 6 2" xfId="26049"/>
    <cellStyle name="Normal 4 4 5 3 6 2 2" xfId="50346"/>
    <cellStyle name="Normal 4 4 5 3 6 3" xfId="38358"/>
    <cellStyle name="Normal 4 4 5 3 7" xfId="51620"/>
    <cellStyle name="Normal 4 4 5 3 8" xfId="52165"/>
    <cellStyle name="Normal 4 4 5 4" xfId="687"/>
    <cellStyle name="Normal 4 4 5 4 2" xfId="934"/>
    <cellStyle name="Normal 4 4 5 4 2 2" xfId="2427"/>
    <cellStyle name="Normal 4 4 5 4 2 2 10" xfId="52947"/>
    <cellStyle name="Normal 4 4 5 4 2 2 2" xfId="3593"/>
    <cellStyle name="Normal 4 4 5 4 2 2 2 2" xfId="5934"/>
    <cellStyle name="Normal 4 4 5 4 2 2 2 2 2" xfId="10551"/>
    <cellStyle name="Normal 4 4 5 4 2 2 2 2 2 2" xfId="22753"/>
    <cellStyle name="Normal 4 4 5 4 2 2 2 2 2 2 2" xfId="47050"/>
    <cellStyle name="Normal 4 4 5 4 2 2 2 2 2 3" xfId="34848"/>
    <cellStyle name="Normal 4 4 5 4 2 2 2 2 3" xfId="18136"/>
    <cellStyle name="Normal 4 4 5 4 2 2 2 2 3 2" xfId="42433"/>
    <cellStyle name="Normal 4 4 5 4 2 2 2 2 4" xfId="30231"/>
    <cellStyle name="Normal 4 4 5 4 2 2 2 3" xfId="7631"/>
    <cellStyle name="Normal 4 4 5 4 2 2 2 3 2" xfId="10552"/>
    <cellStyle name="Normal 4 4 5 4 2 2 2 3 2 2" xfId="22754"/>
    <cellStyle name="Normal 4 4 5 4 2 2 2 3 2 2 2" xfId="47051"/>
    <cellStyle name="Normal 4 4 5 4 2 2 2 3 2 3" xfId="34849"/>
    <cellStyle name="Normal 4 4 5 4 2 2 2 3 3" xfId="19833"/>
    <cellStyle name="Normal 4 4 5 4 2 2 2 3 3 2" xfId="44130"/>
    <cellStyle name="Normal 4 4 5 4 2 2 2 3 4" xfId="31928"/>
    <cellStyle name="Normal 4 4 5 4 2 2 2 4" xfId="10550"/>
    <cellStyle name="Normal 4 4 5 4 2 2 2 4 2" xfId="22752"/>
    <cellStyle name="Normal 4 4 5 4 2 2 2 4 2 2" xfId="47049"/>
    <cellStyle name="Normal 4 4 5 4 2 2 2 4 3" xfId="34847"/>
    <cellStyle name="Normal 4 4 5 4 2 2 2 5" xfId="15908"/>
    <cellStyle name="Normal 4 4 5 4 2 2 2 5 2" xfId="40205"/>
    <cellStyle name="Normal 4 4 5 4 2 2 2 6" xfId="27896"/>
    <cellStyle name="Normal 4 4 5 4 2 2 3" xfId="4125"/>
    <cellStyle name="Normal 4 4 5 4 2 2 3 2" xfId="10553"/>
    <cellStyle name="Normal 4 4 5 4 2 2 3 2 2" xfId="22755"/>
    <cellStyle name="Normal 4 4 5 4 2 2 3 2 2 2" xfId="47052"/>
    <cellStyle name="Normal 4 4 5 4 2 2 3 2 3" xfId="34850"/>
    <cellStyle name="Normal 4 4 5 4 2 2 3 3" xfId="16436"/>
    <cellStyle name="Normal 4 4 5 4 2 2 3 3 2" xfId="40733"/>
    <cellStyle name="Normal 4 4 5 4 2 2 3 4" xfId="28424"/>
    <cellStyle name="Normal 4 4 5 4 2 2 4" xfId="4765"/>
    <cellStyle name="Normal 4 4 5 4 2 2 4 2" xfId="10554"/>
    <cellStyle name="Normal 4 4 5 4 2 2 4 2 2" xfId="22756"/>
    <cellStyle name="Normal 4 4 5 4 2 2 4 2 2 2" xfId="47053"/>
    <cellStyle name="Normal 4 4 5 4 2 2 4 2 3" xfId="34851"/>
    <cellStyle name="Normal 4 4 5 4 2 2 4 3" xfId="16967"/>
    <cellStyle name="Normal 4 4 5 4 2 2 4 3 2" xfId="41264"/>
    <cellStyle name="Normal 4 4 5 4 2 2 4 4" xfId="29062"/>
    <cellStyle name="Normal 4 4 5 4 2 2 5" xfId="6462"/>
    <cellStyle name="Normal 4 4 5 4 2 2 5 2" xfId="10555"/>
    <cellStyle name="Normal 4 4 5 4 2 2 5 2 2" xfId="22757"/>
    <cellStyle name="Normal 4 4 5 4 2 2 5 2 2 2" xfId="47054"/>
    <cellStyle name="Normal 4 4 5 4 2 2 5 2 3" xfId="34852"/>
    <cellStyle name="Normal 4 4 5 4 2 2 5 3" xfId="18664"/>
    <cellStyle name="Normal 4 4 5 4 2 2 5 3 2" xfId="42961"/>
    <cellStyle name="Normal 4 4 5 4 2 2 5 4" xfId="30759"/>
    <cellStyle name="Normal 4 4 5 4 2 2 6" xfId="10549"/>
    <cellStyle name="Normal 4 4 5 4 2 2 6 2" xfId="22751"/>
    <cellStyle name="Normal 4 4 5 4 2 2 6 2 2" xfId="47048"/>
    <cellStyle name="Normal 4 4 5 4 2 2 6 3" xfId="34846"/>
    <cellStyle name="Normal 4 4 5 4 2 2 7" xfId="14739"/>
    <cellStyle name="Normal 4 4 5 4 2 2 7 2" xfId="39036"/>
    <cellStyle name="Normal 4 4 5 4 2 2 8" xfId="26727"/>
    <cellStyle name="Normal 4 4 5 4 2 2 9" xfId="51135"/>
    <cellStyle name="Normal 4 4 5 4 2 3" xfId="2955"/>
    <cellStyle name="Normal 4 4 5 4 2 3 2" xfId="5403"/>
    <cellStyle name="Normal 4 4 5 4 2 3 2 2" xfId="10557"/>
    <cellStyle name="Normal 4 4 5 4 2 3 2 2 2" xfId="22759"/>
    <cellStyle name="Normal 4 4 5 4 2 3 2 2 2 2" xfId="47056"/>
    <cellStyle name="Normal 4 4 5 4 2 3 2 2 3" xfId="34854"/>
    <cellStyle name="Normal 4 4 5 4 2 3 2 3" xfId="17605"/>
    <cellStyle name="Normal 4 4 5 4 2 3 2 3 2" xfId="41902"/>
    <cellStyle name="Normal 4 4 5 4 2 3 2 4" xfId="29700"/>
    <cellStyle name="Normal 4 4 5 4 2 3 3" xfId="6993"/>
    <cellStyle name="Normal 4 4 5 4 2 3 3 2" xfId="10558"/>
    <cellStyle name="Normal 4 4 5 4 2 3 3 2 2" xfId="22760"/>
    <cellStyle name="Normal 4 4 5 4 2 3 3 2 2 2" xfId="47057"/>
    <cellStyle name="Normal 4 4 5 4 2 3 3 2 3" xfId="34855"/>
    <cellStyle name="Normal 4 4 5 4 2 3 3 3" xfId="19195"/>
    <cellStyle name="Normal 4 4 5 4 2 3 3 3 2" xfId="43492"/>
    <cellStyle name="Normal 4 4 5 4 2 3 3 4" xfId="31290"/>
    <cellStyle name="Normal 4 4 5 4 2 3 4" xfId="10556"/>
    <cellStyle name="Normal 4 4 5 4 2 3 4 2" xfId="22758"/>
    <cellStyle name="Normal 4 4 5 4 2 3 4 2 2" xfId="47055"/>
    <cellStyle name="Normal 4 4 5 4 2 3 4 3" xfId="34853"/>
    <cellStyle name="Normal 4 4 5 4 2 3 5" xfId="15377"/>
    <cellStyle name="Normal 4 4 5 4 2 3 5 2" xfId="39674"/>
    <cellStyle name="Normal 4 4 5 4 2 3 6" xfId="27365"/>
    <cellStyle name="Normal 4 4 5 4 2 4" xfId="10548"/>
    <cellStyle name="Normal 4 4 5 4 2 4 2" xfId="22750"/>
    <cellStyle name="Normal 4 4 5 4 2 4 2 2" xfId="47047"/>
    <cellStyle name="Normal 4 4 5 4 2 4 3" xfId="34845"/>
    <cellStyle name="Normal 4 4 5 4 2 5" xfId="14205"/>
    <cellStyle name="Normal 4 4 5 4 2 5 2" xfId="26193"/>
    <cellStyle name="Normal 4 4 5 4 2 5 2 2" xfId="50490"/>
    <cellStyle name="Normal 4 4 5 4 2 5 3" xfId="38502"/>
    <cellStyle name="Normal 4 4 5 4 2 6" xfId="51760"/>
    <cellStyle name="Normal 4 4 5 4 2 7" xfId="52309"/>
    <cellStyle name="Normal 4 4 5 4 3" xfId="2187"/>
    <cellStyle name="Normal 4 4 5 4 3 10" xfId="52707"/>
    <cellStyle name="Normal 4 4 5 4 3 2" xfId="3353"/>
    <cellStyle name="Normal 4 4 5 4 3 2 2" xfId="5694"/>
    <cellStyle name="Normal 4 4 5 4 3 2 2 2" xfId="10561"/>
    <cellStyle name="Normal 4 4 5 4 3 2 2 2 2" xfId="22763"/>
    <cellStyle name="Normal 4 4 5 4 3 2 2 2 2 2" xfId="47060"/>
    <cellStyle name="Normal 4 4 5 4 3 2 2 2 3" xfId="34858"/>
    <cellStyle name="Normal 4 4 5 4 3 2 2 3" xfId="17896"/>
    <cellStyle name="Normal 4 4 5 4 3 2 2 3 2" xfId="42193"/>
    <cellStyle name="Normal 4 4 5 4 3 2 2 4" xfId="29991"/>
    <cellStyle name="Normal 4 4 5 4 3 2 3" xfId="7391"/>
    <cellStyle name="Normal 4 4 5 4 3 2 3 2" xfId="10562"/>
    <cellStyle name="Normal 4 4 5 4 3 2 3 2 2" xfId="22764"/>
    <cellStyle name="Normal 4 4 5 4 3 2 3 2 2 2" xfId="47061"/>
    <cellStyle name="Normal 4 4 5 4 3 2 3 2 3" xfId="34859"/>
    <cellStyle name="Normal 4 4 5 4 3 2 3 3" xfId="19593"/>
    <cellStyle name="Normal 4 4 5 4 3 2 3 3 2" xfId="43890"/>
    <cellStyle name="Normal 4 4 5 4 3 2 3 4" xfId="31688"/>
    <cellStyle name="Normal 4 4 5 4 3 2 4" xfId="10560"/>
    <cellStyle name="Normal 4 4 5 4 3 2 4 2" xfId="22762"/>
    <cellStyle name="Normal 4 4 5 4 3 2 4 2 2" xfId="47059"/>
    <cellStyle name="Normal 4 4 5 4 3 2 4 3" xfId="34857"/>
    <cellStyle name="Normal 4 4 5 4 3 2 5" xfId="15668"/>
    <cellStyle name="Normal 4 4 5 4 3 2 5 2" xfId="39965"/>
    <cellStyle name="Normal 4 4 5 4 3 2 6" xfId="27656"/>
    <cellStyle name="Normal 4 4 5 4 3 3" xfId="3885"/>
    <cellStyle name="Normal 4 4 5 4 3 3 2" xfId="10563"/>
    <cellStyle name="Normal 4 4 5 4 3 3 2 2" xfId="22765"/>
    <cellStyle name="Normal 4 4 5 4 3 3 2 2 2" xfId="47062"/>
    <cellStyle name="Normal 4 4 5 4 3 3 2 3" xfId="34860"/>
    <cellStyle name="Normal 4 4 5 4 3 3 3" xfId="16196"/>
    <cellStyle name="Normal 4 4 5 4 3 3 3 2" xfId="40493"/>
    <cellStyle name="Normal 4 4 5 4 3 3 4" xfId="28184"/>
    <cellStyle name="Normal 4 4 5 4 3 4" xfId="4525"/>
    <cellStyle name="Normal 4 4 5 4 3 4 2" xfId="10564"/>
    <cellStyle name="Normal 4 4 5 4 3 4 2 2" xfId="22766"/>
    <cellStyle name="Normal 4 4 5 4 3 4 2 2 2" xfId="47063"/>
    <cellStyle name="Normal 4 4 5 4 3 4 2 3" xfId="34861"/>
    <cellStyle name="Normal 4 4 5 4 3 4 3" xfId="16727"/>
    <cellStyle name="Normal 4 4 5 4 3 4 3 2" xfId="41024"/>
    <cellStyle name="Normal 4 4 5 4 3 4 4" xfId="28822"/>
    <cellStyle name="Normal 4 4 5 4 3 5" xfId="6222"/>
    <cellStyle name="Normal 4 4 5 4 3 5 2" xfId="10565"/>
    <cellStyle name="Normal 4 4 5 4 3 5 2 2" xfId="22767"/>
    <cellStyle name="Normal 4 4 5 4 3 5 2 2 2" xfId="47064"/>
    <cellStyle name="Normal 4 4 5 4 3 5 2 3" xfId="34862"/>
    <cellStyle name="Normal 4 4 5 4 3 5 3" xfId="18424"/>
    <cellStyle name="Normal 4 4 5 4 3 5 3 2" xfId="42721"/>
    <cellStyle name="Normal 4 4 5 4 3 5 4" xfId="30519"/>
    <cellStyle name="Normal 4 4 5 4 3 6" xfId="10559"/>
    <cellStyle name="Normal 4 4 5 4 3 6 2" xfId="22761"/>
    <cellStyle name="Normal 4 4 5 4 3 6 2 2" xfId="47058"/>
    <cellStyle name="Normal 4 4 5 4 3 6 3" xfId="34856"/>
    <cellStyle name="Normal 4 4 5 4 3 7" xfId="14499"/>
    <cellStyle name="Normal 4 4 5 4 3 7 2" xfId="38796"/>
    <cellStyle name="Normal 4 4 5 4 3 8" xfId="26487"/>
    <cellStyle name="Normal 4 4 5 4 3 9" xfId="50895"/>
    <cellStyle name="Normal 4 4 5 4 4" xfId="2715"/>
    <cellStyle name="Normal 4 4 5 4 4 2" xfId="5163"/>
    <cellStyle name="Normal 4 4 5 4 4 2 2" xfId="10567"/>
    <cellStyle name="Normal 4 4 5 4 4 2 2 2" xfId="22769"/>
    <cellStyle name="Normal 4 4 5 4 4 2 2 2 2" xfId="47066"/>
    <cellStyle name="Normal 4 4 5 4 4 2 2 3" xfId="34864"/>
    <cellStyle name="Normal 4 4 5 4 4 2 3" xfId="17365"/>
    <cellStyle name="Normal 4 4 5 4 4 2 3 2" xfId="41662"/>
    <cellStyle name="Normal 4 4 5 4 4 2 4" xfId="29460"/>
    <cellStyle name="Normal 4 4 5 4 4 3" xfId="6753"/>
    <cellStyle name="Normal 4 4 5 4 4 3 2" xfId="10568"/>
    <cellStyle name="Normal 4 4 5 4 4 3 2 2" xfId="22770"/>
    <cellStyle name="Normal 4 4 5 4 4 3 2 2 2" xfId="47067"/>
    <cellStyle name="Normal 4 4 5 4 4 3 2 3" xfId="34865"/>
    <cellStyle name="Normal 4 4 5 4 4 3 3" xfId="18955"/>
    <cellStyle name="Normal 4 4 5 4 4 3 3 2" xfId="43252"/>
    <cellStyle name="Normal 4 4 5 4 4 3 4" xfId="31050"/>
    <cellStyle name="Normal 4 4 5 4 4 4" xfId="10566"/>
    <cellStyle name="Normal 4 4 5 4 4 4 2" xfId="22768"/>
    <cellStyle name="Normal 4 4 5 4 4 4 2 2" xfId="47065"/>
    <cellStyle name="Normal 4 4 5 4 4 4 3" xfId="34863"/>
    <cellStyle name="Normal 4 4 5 4 4 5" xfId="15137"/>
    <cellStyle name="Normal 4 4 5 4 4 5 2" xfId="39434"/>
    <cellStyle name="Normal 4 4 5 4 4 6" xfId="27125"/>
    <cellStyle name="Normal 4 4 5 4 5" xfId="10547"/>
    <cellStyle name="Normal 4 4 5 4 5 2" xfId="22749"/>
    <cellStyle name="Normal 4 4 5 4 5 2 2" xfId="47046"/>
    <cellStyle name="Normal 4 4 5 4 5 3" xfId="34844"/>
    <cellStyle name="Normal 4 4 5 4 6" xfId="13965"/>
    <cellStyle name="Normal 4 4 5 4 6 2" xfId="25953"/>
    <cellStyle name="Normal 4 4 5 4 6 2 2" xfId="50250"/>
    <cellStyle name="Normal 4 4 5 4 6 3" xfId="38262"/>
    <cellStyle name="Normal 4 4 5 4 7" xfId="51800"/>
    <cellStyle name="Normal 4 4 5 4 8" xfId="52069"/>
    <cellStyle name="Normal 4 4 5 5" xfId="862"/>
    <cellStyle name="Normal 4 4 5 5 2" xfId="2355"/>
    <cellStyle name="Normal 4 4 5 5 2 10" xfId="52875"/>
    <cellStyle name="Normal 4 4 5 5 2 2" xfId="3521"/>
    <cellStyle name="Normal 4 4 5 5 2 2 2" xfId="5862"/>
    <cellStyle name="Normal 4 4 5 5 2 2 2 2" xfId="10572"/>
    <cellStyle name="Normal 4 4 5 5 2 2 2 2 2" xfId="22774"/>
    <cellStyle name="Normal 4 4 5 5 2 2 2 2 2 2" xfId="47071"/>
    <cellStyle name="Normal 4 4 5 5 2 2 2 2 3" xfId="34869"/>
    <cellStyle name="Normal 4 4 5 5 2 2 2 3" xfId="18064"/>
    <cellStyle name="Normal 4 4 5 5 2 2 2 3 2" xfId="42361"/>
    <cellStyle name="Normal 4 4 5 5 2 2 2 4" xfId="30159"/>
    <cellStyle name="Normal 4 4 5 5 2 2 3" xfId="7559"/>
    <cellStyle name="Normal 4 4 5 5 2 2 3 2" xfId="10573"/>
    <cellStyle name="Normal 4 4 5 5 2 2 3 2 2" xfId="22775"/>
    <cellStyle name="Normal 4 4 5 5 2 2 3 2 2 2" xfId="47072"/>
    <cellStyle name="Normal 4 4 5 5 2 2 3 2 3" xfId="34870"/>
    <cellStyle name="Normal 4 4 5 5 2 2 3 3" xfId="19761"/>
    <cellStyle name="Normal 4 4 5 5 2 2 3 3 2" xfId="44058"/>
    <cellStyle name="Normal 4 4 5 5 2 2 3 4" xfId="31856"/>
    <cellStyle name="Normal 4 4 5 5 2 2 4" xfId="10571"/>
    <cellStyle name="Normal 4 4 5 5 2 2 4 2" xfId="22773"/>
    <cellStyle name="Normal 4 4 5 5 2 2 4 2 2" xfId="47070"/>
    <cellStyle name="Normal 4 4 5 5 2 2 4 3" xfId="34868"/>
    <cellStyle name="Normal 4 4 5 5 2 2 5" xfId="15836"/>
    <cellStyle name="Normal 4 4 5 5 2 2 5 2" xfId="40133"/>
    <cellStyle name="Normal 4 4 5 5 2 2 6" xfId="27824"/>
    <cellStyle name="Normal 4 4 5 5 2 3" xfId="4053"/>
    <cellStyle name="Normal 4 4 5 5 2 3 2" xfId="10574"/>
    <cellStyle name="Normal 4 4 5 5 2 3 2 2" xfId="22776"/>
    <cellStyle name="Normal 4 4 5 5 2 3 2 2 2" xfId="47073"/>
    <cellStyle name="Normal 4 4 5 5 2 3 2 3" xfId="34871"/>
    <cellStyle name="Normal 4 4 5 5 2 3 3" xfId="16364"/>
    <cellStyle name="Normal 4 4 5 5 2 3 3 2" xfId="40661"/>
    <cellStyle name="Normal 4 4 5 5 2 3 4" xfId="28352"/>
    <cellStyle name="Normal 4 4 5 5 2 4" xfId="4693"/>
    <cellStyle name="Normal 4 4 5 5 2 4 2" xfId="10575"/>
    <cellStyle name="Normal 4 4 5 5 2 4 2 2" xfId="22777"/>
    <cellStyle name="Normal 4 4 5 5 2 4 2 2 2" xfId="47074"/>
    <cellStyle name="Normal 4 4 5 5 2 4 2 3" xfId="34872"/>
    <cellStyle name="Normal 4 4 5 5 2 4 3" xfId="16895"/>
    <cellStyle name="Normal 4 4 5 5 2 4 3 2" xfId="41192"/>
    <cellStyle name="Normal 4 4 5 5 2 4 4" xfId="28990"/>
    <cellStyle name="Normal 4 4 5 5 2 5" xfId="6390"/>
    <cellStyle name="Normal 4 4 5 5 2 5 2" xfId="10576"/>
    <cellStyle name="Normal 4 4 5 5 2 5 2 2" xfId="22778"/>
    <cellStyle name="Normal 4 4 5 5 2 5 2 2 2" xfId="47075"/>
    <cellStyle name="Normal 4 4 5 5 2 5 2 3" xfId="34873"/>
    <cellStyle name="Normal 4 4 5 5 2 5 3" xfId="18592"/>
    <cellStyle name="Normal 4 4 5 5 2 5 3 2" xfId="42889"/>
    <cellStyle name="Normal 4 4 5 5 2 5 4" xfId="30687"/>
    <cellStyle name="Normal 4 4 5 5 2 6" xfId="10570"/>
    <cellStyle name="Normal 4 4 5 5 2 6 2" xfId="22772"/>
    <cellStyle name="Normal 4 4 5 5 2 6 2 2" xfId="47069"/>
    <cellStyle name="Normal 4 4 5 5 2 6 3" xfId="34867"/>
    <cellStyle name="Normal 4 4 5 5 2 7" xfId="14667"/>
    <cellStyle name="Normal 4 4 5 5 2 7 2" xfId="38964"/>
    <cellStyle name="Normal 4 4 5 5 2 8" xfId="26655"/>
    <cellStyle name="Normal 4 4 5 5 2 9" xfId="51063"/>
    <cellStyle name="Normal 4 4 5 5 3" xfId="2883"/>
    <cellStyle name="Normal 4 4 5 5 3 2" xfId="5331"/>
    <cellStyle name="Normal 4 4 5 5 3 2 2" xfId="10578"/>
    <cellStyle name="Normal 4 4 5 5 3 2 2 2" xfId="22780"/>
    <cellStyle name="Normal 4 4 5 5 3 2 2 2 2" xfId="47077"/>
    <cellStyle name="Normal 4 4 5 5 3 2 2 3" xfId="34875"/>
    <cellStyle name="Normal 4 4 5 5 3 2 3" xfId="17533"/>
    <cellStyle name="Normal 4 4 5 5 3 2 3 2" xfId="41830"/>
    <cellStyle name="Normal 4 4 5 5 3 2 4" xfId="29628"/>
    <cellStyle name="Normal 4 4 5 5 3 3" xfId="6921"/>
    <cellStyle name="Normal 4 4 5 5 3 3 2" xfId="10579"/>
    <cellStyle name="Normal 4 4 5 5 3 3 2 2" xfId="22781"/>
    <cellStyle name="Normal 4 4 5 5 3 3 2 2 2" xfId="47078"/>
    <cellStyle name="Normal 4 4 5 5 3 3 2 3" xfId="34876"/>
    <cellStyle name="Normal 4 4 5 5 3 3 3" xfId="19123"/>
    <cellStyle name="Normal 4 4 5 5 3 3 3 2" xfId="43420"/>
    <cellStyle name="Normal 4 4 5 5 3 3 4" xfId="31218"/>
    <cellStyle name="Normal 4 4 5 5 3 4" xfId="10577"/>
    <cellStyle name="Normal 4 4 5 5 3 4 2" xfId="22779"/>
    <cellStyle name="Normal 4 4 5 5 3 4 2 2" xfId="47076"/>
    <cellStyle name="Normal 4 4 5 5 3 4 3" xfId="34874"/>
    <cellStyle name="Normal 4 4 5 5 3 5" xfId="15305"/>
    <cellStyle name="Normal 4 4 5 5 3 5 2" xfId="39602"/>
    <cellStyle name="Normal 4 4 5 5 3 6" xfId="27293"/>
    <cellStyle name="Normal 4 4 5 5 4" xfId="10569"/>
    <cellStyle name="Normal 4 4 5 5 4 2" xfId="22771"/>
    <cellStyle name="Normal 4 4 5 5 4 2 2" xfId="47068"/>
    <cellStyle name="Normal 4 4 5 5 4 3" xfId="34866"/>
    <cellStyle name="Normal 4 4 5 5 5" xfId="14133"/>
    <cellStyle name="Normal 4 4 5 5 5 2" xfId="26121"/>
    <cellStyle name="Normal 4 4 5 5 5 2 2" xfId="50418"/>
    <cellStyle name="Normal 4 4 5 5 5 3" xfId="38430"/>
    <cellStyle name="Normal 4 4 5 5 6" xfId="51426"/>
    <cellStyle name="Normal 4 4 5 5 7" xfId="52237"/>
    <cellStyle name="Normal 4 4 5 6" xfId="1810"/>
    <cellStyle name="Normal 4 4 5 6 10" xfId="52611"/>
    <cellStyle name="Normal 4 4 5 6 11" xfId="2091"/>
    <cellStyle name="Normal 4 4 5 6 2" xfId="3257"/>
    <cellStyle name="Normal 4 4 5 6 2 2" xfId="5598"/>
    <cellStyle name="Normal 4 4 5 6 2 2 2" xfId="10582"/>
    <cellStyle name="Normal 4 4 5 6 2 2 2 2" xfId="22784"/>
    <cellStyle name="Normal 4 4 5 6 2 2 2 2 2" xfId="47081"/>
    <cellStyle name="Normal 4 4 5 6 2 2 2 3" xfId="34879"/>
    <cellStyle name="Normal 4 4 5 6 2 2 3" xfId="17800"/>
    <cellStyle name="Normal 4 4 5 6 2 2 3 2" xfId="42097"/>
    <cellStyle name="Normal 4 4 5 6 2 2 4" xfId="29895"/>
    <cellStyle name="Normal 4 4 5 6 2 3" xfId="7295"/>
    <cellStyle name="Normal 4 4 5 6 2 3 2" xfId="10583"/>
    <cellStyle name="Normal 4 4 5 6 2 3 2 2" xfId="22785"/>
    <cellStyle name="Normal 4 4 5 6 2 3 2 2 2" xfId="47082"/>
    <cellStyle name="Normal 4 4 5 6 2 3 2 3" xfId="34880"/>
    <cellStyle name="Normal 4 4 5 6 2 3 3" xfId="19497"/>
    <cellStyle name="Normal 4 4 5 6 2 3 3 2" xfId="43794"/>
    <cellStyle name="Normal 4 4 5 6 2 3 4" xfId="31592"/>
    <cellStyle name="Normal 4 4 5 6 2 4" xfId="10581"/>
    <cellStyle name="Normal 4 4 5 6 2 4 2" xfId="22783"/>
    <cellStyle name="Normal 4 4 5 6 2 4 2 2" xfId="47080"/>
    <cellStyle name="Normal 4 4 5 6 2 4 3" xfId="34878"/>
    <cellStyle name="Normal 4 4 5 6 2 5" xfId="15572"/>
    <cellStyle name="Normal 4 4 5 6 2 5 2" xfId="39869"/>
    <cellStyle name="Normal 4 4 5 6 2 6" xfId="27560"/>
    <cellStyle name="Normal 4 4 5 6 3" xfId="3789"/>
    <cellStyle name="Normal 4 4 5 6 3 2" xfId="10584"/>
    <cellStyle name="Normal 4 4 5 6 3 2 2" xfId="22786"/>
    <cellStyle name="Normal 4 4 5 6 3 2 2 2" xfId="47083"/>
    <cellStyle name="Normal 4 4 5 6 3 2 3" xfId="34881"/>
    <cellStyle name="Normal 4 4 5 6 3 3" xfId="16100"/>
    <cellStyle name="Normal 4 4 5 6 3 3 2" xfId="40397"/>
    <cellStyle name="Normal 4 4 5 6 3 4" xfId="28088"/>
    <cellStyle name="Normal 4 4 5 6 4" xfId="4429"/>
    <cellStyle name="Normal 4 4 5 6 4 2" xfId="10585"/>
    <cellStyle name="Normal 4 4 5 6 4 2 2" xfId="22787"/>
    <cellStyle name="Normal 4 4 5 6 4 2 2 2" xfId="47084"/>
    <cellStyle name="Normal 4 4 5 6 4 2 3" xfId="34882"/>
    <cellStyle name="Normal 4 4 5 6 4 3" xfId="16631"/>
    <cellStyle name="Normal 4 4 5 6 4 3 2" xfId="40928"/>
    <cellStyle name="Normal 4 4 5 6 4 4" xfId="28726"/>
    <cellStyle name="Normal 4 4 5 6 5" xfId="6126"/>
    <cellStyle name="Normal 4 4 5 6 5 2" xfId="10586"/>
    <cellStyle name="Normal 4 4 5 6 5 2 2" xfId="22788"/>
    <cellStyle name="Normal 4 4 5 6 5 2 2 2" xfId="47085"/>
    <cellStyle name="Normal 4 4 5 6 5 2 3" xfId="34883"/>
    <cellStyle name="Normal 4 4 5 6 5 3" xfId="18328"/>
    <cellStyle name="Normal 4 4 5 6 5 3 2" xfId="42625"/>
    <cellStyle name="Normal 4 4 5 6 5 4" xfId="30423"/>
    <cellStyle name="Normal 4 4 5 6 6" xfId="10580"/>
    <cellStyle name="Normal 4 4 5 6 6 2" xfId="22782"/>
    <cellStyle name="Normal 4 4 5 6 6 2 2" xfId="47079"/>
    <cellStyle name="Normal 4 4 5 6 6 3" xfId="34877"/>
    <cellStyle name="Normal 4 4 5 6 7" xfId="14403"/>
    <cellStyle name="Normal 4 4 5 6 7 2" xfId="38700"/>
    <cellStyle name="Normal 4 4 5 6 8" xfId="26391"/>
    <cellStyle name="Normal 4 4 5 6 9" xfId="50799"/>
    <cellStyle name="Normal 4 4 5 7" xfId="2619"/>
    <cellStyle name="Normal 4 4 5 7 2" xfId="5067"/>
    <cellStyle name="Normal 4 4 5 7 2 2" xfId="10588"/>
    <cellStyle name="Normal 4 4 5 7 2 2 2" xfId="22790"/>
    <cellStyle name="Normal 4 4 5 7 2 2 2 2" xfId="47087"/>
    <cellStyle name="Normal 4 4 5 7 2 2 3" xfId="34885"/>
    <cellStyle name="Normal 4 4 5 7 2 3" xfId="17269"/>
    <cellStyle name="Normal 4 4 5 7 2 3 2" xfId="41566"/>
    <cellStyle name="Normal 4 4 5 7 2 4" xfId="29364"/>
    <cellStyle name="Normal 4 4 5 7 3" xfId="6657"/>
    <cellStyle name="Normal 4 4 5 7 3 2" xfId="10589"/>
    <cellStyle name="Normal 4 4 5 7 3 2 2" xfId="22791"/>
    <cellStyle name="Normal 4 4 5 7 3 2 2 2" xfId="47088"/>
    <cellStyle name="Normal 4 4 5 7 3 2 3" xfId="34886"/>
    <cellStyle name="Normal 4 4 5 7 3 3" xfId="18859"/>
    <cellStyle name="Normal 4 4 5 7 3 3 2" xfId="43156"/>
    <cellStyle name="Normal 4 4 5 7 3 4" xfId="30954"/>
    <cellStyle name="Normal 4 4 5 7 4" xfId="10587"/>
    <cellStyle name="Normal 4 4 5 7 4 2" xfId="22789"/>
    <cellStyle name="Normal 4 4 5 7 4 2 2" xfId="47086"/>
    <cellStyle name="Normal 4 4 5 7 4 3" xfId="34884"/>
    <cellStyle name="Normal 4 4 5 7 5" xfId="15041"/>
    <cellStyle name="Normal 4 4 5 7 5 2" xfId="39338"/>
    <cellStyle name="Normal 4 4 5 7 6" xfId="27029"/>
    <cellStyle name="Normal 4 4 5 8" xfId="10458"/>
    <cellStyle name="Normal 4 4 5 8 2" xfId="22660"/>
    <cellStyle name="Normal 4 4 5 8 2 2" xfId="46957"/>
    <cellStyle name="Normal 4 4 5 8 3" xfId="34755"/>
    <cellStyle name="Normal 4 4 5 9" xfId="13869"/>
    <cellStyle name="Normal 4 4 5 9 2" xfId="25857"/>
    <cellStyle name="Normal 4 4 5 9 2 2" xfId="50154"/>
    <cellStyle name="Normal 4 4 5 9 3" xfId="38166"/>
    <cellStyle name="Normal 4 4 6" xfId="614"/>
    <cellStyle name="Normal 4 4 6 10" xfId="51997"/>
    <cellStyle name="Normal 4 4 6 2" xfId="809"/>
    <cellStyle name="Normal 4 4 6 2 2" xfId="1054"/>
    <cellStyle name="Normal 4 4 6 2 2 2" xfId="2547"/>
    <cellStyle name="Normal 4 4 6 2 2 2 10" xfId="53067"/>
    <cellStyle name="Normal 4 4 6 2 2 2 2" xfId="3713"/>
    <cellStyle name="Normal 4 4 6 2 2 2 2 2" xfId="6054"/>
    <cellStyle name="Normal 4 4 6 2 2 2 2 2 2" xfId="10595"/>
    <cellStyle name="Normal 4 4 6 2 2 2 2 2 2 2" xfId="22797"/>
    <cellStyle name="Normal 4 4 6 2 2 2 2 2 2 2 2" xfId="47094"/>
    <cellStyle name="Normal 4 4 6 2 2 2 2 2 2 3" xfId="34892"/>
    <cellStyle name="Normal 4 4 6 2 2 2 2 2 3" xfId="18256"/>
    <cellStyle name="Normal 4 4 6 2 2 2 2 2 3 2" xfId="42553"/>
    <cellStyle name="Normal 4 4 6 2 2 2 2 2 4" xfId="30351"/>
    <cellStyle name="Normal 4 4 6 2 2 2 2 3" xfId="7751"/>
    <cellStyle name="Normal 4 4 6 2 2 2 2 3 2" xfId="10596"/>
    <cellStyle name="Normal 4 4 6 2 2 2 2 3 2 2" xfId="22798"/>
    <cellStyle name="Normal 4 4 6 2 2 2 2 3 2 2 2" xfId="47095"/>
    <cellStyle name="Normal 4 4 6 2 2 2 2 3 2 3" xfId="34893"/>
    <cellStyle name="Normal 4 4 6 2 2 2 2 3 3" xfId="19953"/>
    <cellStyle name="Normal 4 4 6 2 2 2 2 3 3 2" xfId="44250"/>
    <cellStyle name="Normal 4 4 6 2 2 2 2 3 4" xfId="32048"/>
    <cellStyle name="Normal 4 4 6 2 2 2 2 4" xfId="10594"/>
    <cellStyle name="Normal 4 4 6 2 2 2 2 4 2" xfId="22796"/>
    <cellStyle name="Normal 4 4 6 2 2 2 2 4 2 2" xfId="47093"/>
    <cellStyle name="Normal 4 4 6 2 2 2 2 4 3" xfId="34891"/>
    <cellStyle name="Normal 4 4 6 2 2 2 2 5" xfId="16028"/>
    <cellStyle name="Normal 4 4 6 2 2 2 2 5 2" xfId="40325"/>
    <cellStyle name="Normal 4 4 6 2 2 2 2 6" xfId="28016"/>
    <cellStyle name="Normal 4 4 6 2 2 2 3" xfId="4245"/>
    <cellStyle name="Normal 4 4 6 2 2 2 3 2" xfId="10597"/>
    <cellStyle name="Normal 4 4 6 2 2 2 3 2 2" xfId="22799"/>
    <cellStyle name="Normal 4 4 6 2 2 2 3 2 2 2" xfId="47096"/>
    <cellStyle name="Normal 4 4 6 2 2 2 3 2 3" xfId="34894"/>
    <cellStyle name="Normal 4 4 6 2 2 2 3 3" xfId="16556"/>
    <cellStyle name="Normal 4 4 6 2 2 2 3 3 2" xfId="40853"/>
    <cellStyle name="Normal 4 4 6 2 2 2 3 4" xfId="28544"/>
    <cellStyle name="Normal 4 4 6 2 2 2 4" xfId="4885"/>
    <cellStyle name="Normal 4 4 6 2 2 2 4 2" xfId="10598"/>
    <cellStyle name="Normal 4 4 6 2 2 2 4 2 2" xfId="22800"/>
    <cellStyle name="Normal 4 4 6 2 2 2 4 2 2 2" xfId="47097"/>
    <cellStyle name="Normal 4 4 6 2 2 2 4 2 3" xfId="34895"/>
    <cellStyle name="Normal 4 4 6 2 2 2 4 3" xfId="17087"/>
    <cellStyle name="Normal 4 4 6 2 2 2 4 3 2" xfId="41384"/>
    <cellStyle name="Normal 4 4 6 2 2 2 4 4" xfId="29182"/>
    <cellStyle name="Normal 4 4 6 2 2 2 5" xfId="6582"/>
    <cellStyle name="Normal 4 4 6 2 2 2 5 2" xfId="10599"/>
    <cellStyle name="Normal 4 4 6 2 2 2 5 2 2" xfId="22801"/>
    <cellStyle name="Normal 4 4 6 2 2 2 5 2 2 2" xfId="47098"/>
    <cellStyle name="Normal 4 4 6 2 2 2 5 2 3" xfId="34896"/>
    <cellStyle name="Normal 4 4 6 2 2 2 5 3" xfId="18784"/>
    <cellStyle name="Normal 4 4 6 2 2 2 5 3 2" xfId="43081"/>
    <cellStyle name="Normal 4 4 6 2 2 2 5 4" xfId="30879"/>
    <cellStyle name="Normal 4 4 6 2 2 2 6" xfId="10593"/>
    <cellStyle name="Normal 4 4 6 2 2 2 6 2" xfId="22795"/>
    <cellStyle name="Normal 4 4 6 2 2 2 6 2 2" xfId="47092"/>
    <cellStyle name="Normal 4 4 6 2 2 2 6 3" xfId="34890"/>
    <cellStyle name="Normal 4 4 6 2 2 2 7" xfId="14859"/>
    <cellStyle name="Normal 4 4 6 2 2 2 7 2" xfId="39156"/>
    <cellStyle name="Normal 4 4 6 2 2 2 8" xfId="26847"/>
    <cellStyle name="Normal 4 4 6 2 2 2 9" xfId="51255"/>
    <cellStyle name="Normal 4 4 6 2 2 3" xfId="3075"/>
    <cellStyle name="Normal 4 4 6 2 2 3 2" xfId="5523"/>
    <cellStyle name="Normal 4 4 6 2 2 3 2 2" xfId="10601"/>
    <cellStyle name="Normal 4 4 6 2 2 3 2 2 2" xfId="22803"/>
    <cellStyle name="Normal 4 4 6 2 2 3 2 2 2 2" xfId="47100"/>
    <cellStyle name="Normal 4 4 6 2 2 3 2 2 3" xfId="34898"/>
    <cellStyle name="Normal 4 4 6 2 2 3 2 3" xfId="17725"/>
    <cellStyle name="Normal 4 4 6 2 2 3 2 3 2" xfId="42022"/>
    <cellStyle name="Normal 4 4 6 2 2 3 2 4" xfId="29820"/>
    <cellStyle name="Normal 4 4 6 2 2 3 3" xfId="7113"/>
    <cellStyle name="Normal 4 4 6 2 2 3 3 2" xfId="10602"/>
    <cellStyle name="Normal 4 4 6 2 2 3 3 2 2" xfId="22804"/>
    <cellStyle name="Normal 4 4 6 2 2 3 3 2 2 2" xfId="47101"/>
    <cellStyle name="Normal 4 4 6 2 2 3 3 2 3" xfId="34899"/>
    <cellStyle name="Normal 4 4 6 2 2 3 3 3" xfId="19315"/>
    <cellStyle name="Normal 4 4 6 2 2 3 3 3 2" xfId="43612"/>
    <cellStyle name="Normal 4 4 6 2 2 3 3 4" xfId="31410"/>
    <cellStyle name="Normal 4 4 6 2 2 3 4" xfId="10600"/>
    <cellStyle name="Normal 4 4 6 2 2 3 4 2" xfId="22802"/>
    <cellStyle name="Normal 4 4 6 2 2 3 4 2 2" xfId="47099"/>
    <cellStyle name="Normal 4 4 6 2 2 3 4 3" xfId="34897"/>
    <cellStyle name="Normal 4 4 6 2 2 3 5" xfId="15497"/>
    <cellStyle name="Normal 4 4 6 2 2 3 5 2" xfId="39794"/>
    <cellStyle name="Normal 4 4 6 2 2 3 6" xfId="27485"/>
    <cellStyle name="Normal 4 4 6 2 2 4" xfId="10592"/>
    <cellStyle name="Normal 4 4 6 2 2 4 2" xfId="22794"/>
    <cellStyle name="Normal 4 4 6 2 2 4 2 2" xfId="47091"/>
    <cellStyle name="Normal 4 4 6 2 2 4 3" xfId="34889"/>
    <cellStyle name="Normal 4 4 6 2 2 5" xfId="14325"/>
    <cellStyle name="Normal 4 4 6 2 2 5 2" xfId="26313"/>
    <cellStyle name="Normal 4 4 6 2 2 5 2 2" xfId="50610"/>
    <cellStyle name="Normal 4 4 6 2 2 5 3" xfId="38622"/>
    <cellStyle name="Normal 4 4 6 2 2 6" xfId="51424"/>
    <cellStyle name="Normal 4 4 6 2 2 7" xfId="52429"/>
    <cellStyle name="Normal 4 4 6 2 3" xfId="2307"/>
    <cellStyle name="Normal 4 4 6 2 3 10" xfId="52827"/>
    <cellStyle name="Normal 4 4 6 2 3 2" xfId="3473"/>
    <cellStyle name="Normal 4 4 6 2 3 2 2" xfId="5814"/>
    <cellStyle name="Normal 4 4 6 2 3 2 2 2" xfId="10605"/>
    <cellStyle name="Normal 4 4 6 2 3 2 2 2 2" xfId="22807"/>
    <cellStyle name="Normal 4 4 6 2 3 2 2 2 2 2" xfId="47104"/>
    <cellStyle name="Normal 4 4 6 2 3 2 2 2 3" xfId="34902"/>
    <cellStyle name="Normal 4 4 6 2 3 2 2 3" xfId="18016"/>
    <cellStyle name="Normal 4 4 6 2 3 2 2 3 2" xfId="42313"/>
    <cellStyle name="Normal 4 4 6 2 3 2 2 4" xfId="30111"/>
    <cellStyle name="Normal 4 4 6 2 3 2 3" xfId="7511"/>
    <cellStyle name="Normal 4 4 6 2 3 2 3 2" xfId="10606"/>
    <cellStyle name="Normal 4 4 6 2 3 2 3 2 2" xfId="22808"/>
    <cellStyle name="Normal 4 4 6 2 3 2 3 2 2 2" xfId="47105"/>
    <cellStyle name="Normal 4 4 6 2 3 2 3 2 3" xfId="34903"/>
    <cellStyle name="Normal 4 4 6 2 3 2 3 3" xfId="19713"/>
    <cellStyle name="Normal 4 4 6 2 3 2 3 3 2" xfId="44010"/>
    <cellStyle name="Normal 4 4 6 2 3 2 3 4" xfId="31808"/>
    <cellStyle name="Normal 4 4 6 2 3 2 4" xfId="10604"/>
    <cellStyle name="Normal 4 4 6 2 3 2 4 2" xfId="22806"/>
    <cellStyle name="Normal 4 4 6 2 3 2 4 2 2" xfId="47103"/>
    <cellStyle name="Normal 4 4 6 2 3 2 4 3" xfId="34901"/>
    <cellStyle name="Normal 4 4 6 2 3 2 5" xfId="15788"/>
    <cellStyle name="Normal 4 4 6 2 3 2 5 2" xfId="40085"/>
    <cellStyle name="Normal 4 4 6 2 3 2 6" xfId="27776"/>
    <cellStyle name="Normal 4 4 6 2 3 3" xfId="4005"/>
    <cellStyle name="Normal 4 4 6 2 3 3 2" xfId="10607"/>
    <cellStyle name="Normal 4 4 6 2 3 3 2 2" xfId="22809"/>
    <cellStyle name="Normal 4 4 6 2 3 3 2 2 2" xfId="47106"/>
    <cellStyle name="Normal 4 4 6 2 3 3 2 3" xfId="34904"/>
    <cellStyle name="Normal 4 4 6 2 3 3 3" xfId="16316"/>
    <cellStyle name="Normal 4 4 6 2 3 3 3 2" xfId="40613"/>
    <cellStyle name="Normal 4 4 6 2 3 3 4" xfId="28304"/>
    <cellStyle name="Normal 4 4 6 2 3 4" xfId="4645"/>
    <cellStyle name="Normal 4 4 6 2 3 4 2" xfId="10608"/>
    <cellStyle name="Normal 4 4 6 2 3 4 2 2" xfId="22810"/>
    <cellStyle name="Normal 4 4 6 2 3 4 2 2 2" xfId="47107"/>
    <cellStyle name="Normal 4 4 6 2 3 4 2 3" xfId="34905"/>
    <cellStyle name="Normal 4 4 6 2 3 4 3" xfId="16847"/>
    <cellStyle name="Normal 4 4 6 2 3 4 3 2" xfId="41144"/>
    <cellStyle name="Normal 4 4 6 2 3 4 4" xfId="28942"/>
    <cellStyle name="Normal 4 4 6 2 3 5" xfId="6342"/>
    <cellStyle name="Normal 4 4 6 2 3 5 2" xfId="10609"/>
    <cellStyle name="Normal 4 4 6 2 3 5 2 2" xfId="22811"/>
    <cellStyle name="Normal 4 4 6 2 3 5 2 2 2" xfId="47108"/>
    <cellStyle name="Normal 4 4 6 2 3 5 2 3" xfId="34906"/>
    <cellStyle name="Normal 4 4 6 2 3 5 3" xfId="18544"/>
    <cellStyle name="Normal 4 4 6 2 3 5 3 2" xfId="42841"/>
    <cellStyle name="Normal 4 4 6 2 3 5 4" xfId="30639"/>
    <cellStyle name="Normal 4 4 6 2 3 6" xfId="10603"/>
    <cellStyle name="Normal 4 4 6 2 3 6 2" xfId="22805"/>
    <cellStyle name="Normal 4 4 6 2 3 6 2 2" xfId="47102"/>
    <cellStyle name="Normal 4 4 6 2 3 6 3" xfId="34900"/>
    <cellStyle name="Normal 4 4 6 2 3 7" xfId="14619"/>
    <cellStyle name="Normal 4 4 6 2 3 7 2" xfId="38916"/>
    <cellStyle name="Normal 4 4 6 2 3 8" xfId="26607"/>
    <cellStyle name="Normal 4 4 6 2 3 9" xfId="51015"/>
    <cellStyle name="Normal 4 4 6 2 4" xfId="2835"/>
    <cellStyle name="Normal 4 4 6 2 4 2" xfId="5283"/>
    <cellStyle name="Normal 4 4 6 2 4 2 2" xfId="10611"/>
    <cellStyle name="Normal 4 4 6 2 4 2 2 2" xfId="22813"/>
    <cellStyle name="Normal 4 4 6 2 4 2 2 2 2" xfId="47110"/>
    <cellStyle name="Normal 4 4 6 2 4 2 2 3" xfId="34908"/>
    <cellStyle name="Normal 4 4 6 2 4 2 3" xfId="17485"/>
    <cellStyle name="Normal 4 4 6 2 4 2 3 2" xfId="41782"/>
    <cellStyle name="Normal 4 4 6 2 4 2 4" xfId="29580"/>
    <cellStyle name="Normal 4 4 6 2 4 3" xfId="6873"/>
    <cellStyle name="Normal 4 4 6 2 4 3 2" xfId="10612"/>
    <cellStyle name="Normal 4 4 6 2 4 3 2 2" xfId="22814"/>
    <cellStyle name="Normal 4 4 6 2 4 3 2 2 2" xfId="47111"/>
    <cellStyle name="Normal 4 4 6 2 4 3 2 3" xfId="34909"/>
    <cellStyle name="Normal 4 4 6 2 4 3 3" xfId="19075"/>
    <cellStyle name="Normal 4 4 6 2 4 3 3 2" xfId="43372"/>
    <cellStyle name="Normal 4 4 6 2 4 3 4" xfId="31170"/>
    <cellStyle name="Normal 4 4 6 2 4 4" xfId="10610"/>
    <cellStyle name="Normal 4 4 6 2 4 4 2" xfId="22812"/>
    <cellStyle name="Normal 4 4 6 2 4 4 2 2" xfId="47109"/>
    <cellStyle name="Normal 4 4 6 2 4 4 3" xfId="34907"/>
    <cellStyle name="Normal 4 4 6 2 4 5" xfId="15257"/>
    <cellStyle name="Normal 4 4 6 2 4 5 2" xfId="39554"/>
    <cellStyle name="Normal 4 4 6 2 4 6" xfId="27245"/>
    <cellStyle name="Normal 4 4 6 2 5" xfId="10591"/>
    <cellStyle name="Normal 4 4 6 2 5 2" xfId="22793"/>
    <cellStyle name="Normal 4 4 6 2 5 2 2" xfId="47090"/>
    <cellStyle name="Normal 4 4 6 2 5 3" xfId="34888"/>
    <cellStyle name="Normal 4 4 6 2 6" xfId="14085"/>
    <cellStyle name="Normal 4 4 6 2 6 2" xfId="26073"/>
    <cellStyle name="Normal 4 4 6 2 6 2 2" xfId="50370"/>
    <cellStyle name="Normal 4 4 6 2 6 3" xfId="38382"/>
    <cellStyle name="Normal 4 4 6 2 7" xfId="51716"/>
    <cellStyle name="Normal 4 4 6 2 8" xfId="52189"/>
    <cellStyle name="Normal 4 4 6 3" xfId="711"/>
    <cellStyle name="Normal 4 4 6 3 2" xfId="958"/>
    <cellStyle name="Normal 4 4 6 3 2 2" xfId="2451"/>
    <cellStyle name="Normal 4 4 6 3 2 2 10" xfId="52971"/>
    <cellStyle name="Normal 4 4 6 3 2 2 2" xfId="3617"/>
    <cellStyle name="Normal 4 4 6 3 2 2 2 2" xfId="5958"/>
    <cellStyle name="Normal 4 4 6 3 2 2 2 2 2" xfId="10617"/>
    <cellStyle name="Normal 4 4 6 3 2 2 2 2 2 2" xfId="22819"/>
    <cellStyle name="Normal 4 4 6 3 2 2 2 2 2 2 2" xfId="47116"/>
    <cellStyle name="Normal 4 4 6 3 2 2 2 2 2 3" xfId="34914"/>
    <cellStyle name="Normal 4 4 6 3 2 2 2 2 3" xfId="18160"/>
    <cellStyle name="Normal 4 4 6 3 2 2 2 2 3 2" xfId="42457"/>
    <cellStyle name="Normal 4 4 6 3 2 2 2 2 4" xfId="30255"/>
    <cellStyle name="Normal 4 4 6 3 2 2 2 3" xfId="7655"/>
    <cellStyle name="Normal 4 4 6 3 2 2 2 3 2" xfId="10618"/>
    <cellStyle name="Normal 4 4 6 3 2 2 2 3 2 2" xfId="22820"/>
    <cellStyle name="Normal 4 4 6 3 2 2 2 3 2 2 2" xfId="47117"/>
    <cellStyle name="Normal 4 4 6 3 2 2 2 3 2 3" xfId="34915"/>
    <cellStyle name="Normal 4 4 6 3 2 2 2 3 3" xfId="19857"/>
    <cellStyle name="Normal 4 4 6 3 2 2 2 3 3 2" xfId="44154"/>
    <cellStyle name="Normal 4 4 6 3 2 2 2 3 4" xfId="31952"/>
    <cellStyle name="Normal 4 4 6 3 2 2 2 4" xfId="10616"/>
    <cellStyle name="Normal 4 4 6 3 2 2 2 4 2" xfId="22818"/>
    <cellStyle name="Normal 4 4 6 3 2 2 2 4 2 2" xfId="47115"/>
    <cellStyle name="Normal 4 4 6 3 2 2 2 4 3" xfId="34913"/>
    <cellStyle name="Normal 4 4 6 3 2 2 2 5" xfId="15932"/>
    <cellStyle name="Normal 4 4 6 3 2 2 2 5 2" xfId="40229"/>
    <cellStyle name="Normal 4 4 6 3 2 2 2 6" xfId="27920"/>
    <cellStyle name="Normal 4 4 6 3 2 2 3" xfId="4149"/>
    <cellStyle name="Normal 4 4 6 3 2 2 3 2" xfId="10619"/>
    <cellStyle name="Normal 4 4 6 3 2 2 3 2 2" xfId="22821"/>
    <cellStyle name="Normal 4 4 6 3 2 2 3 2 2 2" xfId="47118"/>
    <cellStyle name="Normal 4 4 6 3 2 2 3 2 3" xfId="34916"/>
    <cellStyle name="Normal 4 4 6 3 2 2 3 3" xfId="16460"/>
    <cellStyle name="Normal 4 4 6 3 2 2 3 3 2" xfId="40757"/>
    <cellStyle name="Normal 4 4 6 3 2 2 3 4" xfId="28448"/>
    <cellStyle name="Normal 4 4 6 3 2 2 4" xfId="4789"/>
    <cellStyle name="Normal 4 4 6 3 2 2 4 2" xfId="10620"/>
    <cellStyle name="Normal 4 4 6 3 2 2 4 2 2" xfId="22822"/>
    <cellStyle name="Normal 4 4 6 3 2 2 4 2 2 2" xfId="47119"/>
    <cellStyle name="Normal 4 4 6 3 2 2 4 2 3" xfId="34917"/>
    <cellStyle name="Normal 4 4 6 3 2 2 4 3" xfId="16991"/>
    <cellStyle name="Normal 4 4 6 3 2 2 4 3 2" xfId="41288"/>
    <cellStyle name="Normal 4 4 6 3 2 2 4 4" xfId="29086"/>
    <cellStyle name="Normal 4 4 6 3 2 2 5" xfId="6486"/>
    <cellStyle name="Normal 4 4 6 3 2 2 5 2" xfId="10621"/>
    <cellStyle name="Normal 4 4 6 3 2 2 5 2 2" xfId="22823"/>
    <cellStyle name="Normal 4 4 6 3 2 2 5 2 2 2" xfId="47120"/>
    <cellStyle name="Normal 4 4 6 3 2 2 5 2 3" xfId="34918"/>
    <cellStyle name="Normal 4 4 6 3 2 2 5 3" xfId="18688"/>
    <cellStyle name="Normal 4 4 6 3 2 2 5 3 2" xfId="42985"/>
    <cellStyle name="Normal 4 4 6 3 2 2 5 4" xfId="30783"/>
    <cellStyle name="Normal 4 4 6 3 2 2 6" xfId="10615"/>
    <cellStyle name="Normal 4 4 6 3 2 2 6 2" xfId="22817"/>
    <cellStyle name="Normal 4 4 6 3 2 2 6 2 2" xfId="47114"/>
    <cellStyle name="Normal 4 4 6 3 2 2 6 3" xfId="34912"/>
    <cellStyle name="Normal 4 4 6 3 2 2 7" xfId="14763"/>
    <cellStyle name="Normal 4 4 6 3 2 2 7 2" xfId="39060"/>
    <cellStyle name="Normal 4 4 6 3 2 2 8" xfId="26751"/>
    <cellStyle name="Normal 4 4 6 3 2 2 9" xfId="51159"/>
    <cellStyle name="Normal 4 4 6 3 2 3" xfId="2979"/>
    <cellStyle name="Normal 4 4 6 3 2 3 2" xfId="5427"/>
    <cellStyle name="Normal 4 4 6 3 2 3 2 2" xfId="10623"/>
    <cellStyle name="Normal 4 4 6 3 2 3 2 2 2" xfId="22825"/>
    <cellStyle name="Normal 4 4 6 3 2 3 2 2 2 2" xfId="47122"/>
    <cellStyle name="Normal 4 4 6 3 2 3 2 2 3" xfId="34920"/>
    <cellStyle name="Normal 4 4 6 3 2 3 2 3" xfId="17629"/>
    <cellStyle name="Normal 4 4 6 3 2 3 2 3 2" xfId="41926"/>
    <cellStyle name="Normal 4 4 6 3 2 3 2 4" xfId="29724"/>
    <cellStyle name="Normal 4 4 6 3 2 3 3" xfId="7017"/>
    <cellStyle name="Normal 4 4 6 3 2 3 3 2" xfId="10624"/>
    <cellStyle name="Normal 4 4 6 3 2 3 3 2 2" xfId="22826"/>
    <cellStyle name="Normal 4 4 6 3 2 3 3 2 2 2" xfId="47123"/>
    <cellStyle name="Normal 4 4 6 3 2 3 3 2 3" xfId="34921"/>
    <cellStyle name="Normal 4 4 6 3 2 3 3 3" xfId="19219"/>
    <cellStyle name="Normal 4 4 6 3 2 3 3 3 2" xfId="43516"/>
    <cellStyle name="Normal 4 4 6 3 2 3 3 4" xfId="31314"/>
    <cellStyle name="Normal 4 4 6 3 2 3 4" xfId="10622"/>
    <cellStyle name="Normal 4 4 6 3 2 3 4 2" xfId="22824"/>
    <cellStyle name="Normal 4 4 6 3 2 3 4 2 2" xfId="47121"/>
    <cellStyle name="Normal 4 4 6 3 2 3 4 3" xfId="34919"/>
    <cellStyle name="Normal 4 4 6 3 2 3 5" xfId="15401"/>
    <cellStyle name="Normal 4 4 6 3 2 3 5 2" xfId="39698"/>
    <cellStyle name="Normal 4 4 6 3 2 3 6" xfId="27389"/>
    <cellStyle name="Normal 4 4 6 3 2 4" xfId="10614"/>
    <cellStyle name="Normal 4 4 6 3 2 4 2" xfId="22816"/>
    <cellStyle name="Normal 4 4 6 3 2 4 2 2" xfId="47113"/>
    <cellStyle name="Normal 4 4 6 3 2 4 3" xfId="34911"/>
    <cellStyle name="Normal 4 4 6 3 2 5" xfId="14229"/>
    <cellStyle name="Normal 4 4 6 3 2 5 2" xfId="26217"/>
    <cellStyle name="Normal 4 4 6 3 2 5 2 2" xfId="50514"/>
    <cellStyle name="Normal 4 4 6 3 2 5 3" xfId="38526"/>
    <cellStyle name="Normal 4 4 6 3 2 6" xfId="51532"/>
    <cellStyle name="Normal 4 4 6 3 2 7" xfId="52333"/>
    <cellStyle name="Normal 4 4 6 3 3" xfId="2211"/>
    <cellStyle name="Normal 4 4 6 3 3 10" xfId="52731"/>
    <cellStyle name="Normal 4 4 6 3 3 2" xfId="3377"/>
    <cellStyle name="Normal 4 4 6 3 3 2 2" xfId="5718"/>
    <cellStyle name="Normal 4 4 6 3 3 2 2 2" xfId="10627"/>
    <cellStyle name="Normal 4 4 6 3 3 2 2 2 2" xfId="22829"/>
    <cellStyle name="Normal 4 4 6 3 3 2 2 2 2 2" xfId="47126"/>
    <cellStyle name="Normal 4 4 6 3 3 2 2 2 3" xfId="34924"/>
    <cellStyle name="Normal 4 4 6 3 3 2 2 3" xfId="17920"/>
    <cellStyle name="Normal 4 4 6 3 3 2 2 3 2" xfId="42217"/>
    <cellStyle name="Normal 4 4 6 3 3 2 2 4" xfId="30015"/>
    <cellStyle name="Normal 4 4 6 3 3 2 3" xfId="7415"/>
    <cellStyle name="Normal 4 4 6 3 3 2 3 2" xfId="10628"/>
    <cellStyle name="Normal 4 4 6 3 3 2 3 2 2" xfId="22830"/>
    <cellStyle name="Normal 4 4 6 3 3 2 3 2 2 2" xfId="47127"/>
    <cellStyle name="Normal 4 4 6 3 3 2 3 2 3" xfId="34925"/>
    <cellStyle name="Normal 4 4 6 3 3 2 3 3" xfId="19617"/>
    <cellStyle name="Normal 4 4 6 3 3 2 3 3 2" xfId="43914"/>
    <cellStyle name="Normal 4 4 6 3 3 2 3 4" xfId="31712"/>
    <cellStyle name="Normal 4 4 6 3 3 2 4" xfId="10626"/>
    <cellStyle name="Normal 4 4 6 3 3 2 4 2" xfId="22828"/>
    <cellStyle name="Normal 4 4 6 3 3 2 4 2 2" xfId="47125"/>
    <cellStyle name="Normal 4 4 6 3 3 2 4 3" xfId="34923"/>
    <cellStyle name="Normal 4 4 6 3 3 2 5" xfId="15692"/>
    <cellStyle name="Normal 4 4 6 3 3 2 5 2" xfId="39989"/>
    <cellStyle name="Normal 4 4 6 3 3 2 6" xfId="27680"/>
    <cellStyle name="Normal 4 4 6 3 3 3" xfId="3909"/>
    <cellStyle name="Normal 4 4 6 3 3 3 2" xfId="10629"/>
    <cellStyle name="Normal 4 4 6 3 3 3 2 2" xfId="22831"/>
    <cellStyle name="Normal 4 4 6 3 3 3 2 2 2" xfId="47128"/>
    <cellStyle name="Normal 4 4 6 3 3 3 2 3" xfId="34926"/>
    <cellStyle name="Normal 4 4 6 3 3 3 3" xfId="16220"/>
    <cellStyle name="Normal 4 4 6 3 3 3 3 2" xfId="40517"/>
    <cellStyle name="Normal 4 4 6 3 3 3 4" xfId="28208"/>
    <cellStyle name="Normal 4 4 6 3 3 4" xfId="4549"/>
    <cellStyle name="Normal 4 4 6 3 3 4 2" xfId="10630"/>
    <cellStyle name="Normal 4 4 6 3 3 4 2 2" xfId="22832"/>
    <cellStyle name="Normal 4 4 6 3 3 4 2 2 2" xfId="47129"/>
    <cellStyle name="Normal 4 4 6 3 3 4 2 3" xfId="34927"/>
    <cellStyle name="Normal 4 4 6 3 3 4 3" xfId="16751"/>
    <cellStyle name="Normal 4 4 6 3 3 4 3 2" xfId="41048"/>
    <cellStyle name="Normal 4 4 6 3 3 4 4" xfId="28846"/>
    <cellStyle name="Normal 4 4 6 3 3 5" xfId="6246"/>
    <cellStyle name="Normal 4 4 6 3 3 5 2" xfId="10631"/>
    <cellStyle name="Normal 4 4 6 3 3 5 2 2" xfId="22833"/>
    <cellStyle name="Normal 4 4 6 3 3 5 2 2 2" xfId="47130"/>
    <cellStyle name="Normal 4 4 6 3 3 5 2 3" xfId="34928"/>
    <cellStyle name="Normal 4 4 6 3 3 5 3" xfId="18448"/>
    <cellStyle name="Normal 4 4 6 3 3 5 3 2" xfId="42745"/>
    <cellStyle name="Normal 4 4 6 3 3 5 4" xfId="30543"/>
    <cellStyle name="Normal 4 4 6 3 3 6" xfId="10625"/>
    <cellStyle name="Normal 4 4 6 3 3 6 2" xfId="22827"/>
    <cellStyle name="Normal 4 4 6 3 3 6 2 2" xfId="47124"/>
    <cellStyle name="Normal 4 4 6 3 3 6 3" xfId="34922"/>
    <cellStyle name="Normal 4 4 6 3 3 7" xfId="14523"/>
    <cellStyle name="Normal 4 4 6 3 3 7 2" xfId="38820"/>
    <cellStyle name="Normal 4 4 6 3 3 8" xfId="26511"/>
    <cellStyle name="Normal 4 4 6 3 3 9" xfId="50919"/>
    <cellStyle name="Normal 4 4 6 3 4" xfId="2739"/>
    <cellStyle name="Normal 4 4 6 3 4 2" xfId="5187"/>
    <cellStyle name="Normal 4 4 6 3 4 2 2" xfId="10633"/>
    <cellStyle name="Normal 4 4 6 3 4 2 2 2" xfId="22835"/>
    <cellStyle name="Normal 4 4 6 3 4 2 2 2 2" xfId="47132"/>
    <cellStyle name="Normal 4 4 6 3 4 2 2 3" xfId="34930"/>
    <cellStyle name="Normal 4 4 6 3 4 2 3" xfId="17389"/>
    <cellStyle name="Normal 4 4 6 3 4 2 3 2" xfId="41686"/>
    <cellStyle name="Normal 4 4 6 3 4 2 4" xfId="29484"/>
    <cellStyle name="Normal 4 4 6 3 4 3" xfId="6777"/>
    <cellStyle name="Normal 4 4 6 3 4 3 2" xfId="10634"/>
    <cellStyle name="Normal 4 4 6 3 4 3 2 2" xfId="22836"/>
    <cellStyle name="Normal 4 4 6 3 4 3 2 2 2" xfId="47133"/>
    <cellStyle name="Normal 4 4 6 3 4 3 2 3" xfId="34931"/>
    <cellStyle name="Normal 4 4 6 3 4 3 3" xfId="18979"/>
    <cellStyle name="Normal 4 4 6 3 4 3 3 2" xfId="43276"/>
    <cellStyle name="Normal 4 4 6 3 4 3 4" xfId="31074"/>
    <cellStyle name="Normal 4 4 6 3 4 4" xfId="10632"/>
    <cellStyle name="Normal 4 4 6 3 4 4 2" xfId="22834"/>
    <cellStyle name="Normal 4 4 6 3 4 4 2 2" xfId="47131"/>
    <cellStyle name="Normal 4 4 6 3 4 4 3" xfId="34929"/>
    <cellStyle name="Normal 4 4 6 3 4 5" xfId="15161"/>
    <cellStyle name="Normal 4 4 6 3 4 5 2" xfId="39458"/>
    <cellStyle name="Normal 4 4 6 3 4 6" xfId="27149"/>
    <cellStyle name="Normal 4 4 6 3 5" xfId="10613"/>
    <cellStyle name="Normal 4 4 6 3 5 2" xfId="22815"/>
    <cellStyle name="Normal 4 4 6 3 5 2 2" xfId="47112"/>
    <cellStyle name="Normal 4 4 6 3 5 3" xfId="34910"/>
    <cellStyle name="Normal 4 4 6 3 6" xfId="13989"/>
    <cellStyle name="Normal 4 4 6 3 6 2" xfId="25977"/>
    <cellStyle name="Normal 4 4 6 3 6 2 2" xfId="50274"/>
    <cellStyle name="Normal 4 4 6 3 6 3" xfId="38286"/>
    <cellStyle name="Normal 4 4 6 3 7" xfId="51765"/>
    <cellStyle name="Normal 4 4 6 3 8" xfId="52093"/>
    <cellStyle name="Normal 4 4 6 4" xfId="886"/>
    <cellStyle name="Normal 4 4 6 4 2" xfId="2379"/>
    <cellStyle name="Normal 4 4 6 4 2 10" xfId="52899"/>
    <cellStyle name="Normal 4 4 6 4 2 2" xfId="3545"/>
    <cellStyle name="Normal 4 4 6 4 2 2 2" xfId="5886"/>
    <cellStyle name="Normal 4 4 6 4 2 2 2 2" xfId="10638"/>
    <cellStyle name="Normal 4 4 6 4 2 2 2 2 2" xfId="22840"/>
    <cellStyle name="Normal 4 4 6 4 2 2 2 2 2 2" xfId="47137"/>
    <cellStyle name="Normal 4 4 6 4 2 2 2 2 3" xfId="34935"/>
    <cellStyle name="Normal 4 4 6 4 2 2 2 3" xfId="18088"/>
    <cellStyle name="Normal 4 4 6 4 2 2 2 3 2" xfId="42385"/>
    <cellStyle name="Normal 4 4 6 4 2 2 2 4" xfId="30183"/>
    <cellStyle name="Normal 4 4 6 4 2 2 3" xfId="7583"/>
    <cellStyle name="Normal 4 4 6 4 2 2 3 2" xfId="10639"/>
    <cellStyle name="Normal 4 4 6 4 2 2 3 2 2" xfId="22841"/>
    <cellStyle name="Normal 4 4 6 4 2 2 3 2 2 2" xfId="47138"/>
    <cellStyle name="Normal 4 4 6 4 2 2 3 2 3" xfId="34936"/>
    <cellStyle name="Normal 4 4 6 4 2 2 3 3" xfId="19785"/>
    <cellStyle name="Normal 4 4 6 4 2 2 3 3 2" xfId="44082"/>
    <cellStyle name="Normal 4 4 6 4 2 2 3 4" xfId="31880"/>
    <cellStyle name="Normal 4 4 6 4 2 2 4" xfId="10637"/>
    <cellStyle name="Normal 4 4 6 4 2 2 4 2" xfId="22839"/>
    <cellStyle name="Normal 4 4 6 4 2 2 4 2 2" xfId="47136"/>
    <cellStyle name="Normal 4 4 6 4 2 2 4 3" xfId="34934"/>
    <cellStyle name="Normal 4 4 6 4 2 2 5" xfId="15860"/>
    <cellStyle name="Normal 4 4 6 4 2 2 5 2" xfId="40157"/>
    <cellStyle name="Normal 4 4 6 4 2 2 6" xfId="27848"/>
    <cellStyle name="Normal 4 4 6 4 2 3" xfId="4077"/>
    <cellStyle name="Normal 4 4 6 4 2 3 2" xfId="10640"/>
    <cellStyle name="Normal 4 4 6 4 2 3 2 2" xfId="22842"/>
    <cellStyle name="Normal 4 4 6 4 2 3 2 2 2" xfId="47139"/>
    <cellStyle name="Normal 4 4 6 4 2 3 2 3" xfId="34937"/>
    <cellStyle name="Normal 4 4 6 4 2 3 3" xfId="16388"/>
    <cellStyle name="Normal 4 4 6 4 2 3 3 2" xfId="40685"/>
    <cellStyle name="Normal 4 4 6 4 2 3 4" xfId="28376"/>
    <cellStyle name="Normal 4 4 6 4 2 4" xfId="4717"/>
    <cellStyle name="Normal 4 4 6 4 2 4 2" xfId="10641"/>
    <cellStyle name="Normal 4 4 6 4 2 4 2 2" xfId="22843"/>
    <cellStyle name="Normal 4 4 6 4 2 4 2 2 2" xfId="47140"/>
    <cellStyle name="Normal 4 4 6 4 2 4 2 3" xfId="34938"/>
    <cellStyle name="Normal 4 4 6 4 2 4 3" xfId="16919"/>
    <cellStyle name="Normal 4 4 6 4 2 4 3 2" xfId="41216"/>
    <cellStyle name="Normal 4 4 6 4 2 4 4" xfId="29014"/>
    <cellStyle name="Normal 4 4 6 4 2 5" xfId="6414"/>
    <cellStyle name="Normal 4 4 6 4 2 5 2" xfId="10642"/>
    <cellStyle name="Normal 4 4 6 4 2 5 2 2" xfId="22844"/>
    <cellStyle name="Normal 4 4 6 4 2 5 2 2 2" xfId="47141"/>
    <cellStyle name="Normal 4 4 6 4 2 5 2 3" xfId="34939"/>
    <cellStyle name="Normal 4 4 6 4 2 5 3" xfId="18616"/>
    <cellStyle name="Normal 4 4 6 4 2 5 3 2" xfId="42913"/>
    <cellStyle name="Normal 4 4 6 4 2 5 4" xfId="30711"/>
    <cellStyle name="Normal 4 4 6 4 2 6" xfId="10636"/>
    <cellStyle name="Normal 4 4 6 4 2 6 2" xfId="22838"/>
    <cellStyle name="Normal 4 4 6 4 2 6 2 2" xfId="47135"/>
    <cellStyle name="Normal 4 4 6 4 2 6 3" xfId="34933"/>
    <cellStyle name="Normal 4 4 6 4 2 7" xfId="14691"/>
    <cellStyle name="Normal 4 4 6 4 2 7 2" xfId="38988"/>
    <cellStyle name="Normal 4 4 6 4 2 8" xfId="26679"/>
    <cellStyle name="Normal 4 4 6 4 2 9" xfId="51087"/>
    <cellStyle name="Normal 4 4 6 4 3" xfId="2907"/>
    <cellStyle name="Normal 4 4 6 4 3 2" xfId="5355"/>
    <cellStyle name="Normal 4 4 6 4 3 2 2" xfId="10644"/>
    <cellStyle name="Normal 4 4 6 4 3 2 2 2" xfId="22846"/>
    <cellStyle name="Normal 4 4 6 4 3 2 2 2 2" xfId="47143"/>
    <cellStyle name="Normal 4 4 6 4 3 2 2 3" xfId="34941"/>
    <cellStyle name="Normal 4 4 6 4 3 2 3" xfId="17557"/>
    <cellStyle name="Normal 4 4 6 4 3 2 3 2" xfId="41854"/>
    <cellStyle name="Normal 4 4 6 4 3 2 4" xfId="29652"/>
    <cellStyle name="Normal 4 4 6 4 3 3" xfId="6945"/>
    <cellStyle name="Normal 4 4 6 4 3 3 2" xfId="10645"/>
    <cellStyle name="Normal 4 4 6 4 3 3 2 2" xfId="22847"/>
    <cellStyle name="Normal 4 4 6 4 3 3 2 2 2" xfId="47144"/>
    <cellStyle name="Normal 4 4 6 4 3 3 2 3" xfId="34942"/>
    <cellStyle name="Normal 4 4 6 4 3 3 3" xfId="19147"/>
    <cellStyle name="Normal 4 4 6 4 3 3 3 2" xfId="43444"/>
    <cellStyle name="Normal 4 4 6 4 3 3 4" xfId="31242"/>
    <cellStyle name="Normal 4 4 6 4 3 4" xfId="10643"/>
    <cellStyle name="Normal 4 4 6 4 3 4 2" xfId="22845"/>
    <cellStyle name="Normal 4 4 6 4 3 4 2 2" xfId="47142"/>
    <cellStyle name="Normal 4 4 6 4 3 4 3" xfId="34940"/>
    <cellStyle name="Normal 4 4 6 4 3 5" xfId="15329"/>
    <cellStyle name="Normal 4 4 6 4 3 5 2" xfId="39626"/>
    <cellStyle name="Normal 4 4 6 4 3 6" xfId="27317"/>
    <cellStyle name="Normal 4 4 6 4 4" xfId="10635"/>
    <cellStyle name="Normal 4 4 6 4 4 2" xfId="22837"/>
    <cellStyle name="Normal 4 4 6 4 4 2 2" xfId="47134"/>
    <cellStyle name="Normal 4 4 6 4 4 3" xfId="34932"/>
    <cellStyle name="Normal 4 4 6 4 5" xfId="14157"/>
    <cellStyle name="Normal 4 4 6 4 5 2" xfId="26145"/>
    <cellStyle name="Normal 4 4 6 4 5 2 2" xfId="50442"/>
    <cellStyle name="Normal 4 4 6 4 5 3" xfId="38454"/>
    <cellStyle name="Normal 4 4 6 4 6" xfId="51703"/>
    <cellStyle name="Normal 4 4 6 4 7" xfId="52261"/>
    <cellStyle name="Normal 4 4 6 5" xfId="1845"/>
    <cellStyle name="Normal 4 4 6 5 10" xfId="52635"/>
    <cellStyle name="Normal 4 4 6 5 11" xfId="2115"/>
    <cellStyle name="Normal 4 4 6 5 2" xfId="3281"/>
    <cellStyle name="Normal 4 4 6 5 2 2" xfId="5622"/>
    <cellStyle name="Normal 4 4 6 5 2 2 2" xfId="10648"/>
    <cellStyle name="Normal 4 4 6 5 2 2 2 2" xfId="22850"/>
    <cellStyle name="Normal 4 4 6 5 2 2 2 2 2" xfId="47147"/>
    <cellStyle name="Normal 4 4 6 5 2 2 2 3" xfId="34945"/>
    <cellStyle name="Normal 4 4 6 5 2 2 3" xfId="17824"/>
    <cellStyle name="Normal 4 4 6 5 2 2 3 2" xfId="42121"/>
    <cellStyle name="Normal 4 4 6 5 2 2 4" xfId="29919"/>
    <cellStyle name="Normal 4 4 6 5 2 3" xfId="7319"/>
    <cellStyle name="Normal 4 4 6 5 2 3 2" xfId="10649"/>
    <cellStyle name="Normal 4 4 6 5 2 3 2 2" xfId="22851"/>
    <cellStyle name="Normal 4 4 6 5 2 3 2 2 2" xfId="47148"/>
    <cellStyle name="Normal 4 4 6 5 2 3 2 3" xfId="34946"/>
    <cellStyle name="Normal 4 4 6 5 2 3 3" xfId="19521"/>
    <cellStyle name="Normal 4 4 6 5 2 3 3 2" xfId="43818"/>
    <cellStyle name="Normal 4 4 6 5 2 3 4" xfId="31616"/>
    <cellStyle name="Normal 4 4 6 5 2 4" xfId="10647"/>
    <cellStyle name="Normal 4 4 6 5 2 4 2" xfId="22849"/>
    <cellStyle name="Normal 4 4 6 5 2 4 2 2" xfId="47146"/>
    <cellStyle name="Normal 4 4 6 5 2 4 3" xfId="34944"/>
    <cellStyle name="Normal 4 4 6 5 2 5" xfId="15596"/>
    <cellStyle name="Normal 4 4 6 5 2 5 2" xfId="39893"/>
    <cellStyle name="Normal 4 4 6 5 2 6" xfId="27584"/>
    <cellStyle name="Normal 4 4 6 5 3" xfId="3813"/>
    <cellStyle name="Normal 4 4 6 5 3 2" xfId="10650"/>
    <cellStyle name="Normal 4 4 6 5 3 2 2" xfId="22852"/>
    <cellStyle name="Normal 4 4 6 5 3 2 2 2" xfId="47149"/>
    <cellStyle name="Normal 4 4 6 5 3 2 3" xfId="34947"/>
    <cellStyle name="Normal 4 4 6 5 3 3" xfId="16124"/>
    <cellStyle name="Normal 4 4 6 5 3 3 2" xfId="40421"/>
    <cellStyle name="Normal 4 4 6 5 3 4" xfId="28112"/>
    <cellStyle name="Normal 4 4 6 5 4" xfId="4453"/>
    <cellStyle name="Normal 4 4 6 5 4 2" xfId="10651"/>
    <cellStyle name="Normal 4 4 6 5 4 2 2" xfId="22853"/>
    <cellStyle name="Normal 4 4 6 5 4 2 2 2" xfId="47150"/>
    <cellStyle name="Normal 4 4 6 5 4 2 3" xfId="34948"/>
    <cellStyle name="Normal 4 4 6 5 4 3" xfId="16655"/>
    <cellStyle name="Normal 4 4 6 5 4 3 2" xfId="40952"/>
    <cellStyle name="Normal 4 4 6 5 4 4" xfId="28750"/>
    <cellStyle name="Normal 4 4 6 5 5" xfId="6150"/>
    <cellStyle name="Normal 4 4 6 5 5 2" xfId="10652"/>
    <cellStyle name="Normal 4 4 6 5 5 2 2" xfId="22854"/>
    <cellStyle name="Normal 4 4 6 5 5 2 2 2" xfId="47151"/>
    <cellStyle name="Normal 4 4 6 5 5 2 3" xfId="34949"/>
    <cellStyle name="Normal 4 4 6 5 5 3" xfId="18352"/>
    <cellStyle name="Normal 4 4 6 5 5 3 2" xfId="42649"/>
    <cellStyle name="Normal 4 4 6 5 5 4" xfId="30447"/>
    <cellStyle name="Normal 4 4 6 5 6" xfId="10646"/>
    <cellStyle name="Normal 4 4 6 5 6 2" xfId="22848"/>
    <cellStyle name="Normal 4 4 6 5 6 2 2" xfId="47145"/>
    <cellStyle name="Normal 4 4 6 5 6 3" xfId="34943"/>
    <cellStyle name="Normal 4 4 6 5 7" xfId="14427"/>
    <cellStyle name="Normal 4 4 6 5 7 2" xfId="38724"/>
    <cellStyle name="Normal 4 4 6 5 8" xfId="26415"/>
    <cellStyle name="Normal 4 4 6 5 9" xfId="50823"/>
    <cellStyle name="Normal 4 4 6 6" xfId="2643"/>
    <cellStyle name="Normal 4 4 6 6 2" xfId="5091"/>
    <cellStyle name="Normal 4 4 6 6 2 2" xfId="10654"/>
    <cellStyle name="Normal 4 4 6 6 2 2 2" xfId="22856"/>
    <cellStyle name="Normal 4 4 6 6 2 2 2 2" xfId="47153"/>
    <cellStyle name="Normal 4 4 6 6 2 2 3" xfId="34951"/>
    <cellStyle name="Normal 4 4 6 6 2 3" xfId="17293"/>
    <cellStyle name="Normal 4 4 6 6 2 3 2" xfId="41590"/>
    <cellStyle name="Normal 4 4 6 6 2 4" xfId="29388"/>
    <cellStyle name="Normal 4 4 6 6 3" xfId="6681"/>
    <cellStyle name="Normal 4 4 6 6 3 2" xfId="10655"/>
    <cellStyle name="Normal 4 4 6 6 3 2 2" xfId="22857"/>
    <cellStyle name="Normal 4 4 6 6 3 2 2 2" xfId="47154"/>
    <cellStyle name="Normal 4 4 6 6 3 2 3" xfId="34952"/>
    <cellStyle name="Normal 4 4 6 6 3 3" xfId="18883"/>
    <cellStyle name="Normal 4 4 6 6 3 3 2" xfId="43180"/>
    <cellStyle name="Normal 4 4 6 6 3 4" xfId="30978"/>
    <cellStyle name="Normal 4 4 6 6 4" xfId="10653"/>
    <cellStyle name="Normal 4 4 6 6 4 2" xfId="22855"/>
    <cellStyle name="Normal 4 4 6 6 4 2 2" xfId="47152"/>
    <cellStyle name="Normal 4 4 6 6 4 3" xfId="34950"/>
    <cellStyle name="Normal 4 4 6 6 5" xfId="15065"/>
    <cellStyle name="Normal 4 4 6 6 5 2" xfId="39362"/>
    <cellStyle name="Normal 4 4 6 6 6" xfId="27053"/>
    <cellStyle name="Normal 4 4 6 7" xfId="10590"/>
    <cellStyle name="Normal 4 4 6 7 2" xfId="22792"/>
    <cellStyle name="Normal 4 4 6 7 2 2" xfId="47089"/>
    <cellStyle name="Normal 4 4 6 7 3" xfId="34887"/>
    <cellStyle name="Normal 4 4 6 8" xfId="13893"/>
    <cellStyle name="Normal 4 4 6 8 2" xfId="25881"/>
    <cellStyle name="Normal 4 4 6 8 2 2" xfId="50178"/>
    <cellStyle name="Normal 4 4 6 8 3" xfId="38190"/>
    <cellStyle name="Normal 4 4 6 9" xfId="51622"/>
    <cellStyle name="Normal 4 4 7" xfId="761"/>
    <cellStyle name="Normal 4 4 7 2" xfId="1006"/>
    <cellStyle name="Normal 4 4 7 2 2" xfId="2499"/>
    <cellStyle name="Normal 4 4 7 2 2 10" xfId="53019"/>
    <cellStyle name="Normal 4 4 7 2 2 2" xfId="3665"/>
    <cellStyle name="Normal 4 4 7 2 2 2 2" xfId="6006"/>
    <cellStyle name="Normal 4 4 7 2 2 2 2 2" xfId="10660"/>
    <cellStyle name="Normal 4 4 7 2 2 2 2 2 2" xfId="22862"/>
    <cellStyle name="Normal 4 4 7 2 2 2 2 2 2 2" xfId="47159"/>
    <cellStyle name="Normal 4 4 7 2 2 2 2 2 3" xfId="34957"/>
    <cellStyle name="Normal 4 4 7 2 2 2 2 3" xfId="18208"/>
    <cellStyle name="Normal 4 4 7 2 2 2 2 3 2" xfId="42505"/>
    <cellStyle name="Normal 4 4 7 2 2 2 2 4" xfId="30303"/>
    <cellStyle name="Normal 4 4 7 2 2 2 3" xfId="7703"/>
    <cellStyle name="Normal 4 4 7 2 2 2 3 2" xfId="10661"/>
    <cellStyle name="Normal 4 4 7 2 2 2 3 2 2" xfId="22863"/>
    <cellStyle name="Normal 4 4 7 2 2 2 3 2 2 2" xfId="47160"/>
    <cellStyle name="Normal 4 4 7 2 2 2 3 2 3" xfId="34958"/>
    <cellStyle name="Normal 4 4 7 2 2 2 3 3" xfId="19905"/>
    <cellStyle name="Normal 4 4 7 2 2 2 3 3 2" xfId="44202"/>
    <cellStyle name="Normal 4 4 7 2 2 2 3 4" xfId="32000"/>
    <cellStyle name="Normal 4 4 7 2 2 2 4" xfId="10659"/>
    <cellStyle name="Normal 4 4 7 2 2 2 4 2" xfId="22861"/>
    <cellStyle name="Normal 4 4 7 2 2 2 4 2 2" xfId="47158"/>
    <cellStyle name="Normal 4 4 7 2 2 2 4 3" xfId="34956"/>
    <cellStyle name="Normal 4 4 7 2 2 2 5" xfId="15980"/>
    <cellStyle name="Normal 4 4 7 2 2 2 5 2" xfId="40277"/>
    <cellStyle name="Normal 4 4 7 2 2 2 6" xfId="27968"/>
    <cellStyle name="Normal 4 4 7 2 2 3" xfId="4197"/>
    <cellStyle name="Normal 4 4 7 2 2 3 2" xfId="10662"/>
    <cellStyle name="Normal 4 4 7 2 2 3 2 2" xfId="22864"/>
    <cellStyle name="Normal 4 4 7 2 2 3 2 2 2" xfId="47161"/>
    <cellStyle name="Normal 4 4 7 2 2 3 2 3" xfId="34959"/>
    <cellStyle name="Normal 4 4 7 2 2 3 3" xfId="16508"/>
    <cellStyle name="Normal 4 4 7 2 2 3 3 2" xfId="40805"/>
    <cellStyle name="Normal 4 4 7 2 2 3 4" xfId="28496"/>
    <cellStyle name="Normal 4 4 7 2 2 4" xfId="4837"/>
    <cellStyle name="Normal 4 4 7 2 2 4 2" xfId="10663"/>
    <cellStyle name="Normal 4 4 7 2 2 4 2 2" xfId="22865"/>
    <cellStyle name="Normal 4 4 7 2 2 4 2 2 2" xfId="47162"/>
    <cellStyle name="Normal 4 4 7 2 2 4 2 3" xfId="34960"/>
    <cellStyle name="Normal 4 4 7 2 2 4 3" xfId="17039"/>
    <cellStyle name="Normal 4 4 7 2 2 4 3 2" xfId="41336"/>
    <cellStyle name="Normal 4 4 7 2 2 4 4" xfId="29134"/>
    <cellStyle name="Normal 4 4 7 2 2 5" xfId="6534"/>
    <cellStyle name="Normal 4 4 7 2 2 5 2" xfId="10664"/>
    <cellStyle name="Normal 4 4 7 2 2 5 2 2" xfId="22866"/>
    <cellStyle name="Normal 4 4 7 2 2 5 2 2 2" xfId="47163"/>
    <cellStyle name="Normal 4 4 7 2 2 5 2 3" xfId="34961"/>
    <cellStyle name="Normal 4 4 7 2 2 5 3" xfId="18736"/>
    <cellStyle name="Normal 4 4 7 2 2 5 3 2" xfId="43033"/>
    <cellStyle name="Normal 4 4 7 2 2 5 4" xfId="30831"/>
    <cellStyle name="Normal 4 4 7 2 2 6" xfId="10658"/>
    <cellStyle name="Normal 4 4 7 2 2 6 2" xfId="22860"/>
    <cellStyle name="Normal 4 4 7 2 2 6 2 2" xfId="47157"/>
    <cellStyle name="Normal 4 4 7 2 2 6 3" xfId="34955"/>
    <cellStyle name="Normal 4 4 7 2 2 7" xfId="14811"/>
    <cellStyle name="Normal 4 4 7 2 2 7 2" xfId="39108"/>
    <cellStyle name="Normal 4 4 7 2 2 8" xfId="26799"/>
    <cellStyle name="Normal 4 4 7 2 2 9" xfId="51207"/>
    <cellStyle name="Normal 4 4 7 2 3" xfId="3027"/>
    <cellStyle name="Normal 4 4 7 2 3 2" xfId="5475"/>
    <cellStyle name="Normal 4 4 7 2 3 2 2" xfId="10666"/>
    <cellStyle name="Normal 4 4 7 2 3 2 2 2" xfId="22868"/>
    <cellStyle name="Normal 4 4 7 2 3 2 2 2 2" xfId="47165"/>
    <cellStyle name="Normal 4 4 7 2 3 2 2 3" xfId="34963"/>
    <cellStyle name="Normal 4 4 7 2 3 2 3" xfId="17677"/>
    <cellStyle name="Normal 4 4 7 2 3 2 3 2" xfId="41974"/>
    <cellStyle name="Normal 4 4 7 2 3 2 4" xfId="29772"/>
    <cellStyle name="Normal 4 4 7 2 3 3" xfId="7065"/>
    <cellStyle name="Normal 4 4 7 2 3 3 2" xfId="10667"/>
    <cellStyle name="Normal 4 4 7 2 3 3 2 2" xfId="22869"/>
    <cellStyle name="Normal 4 4 7 2 3 3 2 2 2" xfId="47166"/>
    <cellStyle name="Normal 4 4 7 2 3 3 2 3" xfId="34964"/>
    <cellStyle name="Normal 4 4 7 2 3 3 3" xfId="19267"/>
    <cellStyle name="Normal 4 4 7 2 3 3 3 2" xfId="43564"/>
    <cellStyle name="Normal 4 4 7 2 3 3 4" xfId="31362"/>
    <cellStyle name="Normal 4 4 7 2 3 4" xfId="10665"/>
    <cellStyle name="Normal 4 4 7 2 3 4 2" xfId="22867"/>
    <cellStyle name="Normal 4 4 7 2 3 4 2 2" xfId="47164"/>
    <cellStyle name="Normal 4 4 7 2 3 4 3" xfId="34962"/>
    <cellStyle name="Normal 4 4 7 2 3 5" xfId="15449"/>
    <cellStyle name="Normal 4 4 7 2 3 5 2" xfId="39746"/>
    <cellStyle name="Normal 4 4 7 2 3 6" xfId="27437"/>
    <cellStyle name="Normal 4 4 7 2 4" xfId="10657"/>
    <cellStyle name="Normal 4 4 7 2 4 2" xfId="22859"/>
    <cellStyle name="Normal 4 4 7 2 4 2 2" xfId="47156"/>
    <cellStyle name="Normal 4 4 7 2 4 3" xfId="34954"/>
    <cellStyle name="Normal 4 4 7 2 5" xfId="14277"/>
    <cellStyle name="Normal 4 4 7 2 5 2" xfId="26265"/>
    <cellStyle name="Normal 4 4 7 2 5 2 2" xfId="50562"/>
    <cellStyle name="Normal 4 4 7 2 5 3" xfId="38574"/>
    <cellStyle name="Normal 4 4 7 2 6" xfId="51453"/>
    <cellStyle name="Normal 4 4 7 2 7" xfId="52381"/>
    <cellStyle name="Normal 4 4 7 3" xfId="2259"/>
    <cellStyle name="Normal 4 4 7 3 10" xfId="52779"/>
    <cellStyle name="Normal 4 4 7 3 2" xfId="3425"/>
    <cellStyle name="Normal 4 4 7 3 2 2" xfId="5766"/>
    <cellStyle name="Normal 4 4 7 3 2 2 2" xfId="10670"/>
    <cellStyle name="Normal 4 4 7 3 2 2 2 2" xfId="22872"/>
    <cellStyle name="Normal 4 4 7 3 2 2 2 2 2" xfId="47169"/>
    <cellStyle name="Normal 4 4 7 3 2 2 2 3" xfId="34967"/>
    <cellStyle name="Normal 4 4 7 3 2 2 3" xfId="17968"/>
    <cellStyle name="Normal 4 4 7 3 2 2 3 2" xfId="42265"/>
    <cellStyle name="Normal 4 4 7 3 2 2 4" xfId="30063"/>
    <cellStyle name="Normal 4 4 7 3 2 3" xfId="7463"/>
    <cellStyle name="Normal 4 4 7 3 2 3 2" xfId="10671"/>
    <cellStyle name="Normal 4 4 7 3 2 3 2 2" xfId="22873"/>
    <cellStyle name="Normal 4 4 7 3 2 3 2 2 2" xfId="47170"/>
    <cellStyle name="Normal 4 4 7 3 2 3 2 3" xfId="34968"/>
    <cellStyle name="Normal 4 4 7 3 2 3 3" xfId="19665"/>
    <cellStyle name="Normal 4 4 7 3 2 3 3 2" xfId="43962"/>
    <cellStyle name="Normal 4 4 7 3 2 3 4" xfId="31760"/>
    <cellStyle name="Normal 4 4 7 3 2 4" xfId="10669"/>
    <cellStyle name="Normal 4 4 7 3 2 4 2" xfId="22871"/>
    <cellStyle name="Normal 4 4 7 3 2 4 2 2" xfId="47168"/>
    <cellStyle name="Normal 4 4 7 3 2 4 3" xfId="34966"/>
    <cellStyle name="Normal 4 4 7 3 2 5" xfId="15740"/>
    <cellStyle name="Normal 4 4 7 3 2 5 2" xfId="40037"/>
    <cellStyle name="Normal 4 4 7 3 2 6" xfId="27728"/>
    <cellStyle name="Normal 4 4 7 3 3" xfId="3957"/>
    <cellStyle name="Normal 4 4 7 3 3 2" xfId="10672"/>
    <cellStyle name="Normal 4 4 7 3 3 2 2" xfId="22874"/>
    <cellStyle name="Normal 4 4 7 3 3 2 2 2" xfId="47171"/>
    <cellStyle name="Normal 4 4 7 3 3 2 3" xfId="34969"/>
    <cellStyle name="Normal 4 4 7 3 3 3" xfId="16268"/>
    <cellStyle name="Normal 4 4 7 3 3 3 2" xfId="40565"/>
    <cellStyle name="Normal 4 4 7 3 3 4" xfId="28256"/>
    <cellStyle name="Normal 4 4 7 3 4" xfId="4597"/>
    <cellStyle name="Normal 4 4 7 3 4 2" xfId="10673"/>
    <cellStyle name="Normal 4 4 7 3 4 2 2" xfId="22875"/>
    <cellStyle name="Normal 4 4 7 3 4 2 2 2" xfId="47172"/>
    <cellStyle name="Normal 4 4 7 3 4 2 3" xfId="34970"/>
    <cellStyle name="Normal 4 4 7 3 4 3" xfId="16799"/>
    <cellStyle name="Normal 4 4 7 3 4 3 2" xfId="41096"/>
    <cellStyle name="Normal 4 4 7 3 4 4" xfId="28894"/>
    <cellStyle name="Normal 4 4 7 3 5" xfId="6294"/>
    <cellStyle name="Normal 4 4 7 3 5 2" xfId="10674"/>
    <cellStyle name="Normal 4 4 7 3 5 2 2" xfId="22876"/>
    <cellStyle name="Normal 4 4 7 3 5 2 2 2" xfId="47173"/>
    <cellStyle name="Normal 4 4 7 3 5 2 3" xfId="34971"/>
    <cellStyle name="Normal 4 4 7 3 5 3" xfId="18496"/>
    <cellStyle name="Normal 4 4 7 3 5 3 2" xfId="42793"/>
    <cellStyle name="Normal 4 4 7 3 5 4" xfId="30591"/>
    <cellStyle name="Normal 4 4 7 3 6" xfId="10668"/>
    <cellStyle name="Normal 4 4 7 3 6 2" xfId="22870"/>
    <cellStyle name="Normal 4 4 7 3 6 2 2" xfId="47167"/>
    <cellStyle name="Normal 4 4 7 3 6 3" xfId="34965"/>
    <cellStyle name="Normal 4 4 7 3 7" xfId="14571"/>
    <cellStyle name="Normal 4 4 7 3 7 2" xfId="38868"/>
    <cellStyle name="Normal 4 4 7 3 8" xfId="26559"/>
    <cellStyle name="Normal 4 4 7 3 9" xfId="50967"/>
    <cellStyle name="Normal 4 4 7 4" xfId="2787"/>
    <cellStyle name="Normal 4 4 7 4 2" xfId="5235"/>
    <cellStyle name="Normal 4 4 7 4 2 2" xfId="10676"/>
    <cellStyle name="Normal 4 4 7 4 2 2 2" xfId="22878"/>
    <cellStyle name="Normal 4 4 7 4 2 2 2 2" xfId="47175"/>
    <cellStyle name="Normal 4 4 7 4 2 2 3" xfId="34973"/>
    <cellStyle name="Normal 4 4 7 4 2 3" xfId="17437"/>
    <cellStyle name="Normal 4 4 7 4 2 3 2" xfId="41734"/>
    <cellStyle name="Normal 4 4 7 4 2 4" xfId="29532"/>
    <cellStyle name="Normal 4 4 7 4 3" xfId="6825"/>
    <cellStyle name="Normal 4 4 7 4 3 2" xfId="10677"/>
    <cellStyle name="Normal 4 4 7 4 3 2 2" xfId="22879"/>
    <cellStyle name="Normal 4 4 7 4 3 2 2 2" xfId="47176"/>
    <cellStyle name="Normal 4 4 7 4 3 2 3" xfId="34974"/>
    <cellStyle name="Normal 4 4 7 4 3 3" xfId="19027"/>
    <cellStyle name="Normal 4 4 7 4 3 3 2" xfId="43324"/>
    <cellStyle name="Normal 4 4 7 4 3 4" xfId="31122"/>
    <cellStyle name="Normal 4 4 7 4 4" xfId="10675"/>
    <cellStyle name="Normal 4 4 7 4 4 2" xfId="22877"/>
    <cellStyle name="Normal 4 4 7 4 4 2 2" xfId="47174"/>
    <cellStyle name="Normal 4 4 7 4 4 3" xfId="34972"/>
    <cellStyle name="Normal 4 4 7 4 5" xfId="15209"/>
    <cellStyle name="Normal 4 4 7 4 5 2" xfId="39506"/>
    <cellStyle name="Normal 4 4 7 4 6" xfId="27197"/>
    <cellStyle name="Normal 4 4 7 5" xfId="10656"/>
    <cellStyle name="Normal 4 4 7 5 2" xfId="22858"/>
    <cellStyle name="Normal 4 4 7 5 2 2" xfId="47155"/>
    <cellStyle name="Normal 4 4 7 5 3" xfId="34953"/>
    <cellStyle name="Normal 4 4 7 6" xfId="14037"/>
    <cellStyle name="Normal 4 4 7 6 2" xfId="26025"/>
    <cellStyle name="Normal 4 4 7 6 2 2" xfId="50322"/>
    <cellStyle name="Normal 4 4 7 6 3" xfId="38334"/>
    <cellStyle name="Normal 4 4 7 7" xfId="51826"/>
    <cellStyle name="Normal 4 4 7 8" xfId="52141"/>
    <cellStyle name="Normal 4 4 8" xfId="659"/>
    <cellStyle name="Normal 4 4 8 2" xfId="2160"/>
    <cellStyle name="Normal 4 4 8 2 10" xfId="52680"/>
    <cellStyle name="Normal 4 4 8 2 2" xfId="3326"/>
    <cellStyle name="Normal 4 4 8 2 2 2" xfId="5667"/>
    <cellStyle name="Normal 4 4 8 2 2 2 2" xfId="10681"/>
    <cellStyle name="Normal 4 4 8 2 2 2 2 2" xfId="22883"/>
    <cellStyle name="Normal 4 4 8 2 2 2 2 2 2" xfId="47180"/>
    <cellStyle name="Normal 4 4 8 2 2 2 2 3" xfId="34978"/>
    <cellStyle name="Normal 4 4 8 2 2 2 3" xfId="17869"/>
    <cellStyle name="Normal 4 4 8 2 2 2 3 2" xfId="42166"/>
    <cellStyle name="Normal 4 4 8 2 2 2 4" xfId="29964"/>
    <cellStyle name="Normal 4 4 8 2 2 3" xfId="7364"/>
    <cellStyle name="Normal 4 4 8 2 2 3 2" xfId="10682"/>
    <cellStyle name="Normal 4 4 8 2 2 3 2 2" xfId="22884"/>
    <cellStyle name="Normal 4 4 8 2 2 3 2 2 2" xfId="47181"/>
    <cellStyle name="Normal 4 4 8 2 2 3 2 3" xfId="34979"/>
    <cellStyle name="Normal 4 4 8 2 2 3 3" xfId="19566"/>
    <cellStyle name="Normal 4 4 8 2 2 3 3 2" xfId="43863"/>
    <cellStyle name="Normal 4 4 8 2 2 3 4" xfId="31661"/>
    <cellStyle name="Normal 4 4 8 2 2 4" xfId="10680"/>
    <cellStyle name="Normal 4 4 8 2 2 4 2" xfId="22882"/>
    <cellStyle name="Normal 4 4 8 2 2 4 2 2" xfId="47179"/>
    <cellStyle name="Normal 4 4 8 2 2 4 3" xfId="34977"/>
    <cellStyle name="Normal 4 4 8 2 2 5" xfId="15641"/>
    <cellStyle name="Normal 4 4 8 2 2 5 2" xfId="39938"/>
    <cellStyle name="Normal 4 4 8 2 2 6" xfId="27629"/>
    <cellStyle name="Normal 4 4 8 2 3" xfId="3858"/>
    <cellStyle name="Normal 4 4 8 2 3 2" xfId="10683"/>
    <cellStyle name="Normal 4 4 8 2 3 2 2" xfId="22885"/>
    <cellStyle name="Normal 4 4 8 2 3 2 2 2" xfId="47182"/>
    <cellStyle name="Normal 4 4 8 2 3 2 3" xfId="34980"/>
    <cellStyle name="Normal 4 4 8 2 3 3" xfId="16169"/>
    <cellStyle name="Normal 4 4 8 2 3 3 2" xfId="40466"/>
    <cellStyle name="Normal 4 4 8 2 3 4" xfId="28157"/>
    <cellStyle name="Normal 4 4 8 2 4" xfId="4498"/>
    <cellStyle name="Normal 4 4 8 2 4 2" xfId="10684"/>
    <cellStyle name="Normal 4 4 8 2 4 2 2" xfId="22886"/>
    <cellStyle name="Normal 4 4 8 2 4 2 2 2" xfId="47183"/>
    <cellStyle name="Normal 4 4 8 2 4 2 3" xfId="34981"/>
    <cellStyle name="Normal 4 4 8 2 4 3" xfId="16700"/>
    <cellStyle name="Normal 4 4 8 2 4 3 2" xfId="40997"/>
    <cellStyle name="Normal 4 4 8 2 4 4" xfId="28795"/>
    <cellStyle name="Normal 4 4 8 2 5" xfId="6195"/>
    <cellStyle name="Normal 4 4 8 2 5 2" xfId="10685"/>
    <cellStyle name="Normal 4 4 8 2 5 2 2" xfId="22887"/>
    <cellStyle name="Normal 4 4 8 2 5 2 2 2" xfId="47184"/>
    <cellStyle name="Normal 4 4 8 2 5 2 3" xfId="34982"/>
    <cellStyle name="Normal 4 4 8 2 5 3" xfId="18397"/>
    <cellStyle name="Normal 4 4 8 2 5 3 2" xfId="42694"/>
    <cellStyle name="Normal 4 4 8 2 5 4" xfId="30492"/>
    <cellStyle name="Normal 4 4 8 2 6" xfId="10679"/>
    <cellStyle name="Normal 4 4 8 2 6 2" xfId="22881"/>
    <cellStyle name="Normal 4 4 8 2 6 2 2" xfId="47178"/>
    <cellStyle name="Normal 4 4 8 2 6 3" xfId="34976"/>
    <cellStyle name="Normal 4 4 8 2 7" xfId="14472"/>
    <cellStyle name="Normal 4 4 8 2 7 2" xfId="38769"/>
    <cellStyle name="Normal 4 4 8 2 8" xfId="26460"/>
    <cellStyle name="Normal 4 4 8 2 9" xfId="50868"/>
    <cellStyle name="Normal 4 4 8 3" xfId="2688"/>
    <cellStyle name="Normal 4 4 8 3 2" xfId="5136"/>
    <cellStyle name="Normal 4 4 8 3 2 2" xfId="10687"/>
    <cellStyle name="Normal 4 4 8 3 2 2 2" xfId="22889"/>
    <cellStyle name="Normal 4 4 8 3 2 2 2 2" xfId="47186"/>
    <cellStyle name="Normal 4 4 8 3 2 2 3" xfId="34984"/>
    <cellStyle name="Normal 4 4 8 3 2 3" xfId="17338"/>
    <cellStyle name="Normal 4 4 8 3 2 3 2" xfId="41635"/>
    <cellStyle name="Normal 4 4 8 3 2 4" xfId="29433"/>
    <cellStyle name="Normal 4 4 8 3 3" xfId="6726"/>
    <cellStyle name="Normal 4 4 8 3 3 2" xfId="10688"/>
    <cellStyle name="Normal 4 4 8 3 3 2 2" xfId="22890"/>
    <cellStyle name="Normal 4 4 8 3 3 2 2 2" xfId="47187"/>
    <cellStyle name="Normal 4 4 8 3 3 2 3" xfId="34985"/>
    <cellStyle name="Normal 4 4 8 3 3 3" xfId="18928"/>
    <cellStyle name="Normal 4 4 8 3 3 3 2" xfId="43225"/>
    <cellStyle name="Normal 4 4 8 3 3 4" xfId="31023"/>
    <cellStyle name="Normal 4 4 8 3 4" xfId="10686"/>
    <cellStyle name="Normal 4 4 8 3 4 2" xfId="22888"/>
    <cellStyle name="Normal 4 4 8 3 4 2 2" xfId="47185"/>
    <cellStyle name="Normal 4 4 8 3 4 3" xfId="34983"/>
    <cellStyle name="Normal 4 4 8 3 5" xfId="15110"/>
    <cellStyle name="Normal 4 4 8 3 5 2" xfId="39407"/>
    <cellStyle name="Normal 4 4 8 3 6" xfId="27098"/>
    <cellStyle name="Normal 4 4 8 4" xfId="10678"/>
    <cellStyle name="Normal 4 4 8 4 2" xfId="22880"/>
    <cellStyle name="Normal 4 4 8 4 2 2" xfId="47177"/>
    <cellStyle name="Normal 4 4 8 4 3" xfId="34975"/>
    <cellStyle name="Normal 4 4 8 5" xfId="13938"/>
    <cellStyle name="Normal 4 4 8 5 2" xfId="25926"/>
    <cellStyle name="Normal 4 4 8 5 2 2" xfId="50223"/>
    <cellStyle name="Normal 4 4 8 5 3" xfId="38235"/>
    <cellStyle name="Normal 4 4 8 6" xfId="51433"/>
    <cellStyle name="Normal 4 4 8 7" xfId="52042"/>
    <cellStyle name="Normal 4 4 9" xfId="1402"/>
    <cellStyle name="Normal 4 4 9 2" xfId="1754"/>
    <cellStyle name="Normal 4 5" xfId="284"/>
    <cellStyle name="Normal 4 5 2" xfId="285"/>
    <cellStyle name="Normal 4 5 2 2" xfId="1802"/>
    <cellStyle name="Normal 4 5 3" xfId="402"/>
    <cellStyle name="Normal 4 5 3 2" xfId="1892"/>
    <cellStyle name="Normal 4 5 4" xfId="1403"/>
    <cellStyle name="Normal 4 5 4 2" xfId="1756"/>
    <cellStyle name="Normal 4 6" xfId="286"/>
    <cellStyle name="Normal 4 6 2" xfId="287"/>
    <cellStyle name="Normal 4 6 2 2" xfId="1932"/>
    <cellStyle name="Normal 4 6 3" xfId="370"/>
    <cellStyle name="Normal 4 6 4" xfId="1404"/>
    <cellStyle name="Normal 4 6 5" xfId="1865"/>
    <cellStyle name="Normal 4 7" xfId="288"/>
    <cellStyle name="Normal 4 7 2" xfId="289"/>
    <cellStyle name="Normal 4 7 2 2" xfId="1820"/>
    <cellStyle name="Normal 4 7 3" xfId="408"/>
    <cellStyle name="Normal 4 7 4" xfId="1807"/>
    <cellStyle name="Normal 4 8" xfId="290"/>
    <cellStyle name="Normal 4 8 2" xfId="559"/>
    <cellStyle name="Normal 4 8 3" xfId="554"/>
    <cellStyle name="Normal 4 8 4" xfId="1834"/>
    <cellStyle name="Normal 4 9" xfId="291"/>
    <cellStyle name="Normal 4 9 2" xfId="1850"/>
    <cellStyle name="Normal 5" xfId="10"/>
    <cellStyle name="Normal 5 10" xfId="579"/>
    <cellStyle name="Normal 5 10 10" xfId="51721"/>
    <cellStyle name="Normal 5 10 11" xfId="51962"/>
    <cellStyle name="Normal 5 10 2" xfId="627"/>
    <cellStyle name="Normal 5 10 2 10" xfId="52010"/>
    <cellStyle name="Normal 5 10 2 2" xfId="822"/>
    <cellStyle name="Normal 5 10 2 2 2" xfId="1067"/>
    <cellStyle name="Normal 5 10 2 2 2 2" xfId="2560"/>
    <cellStyle name="Normal 5 10 2 2 2 2 10" xfId="53080"/>
    <cellStyle name="Normal 5 10 2 2 2 2 2" xfId="3726"/>
    <cellStyle name="Normal 5 10 2 2 2 2 2 2" xfId="6067"/>
    <cellStyle name="Normal 5 10 2 2 2 2 2 2 2" xfId="10695"/>
    <cellStyle name="Normal 5 10 2 2 2 2 2 2 2 2" xfId="22897"/>
    <cellStyle name="Normal 5 10 2 2 2 2 2 2 2 2 2" xfId="47194"/>
    <cellStyle name="Normal 5 10 2 2 2 2 2 2 2 3" xfId="34992"/>
    <cellStyle name="Normal 5 10 2 2 2 2 2 2 3" xfId="18269"/>
    <cellStyle name="Normal 5 10 2 2 2 2 2 2 3 2" xfId="42566"/>
    <cellStyle name="Normal 5 10 2 2 2 2 2 2 4" xfId="30364"/>
    <cellStyle name="Normal 5 10 2 2 2 2 2 3" xfId="7764"/>
    <cellStyle name="Normal 5 10 2 2 2 2 2 3 2" xfId="10696"/>
    <cellStyle name="Normal 5 10 2 2 2 2 2 3 2 2" xfId="22898"/>
    <cellStyle name="Normal 5 10 2 2 2 2 2 3 2 2 2" xfId="47195"/>
    <cellStyle name="Normal 5 10 2 2 2 2 2 3 2 3" xfId="34993"/>
    <cellStyle name="Normal 5 10 2 2 2 2 2 3 3" xfId="19966"/>
    <cellStyle name="Normal 5 10 2 2 2 2 2 3 3 2" xfId="44263"/>
    <cellStyle name="Normal 5 10 2 2 2 2 2 3 4" xfId="32061"/>
    <cellStyle name="Normal 5 10 2 2 2 2 2 4" xfId="10694"/>
    <cellStyle name="Normal 5 10 2 2 2 2 2 4 2" xfId="22896"/>
    <cellStyle name="Normal 5 10 2 2 2 2 2 4 2 2" xfId="47193"/>
    <cellStyle name="Normal 5 10 2 2 2 2 2 4 3" xfId="34991"/>
    <cellStyle name="Normal 5 10 2 2 2 2 2 5" xfId="16041"/>
    <cellStyle name="Normal 5 10 2 2 2 2 2 5 2" xfId="40338"/>
    <cellStyle name="Normal 5 10 2 2 2 2 2 6" xfId="28029"/>
    <cellStyle name="Normal 5 10 2 2 2 2 3" xfId="4258"/>
    <cellStyle name="Normal 5 10 2 2 2 2 3 2" xfId="10697"/>
    <cellStyle name="Normal 5 10 2 2 2 2 3 2 2" xfId="22899"/>
    <cellStyle name="Normal 5 10 2 2 2 2 3 2 2 2" xfId="47196"/>
    <cellStyle name="Normal 5 10 2 2 2 2 3 2 3" xfId="34994"/>
    <cellStyle name="Normal 5 10 2 2 2 2 3 3" xfId="16569"/>
    <cellStyle name="Normal 5 10 2 2 2 2 3 3 2" xfId="40866"/>
    <cellStyle name="Normal 5 10 2 2 2 2 3 4" xfId="28557"/>
    <cellStyle name="Normal 5 10 2 2 2 2 4" xfId="4898"/>
    <cellStyle name="Normal 5 10 2 2 2 2 4 2" xfId="10698"/>
    <cellStyle name="Normal 5 10 2 2 2 2 4 2 2" xfId="22900"/>
    <cellStyle name="Normal 5 10 2 2 2 2 4 2 2 2" xfId="47197"/>
    <cellStyle name="Normal 5 10 2 2 2 2 4 2 3" xfId="34995"/>
    <cellStyle name="Normal 5 10 2 2 2 2 4 3" xfId="17100"/>
    <cellStyle name="Normal 5 10 2 2 2 2 4 3 2" xfId="41397"/>
    <cellStyle name="Normal 5 10 2 2 2 2 4 4" xfId="29195"/>
    <cellStyle name="Normal 5 10 2 2 2 2 5" xfId="6595"/>
    <cellStyle name="Normal 5 10 2 2 2 2 5 2" xfId="10699"/>
    <cellStyle name="Normal 5 10 2 2 2 2 5 2 2" xfId="22901"/>
    <cellStyle name="Normal 5 10 2 2 2 2 5 2 2 2" xfId="47198"/>
    <cellStyle name="Normal 5 10 2 2 2 2 5 2 3" xfId="34996"/>
    <cellStyle name="Normal 5 10 2 2 2 2 5 3" xfId="18797"/>
    <cellStyle name="Normal 5 10 2 2 2 2 5 3 2" xfId="43094"/>
    <cellStyle name="Normal 5 10 2 2 2 2 5 4" xfId="30892"/>
    <cellStyle name="Normal 5 10 2 2 2 2 6" xfId="10693"/>
    <cellStyle name="Normal 5 10 2 2 2 2 6 2" xfId="22895"/>
    <cellStyle name="Normal 5 10 2 2 2 2 6 2 2" xfId="47192"/>
    <cellStyle name="Normal 5 10 2 2 2 2 6 3" xfId="34990"/>
    <cellStyle name="Normal 5 10 2 2 2 2 7" xfId="14872"/>
    <cellStyle name="Normal 5 10 2 2 2 2 7 2" xfId="39169"/>
    <cellStyle name="Normal 5 10 2 2 2 2 8" xfId="26860"/>
    <cellStyle name="Normal 5 10 2 2 2 2 9" xfId="51268"/>
    <cellStyle name="Normal 5 10 2 2 2 3" xfId="3088"/>
    <cellStyle name="Normal 5 10 2 2 2 3 2" xfId="5536"/>
    <cellStyle name="Normal 5 10 2 2 2 3 2 2" xfId="10701"/>
    <cellStyle name="Normal 5 10 2 2 2 3 2 2 2" xfId="22903"/>
    <cellStyle name="Normal 5 10 2 2 2 3 2 2 2 2" xfId="47200"/>
    <cellStyle name="Normal 5 10 2 2 2 3 2 2 3" xfId="34998"/>
    <cellStyle name="Normal 5 10 2 2 2 3 2 3" xfId="17738"/>
    <cellStyle name="Normal 5 10 2 2 2 3 2 3 2" xfId="42035"/>
    <cellStyle name="Normal 5 10 2 2 2 3 2 4" xfId="29833"/>
    <cellStyle name="Normal 5 10 2 2 2 3 3" xfId="7126"/>
    <cellStyle name="Normal 5 10 2 2 2 3 3 2" xfId="10702"/>
    <cellStyle name="Normal 5 10 2 2 2 3 3 2 2" xfId="22904"/>
    <cellStyle name="Normal 5 10 2 2 2 3 3 2 2 2" xfId="47201"/>
    <cellStyle name="Normal 5 10 2 2 2 3 3 2 3" xfId="34999"/>
    <cellStyle name="Normal 5 10 2 2 2 3 3 3" xfId="19328"/>
    <cellStyle name="Normal 5 10 2 2 2 3 3 3 2" xfId="43625"/>
    <cellStyle name="Normal 5 10 2 2 2 3 3 4" xfId="31423"/>
    <cellStyle name="Normal 5 10 2 2 2 3 4" xfId="10700"/>
    <cellStyle name="Normal 5 10 2 2 2 3 4 2" xfId="22902"/>
    <cellStyle name="Normal 5 10 2 2 2 3 4 2 2" xfId="47199"/>
    <cellStyle name="Normal 5 10 2 2 2 3 4 3" xfId="34997"/>
    <cellStyle name="Normal 5 10 2 2 2 3 5" xfId="15510"/>
    <cellStyle name="Normal 5 10 2 2 2 3 5 2" xfId="39807"/>
    <cellStyle name="Normal 5 10 2 2 2 3 6" xfId="27498"/>
    <cellStyle name="Normal 5 10 2 2 2 4" xfId="10692"/>
    <cellStyle name="Normal 5 10 2 2 2 4 2" xfId="22894"/>
    <cellStyle name="Normal 5 10 2 2 2 4 2 2" xfId="47191"/>
    <cellStyle name="Normal 5 10 2 2 2 4 3" xfId="34989"/>
    <cellStyle name="Normal 5 10 2 2 2 5" xfId="14338"/>
    <cellStyle name="Normal 5 10 2 2 2 5 2" xfId="26326"/>
    <cellStyle name="Normal 5 10 2 2 2 5 2 2" xfId="50623"/>
    <cellStyle name="Normal 5 10 2 2 2 5 3" xfId="38635"/>
    <cellStyle name="Normal 5 10 2 2 2 6" xfId="51672"/>
    <cellStyle name="Normal 5 10 2 2 2 7" xfId="52442"/>
    <cellStyle name="Normal 5 10 2 2 3" xfId="2320"/>
    <cellStyle name="Normal 5 10 2 2 3 10" xfId="52840"/>
    <cellStyle name="Normal 5 10 2 2 3 2" xfId="3486"/>
    <cellStyle name="Normal 5 10 2 2 3 2 2" xfId="5827"/>
    <cellStyle name="Normal 5 10 2 2 3 2 2 2" xfId="10705"/>
    <cellStyle name="Normal 5 10 2 2 3 2 2 2 2" xfId="22907"/>
    <cellStyle name="Normal 5 10 2 2 3 2 2 2 2 2" xfId="47204"/>
    <cellStyle name="Normal 5 10 2 2 3 2 2 2 3" xfId="35002"/>
    <cellStyle name="Normal 5 10 2 2 3 2 2 3" xfId="18029"/>
    <cellStyle name="Normal 5 10 2 2 3 2 2 3 2" xfId="42326"/>
    <cellStyle name="Normal 5 10 2 2 3 2 2 4" xfId="30124"/>
    <cellStyle name="Normal 5 10 2 2 3 2 3" xfId="7524"/>
    <cellStyle name="Normal 5 10 2 2 3 2 3 2" xfId="10706"/>
    <cellStyle name="Normal 5 10 2 2 3 2 3 2 2" xfId="22908"/>
    <cellStyle name="Normal 5 10 2 2 3 2 3 2 2 2" xfId="47205"/>
    <cellStyle name="Normal 5 10 2 2 3 2 3 2 3" xfId="35003"/>
    <cellStyle name="Normal 5 10 2 2 3 2 3 3" xfId="19726"/>
    <cellStyle name="Normal 5 10 2 2 3 2 3 3 2" xfId="44023"/>
    <cellStyle name="Normal 5 10 2 2 3 2 3 4" xfId="31821"/>
    <cellStyle name="Normal 5 10 2 2 3 2 4" xfId="10704"/>
    <cellStyle name="Normal 5 10 2 2 3 2 4 2" xfId="22906"/>
    <cellStyle name="Normal 5 10 2 2 3 2 4 2 2" xfId="47203"/>
    <cellStyle name="Normal 5 10 2 2 3 2 4 3" xfId="35001"/>
    <cellStyle name="Normal 5 10 2 2 3 2 5" xfId="15801"/>
    <cellStyle name="Normal 5 10 2 2 3 2 5 2" xfId="40098"/>
    <cellStyle name="Normal 5 10 2 2 3 2 6" xfId="27789"/>
    <cellStyle name="Normal 5 10 2 2 3 3" xfId="4018"/>
    <cellStyle name="Normal 5 10 2 2 3 3 2" xfId="10707"/>
    <cellStyle name="Normal 5 10 2 2 3 3 2 2" xfId="22909"/>
    <cellStyle name="Normal 5 10 2 2 3 3 2 2 2" xfId="47206"/>
    <cellStyle name="Normal 5 10 2 2 3 3 2 3" xfId="35004"/>
    <cellStyle name="Normal 5 10 2 2 3 3 3" xfId="16329"/>
    <cellStyle name="Normal 5 10 2 2 3 3 3 2" xfId="40626"/>
    <cellStyle name="Normal 5 10 2 2 3 3 4" xfId="28317"/>
    <cellStyle name="Normal 5 10 2 2 3 4" xfId="4658"/>
    <cellStyle name="Normal 5 10 2 2 3 4 2" xfId="10708"/>
    <cellStyle name="Normal 5 10 2 2 3 4 2 2" xfId="22910"/>
    <cellStyle name="Normal 5 10 2 2 3 4 2 2 2" xfId="47207"/>
    <cellStyle name="Normal 5 10 2 2 3 4 2 3" xfId="35005"/>
    <cellStyle name="Normal 5 10 2 2 3 4 3" xfId="16860"/>
    <cellStyle name="Normal 5 10 2 2 3 4 3 2" xfId="41157"/>
    <cellStyle name="Normal 5 10 2 2 3 4 4" xfId="28955"/>
    <cellStyle name="Normal 5 10 2 2 3 5" xfId="6355"/>
    <cellStyle name="Normal 5 10 2 2 3 5 2" xfId="10709"/>
    <cellStyle name="Normal 5 10 2 2 3 5 2 2" xfId="22911"/>
    <cellStyle name="Normal 5 10 2 2 3 5 2 2 2" xfId="47208"/>
    <cellStyle name="Normal 5 10 2 2 3 5 2 3" xfId="35006"/>
    <cellStyle name="Normal 5 10 2 2 3 5 3" xfId="18557"/>
    <cellStyle name="Normal 5 10 2 2 3 5 3 2" xfId="42854"/>
    <cellStyle name="Normal 5 10 2 2 3 5 4" xfId="30652"/>
    <cellStyle name="Normal 5 10 2 2 3 6" xfId="10703"/>
    <cellStyle name="Normal 5 10 2 2 3 6 2" xfId="22905"/>
    <cellStyle name="Normal 5 10 2 2 3 6 2 2" xfId="47202"/>
    <cellStyle name="Normal 5 10 2 2 3 6 3" xfId="35000"/>
    <cellStyle name="Normal 5 10 2 2 3 7" xfId="14632"/>
    <cellStyle name="Normal 5 10 2 2 3 7 2" xfId="38929"/>
    <cellStyle name="Normal 5 10 2 2 3 8" xfId="26620"/>
    <cellStyle name="Normal 5 10 2 2 3 9" xfId="51028"/>
    <cellStyle name="Normal 5 10 2 2 4" xfId="2848"/>
    <cellStyle name="Normal 5 10 2 2 4 2" xfId="5296"/>
    <cellStyle name="Normal 5 10 2 2 4 2 2" xfId="10711"/>
    <cellStyle name="Normal 5 10 2 2 4 2 2 2" xfId="22913"/>
    <cellStyle name="Normal 5 10 2 2 4 2 2 2 2" xfId="47210"/>
    <cellStyle name="Normal 5 10 2 2 4 2 2 3" xfId="35008"/>
    <cellStyle name="Normal 5 10 2 2 4 2 3" xfId="17498"/>
    <cellStyle name="Normal 5 10 2 2 4 2 3 2" xfId="41795"/>
    <cellStyle name="Normal 5 10 2 2 4 2 4" xfId="29593"/>
    <cellStyle name="Normal 5 10 2 2 4 3" xfId="6886"/>
    <cellStyle name="Normal 5 10 2 2 4 3 2" xfId="10712"/>
    <cellStyle name="Normal 5 10 2 2 4 3 2 2" xfId="22914"/>
    <cellStyle name="Normal 5 10 2 2 4 3 2 2 2" xfId="47211"/>
    <cellStyle name="Normal 5 10 2 2 4 3 2 3" xfId="35009"/>
    <cellStyle name="Normal 5 10 2 2 4 3 3" xfId="19088"/>
    <cellStyle name="Normal 5 10 2 2 4 3 3 2" xfId="43385"/>
    <cellStyle name="Normal 5 10 2 2 4 3 4" xfId="31183"/>
    <cellStyle name="Normal 5 10 2 2 4 4" xfId="10710"/>
    <cellStyle name="Normal 5 10 2 2 4 4 2" xfId="22912"/>
    <cellStyle name="Normal 5 10 2 2 4 4 2 2" xfId="47209"/>
    <cellStyle name="Normal 5 10 2 2 4 4 3" xfId="35007"/>
    <cellStyle name="Normal 5 10 2 2 4 5" xfId="15270"/>
    <cellStyle name="Normal 5 10 2 2 4 5 2" xfId="39567"/>
    <cellStyle name="Normal 5 10 2 2 4 6" xfId="27258"/>
    <cellStyle name="Normal 5 10 2 2 5" xfId="10691"/>
    <cellStyle name="Normal 5 10 2 2 5 2" xfId="22893"/>
    <cellStyle name="Normal 5 10 2 2 5 2 2" xfId="47190"/>
    <cellStyle name="Normal 5 10 2 2 5 3" xfId="34988"/>
    <cellStyle name="Normal 5 10 2 2 6" xfId="14098"/>
    <cellStyle name="Normal 5 10 2 2 6 2" xfId="26086"/>
    <cellStyle name="Normal 5 10 2 2 6 2 2" xfId="50383"/>
    <cellStyle name="Normal 5 10 2 2 6 3" xfId="38395"/>
    <cellStyle name="Normal 5 10 2 2 7" xfId="51479"/>
    <cellStyle name="Normal 5 10 2 2 8" xfId="52202"/>
    <cellStyle name="Normal 5 10 2 3" xfId="724"/>
    <cellStyle name="Normal 5 10 2 3 2" xfId="971"/>
    <cellStyle name="Normal 5 10 2 3 2 2" xfId="2464"/>
    <cellStyle name="Normal 5 10 2 3 2 2 10" xfId="52984"/>
    <cellStyle name="Normal 5 10 2 3 2 2 2" xfId="3630"/>
    <cellStyle name="Normal 5 10 2 3 2 2 2 2" xfId="5971"/>
    <cellStyle name="Normal 5 10 2 3 2 2 2 2 2" xfId="10717"/>
    <cellStyle name="Normal 5 10 2 3 2 2 2 2 2 2" xfId="22919"/>
    <cellStyle name="Normal 5 10 2 3 2 2 2 2 2 2 2" xfId="47216"/>
    <cellStyle name="Normal 5 10 2 3 2 2 2 2 2 3" xfId="35014"/>
    <cellStyle name="Normal 5 10 2 3 2 2 2 2 3" xfId="18173"/>
    <cellStyle name="Normal 5 10 2 3 2 2 2 2 3 2" xfId="42470"/>
    <cellStyle name="Normal 5 10 2 3 2 2 2 2 4" xfId="30268"/>
    <cellStyle name="Normal 5 10 2 3 2 2 2 3" xfId="7668"/>
    <cellStyle name="Normal 5 10 2 3 2 2 2 3 2" xfId="10718"/>
    <cellStyle name="Normal 5 10 2 3 2 2 2 3 2 2" xfId="22920"/>
    <cellStyle name="Normal 5 10 2 3 2 2 2 3 2 2 2" xfId="47217"/>
    <cellStyle name="Normal 5 10 2 3 2 2 2 3 2 3" xfId="35015"/>
    <cellStyle name="Normal 5 10 2 3 2 2 2 3 3" xfId="19870"/>
    <cellStyle name="Normal 5 10 2 3 2 2 2 3 3 2" xfId="44167"/>
    <cellStyle name="Normal 5 10 2 3 2 2 2 3 4" xfId="31965"/>
    <cellStyle name="Normal 5 10 2 3 2 2 2 4" xfId="10716"/>
    <cellStyle name="Normal 5 10 2 3 2 2 2 4 2" xfId="22918"/>
    <cellStyle name="Normal 5 10 2 3 2 2 2 4 2 2" xfId="47215"/>
    <cellStyle name="Normal 5 10 2 3 2 2 2 4 3" xfId="35013"/>
    <cellStyle name="Normal 5 10 2 3 2 2 2 5" xfId="15945"/>
    <cellStyle name="Normal 5 10 2 3 2 2 2 5 2" xfId="40242"/>
    <cellStyle name="Normal 5 10 2 3 2 2 2 6" xfId="27933"/>
    <cellStyle name="Normal 5 10 2 3 2 2 3" xfId="4162"/>
    <cellStyle name="Normal 5 10 2 3 2 2 3 2" xfId="10719"/>
    <cellStyle name="Normal 5 10 2 3 2 2 3 2 2" xfId="22921"/>
    <cellStyle name="Normal 5 10 2 3 2 2 3 2 2 2" xfId="47218"/>
    <cellStyle name="Normal 5 10 2 3 2 2 3 2 3" xfId="35016"/>
    <cellStyle name="Normal 5 10 2 3 2 2 3 3" xfId="16473"/>
    <cellStyle name="Normal 5 10 2 3 2 2 3 3 2" xfId="40770"/>
    <cellStyle name="Normal 5 10 2 3 2 2 3 4" xfId="28461"/>
    <cellStyle name="Normal 5 10 2 3 2 2 4" xfId="4802"/>
    <cellStyle name="Normal 5 10 2 3 2 2 4 2" xfId="10720"/>
    <cellStyle name="Normal 5 10 2 3 2 2 4 2 2" xfId="22922"/>
    <cellStyle name="Normal 5 10 2 3 2 2 4 2 2 2" xfId="47219"/>
    <cellStyle name="Normal 5 10 2 3 2 2 4 2 3" xfId="35017"/>
    <cellStyle name="Normal 5 10 2 3 2 2 4 3" xfId="17004"/>
    <cellStyle name="Normal 5 10 2 3 2 2 4 3 2" xfId="41301"/>
    <cellStyle name="Normal 5 10 2 3 2 2 4 4" xfId="29099"/>
    <cellStyle name="Normal 5 10 2 3 2 2 5" xfId="6499"/>
    <cellStyle name="Normal 5 10 2 3 2 2 5 2" xfId="10721"/>
    <cellStyle name="Normal 5 10 2 3 2 2 5 2 2" xfId="22923"/>
    <cellStyle name="Normal 5 10 2 3 2 2 5 2 2 2" xfId="47220"/>
    <cellStyle name="Normal 5 10 2 3 2 2 5 2 3" xfId="35018"/>
    <cellStyle name="Normal 5 10 2 3 2 2 5 3" xfId="18701"/>
    <cellStyle name="Normal 5 10 2 3 2 2 5 3 2" xfId="42998"/>
    <cellStyle name="Normal 5 10 2 3 2 2 5 4" xfId="30796"/>
    <cellStyle name="Normal 5 10 2 3 2 2 6" xfId="10715"/>
    <cellStyle name="Normal 5 10 2 3 2 2 6 2" xfId="22917"/>
    <cellStyle name="Normal 5 10 2 3 2 2 6 2 2" xfId="47214"/>
    <cellStyle name="Normal 5 10 2 3 2 2 6 3" xfId="35012"/>
    <cellStyle name="Normal 5 10 2 3 2 2 7" xfId="14776"/>
    <cellStyle name="Normal 5 10 2 3 2 2 7 2" xfId="39073"/>
    <cellStyle name="Normal 5 10 2 3 2 2 8" xfId="26764"/>
    <cellStyle name="Normal 5 10 2 3 2 2 9" xfId="51172"/>
    <cellStyle name="Normal 5 10 2 3 2 3" xfId="2992"/>
    <cellStyle name="Normal 5 10 2 3 2 3 2" xfId="5440"/>
    <cellStyle name="Normal 5 10 2 3 2 3 2 2" xfId="10723"/>
    <cellStyle name="Normal 5 10 2 3 2 3 2 2 2" xfId="22925"/>
    <cellStyle name="Normal 5 10 2 3 2 3 2 2 2 2" xfId="47222"/>
    <cellStyle name="Normal 5 10 2 3 2 3 2 2 3" xfId="35020"/>
    <cellStyle name="Normal 5 10 2 3 2 3 2 3" xfId="17642"/>
    <cellStyle name="Normal 5 10 2 3 2 3 2 3 2" xfId="41939"/>
    <cellStyle name="Normal 5 10 2 3 2 3 2 4" xfId="29737"/>
    <cellStyle name="Normal 5 10 2 3 2 3 3" xfId="7030"/>
    <cellStyle name="Normal 5 10 2 3 2 3 3 2" xfId="10724"/>
    <cellStyle name="Normal 5 10 2 3 2 3 3 2 2" xfId="22926"/>
    <cellStyle name="Normal 5 10 2 3 2 3 3 2 2 2" xfId="47223"/>
    <cellStyle name="Normal 5 10 2 3 2 3 3 2 3" xfId="35021"/>
    <cellStyle name="Normal 5 10 2 3 2 3 3 3" xfId="19232"/>
    <cellStyle name="Normal 5 10 2 3 2 3 3 3 2" xfId="43529"/>
    <cellStyle name="Normal 5 10 2 3 2 3 3 4" xfId="31327"/>
    <cellStyle name="Normal 5 10 2 3 2 3 4" xfId="10722"/>
    <cellStyle name="Normal 5 10 2 3 2 3 4 2" xfId="22924"/>
    <cellStyle name="Normal 5 10 2 3 2 3 4 2 2" xfId="47221"/>
    <cellStyle name="Normal 5 10 2 3 2 3 4 3" xfId="35019"/>
    <cellStyle name="Normal 5 10 2 3 2 3 5" xfId="15414"/>
    <cellStyle name="Normal 5 10 2 3 2 3 5 2" xfId="39711"/>
    <cellStyle name="Normal 5 10 2 3 2 3 6" xfId="27402"/>
    <cellStyle name="Normal 5 10 2 3 2 4" xfId="10714"/>
    <cellStyle name="Normal 5 10 2 3 2 4 2" xfId="22916"/>
    <cellStyle name="Normal 5 10 2 3 2 4 2 2" xfId="47213"/>
    <cellStyle name="Normal 5 10 2 3 2 4 3" xfId="35011"/>
    <cellStyle name="Normal 5 10 2 3 2 5" xfId="14242"/>
    <cellStyle name="Normal 5 10 2 3 2 5 2" xfId="26230"/>
    <cellStyle name="Normal 5 10 2 3 2 5 2 2" xfId="50527"/>
    <cellStyle name="Normal 5 10 2 3 2 5 3" xfId="38539"/>
    <cellStyle name="Normal 5 10 2 3 2 6" xfId="51458"/>
    <cellStyle name="Normal 5 10 2 3 2 7" xfId="52346"/>
    <cellStyle name="Normal 5 10 2 3 3" xfId="2224"/>
    <cellStyle name="Normal 5 10 2 3 3 10" xfId="52744"/>
    <cellStyle name="Normal 5 10 2 3 3 2" xfId="3390"/>
    <cellStyle name="Normal 5 10 2 3 3 2 2" xfId="5731"/>
    <cellStyle name="Normal 5 10 2 3 3 2 2 2" xfId="10727"/>
    <cellStyle name="Normal 5 10 2 3 3 2 2 2 2" xfId="22929"/>
    <cellStyle name="Normal 5 10 2 3 3 2 2 2 2 2" xfId="47226"/>
    <cellStyle name="Normal 5 10 2 3 3 2 2 2 3" xfId="35024"/>
    <cellStyle name="Normal 5 10 2 3 3 2 2 3" xfId="17933"/>
    <cellStyle name="Normal 5 10 2 3 3 2 2 3 2" xfId="42230"/>
    <cellStyle name="Normal 5 10 2 3 3 2 2 4" xfId="30028"/>
    <cellStyle name="Normal 5 10 2 3 3 2 3" xfId="7428"/>
    <cellStyle name="Normal 5 10 2 3 3 2 3 2" xfId="10728"/>
    <cellStyle name="Normal 5 10 2 3 3 2 3 2 2" xfId="22930"/>
    <cellStyle name="Normal 5 10 2 3 3 2 3 2 2 2" xfId="47227"/>
    <cellStyle name="Normal 5 10 2 3 3 2 3 2 3" xfId="35025"/>
    <cellStyle name="Normal 5 10 2 3 3 2 3 3" xfId="19630"/>
    <cellStyle name="Normal 5 10 2 3 3 2 3 3 2" xfId="43927"/>
    <cellStyle name="Normal 5 10 2 3 3 2 3 4" xfId="31725"/>
    <cellStyle name="Normal 5 10 2 3 3 2 4" xfId="10726"/>
    <cellStyle name="Normal 5 10 2 3 3 2 4 2" xfId="22928"/>
    <cellStyle name="Normal 5 10 2 3 3 2 4 2 2" xfId="47225"/>
    <cellStyle name="Normal 5 10 2 3 3 2 4 3" xfId="35023"/>
    <cellStyle name="Normal 5 10 2 3 3 2 5" xfId="15705"/>
    <cellStyle name="Normal 5 10 2 3 3 2 5 2" xfId="40002"/>
    <cellStyle name="Normal 5 10 2 3 3 2 6" xfId="27693"/>
    <cellStyle name="Normal 5 10 2 3 3 3" xfId="3922"/>
    <cellStyle name="Normal 5 10 2 3 3 3 2" xfId="10729"/>
    <cellStyle name="Normal 5 10 2 3 3 3 2 2" xfId="22931"/>
    <cellStyle name="Normal 5 10 2 3 3 3 2 2 2" xfId="47228"/>
    <cellStyle name="Normal 5 10 2 3 3 3 2 3" xfId="35026"/>
    <cellStyle name="Normal 5 10 2 3 3 3 3" xfId="16233"/>
    <cellStyle name="Normal 5 10 2 3 3 3 3 2" xfId="40530"/>
    <cellStyle name="Normal 5 10 2 3 3 3 4" xfId="28221"/>
    <cellStyle name="Normal 5 10 2 3 3 4" xfId="4562"/>
    <cellStyle name="Normal 5 10 2 3 3 4 2" xfId="10730"/>
    <cellStyle name="Normal 5 10 2 3 3 4 2 2" xfId="22932"/>
    <cellStyle name="Normal 5 10 2 3 3 4 2 2 2" xfId="47229"/>
    <cellStyle name="Normal 5 10 2 3 3 4 2 3" xfId="35027"/>
    <cellStyle name="Normal 5 10 2 3 3 4 3" xfId="16764"/>
    <cellStyle name="Normal 5 10 2 3 3 4 3 2" xfId="41061"/>
    <cellStyle name="Normal 5 10 2 3 3 4 4" xfId="28859"/>
    <cellStyle name="Normal 5 10 2 3 3 5" xfId="6259"/>
    <cellStyle name="Normal 5 10 2 3 3 5 2" xfId="10731"/>
    <cellStyle name="Normal 5 10 2 3 3 5 2 2" xfId="22933"/>
    <cellStyle name="Normal 5 10 2 3 3 5 2 2 2" xfId="47230"/>
    <cellStyle name="Normal 5 10 2 3 3 5 2 3" xfId="35028"/>
    <cellStyle name="Normal 5 10 2 3 3 5 3" xfId="18461"/>
    <cellStyle name="Normal 5 10 2 3 3 5 3 2" xfId="42758"/>
    <cellStyle name="Normal 5 10 2 3 3 5 4" xfId="30556"/>
    <cellStyle name="Normal 5 10 2 3 3 6" xfId="10725"/>
    <cellStyle name="Normal 5 10 2 3 3 6 2" xfId="22927"/>
    <cellStyle name="Normal 5 10 2 3 3 6 2 2" xfId="47224"/>
    <cellStyle name="Normal 5 10 2 3 3 6 3" xfId="35022"/>
    <cellStyle name="Normal 5 10 2 3 3 7" xfId="14536"/>
    <cellStyle name="Normal 5 10 2 3 3 7 2" xfId="38833"/>
    <cellStyle name="Normal 5 10 2 3 3 8" xfId="26524"/>
    <cellStyle name="Normal 5 10 2 3 3 9" xfId="50932"/>
    <cellStyle name="Normal 5 10 2 3 4" xfId="2752"/>
    <cellStyle name="Normal 5 10 2 3 4 2" xfId="5200"/>
    <cellStyle name="Normal 5 10 2 3 4 2 2" xfId="10733"/>
    <cellStyle name="Normal 5 10 2 3 4 2 2 2" xfId="22935"/>
    <cellStyle name="Normal 5 10 2 3 4 2 2 2 2" xfId="47232"/>
    <cellStyle name="Normal 5 10 2 3 4 2 2 3" xfId="35030"/>
    <cellStyle name="Normal 5 10 2 3 4 2 3" xfId="17402"/>
    <cellStyle name="Normal 5 10 2 3 4 2 3 2" xfId="41699"/>
    <cellStyle name="Normal 5 10 2 3 4 2 4" xfId="29497"/>
    <cellStyle name="Normal 5 10 2 3 4 3" xfId="6790"/>
    <cellStyle name="Normal 5 10 2 3 4 3 2" xfId="10734"/>
    <cellStyle name="Normal 5 10 2 3 4 3 2 2" xfId="22936"/>
    <cellStyle name="Normal 5 10 2 3 4 3 2 2 2" xfId="47233"/>
    <cellStyle name="Normal 5 10 2 3 4 3 2 3" xfId="35031"/>
    <cellStyle name="Normal 5 10 2 3 4 3 3" xfId="18992"/>
    <cellStyle name="Normal 5 10 2 3 4 3 3 2" xfId="43289"/>
    <cellStyle name="Normal 5 10 2 3 4 3 4" xfId="31087"/>
    <cellStyle name="Normal 5 10 2 3 4 4" xfId="10732"/>
    <cellStyle name="Normal 5 10 2 3 4 4 2" xfId="22934"/>
    <cellStyle name="Normal 5 10 2 3 4 4 2 2" xfId="47231"/>
    <cellStyle name="Normal 5 10 2 3 4 4 3" xfId="35029"/>
    <cellStyle name="Normal 5 10 2 3 4 5" xfId="15174"/>
    <cellStyle name="Normal 5 10 2 3 4 5 2" xfId="39471"/>
    <cellStyle name="Normal 5 10 2 3 4 6" xfId="27162"/>
    <cellStyle name="Normal 5 10 2 3 5" xfId="10713"/>
    <cellStyle name="Normal 5 10 2 3 5 2" xfId="22915"/>
    <cellStyle name="Normal 5 10 2 3 5 2 2" xfId="47212"/>
    <cellStyle name="Normal 5 10 2 3 5 3" xfId="35010"/>
    <cellStyle name="Normal 5 10 2 3 6" xfId="14002"/>
    <cellStyle name="Normal 5 10 2 3 6 2" xfId="25990"/>
    <cellStyle name="Normal 5 10 2 3 6 2 2" xfId="50287"/>
    <cellStyle name="Normal 5 10 2 3 6 3" xfId="38299"/>
    <cellStyle name="Normal 5 10 2 3 7" xfId="51597"/>
    <cellStyle name="Normal 5 10 2 3 8" xfId="52106"/>
    <cellStyle name="Normal 5 10 2 4" xfId="899"/>
    <cellStyle name="Normal 5 10 2 4 2" xfId="2392"/>
    <cellStyle name="Normal 5 10 2 4 2 10" xfId="52912"/>
    <cellStyle name="Normal 5 10 2 4 2 2" xfId="3558"/>
    <cellStyle name="Normal 5 10 2 4 2 2 2" xfId="5899"/>
    <cellStyle name="Normal 5 10 2 4 2 2 2 2" xfId="10738"/>
    <cellStyle name="Normal 5 10 2 4 2 2 2 2 2" xfId="22940"/>
    <cellStyle name="Normal 5 10 2 4 2 2 2 2 2 2" xfId="47237"/>
    <cellStyle name="Normal 5 10 2 4 2 2 2 2 3" xfId="35035"/>
    <cellStyle name="Normal 5 10 2 4 2 2 2 3" xfId="18101"/>
    <cellStyle name="Normal 5 10 2 4 2 2 2 3 2" xfId="42398"/>
    <cellStyle name="Normal 5 10 2 4 2 2 2 4" xfId="30196"/>
    <cellStyle name="Normal 5 10 2 4 2 2 3" xfId="7596"/>
    <cellStyle name="Normal 5 10 2 4 2 2 3 2" xfId="10739"/>
    <cellStyle name="Normal 5 10 2 4 2 2 3 2 2" xfId="22941"/>
    <cellStyle name="Normal 5 10 2 4 2 2 3 2 2 2" xfId="47238"/>
    <cellStyle name="Normal 5 10 2 4 2 2 3 2 3" xfId="35036"/>
    <cellStyle name="Normal 5 10 2 4 2 2 3 3" xfId="19798"/>
    <cellStyle name="Normal 5 10 2 4 2 2 3 3 2" xfId="44095"/>
    <cellStyle name="Normal 5 10 2 4 2 2 3 4" xfId="31893"/>
    <cellStyle name="Normal 5 10 2 4 2 2 4" xfId="10737"/>
    <cellStyle name="Normal 5 10 2 4 2 2 4 2" xfId="22939"/>
    <cellStyle name="Normal 5 10 2 4 2 2 4 2 2" xfId="47236"/>
    <cellStyle name="Normal 5 10 2 4 2 2 4 3" xfId="35034"/>
    <cellStyle name="Normal 5 10 2 4 2 2 5" xfId="15873"/>
    <cellStyle name="Normal 5 10 2 4 2 2 5 2" xfId="40170"/>
    <cellStyle name="Normal 5 10 2 4 2 2 6" xfId="27861"/>
    <cellStyle name="Normal 5 10 2 4 2 3" xfId="4090"/>
    <cellStyle name="Normal 5 10 2 4 2 3 2" xfId="10740"/>
    <cellStyle name="Normal 5 10 2 4 2 3 2 2" xfId="22942"/>
    <cellStyle name="Normal 5 10 2 4 2 3 2 2 2" xfId="47239"/>
    <cellStyle name="Normal 5 10 2 4 2 3 2 3" xfId="35037"/>
    <cellStyle name="Normal 5 10 2 4 2 3 3" xfId="16401"/>
    <cellStyle name="Normal 5 10 2 4 2 3 3 2" xfId="40698"/>
    <cellStyle name="Normal 5 10 2 4 2 3 4" xfId="28389"/>
    <cellStyle name="Normal 5 10 2 4 2 4" xfId="4730"/>
    <cellStyle name="Normal 5 10 2 4 2 4 2" xfId="10741"/>
    <cellStyle name="Normal 5 10 2 4 2 4 2 2" xfId="22943"/>
    <cellStyle name="Normal 5 10 2 4 2 4 2 2 2" xfId="47240"/>
    <cellStyle name="Normal 5 10 2 4 2 4 2 3" xfId="35038"/>
    <cellStyle name="Normal 5 10 2 4 2 4 3" xfId="16932"/>
    <cellStyle name="Normal 5 10 2 4 2 4 3 2" xfId="41229"/>
    <cellStyle name="Normal 5 10 2 4 2 4 4" xfId="29027"/>
    <cellStyle name="Normal 5 10 2 4 2 5" xfId="6427"/>
    <cellStyle name="Normal 5 10 2 4 2 5 2" xfId="10742"/>
    <cellStyle name="Normal 5 10 2 4 2 5 2 2" xfId="22944"/>
    <cellStyle name="Normal 5 10 2 4 2 5 2 2 2" xfId="47241"/>
    <cellStyle name="Normal 5 10 2 4 2 5 2 3" xfId="35039"/>
    <cellStyle name="Normal 5 10 2 4 2 5 3" xfId="18629"/>
    <cellStyle name="Normal 5 10 2 4 2 5 3 2" xfId="42926"/>
    <cellStyle name="Normal 5 10 2 4 2 5 4" xfId="30724"/>
    <cellStyle name="Normal 5 10 2 4 2 6" xfId="10736"/>
    <cellStyle name="Normal 5 10 2 4 2 6 2" xfId="22938"/>
    <cellStyle name="Normal 5 10 2 4 2 6 2 2" xfId="47235"/>
    <cellStyle name="Normal 5 10 2 4 2 6 3" xfId="35033"/>
    <cellStyle name="Normal 5 10 2 4 2 7" xfId="14704"/>
    <cellStyle name="Normal 5 10 2 4 2 7 2" xfId="39001"/>
    <cellStyle name="Normal 5 10 2 4 2 8" xfId="26692"/>
    <cellStyle name="Normal 5 10 2 4 2 9" xfId="51100"/>
    <cellStyle name="Normal 5 10 2 4 3" xfId="2920"/>
    <cellStyle name="Normal 5 10 2 4 3 2" xfId="5368"/>
    <cellStyle name="Normal 5 10 2 4 3 2 2" xfId="10744"/>
    <cellStyle name="Normal 5 10 2 4 3 2 2 2" xfId="22946"/>
    <cellStyle name="Normal 5 10 2 4 3 2 2 2 2" xfId="47243"/>
    <cellStyle name="Normal 5 10 2 4 3 2 2 3" xfId="35041"/>
    <cellStyle name="Normal 5 10 2 4 3 2 3" xfId="17570"/>
    <cellStyle name="Normal 5 10 2 4 3 2 3 2" xfId="41867"/>
    <cellStyle name="Normal 5 10 2 4 3 2 4" xfId="29665"/>
    <cellStyle name="Normal 5 10 2 4 3 3" xfId="6958"/>
    <cellStyle name="Normal 5 10 2 4 3 3 2" xfId="10745"/>
    <cellStyle name="Normal 5 10 2 4 3 3 2 2" xfId="22947"/>
    <cellStyle name="Normal 5 10 2 4 3 3 2 2 2" xfId="47244"/>
    <cellStyle name="Normal 5 10 2 4 3 3 2 3" xfId="35042"/>
    <cellStyle name="Normal 5 10 2 4 3 3 3" xfId="19160"/>
    <cellStyle name="Normal 5 10 2 4 3 3 3 2" xfId="43457"/>
    <cellStyle name="Normal 5 10 2 4 3 3 4" xfId="31255"/>
    <cellStyle name="Normal 5 10 2 4 3 4" xfId="10743"/>
    <cellStyle name="Normal 5 10 2 4 3 4 2" xfId="22945"/>
    <cellStyle name="Normal 5 10 2 4 3 4 2 2" xfId="47242"/>
    <cellStyle name="Normal 5 10 2 4 3 4 3" xfId="35040"/>
    <cellStyle name="Normal 5 10 2 4 3 5" xfId="15342"/>
    <cellStyle name="Normal 5 10 2 4 3 5 2" xfId="39639"/>
    <cellStyle name="Normal 5 10 2 4 3 6" xfId="27330"/>
    <cellStyle name="Normal 5 10 2 4 4" xfId="10735"/>
    <cellStyle name="Normal 5 10 2 4 4 2" xfId="22937"/>
    <cellStyle name="Normal 5 10 2 4 4 2 2" xfId="47234"/>
    <cellStyle name="Normal 5 10 2 4 4 3" xfId="35032"/>
    <cellStyle name="Normal 5 10 2 4 5" xfId="14170"/>
    <cellStyle name="Normal 5 10 2 4 5 2" xfId="26158"/>
    <cellStyle name="Normal 5 10 2 4 5 2 2" xfId="50455"/>
    <cellStyle name="Normal 5 10 2 4 5 3" xfId="38467"/>
    <cellStyle name="Normal 5 10 2 4 6" xfId="51695"/>
    <cellStyle name="Normal 5 10 2 4 7" xfId="52274"/>
    <cellStyle name="Normal 5 10 2 5" xfId="2128"/>
    <cellStyle name="Normal 5 10 2 5 10" xfId="52648"/>
    <cellStyle name="Normal 5 10 2 5 2" xfId="3294"/>
    <cellStyle name="Normal 5 10 2 5 2 2" xfId="5635"/>
    <cellStyle name="Normal 5 10 2 5 2 2 2" xfId="10748"/>
    <cellStyle name="Normal 5 10 2 5 2 2 2 2" xfId="22950"/>
    <cellStyle name="Normal 5 10 2 5 2 2 2 2 2" xfId="47247"/>
    <cellStyle name="Normal 5 10 2 5 2 2 2 3" xfId="35045"/>
    <cellStyle name="Normal 5 10 2 5 2 2 3" xfId="17837"/>
    <cellStyle name="Normal 5 10 2 5 2 2 3 2" xfId="42134"/>
    <cellStyle name="Normal 5 10 2 5 2 2 4" xfId="29932"/>
    <cellStyle name="Normal 5 10 2 5 2 3" xfId="7332"/>
    <cellStyle name="Normal 5 10 2 5 2 3 2" xfId="10749"/>
    <cellStyle name="Normal 5 10 2 5 2 3 2 2" xfId="22951"/>
    <cellStyle name="Normal 5 10 2 5 2 3 2 2 2" xfId="47248"/>
    <cellStyle name="Normal 5 10 2 5 2 3 2 3" xfId="35046"/>
    <cellStyle name="Normal 5 10 2 5 2 3 3" xfId="19534"/>
    <cellStyle name="Normal 5 10 2 5 2 3 3 2" xfId="43831"/>
    <cellStyle name="Normal 5 10 2 5 2 3 4" xfId="31629"/>
    <cellStyle name="Normal 5 10 2 5 2 4" xfId="10747"/>
    <cellStyle name="Normal 5 10 2 5 2 4 2" xfId="22949"/>
    <cellStyle name="Normal 5 10 2 5 2 4 2 2" xfId="47246"/>
    <cellStyle name="Normal 5 10 2 5 2 4 3" xfId="35044"/>
    <cellStyle name="Normal 5 10 2 5 2 5" xfId="15609"/>
    <cellStyle name="Normal 5 10 2 5 2 5 2" xfId="39906"/>
    <cellStyle name="Normal 5 10 2 5 2 6" xfId="27597"/>
    <cellStyle name="Normal 5 10 2 5 3" xfId="3826"/>
    <cellStyle name="Normal 5 10 2 5 3 2" xfId="10750"/>
    <cellStyle name="Normal 5 10 2 5 3 2 2" xfId="22952"/>
    <cellStyle name="Normal 5 10 2 5 3 2 2 2" xfId="47249"/>
    <cellStyle name="Normal 5 10 2 5 3 2 3" xfId="35047"/>
    <cellStyle name="Normal 5 10 2 5 3 3" xfId="16137"/>
    <cellStyle name="Normal 5 10 2 5 3 3 2" xfId="40434"/>
    <cellStyle name="Normal 5 10 2 5 3 4" xfId="28125"/>
    <cellStyle name="Normal 5 10 2 5 4" xfId="4466"/>
    <cellStyle name="Normal 5 10 2 5 4 2" xfId="10751"/>
    <cellStyle name="Normal 5 10 2 5 4 2 2" xfId="22953"/>
    <cellStyle name="Normal 5 10 2 5 4 2 2 2" xfId="47250"/>
    <cellStyle name="Normal 5 10 2 5 4 2 3" xfId="35048"/>
    <cellStyle name="Normal 5 10 2 5 4 3" xfId="16668"/>
    <cellStyle name="Normal 5 10 2 5 4 3 2" xfId="40965"/>
    <cellStyle name="Normal 5 10 2 5 4 4" xfId="28763"/>
    <cellStyle name="Normal 5 10 2 5 5" xfId="6163"/>
    <cellStyle name="Normal 5 10 2 5 5 2" xfId="10752"/>
    <cellStyle name="Normal 5 10 2 5 5 2 2" xfId="22954"/>
    <cellStyle name="Normal 5 10 2 5 5 2 2 2" xfId="47251"/>
    <cellStyle name="Normal 5 10 2 5 5 2 3" xfId="35049"/>
    <cellStyle name="Normal 5 10 2 5 5 3" xfId="18365"/>
    <cellStyle name="Normal 5 10 2 5 5 3 2" xfId="42662"/>
    <cellStyle name="Normal 5 10 2 5 5 4" xfId="30460"/>
    <cellStyle name="Normal 5 10 2 5 6" xfId="10746"/>
    <cellStyle name="Normal 5 10 2 5 6 2" xfId="22948"/>
    <cellStyle name="Normal 5 10 2 5 6 2 2" xfId="47245"/>
    <cellStyle name="Normal 5 10 2 5 6 3" xfId="35043"/>
    <cellStyle name="Normal 5 10 2 5 7" xfId="14440"/>
    <cellStyle name="Normal 5 10 2 5 7 2" xfId="38737"/>
    <cellStyle name="Normal 5 10 2 5 8" xfId="26428"/>
    <cellStyle name="Normal 5 10 2 5 9" xfId="50836"/>
    <cellStyle name="Normal 5 10 2 6" xfId="2656"/>
    <cellStyle name="Normal 5 10 2 6 2" xfId="5104"/>
    <cellStyle name="Normal 5 10 2 6 2 2" xfId="10754"/>
    <cellStyle name="Normal 5 10 2 6 2 2 2" xfId="22956"/>
    <cellStyle name="Normal 5 10 2 6 2 2 2 2" xfId="47253"/>
    <cellStyle name="Normal 5 10 2 6 2 2 3" xfId="35051"/>
    <cellStyle name="Normal 5 10 2 6 2 3" xfId="17306"/>
    <cellStyle name="Normal 5 10 2 6 2 3 2" xfId="41603"/>
    <cellStyle name="Normal 5 10 2 6 2 4" xfId="29401"/>
    <cellStyle name="Normal 5 10 2 6 3" xfId="6694"/>
    <cellStyle name="Normal 5 10 2 6 3 2" xfId="10755"/>
    <cellStyle name="Normal 5 10 2 6 3 2 2" xfId="22957"/>
    <cellStyle name="Normal 5 10 2 6 3 2 2 2" xfId="47254"/>
    <cellStyle name="Normal 5 10 2 6 3 2 3" xfId="35052"/>
    <cellStyle name="Normal 5 10 2 6 3 3" xfId="18896"/>
    <cellStyle name="Normal 5 10 2 6 3 3 2" xfId="43193"/>
    <cellStyle name="Normal 5 10 2 6 3 4" xfId="30991"/>
    <cellStyle name="Normal 5 10 2 6 4" xfId="10753"/>
    <cellStyle name="Normal 5 10 2 6 4 2" xfId="22955"/>
    <cellStyle name="Normal 5 10 2 6 4 2 2" xfId="47252"/>
    <cellStyle name="Normal 5 10 2 6 4 3" xfId="35050"/>
    <cellStyle name="Normal 5 10 2 6 5" xfId="15078"/>
    <cellStyle name="Normal 5 10 2 6 5 2" xfId="39375"/>
    <cellStyle name="Normal 5 10 2 6 6" xfId="27066"/>
    <cellStyle name="Normal 5 10 2 7" xfId="10690"/>
    <cellStyle name="Normal 5 10 2 7 2" xfId="22892"/>
    <cellStyle name="Normal 5 10 2 7 2 2" xfId="47189"/>
    <cellStyle name="Normal 5 10 2 7 3" xfId="34987"/>
    <cellStyle name="Normal 5 10 2 8" xfId="13906"/>
    <cellStyle name="Normal 5 10 2 8 2" xfId="25894"/>
    <cellStyle name="Normal 5 10 2 8 2 2" xfId="50191"/>
    <cellStyle name="Normal 5 10 2 8 3" xfId="38203"/>
    <cellStyle name="Normal 5 10 2 9" xfId="51432"/>
    <cellStyle name="Normal 5 10 3" xfId="774"/>
    <cellStyle name="Normal 5 10 3 2" xfId="1019"/>
    <cellStyle name="Normal 5 10 3 2 2" xfId="2512"/>
    <cellStyle name="Normal 5 10 3 2 2 10" xfId="53032"/>
    <cellStyle name="Normal 5 10 3 2 2 2" xfId="3678"/>
    <cellStyle name="Normal 5 10 3 2 2 2 2" xfId="6019"/>
    <cellStyle name="Normal 5 10 3 2 2 2 2 2" xfId="10760"/>
    <cellStyle name="Normal 5 10 3 2 2 2 2 2 2" xfId="22962"/>
    <cellStyle name="Normal 5 10 3 2 2 2 2 2 2 2" xfId="47259"/>
    <cellStyle name="Normal 5 10 3 2 2 2 2 2 3" xfId="35057"/>
    <cellStyle name="Normal 5 10 3 2 2 2 2 3" xfId="18221"/>
    <cellStyle name="Normal 5 10 3 2 2 2 2 3 2" xfId="42518"/>
    <cellStyle name="Normal 5 10 3 2 2 2 2 4" xfId="30316"/>
    <cellStyle name="Normal 5 10 3 2 2 2 3" xfId="7716"/>
    <cellStyle name="Normal 5 10 3 2 2 2 3 2" xfId="10761"/>
    <cellStyle name="Normal 5 10 3 2 2 2 3 2 2" xfId="22963"/>
    <cellStyle name="Normal 5 10 3 2 2 2 3 2 2 2" xfId="47260"/>
    <cellStyle name="Normal 5 10 3 2 2 2 3 2 3" xfId="35058"/>
    <cellStyle name="Normal 5 10 3 2 2 2 3 3" xfId="19918"/>
    <cellStyle name="Normal 5 10 3 2 2 2 3 3 2" xfId="44215"/>
    <cellStyle name="Normal 5 10 3 2 2 2 3 4" xfId="32013"/>
    <cellStyle name="Normal 5 10 3 2 2 2 4" xfId="10759"/>
    <cellStyle name="Normal 5 10 3 2 2 2 4 2" xfId="22961"/>
    <cellStyle name="Normal 5 10 3 2 2 2 4 2 2" xfId="47258"/>
    <cellStyle name="Normal 5 10 3 2 2 2 4 3" xfId="35056"/>
    <cellStyle name="Normal 5 10 3 2 2 2 5" xfId="15993"/>
    <cellStyle name="Normal 5 10 3 2 2 2 5 2" xfId="40290"/>
    <cellStyle name="Normal 5 10 3 2 2 2 6" xfId="27981"/>
    <cellStyle name="Normal 5 10 3 2 2 3" xfId="4210"/>
    <cellStyle name="Normal 5 10 3 2 2 3 2" xfId="10762"/>
    <cellStyle name="Normal 5 10 3 2 2 3 2 2" xfId="22964"/>
    <cellStyle name="Normal 5 10 3 2 2 3 2 2 2" xfId="47261"/>
    <cellStyle name="Normal 5 10 3 2 2 3 2 3" xfId="35059"/>
    <cellStyle name="Normal 5 10 3 2 2 3 3" xfId="16521"/>
    <cellStyle name="Normal 5 10 3 2 2 3 3 2" xfId="40818"/>
    <cellStyle name="Normal 5 10 3 2 2 3 4" xfId="28509"/>
    <cellStyle name="Normal 5 10 3 2 2 4" xfId="4850"/>
    <cellStyle name="Normal 5 10 3 2 2 4 2" xfId="10763"/>
    <cellStyle name="Normal 5 10 3 2 2 4 2 2" xfId="22965"/>
    <cellStyle name="Normal 5 10 3 2 2 4 2 2 2" xfId="47262"/>
    <cellStyle name="Normal 5 10 3 2 2 4 2 3" xfId="35060"/>
    <cellStyle name="Normal 5 10 3 2 2 4 3" xfId="17052"/>
    <cellStyle name="Normal 5 10 3 2 2 4 3 2" xfId="41349"/>
    <cellStyle name="Normal 5 10 3 2 2 4 4" xfId="29147"/>
    <cellStyle name="Normal 5 10 3 2 2 5" xfId="6547"/>
    <cellStyle name="Normal 5 10 3 2 2 5 2" xfId="10764"/>
    <cellStyle name="Normal 5 10 3 2 2 5 2 2" xfId="22966"/>
    <cellStyle name="Normal 5 10 3 2 2 5 2 2 2" xfId="47263"/>
    <cellStyle name="Normal 5 10 3 2 2 5 2 3" xfId="35061"/>
    <cellStyle name="Normal 5 10 3 2 2 5 3" xfId="18749"/>
    <cellStyle name="Normal 5 10 3 2 2 5 3 2" xfId="43046"/>
    <cellStyle name="Normal 5 10 3 2 2 5 4" xfId="30844"/>
    <cellStyle name="Normal 5 10 3 2 2 6" xfId="10758"/>
    <cellStyle name="Normal 5 10 3 2 2 6 2" xfId="22960"/>
    <cellStyle name="Normal 5 10 3 2 2 6 2 2" xfId="47257"/>
    <cellStyle name="Normal 5 10 3 2 2 6 3" xfId="35055"/>
    <cellStyle name="Normal 5 10 3 2 2 7" xfId="14824"/>
    <cellStyle name="Normal 5 10 3 2 2 7 2" xfId="39121"/>
    <cellStyle name="Normal 5 10 3 2 2 8" xfId="26812"/>
    <cellStyle name="Normal 5 10 3 2 2 9" xfId="51220"/>
    <cellStyle name="Normal 5 10 3 2 3" xfId="3040"/>
    <cellStyle name="Normal 5 10 3 2 3 2" xfId="5488"/>
    <cellStyle name="Normal 5 10 3 2 3 2 2" xfId="10766"/>
    <cellStyle name="Normal 5 10 3 2 3 2 2 2" xfId="22968"/>
    <cellStyle name="Normal 5 10 3 2 3 2 2 2 2" xfId="47265"/>
    <cellStyle name="Normal 5 10 3 2 3 2 2 3" xfId="35063"/>
    <cellStyle name="Normal 5 10 3 2 3 2 3" xfId="17690"/>
    <cellStyle name="Normal 5 10 3 2 3 2 3 2" xfId="41987"/>
    <cellStyle name="Normal 5 10 3 2 3 2 4" xfId="29785"/>
    <cellStyle name="Normal 5 10 3 2 3 3" xfId="7078"/>
    <cellStyle name="Normal 5 10 3 2 3 3 2" xfId="10767"/>
    <cellStyle name="Normal 5 10 3 2 3 3 2 2" xfId="22969"/>
    <cellStyle name="Normal 5 10 3 2 3 3 2 2 2" xfId="47266"/>
    <cellStyle name="Normal 5 10 3 2 3 3 2 3" xfId="35064"/>
    <cellStyle name="Normal 5 10 3 2 3 3 3" xfId="19280"/>
    <cellStyle name="Normal 5 10 3 2 3 3 3 2" xfId="43577"/>
    <cellStyle name="Normal 5 10 3 2 3 3 4" xfId="31375"/>
    <cellStyle name="Normal 5 10 3 2 3 4" xfId="10765"/>
    <cellStyle name="Normal 5 10 3 2 3 4 2" xfId="22967"/>
    <cellStyle name="Normal 5 10 3 2 3 4 2 2" xfId="47264"/>
    <cellStyle name="Normal 5 10 3 2 3 4 3" xfId="35062"/>
    <cellStyle name="Normal 5 10 3 2 3 5" xfId="15462"/>
    <cellStyle name="Normal 5 10 3 2 3 5 2" xfId="39759"/>
    <cellStyle name="Normal 5 10 3 2 3 6" xfId="27450"/>
    <cellStyle name="Normal 5 10 3 2 4" xfId="10757"/>
    <cellStyle name="Normal 5 10 3 2 4 2" xfId="22959"/>
    <cellStyle name="Normal 5 10 3 2 4 2 2" xfId="47256"/>
    <cellStyle name="Normal 5 10 3 2 4 3" xfId="35054"/>
    <cellStyle name="Normal 5 10 3 2 5" xfId="14290"/>
    <cellStyle name="Normal 5 10 3 2 5 2" xfId="26278"/>
    <cellStyle name="Normal 5 10 3 2 5 2 2" xfId="50575"/>
    <cellStyle name="Normal 5 10 3 2 5 3" xfId="38587"/>
    <cellStyle name="Normal 5 10 3 2 6" xfId="51616"/>
    <cellStyle name="Normal 5 10 3 2 7" xfId="52394"/>
    <cellStyle name="Normal 5 10 3 3" xfId="2272"/>
    <cellStyle name="Normal 5 10 3 3 10" xfId="52792"/>
    <cellStyle name="Normal 5 10 3 3 2" xfId="3438"/>
    <cellStyle name="Normal 5 10 3 3 2 2" xfId="5779"/>
    <cellStyle name="Normal 5 10 3 3 2 2 2" xfId="10770"/>
    <cellStyle name="Normal 5 10 3 3 2 2 2 2" xfId="22972"/>
    <cellStyle name="Normal 5 10 3 3 2 2 2 2 2" xfId="47269"/>
    <cellStyle name="Normal 5 10 3 3 2 2 2 3" xfId="35067"/>
    <cellStyle name="Normal 5 10 3 3 2 2 3" xfId="17981"/>
    <cellStyle name="Normal 5 10 3 3 2 2 3 2" xfId="42278"/>
    <cellStyle name="Normal 5 10 3 3 2 2 4" xfId="30076"/>
    <cellStyle name="Normal 5 10 3 3 2 3" xfId="7476"/>
    <cellStyle name="Normal 5 10 3 3 2 3 2" xfId="10771"/>
    <cellStyle name="Normal 5 10 3 3 2 3 2 2" xfId="22973"/>
    <cellStyle name="Normal 5 10 3 3 2 3 2 2 2" xfId="47270"/>
    <cellStyle name="Normal 5 10 3 3 2 3 2 3" xfId="35068"/>
    <cellStyle name="Normal 5 10 3 3 2 3 3" xfId="19678"/>
    <cellStyle name="Normal 5 10 3 3 2 3 3 2" xfId="43975"/>
    <cellStyle name="Normal 5 10 3 3 2 3 4" xfId="31773"/>
    <cellStyle name="Normal 5 10 3 3 2 4" xfId="10769"/>
    <cellStyle name="Normal 5 10 3 3 2 4 2" xfId="22971"/>
    <cellStyle name="Normal 5 10 3 3 2 4 2 2" xfId="47268"/>
    <cellStyle name="Normal 5 10 3 3 2 4 3" xfId="35066"/>
    <cellStyle name="Normal 5 10 3 3 2 5" xfId="15753"/>
    <cellStyle name="Normal 5 10 3 3 2 5 2" xfId="40050"/>
    <cellStyle name="Normal 5 10 3 3 2 6" xfId="27741"/>
    <cellStyle name="Normal 5 10 3 3 3" xfId="3970"/>
    <cellStyle name="Normal 5 10 3 3 3 2" xfId="10772"/>
    <cellStyle name="Normal 5 10 3 3 3 2 2" xfId="22974"/>
    <cellStyle name="Normal 5 10 3 3 3 2 2 2" xfId="47271"/>
    <cellStyle name="Normal 5 10 3 3 3 2 3" xfId="35069"/>
    <cellStyle name="Normal 5 10 3 3 3 3" xfId="16281"/>
    <cellStyle name="Normal 5 10 3 3 3 3 2" xfId="40578"/>
    <cellStyle name="Normal 5 10 3 3 3 4" xfId="28269"/>
    <cellStyle name="Normal 5 10 3 3 4" xfId="4610"/>
    <cellStyle name="Normal 5 10 3 3 4 2" xfId="10773"/>
    <cellStyle name="Normal 5 10 3 3 4 2 2" xfId="22975"/>
    <cellStyle name="Normal 5 10 3 3 4 2 2 2" xfId="47272"/>
    <cellStyle name="Normal 5 10 3 3 4 2 3" xfId="35070"/>
    <cellStyle name="Normal 5 10 3 3 4 3" xfId="16812"/>
    <cellStyle name="Normal 5 10 3 3 4 3 2" xfId="41109"/>
    <cellStyle name="Normal 5 10 3 3 4 4" xfId="28907"/>
    <cellStyle name="Normal 5 10 3 3 5" xfId="6307"/>
    <cellStyle name="Normal 5 10 3 3 5 2" xfId="10774"/>
    <cellStyle name="Normal 5 10 3 3 5 2 2" xfId="22976"/>
    <cellStyle name="Normal 5 10 3 3 5 2 2 2" xfId="47273"/>
    <cellStyle name="Normal 5 10 3 3 5 2 3" xfId="35071"/>
    <cellStyle name="Normal 5 10 3 3 5 3" xfId="18509"/>
    <cellStyle name="Normal 5 10 3 3 5 3 2" xfId="42806"/>
    <cellStyle name="Normal 5 10 3 3 5 4" xfId="30604"/>
    <cellStyle name="Normal 5 10 3 3 6" xfId="10768"/>
    <cellStyle name="Normal 5 10 3 3 6 2" xfId="22970"/>
    <cellStyle name="Normal 5 10 3 3 6 2 2" xfId="47267"/>
    <cellStyle name="Normal 5 10 3 3 6 3" xfId="35065"/>
    <cellStyle name="Normal 5 10 3 3 7" xfId="14584"/>
    <cellStyle name="Normal 5 10 3 3 7 2" xfId="38881"/>
    <cellStyle name="Normal 5 10 3 3 8" xfId="26572"/>
    <cellStyle name="Normal 5 10 3 3 9" xfId="50980"/>
    <cellStyle name="Normal 5 10 3 4" xfId="2800"/>
    <cellStyle name="Normal 5 10 3 4 2" xfId="5248"/>
    <cellStyle name="Normal 5 10 3 4 2 2" xfId="10776"/>
    <cellStyle name="Normal 5 10 3 4 2 2 2" xfId="22978"/>
    <cellStyle name="Normal 5 10 3 4 2 2 2 2" xfId="47275"/>
    <cellStyle name="Normal 5 10 3 4 2 2 3" xfId="35073"/>
    <cellStyle name="Normal 5 10 3 4 2 3" xfId="17450"/>
    <cellStyle name="Normal 5 10 3 4 2 3 2" xfId="41747"/>
    <cellStyle name="Normal 5 10 3 4 2 4" xfId="29545"/>
    <cellStyle name="Normal 5 10 3 4 3" xfId="6838"/>
    <cellStyle name="Normal 5 10 3 4 3 2" xfId="10777"/>
    <cellStyle name="Normal 5 10 3 4 3 2 2" xfId="22979"/>
    <cellStyle name="Normal 5 10 3 4 3 2 2 2" xfId="47276"/>
    <cellStyle name="Normal 5 10 3 4 3 2 3" xfId="35074"/>
    <cellStyle name="Normal 5 10 3 4 3 3" xfId="19040"/>
    <cellStyle name="Normal 5 10 3 4 3 3 2" xfId="43337"/>
    <cellStyle name="Normal 5 10 3 4 3 4" xfId="31135"/>
    <cellStyle name="Normal 5 10 3 4 4" xfId="10775"/>
    <cellStyle name="Normal 5 10 3 4 4 2" xfId="22977"/>
    <cellStyle name="Normal 5 10 3 4 4 2 2" xfId="47274"/>
    <cellStyle name="Normal 5 10 3 4 4 3" xfId="35072"/>
    <cellStyle name="Normal 5 10 3 4 5" xfId="15222"/>
    <cellStyle name="Normal 5 10 3 4 5 2" xfId="39519"/>
    <cellStyle name="Normal 5 10 3 4 6" xfId="27210"/>
    <cellStyle name="Normal 5 10 3 5" xfId="10756"/>
    <cellStyle name="Normal 5 10 3 5 2" xfId="22958"/>
    <cellStyle name="Normal 5 10 3 5 2 2" xfId="47255"/>
    <cellStyle name="Normal 5 10 3 5 3" xfId="35053"/>
    <cellStyle name="Normal 5 10 3 6" xfId="14050"/>
    <cellStyle name="Normal 5 10 3 6 2" xfId="26038"/>
    <cellStyle name="Normal 5 10 3 6 2 2" xfId="50335"/>
    <cellStyle name="Normal 5 10 3 6 3" xfId="38347"/>
    <cellStyle name="Normal 5 10 3 7" xfId="51598"/>
    <cellStyle name="Normal 5 10 3 8" xfId="52154"/>
    <cellStyle name="Normal 5 10 4" xfId="676"/>
    <cellStyle name="Normal 5 10 4 2" xfId="923"/>
    <cellStyle name="Normal 5 10 4 2 2" xfId="2416"/>
    <cellStyle name="Normal 5 10 4 2 2 10" xfId="52936"/>
    <cellStyle name="Normal 5 10 4 2 2 2" xfId="3582"/>
    <cellStyle name="Normal 5 10 4 2 2 2 2" xfId="5923"/>
    <cellStyle name="Normal 5 10 4 2 2 2 2 2" xfId="10782"/>
    <cellStyle name="Normal 5 10 4 2 2 2 2 2 2" xfId="22984"/>
    <cellStyle name="Normal 5 10 4 2 2 2 2 2 2 2" xfId="47281"/>
    <cellStyle name="Normal 5 10 4 2 2 2 2 2 3" xfId="35079"/>
    <cellStyle name="Normal 5 10 4 2 2 2 2 3" xfId="18125"/>
    <cellStyle name="Normal 5 10 4 2 2 2 2 3 2" xfId="42422"/>
    <cellStyle name="Normal 5 10 4 2 2 2 2 4" xfId="30220"/>
    <cellStyle name="Normal 5 10 4 2 2 2 3" xfId="7620"/>
    <cellStyle name="Normal 5 10 4 2 2 2 3 2" xfId="10783"/>
    <cellStyle name="Normal 5 10 4 2 2 2 3 2 2" xfId="22985"/>
    <cellStyle name="Normal 5 10 4 2 2 2 3 2 2 2" xfId="47282"/>
    <cellStyle name="Normal 5 10 4 2 2 2 3 2 3" xfId="35080"/>
    <cellStyle name="Normal 5 10 4 2 2 2 3 3" xfId="19822"/>
    <cellStyle name="Normal 5 10 4 2 2 2 3 3 2" xfId="44119"/>
    <cellStyle name="Normal 5 10 4 2 2 2 3 4" xfId="31917"/>
    <cellStyle name="Normal 5 10 4 2 2 2 4" xfId="10781"/>
    <cellStyle name="Normal 5 10 4 2 2 2 4 2" xfId="22983"/>
    <cellStyle name="Normal 5 10 4 2 2 2 4 2 2" xfId="47280"/>
    <cellStyle name="Normal 5 10 4 2 2 2 4 3" xfId="35078"/>
    <cellStyle name="Normal 5 10 4 2 2 2 5" xfId="15897"/>
    <cellStyle name="Normal 5 10 4 2 2 2 5 2" xfId="40194"/>
    <cellStyle name="Normal 5 10 4 2 2 2 6" xfId="27885"/>
    <cellStyle name="Normal 5 10 4 2 2 3" xfId="4114"/>
    <cellStyle name="Normal 5 10 4 2 2 3 2" xfId="10784"/>
    <cellStyle name="Normal 5 10 4 2 2 3 2 2" xfId="22986"/>
    <cellStyle name="Normal 5 10 4 2 2 3 2 2 2" xfId="47283"/>
    <cellStyle name="Normal 5 10 4 2 2 3 2 3" xfId="35081"/>
    <cellStyle name="Normal 5 10 4 2 2 3 3" xfId="16425"/>
    <cellStyle name="Normal 5 10 4 2 2 3 3 2" xfId="40722"/>
    <cellStyle name="Normal 5 10 4 2 2 3 4" xfId="28413"/>
    <cellStyle name="Normal 5 10 4 2 2 4" xfId="4754"/>
    <cellStyle name="Normal 5 10 4 2 2 4 2" xfId="10785"/>
    <cellStyle name="Normal 5 10 4 2 2 4 2 2" xfId="22987"/>
    <cellStyle name="Normal 5 10 4 2 2 4 2 2 2" xfId="47284"/>
    <cellStyle name="Normal 5 10 4 2 2 4 2 3" xfId="35082"/>
    <cellStyle name="Normal 5 10 4 2 2 4 3" xfId="16956"/>
    <cellStyle name="Normal 5 10 4 2 2 4 3 2" xfId="41253"/>
    <cellStyle name="Normal 5 10 4 2 2 4 4" xfId="29051"/>
    <cellStyle name="Normal 5 10 4 2 2 5" xfId="6451"/>
    <cellStyle name="Normal 5 10 4 2 2 5 2" xfId="10786"/>
    <cellStyle name="Normal 5 10 4 2 2 5 2 2" xfId="22988"/>
    <cellStyle name="Normal 5 10 4 2 2 5 2 2 2" xfId="47285"/>
    <cellStyle name="Normal 5 10 4 2 2 5 2 3" xfId="35083"/>
    <cellStyle name="Normal 5 10 4 2 2 5 3" xfId="18653"/>
    <cellStyle name="Normal 5 10 4 2 2 5 3 2" xfId="42950"/>
    <cellStyle name="Normal 5 10 4 2 2 5 4" xfId="30748"/>
    <cellStyle name="Normal 5 10 4 2 2 6" xfId="10780"/>
    <cellStyle name="Normal 5 10 4 2 2 6 2" xfId="22982"/>
    <cellStyle name="Normal 5 10 4 2 2 6 2 2" xfId="47279"/>
    <cellStyle name="Normal 5 10 4 2 2 6 3" xfId="35077"/>
    <cellStyle name="Normal 5 10 4 2 2 7" xfId="14728"/>
    <cellStyle name="Normal 5 10 4 2 2 7 2" xfId="39025"/>
    <cellStyle name="Normal 5 10 4 2 2 8" xfId="26716"/>
    <cellStyle name="Normal 5 10 4 2 2 9" xfId="51124"/>
    <cellStyle name="Normal 5 10 4 2 3" xfId="2944"/>
    <cellStyle name="Normal 5 10 4 2 3 2" xfId="5392"/>
    <cellStyle name="Normal 5 10 4 2 3 2 2" xfId="10788"/>
    <cellStyle name="Normal 5 10 4 2 3 2 2 2" xfId="22990"/>
    <cellStyle name="Normal 5 10 4 2 3 2 2 2 2" xfId="47287"/>
    <cellStyle name="Normal 5 10 4 2 3 2 2 3" xfId="35085"/>
    <cellStyle name="Normal 5 10 4 2 3 2 3" xfId="17594"/>
    <cellStyle name="Normal 5 10 4 2 3 2 3 2" xfId="41891"/>
    <cellStyle name="Normal 5 10 4 2 3 2 4" xfId="29689"/>
    <cellStyle name="Normal 5 10 4 2 3 3" xfId="6982"/>
    <cellStyle name="Normal 5 10 4 2 3 3 2" xfId="10789"/>
    <cellStyle name="Normal 5 10 4 2 3 3 2 2" xfId="22991"/>
    <cellStyle name="Normal 5 10 4 2 3 3 2 2 2" xfId="47288"/>
    <cellStyle name="Normal 5 10 4 2 3 3 2 3" xfId="35086"/>
    <cellStyle name="Normal 5 10 4 2 3 3 3" xfId="19184"/>
    <cellStyle name="Normal 5 10 4 2 3 3 3 2" xfId="43481"/>
    <cellStyle name="Normal 5 10 4 2 3 3 4" xfId="31279"/>
    <cellStyle name="Normal 5 10 4 2 3 4" xfId="10787"/>
    <cellStyle name="Normal 5 10 4 2 3 4 2" xfId="22989"/>
    <cellStyle name="Normal 5 10 4 2 3 4 2 2" xfId="47286"/>
    <cellStyle name="Normal 5 10 4 2 3 4 3" xfId="35084"/>
    <cellStyle name="Normal 5 10 4 2 3 5" xfId="15366"/>
    <cellStyle name="Normal 5 10 4 2 3 5 2" xfId="39663"/>
    <cellStyle name="Normal 5 10 4 2 3 6" xfId="27354"/>
    <cellStyle name="Normal 5 10 4 2 4" xfId="10779"/>
    <cellStyle name="Normal 5 10 4 2 4 2" xfId="22981"/>
    <cellStyle name="Normal 5 10 4 2 4 2 2" xfId="47278"/>
    <cellStyle name="Normal 5 10 4 2 4 3" xfId="35076"/>
    <cellStyle name="Normal 5 10 4 2 5" xfId="14194"/>
    <cellStyle name="Normal 5 10 4 2 5 2" xfId="26182"/>
    <cellStyle name="Normal 5 10 4 2 5 2 2" xfId="50479"/>
    <cellStyle name="Normal 5 10 4 2 5 3" xfId="38491"/>
    <cellStyle name="Normal 5 10 4 2 6" xfId="51413"/>
    <cellStyle name="Normal 5 10 4 2 7" xfId="52298"/>
    <cellStyle name="Normal 5 10 4 3" xfId="2176"/>
    <cellStyle name="Normal 5 10 4 3 10" xfId="52696"/>
    <cellStyle name="Normal 5 10 4 3 2" xfId="3342"/>
    <cellStyle name="Normal 5 10 4 3 2 2" xfId="5683"/>
    <cellStyle name="Normal 5 10 4 3 2 2 2" xfId="10792"/>
    <cellStyle name="Normal 5 10 4 3 2 2 2 2" xfId="22994"/>
    <cellStyle name="Normal 5 10 4 3 2 2 2 2 2" xfId="47291"/>
    <cellStyle name="Normal 5 10 4 3 2 2 2 3" xfId="35089"/>
    <cellStyle name="Normal 5 10 4 3 2 2 3" xfId="17885"/>
    <cellStyle name="Normal 5 10 4 3 2 2 3 2" xfId="42182"/>
    <cellStyle name="Normal 5 10 4 3 2 2 4" xfId="29980"/>
    <cellStyle name="Normal 5 10 4 3 2 3" xfId="7380"/>
    <cellStyle name="Normal 5 10 4 3 2 3 2" xfId="10793"/>
    <cellStyle name="Normal 5 10 4 3 2 3 2 2" xfId="22995"/>
    <cellStyle name="Normal 5 10 4 3 2 3 2 2 2" xfId="47292"/>
    <cellStyle name="Normal 5 10 4 3 2 3 2 3" xfId="35090"/>
    <cellStyle name="Normal 5 10 4 3 2 3 3" xfId="19582"/>
    <cellStyle name="Normal 5 10 4 3 2 3 3 2" xfId="43879"/>
    <cellStyle name="Normal 5 10 4 3 2 3 4" xfId="31677"/>
    <cellStyle name="Normal 5 10 4 3 2 4" xfId="10791"/>
    <cellStyle name="Normal 5 10 4 3 2 4 2" xfId="22993"/>
    <cellStyle name="Normal 5 10 4 3 2 4 2 2" xfId="47290"/>
    <cellStyle name="Normal 5 10 4 3 2 4 3" xfId="35088"/>
    <cellStyle name="Normal 5 10 4 3 2 5" xfId="15657"/>
    <cellStyle name="Normal 5 10 4 3 2 5 2" xfId="39954"/>
    <cellStyle name="Normal 5 10 4 3 2 6" xfId="27645"/>
    <cellStyle name="Normal 5 10 4 3 3" xfId="3874"/>
    <cellStyle name="Normal 5 10 4 3 3 2" xfId="10794"/>
    <cellStyle name="Normal 5 10 4 3 3 2 2" xfId="22996"/>
    <cellStyle name="Normal 5 10 4 3 3 2 2 2" xfId="47293"/>
    <cellStyle name="Normal 5 10 4 3 3 2 3" xfId="35091"/>
    <cellStyle name="Normal 5 10 4 3 3 3" xfId="16185"/>
    <cellStyle name="Normal 5 10 4 3 3 3 2" xfId="40482"/>
    <cellStyle name="Normal 5 10 4 3 3 4" xfId="28173"/>
    <cellStyle name="Normal 5 10 4 3 4" xfId="4514"/>
    <cellStyle name="Normal 5 10 4 3 4 2" xfId="10795"/>
    <cellStyle name="Normal 5 10 4 3 4 2 2" xfId="22997"/>
    <cellStyle name="Normal 5 10 4 3 4 2 2 2" xfId="47294"/>
    <cellStyle name="Normal 5 10 4 3 4 2 3" xfId="35092"/>
    <cellStyle name="Normal 5 10 4 3 4 3" xfId="16716"/>
    <cellStyle name="Normal 5 10 4 3 4 3 2" xfId="41013"/>
    <cellStyle name="Normal 5 10 4 3 4 4" xfId="28811"/>
    <cellStyle name="Normal 5 10 4 3 5" xfId="6211"/>
    <cellStyle name="Normal 5 10 4 3 5 2" xfId="10796"/>
    <cellStyle name="Normal 5 10 4 3 5 2 2" xfId="22998"/>
    <cellStyle name="Normal 5 10 4 3 5 2 2 2" xfId="47295"/>
    <cellStyle name="Normal 5 10 4 3 5 2 3" xfId="35093"/>
    <cellStyle name="Normal 5 10 4 3 5 3" xfId="18413"/>
    <cellStyle name="Normal 5 10 4 3 5 3 2" xfId="42710"/>
    <cellStyle name="Normal 5 10 4 3 5 4" xfId="30508"/>
    <cellStyle name="Normal 5 10 4 3 6" xfId="10790"/>
    <cellStyle name="Normal 5 10 4 3 6 2" xfId="22992"/>
    <cellStyle name="Normal 5 10 4 3 6 2 2" xfId="47289"/>
    <cellStyle name="Normal 5 10 4 3 6 3" xfId="35087"/>
    <cellStyle name="Normal 5 10 4 3 7" xfId="14488"/>
    <cellStyle name="Normal 5 10 4 3 7 2" xfId="38785"/>
    <cellStyle name="Normal 5 10 4 3 8" xfId="26476"/>
    <cellStyle name="Normal 5 10 4 3 9" xfId="50884"/>
    <cellStyle name="Normal 5 10 4 4" xfId="2704"/>
    <cellStyle name="Normal 5 10 4 4 2" xfId="5152"/>
    <cellStyle name="Normal 5 10 4 4 2 2" xfId="10798"/>
    <cellStyle name="Normal 5 10 4 4 2 2 2" xfId="23000"/>
    <cellStyle name="Normal 5 10 4 4 2 2 2 2" xfId="47297"/>
    <cellStyle name="Normal 5 10 4 4 2 2 3" xfId="35095"/>
    <cellStyle name="Normal 5 10 4 4 2 3" xfId="17354"/>
    <cellStyle name="Normal 5 10 4 4 2 3 2" xfId="41651"/>
    <cellStyle name="Normal 5 10 4 4 2 4" xfId="29449"/>
    <cellStyle name="Normal 5 10 4 4 3" xfId="6742"/>
    <cellStyle name="Normal 5 10 4 4 3 2" xfId="10799"/>
    <cellStyle name="Normal 5 10 4 4 3 2 2" xfId="23001"/>
    <cellStyle name="Normal 5 10 4 4 3 2 2 2" xfId="47298"/>
    <cellStyle name="Normal 5 10 4 4 3 2 3" xfId="35096"/>
    <cellStyle name="Normal 5 10 4 4 3 3" xfId="18944"/>
    <cellStyle name="Normal 5 10 4 4 3 3 2" xfId="43241"/>
    <cellStyle name="Normal 5 10 4 4 3 4" xfId="31039"/>
    <cellStyle name="Normal 5 10 4 4 4" xfId="10797"/>
    <cellStyle name="Normal 5 10 4 4 4 2" xfId="22999"/>
    <cellStyle name="Normal 5 10 4 4 4 2 2" xfId="47296"/>
    <cellStyle name="Normal 5 10 4 4 4 3" xfId="35094"/>
    <cellStyle name="Normal 5 10 4 4 5" xfId="15126"/>
    <cellStyle name="Normal 5 10 4 4 5 2" xfId="39423"/>
    <cellStyle name="Normal 5 10 4 4 6" xfId="27114"/>
    <cellStyle name="Normal 5 10 4 5" xfId="10778"/>
    <cellStyle name="Normal 5 10 4 5 2" xfId="22980"/>
    <cellStyle name="Normal 5 10 4 5 2 2" xfId="47277"/>
    <cellStyle name="Normal 5 10 4 5 3" xfId="35075"/>
    <cellStyle name="Normal 5 10 4 6" xfId="13954"/>
    <cellStyle name="Normal 5 10 4 6 2" xfId="25942"/>
    <cellStyle name="Normal 5 10 4 6 2 2" xfId="50239"/>
    <cellStyle name="Normal 5 10 4 6 3" xfId="38251"/>
    <cellStyle name="Normal 5 10 4 7" xfId="51784"/>
    <cellStyle name="Normal 5 10 4 8" xfId="52058"/>
    <cellStyle name="Normal 5 10 5" xfId="851"/>
    <cellStyle name="Normal 5 10 5 2" xfId="2344"/>
    <cellStyle name="Normal 5 10 5 2 10" xfId="52864"/>
    <cellStyle name="Normal 5 10 5 2 2" xfId="3510"/>
    <cellStyle name="Normal 5 10 5 2 2 2" xfId="5851"/>
    <cellStyle name="Normal 5 10 5 2 2 2 2" xfId="10803"/>
    <cellStyle name="Normal 5 10 5 2 2 2 2 2" xfId="23005"/>
    <cellStyle name="Normal 5 10 5 2 2 2 2 2 2" xfId="47302"/>
    <cellStyle name="Normal 5 10 5 2 2 2 2 3" xfId="35100"/>
    <cellStyle name="Normal 5 10 5 2 2 2 3" xfId="18053"/>
    <cellStyle name="Normal 5 10 5 2 2 2 3 2" xfId="42350"/>
    <cellStyle name="Normal 5 10 5 2 2 2 4" xfId="30148"/>
    <cellStyle name="Normal 5 10 5 2 2 3" xfId="7548"/>
    <cellStyle name="Normal 5 10 5 2 2 3 2" xfId="10804"/>
    <cellStyle name="Normal 5 10 5 2 2 3 2 2" xfId="23006"/>
    <cellStyle name="Normal 5 10 5 2 2 3 2 2 2" xfId="47303"/>
    <cellStyle name="Normal 5 10 5 2 2 3 2 3" xfId="35101"/>
    <cellStyle name="Normal 5 10 5 2 2 3 3" xfId="19750"/>
    <cellStyle name="Normal 5 10 5 2 2 3 3 2" xfId="44047"/>
    <cellStyle name="Normal 5 10 5 2 2 3 4" xfId="31845"/>
    <cellStyle name="Normal 5 10 5 2 2 4" xfId="10802"/>
    <cellStyle name="Normal 5 10 5 2 2 4 2" xfId="23004"/>
    <cellStyle name="Normal 5 10 5 2 2 4 2 2" xfId="47301"/>
    <cellStyle name="Normal 5 10 5 2 2 4 3" xfId="35099"/>
    <cellStyle name="Normal 5 10 5 2 2 5" xfId="15825"/>
    <cellStyle name="Normal 5 10 5 2 2 5 2" xfId="40122"/>
    <cellStyle name="Normal 5 10 5 2 2 6" xfId="27813"/>
    <cellStyle name="Normal 5 10 5 2 3" xfId="4042"/>
    <cellStyle name="Normal 5 10 5 2 3 2" xfId="10805"/>
    <cellStyle name="Normal 5 10 5 2 3 2 2" xfId="23007"/>
    <cellStyle name="Normal 5 10 5 2 3 2 2 2" xfId="47304"/>
    <cellStyle name="Normal 5 10 5 2 3 2 3" xfId="35102"/>
    <cellStyle name="Normal 5 10 5 2 3 3" xfId="16353"/>
    <cellStyle name="Normal 5 10 5 2 3 3 2" xfId="40650"/>
    <cellStyle name="Normal 5 10 5 2 3 4" xfId="28341"/>
    <cellStyle name="Normal 5 10 5 2 4" xfId="4682"/>
    <cellStyle name="Normal 5 10 5 2 4 2" xfId="10806"/>
    <cellStyle name="Normal 5 10 5 2 4 2 2" xfId="23008"/>
    <cellStyle name="Normal 5 10 5 2 4 2 2 2" xfId="47305"/>
    <cellStyle name="Normal 5 10 5 2 4 2 3" xfId="35103"/>
    <cellStyle name="Normal 5 10 5 2 4 3" xfId="16884"/>
    <cellStyle name="Normal 5 10 5 2 4 3 2" xfId="41181"/>
    <cellStyle name="Normal 5 10 5 2 4 4" xfId="28979"/>
    <cellStyle name="Normal 5 10 5 2 5" xfId="6379"/>
    <cellStyle name="Normal 5 10 5 2 5 2" xfId="10807"/>
    <cellStyle name="Normal 5 10 5 2 5 2 2" xfId="23009"/>
    <cellStyle name="Normal 5 10 5 2 5 2 2 2" xfId="47306"/>
    <cellStyle name="Normal 5 10 5 2 5 2 3" xfId="35104"/>
    <cellStyle name="Normal 5 10 5 2 5 3" xfId="18581"/>
    <cellStyle name="Normal 5 10 5 2 5 3 2" xfId="42878"/>
    <cellStyle name="Normal 5 10 5 2 5 4" xfId="30676"/>
    <cellStyle name="Normal 5 10 5 2 6" xfId="10801"/>
    <cellStyle name="Normal 5 10 5 2 6 2" xfId="23003"/>
    <cellStyle name="Normal 5 10 5 2 6 2 2" xfId="47300"/>
    <cellStyle name="Normal 5 10 5 2 6 3" xfId="35098"/>
    <cellStyle name="Normal 5 10 5 2 7" xfId="14656"/>
    <cellStyle name="Normal 5 10 5 2 7 2" xfId="38953"/>
    <cellStyle name="Normal 5 10 5 2 8" xfId="26644"/>
    <cellStyle name="Normal 5 10 5 2 9" xfId="51052"/>
    <cellStyle name="Normal 5 10 5 3" xfId="2872"/>
    <cellStyle name="Normal 5 10 5 3 2" xfId="5320"/>
    <cellStyle name="Normal 5 10 5 3 2 2" xfId="10809"/>
    <cellStyle name="Normal 5 10 5 3 2 2 2" xfId="23011"/>
    <cellStyle name="Normal 5 10 5 3 2 2 2 2" xfId="47308"/>
    <cellStyle name="Normal 5 10 5 3 2 2 3" xfId="35106"/>
    <cellStyle name="Normal 5 10 5 3 2 3" xfId="17522"/>
    <cellStyle name="Normal 5 10 5 3 2 3 2" xfId="41819"/>
    <cellStyle name="Normal 5 10 5 3 2 4" xfId="29617"/>
    <cellStyle name="Normal 5 10 5 3 3" xfId="6910"/>
    <cellStyle name="Normal 5 10 5 3 3 2" xfId="10810"/>
    <cellStyle name="Normal 5 10 5 3 3 2 2" xfId="23012"/>
    <cellStyle name="Normal 5 10 5 3 3 2 2 2" xfId="47309"/>
    <cellStyle name="Normal 5 10 5 3 3 2 3" xfId="35107"/>
    <cellStyle name="Normal 5 10 5 3 3 3" xfId="19112"/>
    <cellStyle name="Normal 5 10 5 3 3 3 2" xfId="43409"/>
    <cellStyle name="Normal 5 10 5 3 3 4" xfId="31207"/>
    <cellStyle name="Normal 5 10 5 3 4" xfId="10808"/>
    <cellStyle name="Normal 5 10 5 3 4 2" xfId="23010"/>
    <cellStyle name="Normal 5 10 5 3 4 2 2" xfId="47307"/>
    <cellStyle name="Normal 5 10 5 3 4 3" xfId="35105"/>
    <cellStyle name="Normal 5 10 5 3 5" xfId="15294"/>
    <cellStyle name="Normal 5 10 5 3 5 2" xfId="39591"/>
    <cellStyle name="Normal 5 10 5 3 6" xfId="27282"/>
    <cellStyle name="Normal 5 10 5 4" xfId="10800"/>
    <cellStyle name="Normal 5 10 5 4 2" xfId="23002"/>
    <cellStyle name="Normal 5 10 5 4 2 2" xfId="47299"/>
    <cellStyle name="Normal 5 10 5 4 3" xfId="35097"/>
    <cellStyle name="Normal 5 10 5 5" xfId="14122"/>
    <cellStyle name="Normal 5 10 5 5 2" xfId="26110"/>
    <cellStyle name="Normal 5 10 5 5 2 2" xfId="50407"/>
    <cellStyle name="Normal 5 10 5 5 3" xfId="38419"/>
    <cellStyle name="Normal 5 10 5 6" xfId="51678"/>
    <cellStyle name="Normal 5 10 5 7" xfId="52226"/>
    <cellStyle name="Normal 5 10 6" xfId="2080"/>
    <cellStyle name="Normal 5 10 6 10" xfId="52600"/>
    <cellStyle name="Normal 5 10 6 2" xfId="3246"/>
    <cellStyle name="Normal 5 10 6 2 2" xfId="5587"/>
    <cellStyle name="Normal 5 10 6 2 2 2" xfId="10813"/>
    <cellStyle name="Normal 5 10 6 2 2 2 2" xfId="23015"/>
    <cellStyle name="Normal 5 10 6 2 2 2 2 2" xfId="47312"/>
    <cellStyle name="Normal 5 10 6 2 2 2 3" xfId="35110"/>
    <cellStyle name="Normal 5 10 6 2 2 3" xfId="17789"/>
    <cellStyle name="Normal 5 10 6 2 2 3 2" xfId="42086"/>
    <cellStyle name="Normal 5 10 6 2 2 4" xfId="29884"/>
    <cellStyle name="Normal 5 10 6 2 3" xfId="7284"/>
    <cellStyle name="Normal 5 10 6 2 3 2" xfId="10814"/>
    <cellStyle name="Normal 5 10 6 2 3 2 2" xfId="23016"/>
    <cellStyle name="Normal 5 10 6 2 3 2 2 2" xfId="47313"/>
    <cellStyle name="Normal 5 10 6 2 3 2 3" xfId="35111"/>
    <cellStyle name="Normal 5 10 6 2 3 3" xfId="19486"/>
    <cellStyle name="Normal 5 10 6 2 3 3 2" xfId="43783"/>
    <cellStyle name="Normal 5 10 6 2 3 4" xfId="31581"/>
    <cellStyle name="Normal 5 10 6 2 4" xfId="10812"/>
    <cellStyle name="Normal 5 10 6 2 4 2" xfId="23014"/>
    <cellStyle name="Normal 5 10 6 2 4 2 2" xfId="47311"/>
    <cellStyle name="Normal 5 10 6 2 4 3" xfId="35109"/>
    <cellStyle name="Normal 5 10 6 2 5" xfId="15561"/>
    <cellStyle name="Normal 5 10 6 2 5 2" xfId="39858"/>
    <cellStyle name="Normal 5 10 6 2 6" xfId="27549"/>
    <cellStyle name="Normal 5 10 6 3" xfId="3778"/>
    <cellStyle name="Normal 5 10 6 3 2" xfId="10815"/>
    <cellStyle name="Normal 5 10 6 3 2 2" xfId="23017"/>
    <cellStyle name="Normal 5 10 6 3 2 2 2" xfId="47314"/>
    <cellStyle name="Normal 5 10 6 3 2 3" xfId="35112"/>
    <cellStyle name="Normal 5 10 6 3 3" xfId="16089"/>
    <cellStyle name="Normal 5 10 6 3 3 2" xfId="40386"/>
    <cellStyle name="Normal 5 10 6 3 4" xfId="28077"/>
    <cellStyle name="Normal 5 10 6 4" xfId="4418"/>
    <cellStyle name="Normal 5 10 6 4 2" xfId="10816"/>
    <cellStyle name="Normal 5 10 6 4 2 2" xfId="23018"/>
    <cellStyle name="Normal 5 10 6 4 2 2 2" xfId="47315"/>
    <cellStyle name="Normal 5 10 6 4 2 3" xfId="35113"/>
    <cellStyle name="Normal 5 10 6 4 3" xfId="16620"/>
    <cellStyle name="Normal 5 10 6 4 3 2" xfId="40917"/>
    <cellStyle name="Normal 5 10 6 4 4" xfId="28715"/>
    <cellStyle name="Normal 5 10 6 5" xfId="6115"/>
    <cellStyle name="Normal 5 10 6 5 2" xfId="10817"/>
    <cellStyle name="Normal 5 10 6 5 2 2" xfId="23019"/>
    <cellStyle name="Normal 5 10 6 5 2 2 2" xfId="47316"/>
    <cellStyle name="Normal 5 10 6 5 2 3" xfId="35114"/>
    <cellStyle name="Normal 5 10 6 5 3" xfId="18317"/>
    <cellStyle name="Normal 5 10 6 5 3 2" xfId="42614"/>
    <cellStyle name="Normal 5 10 6 5 4" xfId="30412"/>
    <cellStyle name="Normal 5 10 6 6" xfId="10811"/>
    <cellStyle name="Normal 5 10 6 6 2" xfId="23013"/>
    <cellStyle name="Normal 5 10 6 6 2 2" xfId="47310"/>
    <cellStyle name="Normal 5 10 6 6 3" xfId="35108"/>
    <cellStyle name="Normal 5 10 6 7" xfId="14392"/>
    <cellStyle name="Normal 5 10 6 7 2" xfId="38689"/>
    <cellStyle name="Normal 5 10 6 8" xfId="26380"/>
    <cellStyle name="Normal 5 10 6 9" xfId="50788"/>
    <cellStyle name="Normal 5 10 7" xfId="2608"/>
    <cellStyle name="Normal 5 10 7 2" xfId="5056"/>
    <cellStyle name="Normal 5 10 7 2 2" xfId="10819"/>
    <cellStyle name="Normal 5 10 7 2 2 2" xfId="23021"/>
    <cellStyle name="Normal 5 10 7 2 2 2 2" xfId="47318"/>
    <cellStyle name="Normal 5 10 7 2 2 3" xfId="35116"/>
    <cellStyle name="Normal 5 10 7 2 3" xfId="17258"/>
    <cellStyle name="Normal 5 10 7 2 3 2" xfId="41555"/>
    <cellStyle name="Normal 5 10 7 2 4" xfId="29353"/>
    <cellStyle name="Normal 5 10 7 3" xfId="6646"/>
    <cellStyle name="Normal 5 10 7 3 2" xfId="10820"/>
    <cellStyle name="Normal 5 10 7 3 2 2" xfId="23022"/>
    <cellStyle name="Normal 5 10 7 3 2 2 2" xfId="47319"/>
    <cellStyle name="Normal 5 10 7 3 2 3" xfId="35117"/>
    <cellStyle name="Normal 5 10 7 3 3" xfId="18848"/>
    <cellStyle name="Normal 5 10 7 3 3 2" xfId="43145"/>
    <cellStyle name="Normal 5 10 7 3 4" xfId="30943"/>
    <cellStyle name="Normal 5 10 7 4" xfId="10818"/>
    <cellStyle name="Normal 5 10 7 4 2" xfId="23020"/>
    <cellStyle name="Normal 5 10 7 4 2 2" xfId="47317"/>
    <cellStyle name="Normal 5 10 7 4 3" xfId="35115"/>
    <cellStyle name="Normal 5 10 7 5" xfId="15030"/>
    <cellStyle name="Normal 5 10 7 5 2" xfId="39327"/>
    <cellStyle name="Normal 5 10 7 6" xfId="27018"/>
    <cellStyle name="Normal 5 10 8" xfId="10689"/>
    <cellStyle name="Normal 5 10 8 2" xfId="22891"/>
    <cellStyle name="Normal 5 10 8 2 2" xfId="47188"/>
    <cellStyle name="Normal 5 10 8 3" xfId="34986"/>
    <cellStyle name="Normal 5 10 9" xfId="13858"/>
    <cellStyle name="Normal 5 10 9 2" xfId="25846"/>
    <cellStyle name="Normal 5 10 9 2 2" xfId="50143"/>
    <cellStyle name="Normal 5 10 9 3" xfId="38155"/>
    <cellStyle name="Normal 5 11" xfId="603"/>
    <cellStyle name="Normal 5 11 10" xfId="51986"/>
    <cellStyle name="Normal 5 11 2" xfId="798"/>
    <cellStyle name="Normal 5 11 2 2" xfId="1043"/>
    <cellStyle name="Normal 5 11 2 2 2" xfId="2536"/>
    <cellStyle name="Normal 5 11 2 2 2 10" xfId="53056"/>
    <cellStyle name="Normal 5 11 2 2 2 2" xfId="3702"/>
    <cellStyle name="Normal 5 11 2 2 2 2 2" xfId="6043"/>
    <cellStyle name="Normal 5 11 2 2 2 2 2 2" xfId="10826"/>
    <cellStyle name="Normal 5 11 2 2 2 2 2 2 2" xfId="23028"/>
    <cellStyle name="Normal 5 11 2 2 2 2 2 2 2 2" xfId="47325"/>
    <cellStyle name="Normal 5 11 2 2 2 2 2 2 3" xfId="35123"/>
    <cellStyle name="Normal 5 11 2 2 2 2 2 3" xfId="18245"/>
    <cellStyle name="Normal 5 11 2 2 2 2 2 3 2" xfId="42542"/>
    <cellStyle name="Normal 5 11 2 2 2 2 2 4" xfId="30340"/>
    <cellStyle name="Normal 5 11 2 2 2 2 3" xfId="7740"/>
    <cellStyle name="Normal 5 11 2 2 2 2 3 2" xfId="10827"/>
    <cellStyle name="Normal 5 11 2 2 2 2 3 2 2" xfId="23029"/>
    <cellStyle name="Normal 5 11 2 2 2 2 3 2 2 2" xfId="47326"/>
    <cellStyle name="Normal 5 11 2 2 2 2 3 2 3" xfId="35124"/>
    <cellStyle name="Normal 5 11 2 2 2 2 3 3" xfId="19942"/>
    <cellStyle name="Normal 5 11 2 2 2 2 3 3 2" xfId="44239"/>
    <cellStyle name="Normal 5 11 2 2 2 2 3 4" xfId="32037"/>
    <cellStyle name="Normal 5 11 2 2 2 2 4" xfId="10825"/>
    <cellStyle name="Normal 5 11 2 2 2 2 4 2" xfId="23027"/>
    <cellStyle name="Normal 5 11 2 2 2 2 4 2 2" xfId="47324"/>
    <cellStyle name="Normal 5 11 2 2 2 2 4 3" xfId="35122"/>
    <cellStyle name="Normal 5 11 2 2 2 2 5" xfId="16017"/>
    <cellStyle name="Normal 5 11 2 2 2 2 5 2" xfId="40314"/>
    <cellStyle name="Normal 5 11 2 2 2 2 6" xfId="28005"/>
    <cellStyle name="Normal 5 11 2 2 2 3" xfId="4234"/>
    <cellStyle name="Normal 5 11 2 2 2 3 2" xfId="10828"/>
    <cellStyle name="Normal 5 11 2 2 2 3 2 2" xfId="23030"/>
    <cellStyle name="Normal 5 11 2 2 2 3 2 2 2" xfId="47327"/>
    <cellStyle name="Normal 5 11 2 2 2 3 2 3" xfId="35125"/>
    <cellStyle name="Normal 5 11 2 2 2 3 3" xfId="16545"/>
    <cellStyle name="Normal 5 11 2 2 2 3 3 2" xfId="40842"/>
    <cellStyle name="Normal 5 11 2 2 2 3 4" xfId="28533"/>
    <cellStyle name="Normal 5 11 2 2 2 4" xfId="4874"/>
    <cellStyle name="Normal 5 11 2 2 2 4 2" xfId="10829"/>
    <cellStyle name="Normal 5 11 2 2 2 4 2 2" xfId="23031"/>
    <cellStyle name="Normal 5 11 2 2 2 4 2 2 2" xfId="47328"/>
    <cellStyle name="Normal 5 11 2 2 2 4 2 3" xfId="35126"/>
    <cellStyle name="Normal 5 11 2 2 2 4 3" xfId="17076"/>
    <cellStyle name="Normal 5 11 2 2 2 4 3 2" xfId="41373"/>
    <cellStyle name="Normal 5 11 2 2 2 4 4" xfId="29171"/>
    <cellStyle name="Normal 5 11 2 2 2 5" xfId="6571"/>
    <cellStyle name="Normal 5 11 2 2 2 5 2" xfId="10830"/>
    <cellStyle name="Normal 5 11 2 2 2 5 2 2" xfId="23032"/>
    <cellStyle name="Normal 5 11 2 2 2 5 2 2 2" xfId="47329"/>
    <cellStyle name="Normal 5 11 2 2 2 5 2 3" xfId="35127"/>
    <cellStyle name="Normal 5 11 2 2 2 5 3" xfId="18773"/>
    <cellStyle name="Normal 5 11 2 2 2 5 3 2" xfId="43070"/>
    <cellStyle name="Normal 5 11 2 2 2 5 4" xfId="30868"/>
    <cellStyle name="Normal 5 11 2 2 2 6" xfId="10824"/>
    <cellStyle name="Normal 5 11 2 2 2 6 2" xfId="23026"/>
    <cellStyle name="Normal 5 11 2 2 2 6 2 2" xfId="47323"/>
    <cellStyle name="Normal 5 11 2 2 2 6 3" xfId="35121"/>
    <cellStyle name="Normal 5 11 2 2 2 7" xfId="14848"/>
    <cellStyle name="Normal 5 11 2 2 2 7 2" xfId="39145"/>
    <cellStyle name="Normal 5 11 2 2 2 8" xfId="26836"/>
    <cellStyle name="Normal 5 11 2 2 2 9" xfId="51244"/>
    <cellStyle name="Normal 5 11 2 2 3" xfId="3064"/>
    <cellStyle name="Normal 5 11 2 2 3 2" xfId="5512"/>
    <cellStyle name="Normal 5 11 2 2 3 2 2" xfId="10832"/>
    <cellStyle name="Normal 5 11 2 2 3 2 2 2" xfId="23034"/>
    <cellStyle name="Normal 5 11 2 2 3 2 2 2 2" xfId="47331"/>
    <cellStyle name="Normal 5 11 2 2 3 2 2 3" xfId="35129"/>
    <cellStyle name="Normal 5 11 2 2 3 2 3" xfId="17714"/>
    <cellStyle name="Normal 5 11 2 2 3 2 3 2" xfId="42011"/>
    <cellStyle name="Normal 5 11 2 2 3 2 4" xfId="29809"/>
    <cellStyle name="Normal 5 11 2 2 3 3" xfId="7102"/>
    <cellStyle name="Normal 5 11 2 2 3 3 2" xfId="10833"/>
    <cellStyle name="Normal 5 11 2 2 3 3 2 2" xfId="23035"/>
    <cellStyle name="Normal 5 11 2 2 3 3 2 2 2" xfId="47332"/>
    <cellStyle name="Normal 5 11 2 2 3 3 2 3" xfId="35130"/>
    <cellStyle name="Normal 5 11 2 2 3 3 3" xfId="19304"/>
    <cellStyle name="Normal 5 11 2 2 3 3 3 2" xfId="43601"/>
    <cellStyle name="Normal 5 11 2 2 3 3 4" xfId="31399"/>
    <cellStyle name="Normal 5 11 2 2 3 4" xfId="10831"/>
    <cellStyle name="Normal 5 11 2 2 3 4 2" xfId="23033"/>
    <cellStyle name="Normal 5 11 2 2 3 4 2 2" xfId="47330"/>
    <cellStyle name="Normal 5 11 2 2 3 4 3" xfId="35128"/>
    <cellStyle name="Normal 5 11 2 2 3 5" xfId="15486"/>
    <cellStyle name="Normal 5 11 2 2 3 5 2" xfId="39783"/>
    <cellStyle name="Normal 5 11 2 2 3 6" xfId="27474"/>
    <cellStyle name="Normal 5 11 2 2 4" xfId="10823"/>
    <cellStyle name="Normal 5 11 2 2 4 2" xfId="23025"/>
    <cellStyle name="Normal 5 11 2 2 4 2 2" xfId="47322"/>
    <cellStyle name="Normal 5 11 2 2 4 3" xfId="35120"/>
    <cellStyle name="Normal 5 11 2 2 5" xfId="14314"/>
    <cellStyle name="Normal 5 11 2 2 5 2" xfId="26302"/>
    <cellStyle name="Normal 5 11 2 2 5 2 2" xfId="50599"/>
    <cellStyle name="Normal 5 11 2 2 5 3" xfId="38611"/>
    <cellStyle name="Normal 5 11 2 2 6" xfId="51546"/>
    <cellStyle name="Normal 5 11 2 2 7" xfId="52418"/>
    <cellStyle name="Normal 5 11 2 3" xfId="2296"/>
    <cellStyle name="Normal 5 11 2 3 10" xfId="52816"/>
    <cellStyle name="Normal 5 11 2 3 2" xfId="3462"/>
    <cellStyle name="Normal 5 11 2 3 2 2" xfId="5803"/>
    <cellStyle name="Normal 5 11 2 3 2 2 2" xfId="10836"/>
    <cellStyle name="Normal 5 11 2 3 2 2 2 2" xfId="23038"/>
    <cellStyle name="Normal 5 11 2 3 2 2 2 2 2" xfId="47335"/>
    <cellStyle name="Normal 5 11 2 3 2 2 2 3" xfId="35133"/>
    <cellStyle name="Normal 5 11 2 3 2 2 3" xfId="18005"/>
    <cellStyle name="Normal 5 11 2 3 2 2 3 2" xfId="42302"/>
    <cellStyle name="Normal 5 11 2 3 2 2 4" xfId="30100"/>
    <cellStyle name="Normal 5 11 2 3 2 3" xfId="7500"/>
    <cellStyle name="Normal 5 11 2 3 2 3 2" xfId="10837"/>
    <cellStyle name="Normal 5 11 2 3 2 3 2 2" xfId="23039"/>
    <cellStyle name="Normal 5 11 2 3 2 3 2 2 2" xfId="47336"/>
    <cellStyle name="Normal 5 11 2 3 2 3 2 3" xfId="35134"/>
    <cellStyle name="Normal 5 11 2 3 2 3 3" xfId="19702"/>
    <cellStyle name="Normal 5 11 2 3 2 3 3 2" xfId="43999"/>
    <cellStyle name="Normal 5 11 2 3 2 3 4" xfId="31797"/>
    <cellStyle name="Normal 5 11 2 3 2 4" xfId="10835"/>
    <cellStyle name="Normal 5 11 2 3 2 4 2" xfId="23037"/>
    <cellStyle name="Normal 5 11 2 3 2 4 2 2" xfId="47334"/>
    <cellStyle name="Normal 5 11 2 3 2 4 3" xfId="35132"/>
    <cellStyle name="Normal 5 11 2 3 2 5" xfId="15777"/>
    <cellStyle name="Normal 5 11 2 3 2 5 2" xfId="40074"/>
    <cellStyle name="Normal 5 11 2 3 2 6" xfId="27765"/>
    <cellStyle name="Normal 5 11 2 3 3" xfId="3994"/>
    <cellStyle name="Normal 5 11 2 3 3 2" xfId="10838"/>
    <cellStyle name="Normal 5 11 2 3 3 2 2" xfId="23040"/>
    <cellStyle name="Normal 5 11 2 3 3 2 2 2" xfId="47337"/>
    <cellStyle name="Normal 5 11 2 3 3 2 3" xfId="35135"/>
    <cellStyle name="Normal 5 11 2 3 3 3" xfId="16305"/>
    <cellStyle name="Normal 5 11 2 3 3 3 2" xfId="40602"/>
    <cellStyle name="Normal 5 11 2 3 3 4" xfId="28293"/>
    <cellStyle name="Normal 5 11 2 3 4" xfId="4634"/>
    <cellStyle name="Normal 5 11 2 3 4 2" xfId="10839"/>
    <cellStyle name="Normal 5 11 2 3 4 2 2" xfId="23041"/>
    <cellStyle name="Normal 5 11 2 3 4 2 2 2" xfId="47338"/>
    <cellStyle name="Normal 5 11 2 3 4 2 3" xfId="35136"/>
    <cellStyle name="Normal 5 11 2 3 4 3" xfId="16836"/>
    <cellStyle name="Normal 5 11 2 3 4 3 2" xfId="41133"/>
    <cellStyle name="Normal 5 11 2 3 4 4" xfId="28931"/>
    <cellStyle name="Normal 5 11 2 3 5" xfId="6331"/>
    <cellStyle name="Normal 5 11 2 3 5 2" xfId="10840"/>
    <cellStyle name="Normal 5 11 2 3 5 2 2" xfId="23042"/>
    <cellStyle name="Normal 5 11 2 3 5 2 2 2" xfId="47339"/>
    <cellStyle name="Normal 5 11 2 3 5 2 3" xfId="35137"/>
    <cellStyle name="Normal 5 11 2 3 5 3" xfId="18533"/>
    <cellStyle name="Normal 5 11 2 3 5 3 2" xfId="42830"/>
    <cellStyle name="Normal 5 11 2 3 5 4" xfId="30628"/>
    <cellStyle name="Normal 5 11 2 3 6" xfId="10834"/>
    <cellStyle name="Normal 5 11 2 3 6 2" xfId="23036"/>
    <cellStyle name="Normal 5 11 2 3 6 2 2" xfId="47333"/>
    <cellStyle name="Normal 5 11 2 3 6 3" xfId="35131"/>
    <cellStyle name="Normal 5 11 2 3 7" xfId="14608"/>
    <cellStyle name="Normal 5 11 2 3 7 2" xfId="38905"/>
    <cellStyle name="Normal 5 11 2 3 8" xfId="26596"/>
    <cellStyle name="Normal 5 11 2 3 9" xfId="51004"/>
    <cellStyle name="Normal 5 11 2 4" xfId="2824"/>
    <cellStyle name="Normal 5 11 2 4 2" xfId="5272"/>
    <cellStyle name="Normal 5 11 2 4 2 2" xfId="10842"/>
    <cellStyle name="Normal 5 11 2 4 2 2 2" xfId="23044"/>
    <cellStyle name="Normal 5 11 2 4 2 2 2 2" xfId="47341"/>
    <cellStyle name="Normal 5 11 2 4 2 2 3" xfId="35139"/>
    <cellStyle name="Normal 5 11 2 4 2 3" xfId="17474"/>
    <cellStyle name="Normal 5 11 2 4 2 3 2" xfId="41771"/>
    <cellStyle name="Normal 5 11 2 4 2 4" xfId="29569"/>
    <cellStyle name="Normal 5 11 2 4 3" xfId="6862"/>
    <cellStyle name="Normal 5 11 2 4 3 2" xfId="10843"/>
    <cellStyle name="Normal 5 11 2 4 3 2 2" xfId="23045"/>
    <cellStyle name="Normal 5 11 2 4 3 2 2 2" xfId="47342"/>
    <cellStyle name="Normal 5 11 2 4 3 2 3" xfId="35140"/>
    <cellStyle name="Normal 5 11 2 4 3 3" xfId="19064"/>
    <cellStyle name="Normal 5 11 2 4 3 3 2" xfId="43361"/>
    <cellStyle name="Normal 5 11 2 4 3 4" xfId="31159"/>
    <cellStyle name="Normal 5 11 2 4 4" xfId="10841"/>
    <cellStyle name="Normal 5 11 2 4 4 2" xfId="23043"/>
    <cellStyle name="Normal 5 11 2 4 4 2 2" xfId="47340"/>
    <cellStyle name="Normal 5 11 2 4 4 3" xfId="35138"/>
    <cellStyle name="Normal 5 11 2 4 5" xfId="15246"/>
    <cellStyle name="Normal 5 11 2 4 5 2" xfId="39543"/>
    <cellStyle name="Normal 5 11 2 4 6" xfId="27234"/>
    <cellStyle name="Normal 5 11 2 5" xfId="10822"/>
    <cellStyle name="Normal 5 11 2 5 2" xfId="23024"/>
    <cellStyle name="Normal 5 11 2 5 2 2" xfId="47321"/>
    <cellStyle name="Normal 5 11 2 5 3" xfId="35119"/>
    <cellStyle name="Normal 5 11 2 6" xfId="14074"/>
    <cellStyle name="Normal 5 11 2 6 2" xfId="26062"/>
    <cellStyle name="Normal 5 11 2 6 2 2" xfId="50359"/>
    <cellStyle name="Normal 5 11 2 6 3" xfId="38371"/>
    <cellStyle name="Normal 5 11 2 7" xfId="51872"/>
    <cellStyle name="Normal 5 11 2 8" xfId="52178"/>
    <cellStyle name="Normal 5 11 3" xfId="700"/>
    <cellStyle name="Normal 5 11 3 2" xfId="947"/>
    <cellStyle name="Normal 5 11 3 2 2" xfId="2440"/>
    <cellStyle name="Normal 5 11 3 2 2 10" xfId="52960"/>
    <cellStyle name="Normal 5 11 3 2 2 2" xfId="3606"/>
    <cellStyle name="Normal 5 11 3 2 2 2 2" xfId="5947"/>
    <cellStyle name="Normal 5 11 3 2 2 2 2 2" xfId="10848"/>
    <cellStyle name="Normal 5 11 3 2 2 2 2 2 2" xfId="23050"/>
    <cellStyle name="Normal 5 11 3 2 2 2 2 2 2 2" xfId="47347"/>
    <cellStyle name="Normal 5 11 3 2 2 2 2 2 3" xfId="35145"/>
    <cellStyle name="Normal 5 11 3 2 2 2 2 3" xfId="18149"/>
    <cellStyle name="Normal 5 11 3 2 2 2 2 3 2" xfId="42446"/>
    <cellStyle name="Normal 5 11 3 2 2 2 2 4" xfId="30244"/>
    <cellStyle name="Normal 5 11 3 2 2 2 3" xfId="7644"/>
    <cellStyle name="Normal 5 11 3 2 2 2 3 2" xfId="10849"/>
    <cellStyle name="Normal 5 11 3 2 2 2 3 2 2" xfId="23051"/>
    <cellStyle name="Normal 5 11 3 2 2 2 3 2 2 2" xfId="47348"/>
    <cellStyle name="Normal 5 11 3 2 2 2 3 2 3" xfId="35146"/>
    <cellStyle name="Normal 5 11 3 2 2 2 3 3" xfId="19846"/>
    <cellStyle name="Normal 5 11 3 2 2 2 3 3 2" xfId="44143"/>
    <cellStyle name="Normal 5 11 3 2 2 2 3 4" xfId="31941"/>
    <cellStyle name="Normal 5 11 3 2 2 2 4" xfId="10847"/>
    <cellStyle name="Normal 5 11 3 2 2 2 4 2" xfId="23049"/>
    <cellStyle name="Normal 5 11 3 2 2 2 4 2 2" xfId="47346"/>
    <cellStyle name="Normal 5 11 3 2 2 2 4 3" xfId="35144"/>
    <cellStyle name="Normal 5 11 3 2 2 2 5" xfId="15921"/>
    <cellStyle name="Normal 5 11 3 2 2 2 5 2" xfId="40218"/>
    <cellStyle name="Normal 5 11 3 2 2 2 6" xfId="27909"/>
    <cellStyle name="Normal 5 11 3 2 2 3" xfId="4138"/>
    <cellStyle name="Normal 5 11 3 2 2 3 2" xfId="10850"/>
    <cellStyle name="Normal 5 11 3 2 2 3 2 2" xfId="23052"/>
    <cellStyle name="Normal 5 11 3 2 2 3 2 2 2" xfId="47349"/>
    <cellStyle name="Normal 5 11 3 2 2 3 2 3" xfId="35147"/>
    <cellStyle name="Normal 5 11 3 2 2 3 3" xfId="16449"/>
    <cellStyle name="Normal 5 11 3 2 2 3 3 2" xfId="40746"/>
    <cellStyle name="Normal 5 11 3 2 2 3 4" xfId="28437"/>
    <cellStyle name="Normal 5 11 3 2 2 4" xfId="4778"/>
    <cellStyle name="Normal 5 11 3 2 2 4 2" xfId="10851"/>
    <cellStyle name="Normal 5 11 3 2 2 4 2 2" xfId="23053"/>
    <cellStyle name="Normal 5 11 3 2 2 4 2 2 2" xfId="47350"/>
    <cellStyle name="Normal 5 11 3 2 2 4 2 3" xfId="35148"/>
    <cellStyle name="Normal 5 11 3 2 2 4 3" xfId="16980"/>
    <cellStyle name="Normal 5 11 3 2 2 4 3 2" xfId="41277"/>
    <cellStyle name="Normal 5 11 3 2 2 4 4" xfId="29075"/>
    <cellStyle name="Normal 5 11 3 2 2 5" xfId="6475"/>
    <cellStyle name="Normal 5 11 3 2 2 5 2" xfId="10852"/>
    <cellStyle name="Normal 5 11 3 2 2 5 2 2" xfId="23054"/>
    <cellStyle name="Normal 5 11 3 2 2 5 2 2 2" xfId="47351"/>
    <cellStyle name="Normal 5 11 3 2 2 5 2 3" xfId="35149"/>
    <cellStyle name="Normal 5 11 3 2 2 5 3" xfId="18677"/>
    <cellStyle name="Normal 5 11 3 2 2 5 3 2" xfId="42974"/>
    <cellStyle name="Normal 5 11 3 2 2 5 4" xfId="30772"/>
    <cellStyle name="Normal 5 11 3 2 2 6" xfId="10846"/>
    <cellStyle name="Normal 5 11 3 2 2 6 2" xfId="23048"/>
    <cellStyle name="Normal 5 11 3 2 2 6 2 2" xfId="47345"/>
    <cellStyle name="Normal 5 11 3 2 2 6 3" xfId="35143"/>
    <cellStyle name="Normal 5 11 3 2 2 7" xfId="14752"/>
    <cellStyle name="Normal 5 11 3 2 2 7 2" xfId="39049"/>
    <cellStyle name="Normal 5 11 3 2 2 8" xfId="26740"/>
    <cellStyle name="Normal 5 11 3 2 2 9" xfId="51148"/>
    <cellStyle name="Normal 5 11 3 2 3" xfId="2968"/>
    <cellStyle name="Normal 5 11 3 2 3 2" xfId="5416"/>
    <cellStyle name="Normal 5 11 3 2 3 2 2" xfId="10854"/>
    <cellStyle name="Normal 5 11 3 2 3 2 2 2" xfId="23056"/>
    <cellStyle name="Normal 5 11 3 2 3 2 2 2 2" xfId="47353"/>
    <cellStyle name="Normal 5 11 3 2 3 2 2 3" xfId="35151"/>
    <cellStyle name="Normal 5 11 3 2 3 2 3" xfId="17618"/>
    <cellStyle name="Normal 5 11 3 2 3 2 3 2" xfId="41915"/>
    <cellStyle name="Normal 5 11 3 2 3 2 4" xfId="29713"/>
    <cellStyle name="Normal 5 11 3 2 3 3" xfId="7006"/>
    <cellStyle name="Normal 5 11 3 2 3 3 2" xfId="10855"/>
    <cellStyle name="Normal 5 11 3 2 3 3 2 2" xfId="23057"/>
    <cellStyle name="Normal 5 11 3 2 3 3 2 2 2" xfId="47354"/>
    <cellStyle name="Normal 5 11 3 2 3 3 2 3" xfId="35152"/>
    <cellStyle name="Normal 5 11 3 2 3 3 3" xfId="19208"/>
    <cellStyle name="Normal 5 11 3 2 3 3 3 2" xfId="43505"/>
    <cellStyle name="Normal 5 11 3 2 3 3 4" xfId="31303"/>
    <cellStyle name="Normal 5 11 3 2 3 4" xfId="10853"/>
    <cellStyle name="Normal 5 11 3 2 3 4 2" xfId="23055"/>
    <cellStyle name="Normal 5 11 3 2 3 4 2 2" xfId="47352"/>
    <cellStyle name="Normal 5 11 3 2 3 4 3" xfId="35150"/>
    <cellStyle name="Normal 5 11 3 2 3 5" xfId="15390"/>
    <cellStyle name="Normal 5 11 3 2 3 5 2" xfId="39687"/>
    <cellStyle name="Normal 5 11 3 2 3 6" xfId="27378"/>
    <cellStyle name="Normal 5 11 3 2 4" xfId="10845"/>
    <cellStyle name="Normal 5 11 3 2 4 2" xfId="23047"/>
    <cellStyle name="Normal 5 11 3 2 4 2 2" xfId="47344"/>
    <cellStyle name="Normal 5 11 3 2 4 3" xfId="35142"/>
    <cellStyle name="Normal 5 11 3 2 5" xfId="14218"/>
    <cellStyle name="Normal 5 11 3 2 5 2" xfId="26206"/>
    <cellStyle name="Normal 5 11 3 2 5 2 2" xfId="50503"/>
    <cellStyle name="Normal 5 11 3 2 5 3" xfId="38515"/>
    <cellStyle name="Normal 5 11 3 2 6" xfId="51401"/>
    <cellStyle name="Normal 5 11 3 2 7" xfId="52322"/>
    <cellStyle name="Normal 5 11 3 3" xfId="2200"/>
    <cellStyle name="Normal 5 11 3 3 10" xfId="52720"/>
    <cellStyle name="Normal 5 11 3 3 2" xfId="3366"/>
    <cellStyle name="Normal 5 11 3 3 2 2" xfId="5707"/>
    <cellStyle name="Normal 5 11 3 3 2 2 2" xfId="10858"/>
    <cellStyle name="Normal 5 11 3 3 2 2 2 2" xfId="23060"/>
    <cellStyle name="Normal 5 11 3 3 2 2 2 2 2" xfId="47357"/>
    <cellStyle name="Normal 5 11 3 3 2 2 2 3" xfId="35155"/>
    <cellStyle name="Normal 5 11 3 3 2 2 3" xfId="17909"/>
    <cellStyle name="Normal 5 11 3 3 2 2 3 2" xfId="42206"/>
    <cellStyle name="Normal 5 11 3 3 2 2 4" xfId="30004"/>
    <cellStyle name="Normal 5 11 3 3 2 3" xfId="7404"/>
    <cellStyle name="Normal 5 11 3 3 2 3 2" xfId="10859"/>
    <cellStyle name="Normal 5 11 3 3 2 3 2 2" xfId="23061"/>
    <cellStyle name="Normal 5 11 3 3 2 3 2 2 2" xfId="47358"/>
    <cellStyle name="Normal 5 11 3 3 2 3 2 3" xfId="35156"/>
    <cellStyle name="Normal 5 11 3 3 2 3 3" xfId="19606"/>
    <cellStyle name="Normal 5 11 3 3 2 3 3 2" xfId="43903"/>
    <cellStyle name="Normal 5 11 3 3 2 3 4" xfId="31701"/>
    <cellStyle name="Normal 5 11 3 3 2 4" xfId="10857"/>
    <cellStyle name="Normal 5 11 3 3 2 4 2" xfId="23059"/>
    <cellStyle name="Normal 5 11 3 3 2 4 2 2" xfId="47356"/>
    <cellStyle name="Normal 5 11 3 3 2 4 3" xfId="35154"/>
    <cellStyle name="Normal 5 11 3 3 2 5" xfId="15681"/>
    <cellStyle name="Normal 5 11 3 3 2 5 2" xfId="39978"/>
    <cellStyle name="Normal 5 11 3 3 2 6" xfId="27669"/>
    <cellStyle name="Normal 5 11 3 3 3" xfId="3898"/>
    <cellStyle name="Normal 5 11 3 3 3 2" xfId="10860"/>
    <cellStyle name="Normal 5 11 3 3 3 2 2" xfId="23062"/>
    <cellStyle name="Normal 5 11 3 3 3 2 2 2" xfId="47359"/>
    <cellStyle name="Normal 5 11 3 3 3 2 3" xfId="35157"/>
    <cellStyle name="Normal 5 11 3 3 3 3" xfId="16209"/>
    <cellStyle name="Normal 5 11 3 3 3 3 2" xfId="40506"/>
    <cellStyle name="Normal 5 11 3 3 3 4" xfId="28197"/>
    <cellStyle name="Normal 5 11 3 3 4" xfId="4538"/>
    <cellStyle name="Normal 5 11 3 3 4 2" xfId="10861"/>
    <cellStyle name="Normal 5 11 3 3 4 2 2" xfId="23063"/>
    <cellStyle name="Normal 5 11 3 3 4 2 2 2" xfId="47360"/>
    <cellStyle name="Normal 5 11 3 3 4 2 3" xfId="35158"/>
    <cellStyle name="Normal 5 11 3 3 4 3" xfId="16740"/>
    <cellStyle name="Normal 5 11 3 3 4 3 2" xfId="41037"/>
    <cellStyle name="Normal 5 11 3 3 4 4" xfId="28835"/>
    <cellStyle name="Normal 5 11 3 3 5" xfId="6235"/>
    <cellStyle name="Normal 5 11 3 3 5 2" xfId="10862"/>
    <cellStyle name="Normal 5 11 3 3 5 2 2" xfId="23064"/>
    <cellStyle name="Normal 5 11 3 3 5 2 2 2" xfId="47361"/>
    <cellStyle name="Normal 5 11 3 3 5 2 3" xfId="35159"/>
    <cellStyle name="Normal 5 11 3 3 5 3" xfId="18437"/>
    <cellStyle name="Normal 5 11 3 3 5 3 2" xfId="42734"/>
    <cellStyle name="Normal 5 11 3 3 5 4" xfId="30532"/>
    <cellStyle name="Normal 5 11 3 3 6" xfId="10856"/>
    <cellStyle name="Normal 5 11 3 3 6 2" xfId="23058"/>
    <cellStyle name="Normal 5 11 3 3 6 2 2" xfId="47355"/>
    <cellStyle name="Normal 5 11 3 3 6 3" xfId="35153"/>
    <cellStyle name="Normal 5 11 3 3 7" xfId="14512"/>
    <cellStyle name="Normal 5 11 3 3 7 2" xfId="38809"/>
    <cellStyle name="Normal 5 11 3 3 8" xfId="26500"/>
    <cellStyle name="Normal 5 11 3 3 9" xfId="50908"/>
    <cellStyle name="Normal 5 11 3 4" xfId="2728"/>
    <cellStyle name="Normal 5 11 3 4 2" xfId="5176"/>
    <cellStyle name="Normal 5 11 3 4 2 2" xfId="10864"/>
    <cellStyle name="Normal 5 11 3 4 2 2 2" xfId="23066"/>
    <cellStyle name="Normal 5 11 3 4 2 2 2 2" xfId="47363"/>
    <cellStyle name="Normal 5 11 3 4 2 2 3" xfId="35161"/>
    <cellStyle name="Normal 5 11 3 4 2 3" xfId="17378"/>
    <cellStyle name="Normal 5 11 3 4 2 3 2" xfId="41675"/>
    <cellStyle name="Normal 5 11 3 4 2 4" xfId="29473"/>
    <cellStyle name="Normal 5 11 3 4 3" xfId="6766"/>
    <cellStyle name="Normal 5 11 3 4 3 2" xfId="10865"/>
    <cellStyle name="Normal 5 11 3 4 3 2 2" xfId="23067"/>
    <cellStyle name="Normal 5 11 3 4 3 2 2 2" xfId="47364"/>
    <cellStyle name="Normal 5 11 3 4 3 2 3" xfId="35162"/>
    <cellStyle name="Normal 5 11 3 4 3 3" xfId="18968"/>
    <cellStyle name="Normal 5 11 3 4 3 3 2" xfId="43265"/>
    <cellStyle name="Normal 5 11 3 4 3 4" xfId="31063"/>
    <cellStyle name="Normal 5 11 3 4 4" xfId="10863"/>
    <cellStyle name="Normal 5 11 3 4 4 2" xfId="23065"/>
    <cellStyle name="Normal 5 11 3 4 4 2 2" xfId="47362"/>
    <cellStyle name="Normal 5 11 3 4 4 3" xfId="35160"/>
    <cellStyle name="Normal 5 11 3 4 5" xfId="15150"/>
    <cellStyle name="Normal 5 11 3 4 5 2" xfId="39447"/>
    <cellStyle name="Normal 5 11 3 4 6" xfId="27138"/>
    <cellStyle name="Normal 5 11 3 5" xfId="10844"/>
    <cellStyle name="Normal 5 11 3 5 2" xfId="23046"/>
    <cellStyle name="Normal 5 11 3 5 2 2" xfId="47343"/>
    <cellStyle name="Normal 5 11 3 5 3" xfId="35141"/>
    <cellStyle name="Normal 5 11 3 6" xfId="13978"/>
    <cellStyle name="Normal 5 11 3 6 2" xfId="25966"/>
    <cellStyle name="Normal 5 11 3 6 2 2" xfId="50263"/>
    <cellStyle name="Normal 5 11 3 6 3" xfId="38275"/>
    <cellStyle name="Normal 5 11 3 7" xfId="51418"/>
    <cellStyle name="Normal 5 11 3 8" xfId="52082"/>
    <cellStyle name="Normal 5 11 4" xfId="875"/>
    <cellStyle name="Normal 5 11 4 2" xfId="2368"/>
    <cellStyle name="Normal 5 11 4 2 10" xfId="52888"/>
    <cellStyle name="Normal 5 11 4 2 2" xfId="3534"/>
    <cellStyle name="Normal 5 11 4 2 2 2" xfId="5875"/>
    <cellStyle name="Normal 5 11 4 2 2 2 2" xfId="10869"/>
    <cellStyle name="Normal 5 11 4 2 2 2 2 2" xfId="23071"/>
    <cellStyle name="Normal 5 11 4 2 2 2 2 2 2" xfId="47368"/>
    <cellStyle name="Normal 5 11 4 2 2 2 2 3" xfId="35166"/>
    <cellStyle name="Normal 5 11 4 2 2 2 3" xfId="18077"/>
    <cellStyle name="Normal 5 11 4 2 2 2 3 2" xfId="42374"/>
    <cellStyle name="Normal 5 11 4 2 2 2 4" xfId="30172"/>
    <cellStyle name="Normal 5 11 4 2 2 3" xfId="7572"/>
    <cellStyle name="Normal 5 11 4 2 2 3 2" xfId="10870"/>
    <cellStyle name="Normal 5 11 4 2 2 3 2 2" xfId="23072"/>
    <cellStyle name="Normal 5 11 4 2 2 3 2 2 2" xfId="47369"/>
    <cellStyle name="Normal 5 11 4 2 2 3 2 3" xfId="35167"/>
    <cellStyle name="Normal 5 11 4 2 2 3 3" xfId="19774"/>
    <cellStyle name="Normal 5 11 4 2 2 3 3 2" xfId="44071"/>
    <cellStyle name="Normal 5 11 4 2 2 3 4" xfId="31869"/>
    <cellStyle name="Normal 5 11 4 2 2 4" xfId="10868"/>
    <cellStyle name="Normal 5 11 4 2 2 4 2" xfId="23070"/>
    <cellStyle name="Normal 5 11 4 2 2 4 2 2" xfId="47367"/>
    <cellStyle name="Normal 5 11 4 2 2 4 3" xfId="35165"/>
    <cellStyle name="Normal 5 11 4 2 2 5" xfId="15849"/>
    <cellStyle name="Normal 5 11 4 2 2 5 2" xfId="40146"/>
    <cellStyle name="Normal 5 11 4 2 2 6" xfId="27837"/>
    <cellStyle name="Normal 5 11 4 2 3" xfId="4066"/>
    <cellStyle name="Normal 5 11 4 2 3 2" xfId="10871"/>
    <cellStyle name="Normal 5 11 4 2 3 2 2" xfId="23073"/>
    <cellStyle name="Normal 5 11 4 2 3 2 2 2" xfId="47370"/>
    <cellStyle name="Normal 5 11 4 2 3 2 3" xfId="35168"/>
    <cellStyle name="Normal 5 11 4 2 3 3" xfId="16377"/>
    <cellStyle name="Normal 5 11 4 2 3 3 2" xfId="40674"/>
    <cellStyle name="Normal 5 11 4 2 3 4" xfId="28365"/>
    <cellStyle name="Normal 5 11 4 2 4" xfId="4706"/>
    <cellStyle name="Normal 5 11 4 2 4 2" xfId="10872"/>
    <cellStyle name="Normal 5 11 4 2 4 2 2" xfId="23074"/>
    <cellStyle name="Normal 5 11 4 2 4 2 2 2" xfId="47371"/>
    <cellStyle name="Normal 5 11 4 2 4 2 3" xfId="35169"/>
    <cellStyle name="Normal 5 11 4 2 4 3" xfId="16908"/>
    <cellStyle name="Normal 5 11 4 2 4 3 2" xfId="41205"/>
    <cellStyle name="Normal 5 11 4 2 4 4" xfId="29003"/>
    <cellStyle name="Normal 5 11 4 2 5" xfId="6403"/>
    <cellStyle name="Normal 5 11 4 2 5 2" xfId="10873"/>
    <cellStyle name="Normal 5 11 4 2 5 2 2" xfId="23075"/>
    <cellStyle name="Normal 5 11 4 2 5 2 2 2" xfId="47372"/>
    <cellStyle name="Normal 5 11 4 2 5 2 3" xfId="35170"/>
    <cellStyle name="Normal 5 11 4 2 5 3" xfId="18605"/>
    <cellStyle name="Normal 5 11 4 2 5 3 2" xfId="42902"/>
    <cellStyle name="Normal 5 11 4 2 5 4" xfId="30700"/>
    <cellStyle name="Normal 5 11 4 2 6" xfId="10867"/>
    <cellStyle name="Normal 5 11 4 2 6 2" xfId="23069"/>
    <cellStyle name="Normal 5 11 4 2 6 2 2" xfId="47366"/>
    <cellStyle name="Normal 5 11 4 2 6 3" xfId="35164"/>
    <cellStyle name="Normal 5 11 4 2 7" xfId="14680"/>
    <cellStyle name="Normal 5 11 4 2 7 2" xfId="38977"/>
    <cellStyle name="Normal 5 11 4 2 8" xfId="26668"/>
    <cellStyle name="Normal 5 11 4 2 9" xfId="51076"/>
    <cellStyle name="Normal 5 11 4 3" xfId="2896"/>
    <cellStyle name="Normal 5 11 4 3 2" xfId="5344"/>
    <cellStyle name="Normal 5 11 4 3 2 2" xfId="10875"/>
    <cellStyle name="Normal 5 11 4 3 2 2 2" xfId="23077"/>
    <cellStyle name="Normal 5 11 4 3 2 2 2 2" xfId="47374"/>
    <cellStyle name="Normal 5 11 4 3 2 2 3" xfId="35172"/>
    <cellStyle name="Normal 5 11 4 3 2 3" xfId="17546"/>
    <cellStyle name="Normal 5 11 4 3 2 3 2" xfId="41843"/>
    <cellStyle name="Normal 5 11 4 3 2 4" xfId="29641"/>
    <cellStyle name="Normal 5 11 4 3 3" xfId="6934"/>
    <cellStyle name="Normal 5 11 4 3 3 2" xfId="10876"/>
    <cellStyle name="Normal 5 11 4 3 3 2 2" xfId="23078"/>
    <cellStyle name="Normal 5 11 4 3 3 2 2 2" xfId="47375"/>
    <cellStyle name="Normal 5 11 4 3 3 2 3" xfId="35173"/>
    <cellStyle name="Normal 5 11 4 3 3 3" xfId="19136"/>
    <cellStyle name="Normal 5 11 4 3 3 3 2" xfId="43433"/>
    <cellStyle name="Normal 5 11 4 3 3 4" xfId="31231"/>
    <cellStyle name="Normal 5 11 4 3 4" xfId="10874"/>
    <cellStyle name="Normal 5 11 4 3 4 2" xfId="23076"/>
    <cellStyle name="Normal 5 11 4 3 4 2 2" xfId="47373"/>
    <cellStyle name="Normal 5 11 4 3 4 3" xfId="35171"/>
    <cellStyle name="Normal 5 11 4 3 5" xfId="15318"/>
    <cellStyle name="Normal 5 11 4 3 5 2" xfId="39615"/>
    <cellStyle name="Normal 5 11 4 3 6" xfId="27306"/>
    <cellStyle name="Normal 5 11 4 4" xfId="10866"/>
    <cellStyle name="Normal 5 11 4 4 2" xfId="23068"/>
    <cellStyle name="Normal 5 11 4 4 2 2" xfId="47365"/>
    <cellStyle name="Normal 5 11 4 4 3" xfId="35163"/>
    <cellStyle name="Normal 5 11 4 5" xfId="14146"/>
    <cellStyle name="Normal 5 11 4 5 2" xfId="26134"/>
    <cellStyle name="Normal 5 11 4 5 2 2" xfId="50431"/>
    <cellStyle name="Normal 5 11 4 5 3" xfId="38443"/>
    <cellStyle name="Normal 5 11 4 6" xfId="51689"/>
    <cellStyle name="Normal 5 11 4 7" xfId="52250"/>
    <cellStyle name="Normal 5 11 5" xfId="2104"/>
    <cellStyle name="Normal 5 11 5 10" xfId="52624"/>
    <cellStyle name="Normal 5 11 5 2" xfId="3270"/>
    <cellStyle name="Normal 5 11 5 2 2" xfId="5611"/>
    <cellStyle name="Normal 5 11 5 2 2 2" xfId="10879"/>
    <cellStyle name="Normal 5 11 5 2 2 2 2" xfId="23081"/>
    <cellStyle name="Normal 5 11 5 2 2 2 2 2" xfId="47378"/>
    <cellStyle name="Normal 5 11 5 2 2 2 3" xfId="35176"/>
    <cellStyle name="Normal 5 11 5 2 2 3" xfId="17813"/>
    <cellStyle name="Normal 5 11 5 2 2 3 2" xfId="42110"/>
    <cellStyle name="Normal 5 11 5 2 2 4" xfId="29908"/>
    <cellStyle name="Normal 5 11 5 2 3" xfId="7308"/>
    <cellStyle name="Normal 5 11 5 2 3 2" xfId="10880"/>
    <cellStyle name="Normal 5 11 5 2 3 2 2" xfId="23082"/>
    <cellStyle name="Normal 5 11 5 2 3 2 2 2" xfId="47379"/>
    <cellStyle name="Normal 5 11 5 2 3 2 3" xfId="35177"/>
    <cellStyle name="Normal 5 11 5 2 3 3" xfId="19510"/>
    <cellStyle name="Normal 5 11 5 2 3 3 2" xfId="43807"/>
    <cellStyle name="Normal 5 11 5 2 3 4" xfId="31605"/>
    <cellStyle name="Normal 5 11 5 2 4" xfId="10878"/>
    <cellStyle name="Normal 5 11 5 2 4 2" xfId="23080"/>
    <cellStyle name="Normal 5 11 5 2 4 2 2" xfId="47377"/>
    <cellStyle name="Normal 5 11 5 2 4 3" xfId="35175"/>
    <cellStyle name="Normal 5 11 5 2 5" xfId="15585"/>
    <cellStyle name="Normal 5 11 5 2 5 2" xfId="39882"/>
    <cellStyle name="Normal 5 11 5 2 6" xfId="27573"/>
    <cellStyle name="Normal 5 11 5 3" xfId="3802"/>
    <cellStyle name="Normal 5 11 5 3 2" xfId="10881"/>
    <cellStyle name="Normal 5 11 5 3 2 2" xfId="23083"/>
    <cellStyle name="Normal 5 11 5 3 2 2 2" xfId="47380"/>
    <cellStyle name="Normal 5 11 5 3 2 3" xfId="35178"/>
    <cellStyle name="Normal 5 11 5 3 3" xfId="16113"/>
    <cellStyle name="Normal 5 11 5 3 3 2" xfId="40410"/>
    <cellStyle name="Normal 5 11 5 3 4" xfId="28101"/>
    <cellStyle name="Normal 5 11 5 4" xfId="4442"/>
    <cellStyle name="Normal 5 11 5 4 2" xfId="10882"/>
    <cellStyle name="Normal 5 11 5 4 2 2" xfId="23084"/>
    <cellStyle name="Normal 5 11 5 4 2 2 2" xfId="47381"/>
    <cellStyle name="Normal 5 11 5 4 2 3" xfId="35179"/>
    <cellStyle name="Normal 5 11 5 4 3" xfId="16644"/>
    <cellStyle name="Normal 5 11 5 4 3 2" xfId="40941"/>
    <cellStyle name="Normal 5 11 5 4 4" xfId="28739"/>
    <cellStyle name="Normal 5 11 5 5" xfId="6139"/>
    <cellStyle name="Normal 5 11 5 5 2" xfId="10883"/>
    <cellStyle name="Normal 5 11 5 5 2 2" xfId="23085"/>
    <cellStyle name="Normal 5 11 5 5 2 2 2" xfId="47382"/>
    <cellStyle name="Normal 5 11 5 5 2 3" xfId="35180"/>
    <cellStyle name="Normal 5 11 5 5 3" xfId="18341"/>
    <cellStyle name="Normal 5 11 5 5 3 2" xfId="42638"/>
    <cellStyle name="Normal 5 11 5 5 4" xfId="30436"/>
    <cellStyle name="Normal 5 11 5 6" xfId="10877"/>
    <cellStyle name="Normal 5 11 5 6 2" xfId="23079"/>
    <cellStyle name="Normal 5 11 5 6 2 2" xfId="47376"/>
    <cellStyle name="Normal 5 11 5 6 3" xfId="35174"/>
    <cellStyle name="Normal 5 11 5 7" xfId="14416"/>
    <cellStyle name="Normal 5 11 5 7 2" xfId="38713"/>
    <cellStyle name="Normal 5 11 5 8" xfId="26404"/>
    <cellStyle name="Normal 5 11 5 9" xfId="50812"/>
    <cellStyle name="Normal 5 11 6" xfId="2632"/>
    <cellStyle name="Normal 5 11 6 2" xfId="5080"/>
    <cellStyle name="Normal 5 11 6 2 2" xfId="10885"/>
    <cellStyle name="Normal 5 11 6 2 2 2" xfId="23087"/>
    <cellStyle name="Normal 5 11 6 2 2 2 2" xfId="47384"/>
    <cellStyle name="Normal 5 11 6 2 2 3" xfId="35182"/>
    <cellStyle name="Normal 5 11 6 2 3" xfId="17282"/>
    <cellStyle name="Normal 5 11 6 2 3 2" xfId="41579"/>
    <cellStyle name="Normal 5 11 6 2 4" xfId="29377"/>
    <cellStyle name="Normal 5 11 6 3" xfId="6670"/>
    <cellStyle name="Normal 5 11 6 3 2" xfId="10886"/>
    <cellStyle name="Normal 5 11 6 3 2 2" xfId="23088"/>
    <cellStyle name="Normal 5 11 6 3 2 2 2" xfId="47385"/>
    <cellStyle name="Normal 5 11 6 3 2 3" xfId="35183"/>
    <cellStyle name="Normal 5 11 6 3 3" xfId="18872"/>
    <cellStyle name="Normal 5 11 6 3 3 2" xfId="43169"/>
    <cellStyle name="Normal 5 11 6 3 4" xfId="30967"/>
    <cellStyle name="Normal 5 11 6 4" xfId="10884"/>
    <cellStyle name="Normal 5 11 6 4 2" xfId="23086"/>
    <cellStyle name="Normal 5 11 6 4 2 2" xfId="47383"/>
    <cellStyle name="Normal 5 11 6 4 3" xfId="35181"/>
    <cellStyle name="Normal 5 11 6 5" xfId="15054"/>
    <cellStyle name="Normal 5 11 6 5 2" xfId="39351"/>
    <cellStyle name="Normal 5 11 6 6" xfId="27042"/>
    <cellStyle name="Normal 5 11 7" xfId="10821"/>
    <cellStyle name="Normal 5 11 7 2" xfId="23023"/>
    <cellStyle name="Normal 5 11 7 2 2" xfId="47320"/>
    <cellStyle name="Normal 5 11 7 3" xfId="35118"/>
    <cellStyle name="Normal 5 11 8" xfId="13882"/>
    <cellStyle name="Normal 5 11 8 2" xfId="25870"/>
    <cellStyle name="Normal 5 11 8 2 2" xfId="50167"/>
    <cellStyle name="Normal 5 11 8 3" xfId="38179"/>
    <cellStyle name="Normal 5 11 9" xfId="51881"/>
    <cellStyle name="Normal 5 12" xfId="750"/>
    <cellStyle name="Normal 5 12 2" xfId="995"/>
    <cellStyle name="Normal 5 12 2 2" xfId="2488"/>
    <cellStyle name="Normal 5 12 2 2 10" xfId="53008"/>
    <cellStyle name="Normal 5 12 2 2 2" xfId="3654"/>
    <cellStyle name="Normal 5 12 2 2 2 2" xfId="5995"/>
    <cellStyle name="Normal 5 12 2 2 2 2 2" xfId="10891"/>
    <cellStyle name="Normal 5 12 2 2 2 2 2 2" xfId="23093"/>
    <cellStyle name="Normal 5 12 2 2 2 2 2 2 2" xfId="47390"/>
    <cellStyle name="Normal 5 12 2 2 2 2 2 3" xfId="35188"/>
    <cellStyle name="Normal 5 12 2 2 2 2 3" xfId="18197"/>
    <cellStyle name="Normal 5 12 2 2 2 2 3 2" xfId="42494"/>
    <cellStyle name="Normal 5 12 2 2 2 2 4" xfId="30292"/>
    <cellStyle name="Normal 5 12 2 2 2 3" xfId="7692"/>
    <cellStyle name="Normal 5 12 2 2 2 3 2" xfId="10892"/>
    <cellStyle name="Normal 5 12 2 2 2 3 2 2" xfId="23094"/>
    <cellStyle name="Normal 5 12 2 2 2 3 2 2 2" xfId="47391"/>
    <cellStyle name="Normal 5 12 2 2 2 3 2 3" xfId="35189"/>
    <cellStyle name="Normal 5 12 2 2 2 3 3" xfId="19894"/>
    <cellStyle name="Normal 5 12 2 2 2 3 3 2" xfId="44191"/>
    <cellStyle name="Normal 5 12 2 2 2 3 4" xfId="31989"/>
    <cellStyle name="Normal 5 12 2 2 2 4" xfId="10890"/>
    <cellStyle name="Normal 5 12 2 2 2 4 2" xfId="23092"/>
    <cellStyle name="Normal 5 12 2 2 2 4 2 2" xfId="47389"/>
    <cellStyle name="Normal 5 12 2 2 2 4 3" xfId="35187"/>
    <cellStyle name="Normal 5 12 2 2 2 5" xfId="15969"/>
    <cellStyle name="Normal 5 12 2 2 2 5 2" xfId="40266"/>
    <cellStyle name="Normal 5 12 2 2 2 6" xfId="27957"/>
    <cellStyle name="Normal 5 12 2 2 3" xfId="4186"/>
    <cellStyle name="Normal 5 12 2 2 3 2" xfId="10893"/>
    <cellStyle name="Normal 5 12 2 2 3 2 2" xfId="23095"/>
    <cellStyle name="Normal 5 12 2 2 3 2 2 2" xfId="47392"/>
    <cellStyle name="Normal 5 12 2 2 3 2 3" xfId="35190"/>
    <cellStyle name="Normal 5 12 2 2 3 3" xfId="16497"/>
    <cellStyle name="Normal 5 12 2 2 3 3 2" xfId="40794"/>
    <cellStyle name="Normal 5 12 2 2 3 4" xfId="28485"/>
    <cellStyle name="Normal 5 12 2 2 4" xfId="4826"/>
    <cellStyle name="Normal 5 12 2 2 4 2" xfId="10894"/>
    <cellStyle name="Normal 5 12 2 2 4 2 2" xfId="23096"/>
    <cellStyle name="Normal 5 12 2 2 4 2 2 2" xfId="47393"/>
    <cellStyle name="Normal 5 12 2 2 4 2 3" xfId="35191"/>
    <cellStyle name="Normal 5 12 2 2 4 3" xfId="17028"/>
    <cellStyle name="Normal 5 12 2 2 4 3 2" xfId="41325"/>
    <cellStyle name="Normal 5 12 2 2 4 4" xfId="29123"/>
    <cellStyle name="Normal 5 12 2 2 5" xfId="6523"/>
    <cellStyle name="Normal 5 12 2 2 5 2" xfId="10895"/>
    <cellStyle name="Normal 5 12 2 2 5 2 2" xfId="23097"/>
    <cellStyle name="Normal 5 12 2 2 5 2 2 2" xfId="47394"/>
    <cellStyle name="Normal 5 12 2 2 5 2 3" xfId="35192"/>
    <cellStyle name="Normal 5 12 2 2 5 3" xfId="18725"/>
    <cellStyle name="Normal 5 12 2 2 5 3 2" xfId="43022"/>
    <cellStyle name="Normal 5 12 2 2 5 4" xfId="30820"/>
    <cellStyle name="Normal 5 12 2 2 6" xfId="10889"/>
    <cellStyle name="Normal 5 12 2 2 6 2" xfId="23091"/>
    <cellStyle name="Normal 5 12 2 2 6 2 2" xfId="47388"/>
    <cellStyle name="Normal 5 12 2 2 6 3" xfId="35186"/>
    <cellStyle name="Normal 5 12 2 2 7" xfId="14800"/>
    <cellStyle name="Normal 5 12 2 2 7 2" xfId="39097"/>
    <cellStyle name="Normal 5 12 2 2 8" xfId="26788"/>
    <cellStyle name="Normal 5 12 2 2 9" xfId="51196"/>
    <cellStyle name="Normal 5 12 2 3" xfId="3016"/>
    <cellStyle name="Normal 5 12 2 3 2" xfId="5464"/>
    <cellStyle name="Normal 5 12 2 3 2 2" xfId="10897"/>
    <cellStyle name="Normal 5 12 2 3 2 2 2" xfId="23099"/>
    <cellStyle name="Normal 5 12 2 3 2 2 2 2" xfId="47396"/>
    <cellStyle name="Normal 5 12 2 3 2 2 3" xfId="35194"/>
    <cellStyle name="Normal 5 12 2 3 2 3" xfId="17666"/>
    <cellStyle name="Normal 5 12 2 3 2 3 2" xfId="41963"/>
    <cellStyle name="Normal 5 12 2 3 2 4" xfId="29761"/>
    <cellStyle name="Normal 5 12 2 3 3" xfId="7054"/>
    <cellStyle name="Normal 5 12 2 3 3 2" xfId="10898"/>
    <cellStyle name="Normal 5 12 2 3 3 2 2" xfId="23100"/>
    <cellStyle name="Normal 5 12 2 3 3 2 2 2" xfId="47397"/>
    <cellStyle name="Normal 5 12 2 3 3 2 3" xfId="35195"/>
    <cellStyle name="Normal 5 12 2 3 3 3" xfId="19256"/>
    <cellStyle name="Normal 5 12 2 3 3 3 2" xfId="43553"/>
    <cellStyle name="Normal 5 12 2 3 3 4" xfId="31351"/>
    <cellStyle name="Normal 5 12 2 3 4" xfId="10896"/>
    <cellStyle name="Normal 5 12 2 3 4 2" xfId="23098"/>
    <cellStyle name="Normal 5 12 2 3 4 2 2" xfId="47395"/>
    <cellStyle name="Normal 5 12 2 3 4 3" xfId="35193"/>
    <cellStyle name="Normal 5 12 2 3 5" xfId="15438"/>
    <cellStyle name="Normal 5 12 2 3 5 2" xfId="39735"/>
    <cellStyle name="Normal 5 12 2 3 6" xfId="27426"/>
    <cellStyle name="Normal 5 12 2 4" xfId="10888"/>
    <cellStyle name="Normal 5 12 2 4 2" xfId="23090"/>
    <cellStyle name="Normal 5 12 2 4 2 2" xfId="47387"/>
    <cellStyle name="Normal 5 12 2 4 3" xfId="35185"/>
    <cellStyle name="Normal 5 12 2 5" xfId="14266"/>
    <cellStyle name="Normal 5 12 2 5 2" xfId="26254"/>
    <cellStyle name="Normal 5 12 2 5 2 2" xfId="50551"/>
    <cellStyle name="Normal 5 12 2 5 3" xfId="38563"/>
    <cellStyle name="Normal 5 12 2 6" xfId="51638"/>
    <cellStyle name="Normal 5 12 2 7" xfId="52370"/>
    <cellStyle name="Normal 5 12 3" xfId="2248"/>
    <cellStyle name="Normal 5 12 3 10" xfId="52768"/>
    <cellStyle name="Normal 5 12 3 2" xfId="3414"/>
    <cellStyle name="Normal 5 12 3 2 2" xfId="5755"/>
    <cellStyle name="Normal 5 12 3 2 2 2" xfId="10901"/>
    <cellStyle name="Normal 5 12 3 2 2 2 2" xfId="23103"/>
    <cellStyle name="Normal 5 12 3 2 2 2 2 2" xfId="47400"/>
    <cellStyle name="Normal 5 12 3 2 2 2 3" xfId="35198"/>
    <cellStyle name="Normal 5 12 3 2 2 3" xfId="17957"/>
    <cellStyle name="Normal 5 12 3 2 2 3 2" xfId="42254"/>
    <cellStyle name="Normal 5 12 3 2 2 4" xfId="30052"/>
    <cellStyle name="Normal 5 12 3 2 3" xfId="7452"/>
    <cellStyle name="Normal 5 12 3 2 3 2" xfId="10902"/>
    <cellStyle name="Normal 5 12 3 2 3 2 2" xfId="23104"/>
    <cellStyle name="Normal 5 12 3 2 3 2 2 2" xfId="47401"/>
    <cellStyle name="Normal 5 12 3 2 3 2 3" xfId="35199"/>
    <cellStyle name="Normal 5 12 3 2 3 3" xfId="19654"/>
    <cellStyle name="Normal 5 12 3 2 3 3 2" xfId="43951"/>
    <cellStyle name="Normal 5 12 3 2 3 4" xfId="31749"/>
    <cellStyle name="Normal 5 12 3 2 4" xfId="10900"/>
    <cellStyle name="Normal 5 12 3 2 4 2" xfId="23102"/>
    <cellStyle name="Normal 5 12 3 2 4 2 2" xfId="47399"/>
    <cellStyle name="Normal 5 12 3 2 4 3" xfId="35197"/>
    <cellStyle name="Normal 5 12 3 2 5" xfId="15729"/>
    <cellStyle name="Normal 5 12 3 2 5 2" xfId="40026"/>
    <cellStyle name="Normal 5 12 3 2 6" xfId="27717"/>
    <cellStyle name="Normal 5 12 3 3" xfId="3946"/>
    <cellStyle name="Normal 5 12 3 3 2" xfId="10903"/>
    <cellStyle name="Normal 5 12 3 3 2 2" xfId="23105"/>
    <cellStyle name="Normal 5 12 3 3 2 2 2" xfId="47402"/>
    <cellStyle name="Normal 5 12 3 3 2 3" xfId="35200"/>
    <cellStyle name="Normal 5 12 3 3 3" xfId="16257"/>
    <cellStyle name="Normal 5 12 3 3 3 2" xfId="40554"/>
    <cellStyle name="Normal 5 12 3 3 4" xfId="28245"/>
    <cellStyle name="Normal 5 12 3 4" xfId="4586"/>
    <cellStyle name="Normal 5 12 3 4 2" xfId="10904"/>
    <cellStyle name="Normal 5 12 3 4 2 2" xfId="23106"/>
    <cellStyle name="Normal 5 12 3 4 2 2 2" xfId="47403"/>
    <cellStyle name="Normal 5 12 3 4 2 3" xfId="35201"/>
    <cellStyle name="Normal 5 12 3 4 3" xfId="16788"/>
    <cellStyle name="Normal 5 12 3 4 3 2" xfId="41085"/>
    <cellStyle name="Normal 5 12 3 4 4" xfId="28883"/>
    <cellStyle name="Normal 5 12 3 5" xfId="6283"/>
    <cellStyle name="Normal 5 12 3 5 2" xfId="10905"/>
    <cellStyle name="Normal 5 12 3 5 2 2" xfId="23107"/>
    <cellStyle name="Normal 5 12 3 5 2 2 2" xfId="47404"/>
    <cellStyle name="Normal 5 12 3 5 2 3" xfId="35202"/>
    <cellStyle name="Normal 5 12 3 5 3" xfId="18485"/>
    <cellStyle name="Normal 5 12 3 5 3 2" xfId="42782"/>
    <cellStyle name="Normal 5 12 3 5 4" xfId="30580"/>
    <cellStyle name="Normal 5 12 3 6" xfId="10899"/>
    <cellStyle name="Normal 5 12 3 6 2" xfId="23101"/>
    <cellStyle name="Normal 5 12 3 6 2 2" xfId="47398"/>
    <cellStyle name="Normal 5 12 3 6 3" xfId="35196"/>
    <cellStyle name="Normal 5 12 3 7" xfId="14560"/>
    <cellStyle name="Normal 5 12 3 7 2" xfId="38857"/>
    <cellStyle name="Normal 5 12 3 8" xfId="26548"/>
    <cellStyle name="Normal 5 12 3 9" xfId="50956"/>
    <cellStyle name="Normal 5 12 4" xfId="2776"/>
    <cellStyle name="Normal 5 12 4 2" xfId="5224"/>
    <cellStyle name="Normal 5 12 4 2 2" xfId="10907"/>
    <cellStyle name="Normal 5 12 4 2 2 2" xfId="23109"/>
    <cellStyle name="Normal 5 12 4 2 2 2 2" xfId="47406"/>
    <cellStyle name="Normal 5 12 4 2 2 3" xfId="35204"/>
    <cellStyle name="Normal 5 12 4 2 3" xfId="17426"/>
    <cellStyle name="Normal 5 12 4 2 3 2" xfId="41723"/>
    <cellStyle name="Normal 5 12 4 2 4" xfId="29521"/>
    <cellStyle name="Normal 5 12 4 3" xfId="6814"/>
    <cellStyle name="Normal 5 12 4 3 2" xfId="10908"/>
    <cellStyle name="Normal 5 12 4 3 2 2" xfId="23110"/>
    <cellStyle name="Normal 5 12 4 3 2 2 2" xfId="47407"/>
    <cellStyle name="Normal 5 12 4 3 2 3" xfId="35205"/>
    <cellStyle name="Normal 5 12 4 3 3" xfId="19016"/>
    <cellStyle name="Normal 5 12 4 3 3 2" xfId="43313"/>
    <cellStyle name="Normal 5 12 4 3 4" xfId="31111"/>
    <cellStyle name="Normal 5 12 4 4" xfId="10906"/>
    <cellStyle name="Normal 5 12 4 4 2" xfId="23108"/>
    <cellStyle name="Normal 5 12 4 4 2 2" xfId="47405"/>
    <cellStyle name="Normal 5 12 4 4 3" xfId="35203"/>
    <cellStyle name="Normal 5 12 4 5" xfId="15198"/>
    <cellStyle name="Normal 5 12 4 5 2" xfId="39495"/>
    <cellStyle name="Normal 5 12 4 6" xfId="27186"/>
    <cellStyle name="Normal 5 12 5" xfId="10887"/>
    <cellStyle name="Normal 5 12 5 2" xfId="23089"/>
    <cellStyle name="Normal 5 12 5 2 2" xfId="47386"/>
    <cellStyle name="Normal 5 12 5 3" xfId="35184"/>
    <cellStyle name="Normal 5 12 6" xfId="14026"/>
    <cellStyle name="Normal 5 12 6 2" xfId="26014"/>
    <cellStyle name="Normal 5 12 6 2 2" xfId="50311"/>
    <cellStyle name="Normal 5 12 6 3" xfId="38323"/>
    <cellStyle name="Normal 5 12 7" xfId="51811"/>
    <cellStyle name="Normal 5 12 8" xfId="52130"/>
    <cellStyle name="Normal 5 13" xfId="671"/>
    <cellStyle name="Normal 5 13 2" xfId="2172"/>
    <cellStyle name="Normal 5 13 2 10" xfId="52692"/>
    <cellStyle name="Normal 5 13 2 2" xfId="3338"/>
    <cellStyle name="Normal 5 13 2 2 2" xfId="5679"/>
    <cellStyle name="Normal 5 13 2 2 2 2" xfId="10912"/>
    <cellStyle name="Normal 5 13 2 2 2 2 2" xfId="23114"/>
    <cellStyle name="Normal 5 13 2 2 2 2 2 2" xfId="47411"/>
    <cellStyle name="Normal 5 13 2 2 2 2 3" xfId="35209"/>
    <cellStyle name="Normal 5 13 2 2 2 3" xfId="17881"/>
    <cellStyle name="Normal 5 13 2 2 2 3 2" xfId="42178"/>
    <cellStyle name="Normal 5 13 2 2 2 4" xfId="29976"/>
    <cellStyle name="Normal 5 13 2 2 3" xfId="7376"/>
    <cellStyle name="Normal 5 13 2 2 3 2" xfId="10913"/>
    <cellStyle name="Normal 5 13 2 2 3 2 2" xfId="23115"/>
    <cellStyle name="Normal 5 13 2 2 3 2 2 2" xfId="47412"/>
    <cellStyle name="Normal 5 13 2 2 3 2 3" xfId="35210"/>
    <cellStyle name="Normal 5 13 2 2 3 3" xfId="19578"/>
    <cellStyle name="Normal 5 13 2 2 3 3 2" xfId="43875"/>
    <cellStyle name="Normal 5 13 2 2 3 4" xfId="31673"/>
    <cellStyle name="Normal 5 13 2 2 4" xfId="10911"/>
    <cellStyle name="Normal 5 13 2 2 4 2" xfId="23113"/>
    <cellStyle name="Normal 5 13 2 2 4 2 2" xfId="47410"/>
    <cellStyle name="Normal 5 13 2 2 4 3" xfId="35208"/>
    <cellStyle name="Normal 5 13 2 2 5" xfId="15653"/>
    <cellStyle name="Normal 5 13 2 2 5 2" xfId="39950"/>
    <cellStyle name="Normal 5 13 2 2 6" xfId="27641"/>
    <cellStyle name="Normal 5 13 2 3" xfId="3870"/>
    <cellStyle name="Normal 5 13 2 3 2" xfId="10914"/>
    <cellStyle name="Normal 5 13 2 3 2 2" xfId="23116"/>
    <cellStyle name="Normal 5 13 2 3 2 2 2" xfId="47413"/>
    <cellStyle name="Normal 5 13 2 3 2 3" xfId="35211"/>
    <cellStyle name="Normal 5 13 2 3 3" xfId="16181"/>
    <cellStyle name="Normal 5 13 2 3 3 2" xfId="40478"/>
    <cellStyle name="Normal 5 13 2 3 4" xfId="28169"/>
    <cellStyle name="Normal 5 13 2 4" xfId="4510"/>
    <cellStyle name="Normal 5 13 2 4 2" xfId="10915"/>
    <cellStyle name="Normal 5 13 2 4 2 2" xfId="23117"/>
    <cellStyle name="Normal 5 13 2 4 2 2 2" xfId="47414"/>
    <cellStyle name="Normal 5 13 2 4 2 3" xfId="35212"/>
    <cellStyle name="Normal 5 13 2 4 3" xfId="16712"/>
    <cellStyle name="Normal 5 13 2 4 3 2" xfId="41009"/>
    <cellStyle name="Normal 5 13 2 4 4" xfId="28807"/>
    <cellStyle name="Normal 5 13 2 5" xfId="6207"/>
    <cellStyle name="Normal 5 13 2 5 2" xfId="10916"/>
    <cellStyle name="Normal 5 13 2 5 2 2" xfId="23118"/>
    <cellStyle name="Normal 5 13 2 5 2 2 2" xfId="47415"/>
    <cellStyle name="Normal 5 13 2 5 2 3" xfId="35213"/>
    <cellStyle name="Normal 5 13 2 5 3" xfId="18409"/>
    <cellStyle name="Normal 5 13 2 5 3 2" xfId="42706"/>
    <cellStyle name="Normal 5 13 2 5 4" xfId="30504"/>
    <cellStyle name="Normal 5 13 2 6" xfId="10910"/>
    <cellStyle name="Normal 5 13 2 6 2" xfId="23112"/>
    <cellStyle name="Normal 5 13 2 6 2 2" xfId="47409"/>
    <cellStyle name="Normal 5 13 2 6 3" xfId="35207"/>
    <cellStyle name="Normal 5 13 2 7" xfId="14484"/>
    <cellStyle name="Normal 5 13 2 7 2" xfId="38781"/>
    <cellStyle name="Normal 5 13 2 8" xfId="26472"/>
    <cellStyle name="Normal 5 13 2 9" xfId="50880"/>
    <cellStyle name="Normal 5 13 3" xfId="2700"/>
    <cellStyle name="Normal 5 13 3 2" xfId="5148"/>
    <cellStyle name="Normal 5 13 3 2 2" xfId="10918"/>
    <cellStyle name="Normal 5 13 3 2 2 2" xfId="23120"/>
    <cellStyle name="Normal 5 13 3 2 2 2 2" xfId="47417"/>
    <cellStyle name="Normal 5 13 3 2 2 3" xfId="35215"/>
    <cellStyle name="Normal 5 13 3 2 3" xfId="17350"/>
    <cellStyle name="Normal 5 13 3 2 3 2" xfId="41647"/>
    <cellStyle name="Normal 5 13 3 2 4" xfId="29445"/>
    <cellStyle name="Normal 5 13 3 3" xfId="6738"/>
    <cellStyle name="Normal 5 13 3 3 2" xfId="10919"/>
    <cellStyle name="Normal 5 13 3 3 2 2" xfId="23121"/>
    <cellStyle name="Normal 5 13 3 3 2 2 2" xfId="47418"/>
    <cellStyle name="Normal 5 13 3 3 2 3" xfId="35216"/>
    <cellStyle name="Normal 5 13 3 3 3" xfId="18940"/>
    <cellStyle name="Normal 5 13 3 3 3 2" xfId="43237"/>
    <cellStyle name="Normal 5 13 3 3 4" xfId="31035"/>
    <cellStyle name="Normal 5 13 3 4" xfId="10917"/>
    <cellStyle name="Normal 5 13 3 4 2" xfId="23119"/>
    <cellStyle name="Normal 5 13 3 4 2 2" xfId="47416"/>
    <cellStyle name="Normal 5 13 3 4 3" xfId="35214"/>
    <cellStyle name="Normal 5 13 3 5" xfId="15122"/>
    <cellStyle name="Normal 5 13 3 5 2" xfId="39419"/>
    <cellStyle name="Normal 5 13 3 6" xfId="27110"/>
    <cellStyle name="Normal 5 13 4" xfId="10909"/>
    <cellStyle name="Normal 5 13 4 2" xfId="23111"/>
    <cellStyle name="Normal 5 13 4 2 2" xfId="47408"/>
    <cellStyle name="Normal 5 13 4 3" xfId="35206"/>
    <cellStyle name="Normal 5 13 5" xfId="13950"/>
    <cellStyle name="Normal 5 13 5 2" xfId="25938"/>
    <cellStyle name="Normal 5 13 5 2 2" xfId="50235"/>
    <cellStyle name="Normal 5 13 5 3" xfId="38247"/>
    <cellStyle name="Normal 5 13 6" xfId="51486"/>
    <cellStyle name="Normal 5 13 7" xfId="52054"/>
    <cellStyle name="Normal 5 14" xfId="140"/>
    <cellStyle name="Normal 5 14 2" xfId="2056"/>
    <cellStyle name="Normal 5 14 2 10" xfId="52576"/>
    <cellStyle name="Normal 5 14 2 2" xfId="3222"/>
    <cellStyle name="Normal 5 14 2 2 2" xfId="5563"/>
    <cellStyle name="Normal 5 14 2 2 2 2" xfId="10923"/>
    <cellStyle name="Normal 5 14 2 2 2 2 2" xfId="23125"/>
    <cellStyle name="Normal 5 14 2 2 2 2 2 2" xfId="47422"/>
    <cellStyle name="Normal 5 14 2 2 2 2 3" xfId="35220"/>
    <cellStyle name="Normal 5 14 2 2 2 3" xfId="17765"/>
    <cellStyle name="Normal 5 14 2 2 2 3 2" xfId="42062"/>
    <cellStyle name="Normal 5 14 2 2 2 4" xfId="29860"/>
    <cellStyle name="Normal 5 14 2 2 3" xfId="7260"/>
    <cellStyle name="Normal 5 14 2 2 3 2" xfId="10924"/>
    <cellStyle name="Normal 5 14 2 2 3 2 2" xfId="23126"/>
    <cellStyle name="Normal 5 14 2 2 3 2 2 2" xfId="47423"/>
    <cellStyle name="Normal 5 14 2 2 3 2 3" xfId="35221"/>
    <cellStyle name="Normal 5 14 2 2 3 3" xfId="19462"/>
    <cellStyle name="Normal 5 14 2 2 3 3 2" xfId="43759"/>
    <cellStyle name="Normal 5 14 2 2 3 4" xfId="31557"/>
    <cellStyle name="Normal 5 14 2 2 4" xfId="10922"/>
    <cellStyle name="Normal 5 14 2 2 4 2" xfId="23124"/>
    <cellStyle name="Normal 5 14 2 2 4 2 2" xfId="47421"/>
    <cellStyle name="Normal 5 14 2 2 4 3" xfId="35219"/>
    <cellStyle name="Normal 5 14 2 2 5" xfId="15537"/>
    <cellStyle name="Normal 5 14 2 2 5 2" xfId="39834"/>
    <cellStyle name="Normal 5 14 2 2 6" xfId="27525"/>
    <cellStyle name="Normal 5 14 2 3" xfId="3754"/>
    <cellStyle name="Normal 5 14 2 3 2" xfId="10925"/>
    <cellStyle name="Normal 5 14 2 3 2 2" xfId="23127"/>
    <cellStyle name="Normal 5 14 2 3 2 2 2" xfId="47424"/>
    <cellStyle name="Normal 5 14 2 3 2 3" xfId="35222"/>
    <cellStyle name="Normal 5 14 2 3 3" xfId="16065"/>
    <cellStyle name="Normal 5 14 2 3 3 2" xfId="40362"/>
    <cellStyle name="Normal 5 14 2 3 4" xfId="28053"/>
    <cellStyle name="Normal 5 14 2 4" xfId="4394"/>
    <cellStyle name="Normal 5 14 2 4 2" xfId="10926"/>
    <cellStyle name="Normal 5 14 2 4 2 2" xfId="23128"/>
    <cellStyle name="Normal 5 14 2 4 2 2 2" xfId="47425"/>
    <cellStyle name="Normal 5 14 2 4 2 3" xfId="35223"/>
    <cellStyle name="Normal 5 14 2 4 3" xfId="16596"/>
    <cellStyle name="Normal 5 14 2 4 3 2" xfId="40893"/>
    <cellStyle name="Normal 5 14 2 4 4" xfId="28691"/>
    <cellStyle name="Normal 5 14 2 5" xfId="6091"/>
    <cellStyle name="Normal 5 14 2 5 2" xfId="10927"/>
    <cellStyle name="Normal 5 14 2 5 2 2" xfId="23129"/>
    <cellStyle name="Normal 5 14 2 5 2 2 2" xfId="47426"/>
    <cellStyle name="Normal 5 14 2 5 2 3" xfId="35224"/>
    <cellStyle name="Normal 5 14 2 5 3" xfId="18293"/>
    <cellStyle name="Normal 5 14 2 5 3 2" xfId="42590"/>
    <cellStyle name="Normal 5 14 2 5 4" xfId="30388"/>
    <cellStyle name="Normal 5 14 2 6" xfId="10921"/>
    <cellStyle name="Normal 5 14 2 6 2" xfId="23123"/>
    <cellStyle name="Normal 5 14 2 6 2 2" xfId="47420"/>
    <cellStyle name="Normal 5 14 2 6 3" xfId="35218"/>
    <cellStyle name="Normal 5 14 2 7" xfId="14368"/>
    <cellStyle name="Normal 5 14 2 7 2" xfId="38665"/>
    <cellStyle name="Normal 5 14 2 8" xfId="26356"/>
    <cellStyle name="Normal 5 14 2 9" xfId="50764"/>
    <cellStyle name="Normal 5 14 3" xfId="2584"/>
    <cellStyle name="Normal 5 14 3 2" xfId="5032"/>
    <cellStyle name="Normal 5 14 3 2 2" xfId="10929"/>
    <cellStyle name="Normal 5 14 3 2 2 2" xfId="23131"/>
    <cellStyle name="Normal 5 14 3 2 2 2 2" xfId="47428"/>
    <cellStyle name="Normal 5 14 3 2 2 3" xfId="35226"/>
    <cellStyle name="Normal 5 14 3 2 3" xfId="17234"/>
    <cellStyle name="Normal 5 14 3 2 3 2" xfId="41531"/>
    <cellStyle name="Normal 5 14 3 2 4" xfId="29329"/>
    <cellStyle name="Normal 5 14 3 3" xfId="6622"/>
    <cellStyle name="Normal 5 14 3 3 2" xfId="10930"/>
    <cellStyle name="Normal 5 14 3 3 2 2" xfId="23132"/>
    <cellStyle name="Normal 5 14 3 3 2 2 2" xfId="47429"/>
    <cellStyle name="Normal 5 14 3 3 2 3" xfId="35227"/>
    <cellStyle name="Normal 5 14 3 3 3" xfId="18824"/>
    <cellStyle name="Normal 5 14 3 3 3 2" xfId="43121"/>
    <cellStyle name="Normal 5 14 3 3 4" xfId="30919"/>
    <cellStyle name="Normal 5 14 3 4" xfId="10928"/>
    <cellStyle name="Normal 5 14 3 4 2" xfId="23130"/>
    <cellStyle name="Normal 5 14 3 4 2 2" xfId="47427"/>
    <cellStyle name="Normal 5 14 3 4 3" xfId="35225"/>
    <cellStyle name="Normal 5 14 3 5" xfId="15006"/>
    <cellStyle name="Normal 5 14 3 5 2" xfId="39303"/>
    <cellStyle name="Normal 5 14 3 6" xfId="26994"/>
    <cellStyle name="Normal 5 14 4" xfId="10920"/>
    <cellStyle name="Normal 5 14 4 2" xfId="23122"/>
    <cellStyle name="Normal 5 14 4 2 2" xfId="47419"/>
    <cellStyle name="Normal 5 14 4 3" xfId="35217"/>
    <cellStyle name="Normal 5 14 5" xfId="13834"/>
    <cellStyle name="Normal 5 14 5 2" xfId="25822"/>
    <cellStyle name="Normal 5 14 5 2 2" xfId="50119"/>
    <cellStyle name="Normal 5 14 5 3" xfId="38131"/>
    <cellStyle name="Normal 5 14 6" xfId="51920"/>
    <cellStyle name="Normal 5 14 7" xfId="51938"/>
    <cellStyle name="Normal 5 15" xfId="1097"/>
    <cellStyle name="Normal 5 16" xfId="1841"/>
    <cellStyle name="Normal 5 2" xfId="158"/>
    <cellStyle name="Normal 5 2 10" xfId="2061"/>
    <cellStyle name="Normal 5 2 10 10" xfId="52581"/>
    <cellStyle name="Normal 5 2 10 2" xfId="3227"/>
    <cellStyle name="Normal 5 2 10 2 2" xfId="5568"/>
    <cellStyle name="Normal 5 2 10 2 2 2" xfId="10934"/>
    <cellStyle name="Normal 5 2 10 2 2 2 2" xfId="23136"/>
    <cellStyle name="Normal 5 2 10 2 2 2 2 2" xfId="47433"/>
    <cellStyle name="Normal 5 2 10 2 2 2 3" xfId="35231"/>
    <cellStyle name="Normal 5 2 10 2 2 3" xfId="17770"/>
    <cellStyle name="Normal 5 2 10 2 2 3 2" xfId="42067"/>
    <cellStyle name="Normal 5 2 10 2 2 4" xfId="29865"/>
    <cellStyle name="Normal 5 2 10 2 3" xfId="7265"/>
    <cellStyle name="Normal 5 2 10 2 3 2" xfId="10935"/>
    <cellStyle name="Normal 5 2 10 2 3 2 2" xfId="23137"/>
    <cellStyle name="Normal 5 2 10 2 3 2 2 2" xfId="47434"/>
    <cellStyle name="Normal 5 2 10 2 3 2 3" xfId="35232"/>
    <cellStyle name="Normal 5 2 10 2 3 3" xfId="19467"/>
    <cellStyle name="Normal 5 2 10 2 3 3 2" xfId="43764"/>
    <cellStyle name="Normal 5 2 10 2 3 4" xfId="31562"/>
    <cellStyle name="Normal 5 2 10 2 4" xfId="10933"/>
    <cellStyle name="Normal 5 2 10 2 4 2" xfId="23135"/>
    <cellStyle name="Normal 5 2 10 2 4 2 2" xfId="47432"/>
    <cellStyle name="Normal 5 2 10 2 4 3" xfId="35230"/>
    <cellStyle name="Normal 5 2 10 2 5" xfId="15542"/>
    <cellStyle name="Normal 5 2 10 2 5 2" xfId="39839"/>
    <cellStyle name="Normal 5 2 10 2 6" xfId="27530"/>
    <cellStyle name="Normal 5 2 10 3" xfId="3759"/>
    <cellStyle name="Normal 5 2 10 3 2" xfId="10936"/>
    <cellStyle name="Normal 5 2 10 3 2 2" xfId="23138"/>
    <cellStyle name="Normal 5 2 10 3 2 2 2" xfId="47435"/>
    <cellStyle name="Normal 5 2 10 3 2 3" xfId="35233"/>
    <cellStyle name="Normal 5 2 10 3 3" xfId="16070"/>
    <cellStyle name="Normal 5 2 10 3 3 2" xfId="40367"/>
    <cellStyle name="Normal 5 2 10 3 4" xfId="28058"/>
    <cellStyle name="Normal 5 2 10 4" xfId="4399"/>
    <cellStyle name="Normal 5 2 10 4 2" xfId="10937"/>
    <cellStyle name="Normal 5 2 10 4 2 2" xfId="23139"/>
    <cellStyle name="Normal 5 2 10 4 2 2 2" xfId="47436"/>
    <cellStyle name="Normal 5 2 10 4 2 3" xfId="35234"/>
    <cellStyle name="Normal 5 2 10 4 3" xfId="16601"/>
    <cellStyle name="Normal 5 2 10 4 3 2" xfId="40898"/>
    <cellStyle name="Normal 5 2 10 4 4" xfId="28696"/>
    <cellStyle name="Normal 5 2 10 5" xfId="6096"/>
    <cellStyle name="Normal 5 2 10 5 2" xfId="10938"/>
    <cellStyle name="Normal 5 2 10 5 2 2" xfId="23140"/>
    <cellStyle name="Normal 5 2 10 5 2 2 2" xfId="47437"/>
    <cellStyle name="Normal 5 2 10 5 2 3" xfId="35235"/>
    <cellStyle name="Normal 5 2 10 5 3" xfId="18298"/>
    <cellStyle name="Normal 5 2 10 5 3 2" xfId="42595"/>
    <cellStyle name="Normal 5 2 10 5 4" xfId="30393"/>
    <cellStyle name="Normal 5 2 10 6" xfId="10932"/>
    <cellStyle name="Normal 5 2 10 6 2" xfId="23134"/>
    <cellStyle name="Normal 5 2 10 6 2 2" xfId="47431"/>
    <cellStyle name="Normal 5 2 10 6 3" xfId="35229"/>
    <cellStyle name="Normal 5 2 10 7" xfId="14373"/>
    <cellStyle name="Normal 5 2 10 7 2" xfId="38670"/>
    <cellStyle name="Normal 5 2 10 8" xfId="26361"/>
    <cellStyle name="Normal 5 2 10 9" xfId="50769"/>
    <cellStyle name="Normal 5 2 11" xfId="2589"/>
    <cellStyle name="Normal 5 2 11 2" xfId="5037"/>
    <cellStyle name="Normal 5 2 11 2 2" xfId="10940"/>
    <cellStyle name="Normal 5 2 11 2 2 2" xfId="23142"/>
    <cellStyle name="Normal 5 2 11 2 2 2 2" xfId="47439"/>
    <cellStyle name="Normal 5 2 11 2 2 3" xfId="35237"/>
    <cellStyle name="Normal 5 2 11 2 3" xfId="17239"/>
    <cellStyle name="Normal 5 2 11 2 3 2" xfId="41536"/>
    <cellStyle name="Normal 5 2 11 2 4" xfId="29334"/>
    <cellStyle name="Normal 5 2 11 3" xfId="6627"/>
    <cellStyle name="Normal 5 2 11 3 2" xfId="10941"/>
    <cellStyle name="Normal 5 2 11 3 2 2" xfId="23143"/>
    <cellStyle name="Normal 5 2 11 3 2 2 2" xfId="47440"/>
    <cellStyle name="Normal 5 2 11 3 2 3" xfId="35238"/>
    <cellStyle name="Normal 5 2 11 3 3" xfId="18829"/>
    <cellStyle name="Normal 5 2 11 3 3 2" xfId="43126"/>
    <cellStyle name="Normal 5 2 11 3 4" xfId="30924"/>
    <cellStyle name="Normal 5 2 11 4" xfId="10939"/>
    <cellStyle name="Normal 5 2 11 4 2" xfId="23141"/>
    <cellStyle name="Normal 5 2 11 4 2 2" xfId="47438"/>
    <cellStyle name="Normal 5 2 11 4 3" xfId="35236"/>
    <cellStyle name="Normal 5 2 11 5" xfId="15011"/>
    <cellStyle name="Normal 5 2 11 5 2" xfId="39308"/>
    <cellStyle name="Normal 5 2 11 6" xfId="26999"/>
    <cellStyle name="Normal 5 2 12" xfId="10931"/>
    <cellStyle name="Normal 5 2 12 2" xfId="23133"/>
    <cellStyle name="Normal 5 2 12 2 2" xfId="47430"/>
    <cellStyle name="Normal 5 2 12 3" xfId="35228"/>
    <cellStyle name="Normal 5 2 13" xfId="13839"/>
    <cellStyle name="Normal 5 2 13 2" xfId="25827"/>
    <cellStyle name="Normal 5 2 13 2 2" xfId="50124"/>
    <cellStyle name="Normal 5 2 13 3" xfId="38136"/>
    <cellStyle name="Normal 5 2 14" xfId="51917"/>
    <cellStyle name="Normal 5 2 15" xfId="51943"/>
    <cellStyle name="Normal 5 2 2" xfId="186"/>
    <cellStyle name="Normal 5 2 2 10" xfId="10942"/>
    <cellStyle name="Normal 5 2 2 10 2" xfId="23144"/>
    <cellStyle name="Normal 5 2 2 10 2 2" xfId="47441"/>
    <cellStyle name="Normal 5 2 2 10 3" xfId="35239"/>
    <cellStyle name="Normal 5 2 2 11" xfId="13851"/>
    <cellStyle name="Normal 5 2 2 11 2" xfId="25839"/>
    <cellStyle name="Normal 5 2 2 11 2 2" xfId="50136"/>
    <cellStyle name="Normal 5 2 2 11 3" xfId="38148"/>
    <cellStyle name="Normal 5 2 2 12" xfId="51927"/>
    <cellStyle name="Normal 5 2 2 13" xfId="51955"/>
    <cellStyle name="Normal 5 2 2 2" xfId="294"/>
    <cellStyle name="Normal 5 2 2 2 2" xfId="1853"/>
    <cellStyle name="Normal 5 2 2 3" xfId="596"/>
    <cellStyle name="Normal 5 2 2 3 10" xfId="51877"/>
    <cellStyle name="Normal 5 2 2 3 11" xfId="51979"/>
    <cellStyle name="Normal 5 2 2 3 2" xfId="644"/>
    <cellStyle name="Normal 5 2 2 3 2 10" xfId="52027"/>
    <cellStyle name="Normal 5 2 2 3 2 2" xfId="839"/>
    <cellStyle name="Normal 5 2 2 3 2 2 2" xfId="1084"/>
    <cellStyle name="Normal 5 2 2 3 2 2 2 2" xfId="2577"/>
    <cellStyle name="Normal 5 2 2 3 2 2 2 2 10" xfId="53097"/>
    <cellStyle name="Normal 5 2 2 3 2 2 2 2 2" xfId="3743"/>
    <cellStyle name="Normal 5 2 2 3 2 2 2 2 2 2" xfId="6084"/>
    <cellStyle name="Normal 5 2 2 3 2 2 2 2 2 2 2" xfId="10949"/>
    <cellStyle name="Normal 5 2 2 3 2 2 2 2 2 2 2 2" xfId="23151"/>
    <cellStyle name="Normal 5 2 2 3 2 2 2 2 2 2 2 2 2" xfId="47448"/>
    <cellStyle name="Normal 5 2 2 3 2 2 2 2 2 2 2 3" xfId="35246"/>
    <cellStyle name="Normal 5 2 2 3 2 2 2 2 2 2 3" xfId="18286"/>
    <cellStyle name="Normal 5 2 2 3 2 2 2 2 2 2 3 2" xfId="42583"/>
    <cellStyle name="Normal 5 2 2 3 2 2 2 2 2 2 4" xfId="30381"/>
    <cellStyle name="Normal 5 2 2 3 2 2 2 2 2 3" xfId="7781"/>
    <cellStyle name="Normal 5 2 2 3 2 2 2 2 2 3 2" xfId="10950"/>
    <cellStyle name="Normal 5 2 2 3 2 2 2 2 2 3 2 2" xfId="23152"/>
    <cellStyle name="Normal 5 2 2 3 2 2 2 2 2 3 2 2 2" xfId="47449"/>
    <cellStyle name="Normal 5 2 2 3 2 2 2 2 2 3 2 3" xfId="35247"/>
    <cellStyle name="Normal 5 2 2 3 2 2 2 2 2 3 3" xfId="19983"/>
    <cellStyle name="Normal 5 2 2 3 2 2 2 2 2 3 3 2" xfId="44280"/>
    <cellStyle name="Normal 5 2 2 3 2 2 2 2 2 3 4" xfId="32078"/>
    <cellStyle name="Normal 5 2 2 3 2 2 2 2 2 4" xfId="10948"/>
    <cellStyle name="Normal 5 2 2 3 2 2 2 2 2 4 2" xfId="23150"/>
    <cellStyle name="Normal 5 2 2 3 2 2 2 2 2 4 2 2" xfId="47447"/>
    <cellStyle name="Normal 5 2 2 3 2 2 2 2 2 4 3" xfId="35245"/>
    <cellStyle name="Normal 5 2 2 3 2 2 2 2 2 5" xfId="16058"/>
    <cellStyle name="Normal 5 2 2 3 2 2 2 2 2 5 2" xfId="40355"/>
    <cellStyle name="Normal 5 2 2 3 2 2 2 2 2 6" xfId="28046"/>
    <cellStyle name="Normal 5 2 2 3 2 2 2 2 3" xfId="4275"/>
    <cellStyle name="Normal 5 2 2 3 2 2 2 2 3 2" xfId="10951"/>
    <cellStyle name="Normal 5 2 2 3 2 2 2 2 3 2 2" xfId="23153"/>
    <cellStyle name="Normal 5 2 2 3 2 2 2 2 3 2 2 2" xfId="47450"/>
    <cellStyle name="Normal 5 2 2 3 2 2 2 2 3 2 3" xfId="35248"/>
    <cellStyle name="Normal 5 2 2 3 2 2 2 2 3 3" xfId="16586"/>
    <cellStyle name="Normal 5 2 2 3 2 2 2 2 3 3 2" xfId="40883"/>
    <cellStyle name="Normal 5 2 2 3 2 2 2 2 3 4" xfId="28574"/>
    <cellStyle name="Normal 5 2 2 3 2 2 2 2 4" xfId="4915"/>
    <cellStyle name="Normal 5 2 2 3 2 2 2 2 4 2" xfId="10952"/>
    <cellStyle name="Normal 5 2 2 3 2 2 2 2 4 2 2" xfId="23154"/>
    <cellStyle name="Normal 5 2 2 3 2 2 2 2 4 2 2 2" xfId="47451"/>
    <cellStyle name="Normal 5 2 2 3 2 2 2 2 4 2 3" xfId="35249"/>
    <cellStyle name="Normal 5 2 2 3 2 2 2 2 4 3" xfId="17117"/>
    <cellStyle name="Normal 5 2 2 3 2 2 2 2 4 3 2" xfId="41414"/>
    <cellStyle name="Normal 5 2 2 3 2 2 2 2 4 4" xfId="29212"/>
    <cellStyle name="Normal 5 2 2 3 2 2 2 2 5" xfId="6612"/>
    <cellStyle name="Normal 5 2 2 3 2 2 2 2 5 2" xfId="10953"/>
    <cellStyle name="Normal 5 2 2 3 2 2 2 2 5 2 2" xfId="23155"/>
    <cellStyle name="Normal 5 2 2 3 2 2 2 2 5 2 2 2" xfId="47452"/>
    <cellStyle name="Normal 5 2 2 3 2 2 2 2 5 2 3" xfId="35250"/>
    <cellStyle name="Normal 5 2 2 3 2 2 2 2 5 3" xfId="18814"/>
    <cellStyle name="Normal 5 2 2 3 2 2 2 2 5 3 2" xfId="43111"/>
    <cellStyle name="Normal 5 2 2 3 2 2 2 2 5 4" xfId="30909"/>
    <cellStyle name="Normal 5 2 2 3 2 2 2 2 6" xfId="10947"/>
    <cellStyle name="Normal 5 2 2 3 2 2 2 2 6 2" xfId="23149"/>
    <cellStyle name="Normal 5 2 2 3 2 2 2 2 6 2 2" xfId="47446"/>
    <cellStyle name="Normal 5 2 2 3 2 2 2 2 6 3" xfId="35244"/>
    <cellStyle name="Normal 5 2 2 3 2 2 2 2 7" xfId="14889"/>
    <cellStyle name="Normal 5 2 2 3 2 2 2 2 7 2" xfId="39186"/>
    <cellStyle name="Normal 5 2 2 3 2 2 2 2 8" xfId="26877"/>
    <cellStyle name="Normal 5 2 2 3 2 2 2 2 9" xfId="51285"/>
    <cellStyle name="Normal 5 2 2 3 2 2 2 3" xfId="3105"/>
    <cellStyle name="Normal 5 2 2 3 2 2 2 3 2" xfId="5553"/>
    <cellStyle name="Normal 5 2 2 3 2 2 2 3 2 2" xfId="10955"/>
    <cellStyle name="Normal 5 2 2 3 2 2 2 3 2 2 2" xfId="23157"/>
    <cellStyle name="Normal 5 2 2 3 2 2 2 3 2 2 2 2" xfId="47454"/>
    <cellStyle name="Normal 5 2 2 3 2 2 2 3 2 2 3" xfId="35252"/>
    <cellStyle name="Normal 5 2 2 3 2 2 2 3 2 3" xfId="17755"/>
    <cellStyle name="Normal 5 2 2 3 2 2 2 3 2 3 2" xfId="42052"/>
    <cellStyle name="Normal 5 2 2 3 2 2 2 3 2 4" xfId="29850"/>
    <cellStyle name="Normal 5 2 2 3 2 2 2 3 3" xfId="7143"/>
    <cellStyle name="Normal 5 2 2 3 2 2 2 3 3 2" xfId="10956"/>
    <cellStyle name="Normal 5 2 2 3 2 2 2 3 3 2 2" xfId="23158"/>
    <cellStyle name="Normal 5 2 2 3 2 2 2 3 3 2 2 2" xfId="47455"/>
    <cellStyle name="Normal 5 2 2 3 2 2 2 3 3 2 3" xfId="35253"/>
    <cellStyle name="Normal 5 2 2 3 2 2 2 3 3 3" xfId="19345"/>
    <cellStyle name="Normal 5 2 2 3 2 2 2 3 3 3 2" xfId="43642"/>
    <cellStyle name="Normal 5 2 2 3 2 2 2 3 3 4" xfId="31440"/>
    <cellStyle name="Normal 5 2 2 3 2 2 2 3 4" xfId="10954"/>
    <cellStyle name="Normal 5 2 2 3 2 2 2 3 4 2" xfId="23156"/>
    <cellStyle name="Normal 5 2 2 3 2 2 2 3 4 2 2" xfId="47453"/>
    <cellStyle name="Normal 5 2 2 3 2 2 2 3 4 3" xfId="35251"/>
    <cellStyle name="Normal 5 2 2 3 2 2 2 3 5" xfId="15527"/>
    <cellStyle name="Normal 5 2 2 3 2 2 2 3 5 2" xfId="39824"/>
    <cellStyle name="Normal 5 2 2 3 2 2 2 3 6" xfId="27515"/>
    <cellStyle name="Normal 5 2 2 3 2 2 2 4" xfId="10946"/>
    <cellStyle name="Normal 5 2 2 3 2 2 2 4 2" xfId="23148"/>
    <cellStyle name="Normal 5 2 2 3 2 2 2 4 2 2" xfId="47445"/>
    <cellStyle name="Normal 5 2 2 3 2 2 2 4 3" xfId="35243"/>
    <cellStyle name="Normal 5 2 2 3 2 2 2 5" xfId="14355"/>
    <cellStyle name="Normal 5 2 2 3 2 2 2 5 2" xfId="26343"/>
    <cellStyle name="Normal 5 2 2 3 2 2 2 5 2 2" xfId="50640"/>
    <cellStyle name="Normal 5 2 2 3 2 2 2 5 3" xfId="38652"/>
    <cellStyle name="Normal 5 2 2 3 2 2 2 6" xfId="51739"/>
    <cellStyle name="Normal 5 2 2 3 2 2 2 7" xfId="52459"/>
    <cellStyle name="Normal 5 2 2 3 2 2 3" xfId="2337"/>
    <cellStyle name="Normal 5 2 2 3 2 2 3 10" xfId="52857"/>
    <cellStyle name="Normal 5 2 2 3 2 2 3 2" xfId="3503"/>
    <cellStyle name="Normal 5 2 2 3 2 2 3 2 2" xfId="5844"/>
    <cellStyle name="Normal 5 2 2 3 2 2 3 2 2 2" xfId="10959"/>
    <cellStyle name="Normal 5 2 2 3 2 2 3 2 2 2 2" xfId="23161"/>
    <cellStyle name="Normal 5 2 2 3 2 2 3 2 2 2 2 2" xfId="47458"/>
    <cellStyle name="Normal 5 2 2 3 2 2 3 2 2 2 3" xfId="35256"/>
    <cellStyle name="Normal 5 2 2 3 2 2 3 2 2 3" xfId="18046"/>
    <cellStyle name="Normal 5 2 2 3 2 2 3 2 2 3 2" xfId="42343"/>
    <cellStyle name="Normal 5 2 2 3 2 2 3 2 2 4" xfId="30141"/>
    <cellStyle name="Normal 5 2 2 3 2 2 3 2 3" xfId="7541"/>
    <cellStyle name="Normal 5 2 2 3 2 2 3 2 3 2" xfId="10960"/>
    <cellStyle name="Normal 5 2 2 3 2 2 3 2 3 2 2" xfId="23162"/>
    <cellStyle name="Normal 5 2 2 3 2 2 3 2 3 2 2 2" xfId="47459"/>
    <cellStyle name="Normal 5 2 2 3 2 2 3 2 3 2 3" xfId="35257"/>
    <cellStyle name="Normal 5 2 2 3 2 2 3 2 3 3" xfId="19743"/>
    <cellStyle name="Normal 5 2 2 3 2 2 3 2 3 3 2" xfId="44040"/>
    <cellStyle name="Normal 5 2 2 3 2 2 3 2 3 4" xfId="31838"/>
    <cellStyle name="Normal 5 2 2 3 2 2 3 2 4" xfId="10958"/>
    <cellStyle name="Normal 5 2 2 3 2 2 3 2 4 2" xfId="23160"/>
    <cellStyle name="Normal 5 2 2 3 2 2 3 2 4 2 2" xfId="47457"/>
    <cellStyle name="Normal 5 2 2 3 2 2 3 2 4 3" xfId="35255"/>
    <cellStyle name="Normal 5 2 2 3 2 2 3 2 5" xfId="15818"/>
    <cellStyle name="Normal 5 2 2 3 2 2 3 2 5 2" xfId="40115"/>
    <cellStyle name="Normal 5 2 2 3 2 2 3 2 6" xfId="27806"/>
    <cellStyle name="Normal 5 2 2 3 2 2 3 3" xfId="4035"/>
    <cellStyle name="Normal 5 2 2 3 2 2 3 3 2" xfId="10961"/>
    <cellStyle name="Normal 5 2 2 3 2 2 3 3 2 2" xfId="23163"/>
    <cellStyle name="Normal 5 2 2 3 2 2 3 3 2 2 2" xfId="47460"/>
    <cellStyle name="Normal 5 2 2 3 2 2 3 3 2 3" xfId="35258"/>
    <cellStyle name="Normal 5 2 2 3 2 2 3 3 3" xfId="16346"/>
    <cellStyle name="Normal 5 2 2 3 2 2 3 3 3 2" xfId="40643"/>
    <cellStyle name="Normal 5 2 2 3 2 2 3 3 4" xfId="28334"/>
    <cellStyle name="Normal 5 2 2 3 2 2 3 4" xfId="4675"/>
    <cellStyle name="Normal 5 2 2 3 2 2 3 4 2" xfId="10962"/>
    <cellStyle name="Normal 5 2 2 3 2 2 3 4 2 2" xfId="23164"/>
    <cellStyle name="Normal 5 2 2 3 2 2 3 4 2 2 2" xfId="47461"/>
    <cellStyle name="Normal 5 2 2 3 2 2 3 4 2 3" xfId="35259"/>
    <cellStyle name="Normal 5 2 2 3 2 2 3 4 3" xfId="16877"/>
    <cellStyle name="Normal 5 2 2 3 2 2 3 4 3 2" xfId="41174"/>
    <cellStyle name="Normal 5 2 2 3 2 2 3 4 4" xfId="28972"/>
    <cellStyle name="Normal 5 2 2 3 2 2 3 5" xfId="6372"/>
    <cellStyle name="Normal 5 2 2 3 2 2 3 5 2" xfId="10963"/>
    <cellStyle name="Normal 5 2 2 3 2 2 3 5 2 2" xfId="23165"/>
    <cellStyle name="Normal 5 2 2 3 2 2 3 5 2 2 2" xfId="47462"/>
    <cellStyle name="Normal 5 2 2 3 2 2 3 5 2 3" xfId="35260"/>
    <cellStyle name="Normal 5 2 2 3 2 2 3 5 3" xfId="18574"/>
    <cellStyle name="Normal 5 2 2 3 2 2 3 5 3 2" xfId="42871"/>
    <cellStyle name="Normal 5 2 2 3 2 2 3 5 4" xfId="30669"/>
    <cellStyle name="Normal 5 2 2 3 2 2 3 6" xfId="10957"/>
    <cellStyle name="Normal 5 2 2 3 2 2 3 6 2" xfId="23159"/>
    <cellStyle name="Normal 5 2 2 3 2 2 3 6 2 2" xfId="47456"/>
    <cellStyle name="Normal 5 2 2 3 2 2 3 6 3" xfId="35254"/>
    <cellStyle name="Normal 5 2 2 3 2 2 3 7" xfId="14649"/>
    <cellStyle name="Normal 5 2 2 3 2 2 3 7 2" xfId="38946"/>
    <cellStyle name="Normal 5 2 2 3 2 2 3 8" xfId="26637"/>
    <cellStyle name="Normal 5 2 2 3 2 2 3 9" xfId="51045"/>
    <cellStyle name="Normal 5 2 2 3 2 2 4" xfId="2865"/>
    <cellStyle name="Normal 5 2 2 3 2 2 4 2" xfId="5313"/>
    <cellStyle name="Normal 5 2 2 3 2 2 4 2 2" xfId="10965"/>
    <cellStyle name="Normal 5 2 2 3 2 2 4 2 2 2" xfId="23167"/>
    <cellStyle name="Normal 5 2 2 3 2 2 4 2 2 2 2" xfId="47464"/>
    <cellStyle name="Normal 5 2 2 3 2 2 4 2 2 3" xfId="35262"/>
    <cellStyle name="Normal 5 2 2 3 2 2 4 2 3" xfId="17515"/>
    <cellStyle name="Normal 5 2 2 3 2 2 4 2 3 2" xfId="41812"/>
    <cellStyle name="Normal 5 2 2 3 2 2 4 2 4" xfId="29610"/>
    <cellStyle name="Normal 5 2 2 3 2 2 4 3" xfId="6903"/>
    <cellStyle name="Normal 5 2 2 3 2 2 4 3 2" xfId="10966"/>
    <cellStyle name="Normal 5 2 2 3 2 2 4 3 2 2" xfId="23168"/>
    <cellStyle name="Normal 5 2 2 3 2 2 4 3 2 2 2" xfId="47465"/>
    <cellStyle name="Normal 5 2 2 3 2 2 4 3 2 3" xfId="35263"/>
    <cellStyle name="Normal 5 2 2 3 2 2 4 3 3" xfId="19105"/>
    <cellStyle name="Normal 5 2 2 3 2 2 4 3 3 2" xfId="43402"/>
    <cellStyle name="Normal 5 2 2 3 2 2 4 3 4" xfId="31200"/>
    <cellStyle name="Normal 5 2 2 3 2 2 4 4" xfId="10964"/>
    <cellStyle name="Normal 5 2 2 3 2 2 4 4 2" xfId="23166"/>
    <cellStyle name="Normal 5 2 2 3 2 2 4 4 2 2" xfId="47463"/>
    <cellStyle name="Normal 5 2 2 3 2 2 4 4 3" xfId="35261"/>
    <cellStyle name="Normal 5 2 2 3 2 2 4 5" xfId="15287"/>
    <cellStyle name="Normal 5 2 2 3 2 2 4 5 2" xfId="39584"/>
    <cellStyle name="Normal 5 2 2 3 2 2 4 6" xfId="27275"/>
    <cellStyle name="Normal 5 2 2 3 2 2 5" xfId="10945"/>
    <cellStyle name="Normal 5 2 2 3 2 2 5 2" xfId="23147"/>
    <cellStyle name="Normal 5 2 2 3 2 2 5 2 2" xfId="47444"/>
    <cellStyle name="Normal 5 2 2 3 2 2 5 3" xfId="35242"/>
    <cellStyle name="Normal 5 2 2 3 2 2 6" xfId="14115"/>
    <cellStyle name="Normal 5 2 2 3 2 2 6 2" xfId="26103"/>
    <cellStyle name="Normal 5 2 2 3 2 2 6 2 2" xfId="50400"/>
    <cellStyle name="Normal 5 2 2 3 2 2 6 3" xfId="38412"/>
    <cellStyle name="Normal 5 2 2 3 2 2 7" xfId="51814"/>
    <cellStyle name="Normal 5 2 2 3 2 2 8" xfId="52219"/>
    <cellStyle name="Normal 5 2 2 3 2 3" xfId="741"/>
    <cellStyle name="Normal 5 2 2 3 2 3 2" xfId="988"/>
    <cellStyle name="Normal 5 2 2 3 2 3 2 2" xfId="2481"/>
    <cellStyle name="Normal 5 2 2 3 2 3 2 2 10" xfId="53001"/>
    <cellStyle name="Normal 5 2 2 3 2 3 2 2 2" xfId="3647"/>
    <cellStyle name="Normal 5 2 2 3 2 3 2 2 2 2" xfId="5988"/>
    <cellStyle name="Normal 5 2 2 3 2 3 2 2 2 2 2" xfId="10971"/>
    <cellStyle name="Normal 5 2 2 3 2 3 2 2 2 2 2 2" xfId="23173"/>
    <cellStyle name="Normal 5 2 2 3 2 3 2 2 2 2 2 2 2" xfId="47470"/>
    <cellStyle name="Normal 5 2 2 3 2 3 2 2 2 2 2 3" xfId="35268"/>
    <cellStyle name="Normal 5 2 2 3 2 3 2 2 2 2 3" xfId="18190"/>
    <cellStyle name="Normal 5 2 2 3 2 3 2 2 2 2 3 2" xfId="42487"/>
    <cellStyle name="Normal 5 2 2 3 2 3 2 2 2 2 4" xfId="30285"/>
    <cellStyle name="Normal 5 2 2 3 2 3 2 2 2 3" xfId="7685"/>
    <cellStyle name="Normal 5 2 2 3 2 3 2 2 2 3 2" xfId="10972"/>
    <cellStyle name="Normal 5 2 2 3 2 3 2 2 2 3 2 2" xfId="23174"/>
    <cellStyle name="Normal 5 2 2 3 2 3 2 2 2 3 2 2 2" xfId="47471"/>
    <cellStyle name="Normal 5 2 2 3 2 3 2 2 2 3 2 3" xfId="35269"/>
    <cellStyle name="Normal 5 2 2 3 2 3 2 2 2 3 3" xfId="19887"/>
    <cellStyle name="Normal 5 2 2 3 2 3 2 2 2 3 3 2" xfId="44184"/>
    <cellStyle name="Normal 5 2 2 3 2 3 2 2 2 3 4" xfId="31982"/>
    <cellStyle name="Normal 5 2 2 3 2 3 2 2 2 4" xfId="10970"/>
    <cellStyle name="Normal 5 2 2 3 2 3 2 2 2 4 2" xfId="23172"/>
    <cellStyle name="Normal 5 2 2 3 2 3 2 2 2 4 2 2" xfId="47469"/>
    <cellStyle name="Normal 5 2 2 3 2 3 2 2 2 4 3" xfId="35267"/>
    <cellStyle name="Normal 5 2 2 3 2 3 2 2 2 5" xfId="15962"/>
    <cellStyle name="Normal 5 2 2 3 2 3 2 2 2 5 2" xfId="40259"/>
    <cellStyle name="Normal 5 2 2 3 2 3 2 2 2 6" xfId="27950"/>
    <cellStyle name="Normal 5 2 2 3 2 3 2 2 3" xfId="4179"/>
    <cellStyle name="Normal 5 2 2 3 2 3 2 2 3 2" xfId="10973"/>
    <cellStyle name="Normal 5 2 2 3 2 3 2 2 3 2 2" xfId="23175"/>
    <cellStyle name="Normal 5 2 2 3 2 3 2 2 3 2 2 2" xfId="47472"/>
    <cellStyle name="Normal 5 2 2 3 2 3 2 2 3 2 3" xfId="35270"/>
    <cellStyle name="Normal 5 2 2 3 2 3 2 2 3 3" xfId="16490"/>
    <cellStyle name="Normal 5 2 2 3 2 3 2 2 3 3 2" xfId="40787"/>
    <cellStyle name="Normal 5 2 2 3 2 3 2 2 3 4" xfId="28478"/>
    <cellStyle name="Normal 5 2 2 3 2 3 2 2 4" xfId="4819"/>
    <cellStyle name="Normal 5 2 2 3 2 3 2 2 4 2" xfId="10974"/>
    <cellStyle name="Normal 5 2 2 3 2 3 2 2 4 2 2" xfId="23176"/>
    <cellStyle name="Normal 5 2 2 3 2 3 2 2 4 2 2 2" xfId="47473"/>
    <cellStyle name="Normal 5 2 2 3 2 3 2 2 4 2 3" xfId="35271"/>
    <cellStyle name="Normal 5 2 2 3 2 3 2 2 4 3" xfId="17021"/>
    <cellStyle name="Normal 5 2 2 3 2 3 2 2 4 3 2" xfId="41318"/>
    <cellStyle name="Normal 5 2 2 3 2 3 2 2 4 4" xfId="29116"/>
    <cellStyle name="Normal 5 2 2 3 2 3 2 2 5" xfId="6516"/>
    <cellStyle name="Normal 5 2 2 3 2 3 2 2 5 2" xfId="10975"/>
    <cellStyle name="Normal 5 2 2 3 2 3 2 2 5 2 2" xfId="23177"/>
    <cellStyle name="Normal 5 2 2 3 2 3 2 2 5 2 2 2" xfId="47474"/>
    <cellStyle name="Normal 5 2 2 3 2 3 2 2 5 2 3" xfId="35272"/>
    <cellStyle name="Normal 5 2 2 3 2 3 2 2 5 3" xfId="18718"/>
    <cellStyle name="Normal 5 2 2 3 2 3 2 2 5 3 2" xfId="43015"/>
    <cellStyle name="Normal 5 2 2 3 2 3 2 2 5 4" xfId="30813"/>
    <cellStyle name="Normal 5 2 2 3 2 3 2 2 6" xfId="10969"/>
    <cellStyle name="Normal 5 2 2 3 2 3 2 2 6 2" xfId="23171"/>
    <cellStyle name="Normal 5 2 2 3 2 3 2 2 6 2 2" xfId="47468"/>
    <cellStyle name="Normal 5 2 2 3 2 3 2 2 6 3" xfId="35266"/>
    <cellStyle name="Normal 5 2 2 3 2 3 2 2 7" xfId="14793"/>
    <cellStyle name="Normal 5 2 2 3 2 3 2 2 7 2" xfId="39090"/>
    <cellStyle name="Normal 5 2 2 3 2 3 2 2 8" xfId="26781"/>
    <cellStyle name="Normal 5 2 2 3 2 3 2 2 9" xfId="51189"/>
    <cellStyle name="Normal 5 2 2 3 2 3 2 3" xfId="3009"/>
    <cellStyle name="Normal 5 2 2 3 2 3 2 3 2" xfId="5457"/>
    <cellStyle name="Normal 5 2 2 3 2 3 2 3 2 2" xfId="10977"/>
    <cellStyle name="Normal 5 2 2 3 2 3 2 3 2 2 2" xfId="23179"/>
    <cellStyle name="Normal 5 2 2 3 2 3 2 3 2 2 2 2" xfId="47476"/>
    <cellStyle name="Normal 5 2 2 3 2 3 2 3 2 2 3" xfId="35274"/>
    <cellStyle name="Normal 5 2 2 3 2 3 2 3 2 3" xfId="17659"/>
    <cellStyle name="Normal 5 2 2 3 2 3 2 3 2 3 2" xfId="41956"/>
    <cellStyle name="Normal 5 2 2 3 2 3 2 3 2 4" xfId="29754"/>
    <cellStyle name="Normal 5 2 2 3 2 3 2 3 3" xfId="7047"/>
    <cellStyle name="Normal 5 2 2 3 2 3 2 3 3 2" xfId="10978"/>
    <cellStyle name="Normal 5 2 2 3 2 3 2 3 3 2 2" xfId="23180"/>
    <cellStyle name="Normal 5 2 2 3 2 3 2 3 3 2 2 2" xfId="47477"/>
    <cellStyle name="Normal 5 2 2 3 2 3 2 3 3 2 3" xfId="35275"/>
    <cellStyle name="Normal 5 2 2 3 2 3 2 3 3 3" xfId="19249"/>
    <cellStyle name="Normal 5 2 2 3 2 3 2 3 3 3 2" xfId="43546"/>
    <cellStyle name="Normal 5 2 2 3 2 3 2 3 3 4" xfId="31344"/>
    <cellStyle name="Normal 5 2 2 3 2 3 2 3 4" xfId="10976"/>
    <cellStyle name="Normal 5 2 2 3 2 3 2 3 4 2" xfId="23178"/>
    <cellStyle name="Normal 5 2 2 3 2 3 2 3 4 2 2" xfId="47475"/>
    <cellStyle name="Normal 5 2 2 3 2 3 2 3 4 3" xfId="35273"/>
    <cellStyle name="Normal 5 2 2 3 2 3 2 3 5" xfId="15431"/>
    <cellStyle name="Normal 5 2 2 3 2 3 2 3 5 2" xfId="39728"/>
    <cellStyle name="Normal 5 2 2 3 2 3 2 3 6" xfId="27419"/>
    <cellStyle name="Normal 5 2 2 3 2 3 2 4" xfId="10968"/>
    <cellStyle name="Normal 5 2 2 3 2 3 2 4 2" xfId="23170"/>
    <cellStyle name="Normal 5 2 2 3 2 3 2 4 2 2" xfId="47467"/>
    <cellStyle name="Normal 5 2 2 3 2 3 2 4 3" xfId="35265"/>
    <cellStyle name="Normal 5 2 2 3 2 3 2 5" xfId="14259"/>
    <cellStyle name="Normal 5 2 2 3 2 3 2 5 2" xfId="26247"/>
    <cellStyle name="Normal 5 2 2 3 2 3 2 5 2 2" xfId="50544"/>
    <cellStyle name="Normal 5 2 2 3 2 3 2 5 3" xfId="38556"/>
    <cellStyle name="Normal 5 2 2 3 2 3 2 6" xfId="51714"/>
    <cellStyle name="Normal 5 2 2 3 2 3 2 7" xfId="52363"/>
    <cellStyle name="Normal 5 2 2 3 2 3 3" xfId="2241"/>
    <cellStyle name="Normal 5 2 2 3 2 3 3 10" xfId="52761"/>
    <cellStyle name="Normal 5 2 2 3 2 3 3 2" xfId="3407"/>
    <cellStyle name="Normal 5 2 2 3 2 3 3 2 2" xfId="5748"/>
    <cellStyle name="Normal 5 2 2 3 2 3 3 2 2 2" xfId="10981"/>
    <cellStyle name="Normal 5 2 2 3 2 3 3 2 2 2 2" xfId="23183"/>
    <cellStyle name="Normal 5 2 2 3 2 3 3 2 2 2 2 2" xfId="47480"/>
    <cellStyle name="Normal 5 2 2 3 2 3 3 2 2 2 3" xfId="35278"/>
    <cellStyle name="Normal 5 2 2 3 2 3 3 2 2 3" xfId="17950"/>
    <cellStyle name="Normal 5 2 2 3 2 3 3 2 2 3 2" xfId="42247"/>
    <cellStyle name="Normal 5 2 2 3 2 3 3 2 2 4" xfId="30045"/>
    <cellStyle name="Normal 5 2 2 3 2 3 3 2 3" xfId="7445"/>
    <cellStyle name="Normal 5 2 2 3 2 3 3 2 3 2" xfId="10982"/>
    <cellStyle name="Normal 5 2 2 3 2 3 3 2 3 2 2" xfId="23184"/>
    <cellStyle name="Normal 5 2 2 3 2 3 3 2 3 2 2 2" xfId="47481"/>
    <cellStyle name="Normal 5 2 2 3 2 3 3 2 3 2 3" xfId="35279"/>
    <cellStyle name="Normal 5 2 2 3 2 3 3 2 3 3" xfId="19647"/>
    <cellStyle name="Normal 5 2 2 3 2 3 3 2 3 3 2" xfId="43944"/>
    <cellStyle name="Normal 5 2 2 3 2 3 3 2 3 4" xfId="31742"/>
    <cellStyle name="Normal 5 2 2 3 2 3 3 2 4" xfId="10980"/>
    <cellStyle name="Normal 5 2 2 3 2 3 3 2 4 2" xfId="23182"/>
    <cellStyle name="Normal 5 2 2 3 2 3 3 2 4 2 2" xfId="47479"/>
    <cellStyle name="Normal 5 2 2 3 2 3 3 2 4 3" xfId="35277"/>
    <cellStyle name="Normal 5 2 2 3 2 3 3 2 5" xfId="15722"/>
    <cellStyle name="Normal 5 2 2 3 2 3 3 2 5 2" xfId="40019"/>
    <cellStyle name="Normal 5 2 2 3 2 3 3 2 6" xfId="27710"/>
    <cellStyle name="Normal 5 2 2 3 2 3 3 3" xfId="3939"/>
    <cellStyle name="Normal 5 2 2 3 2 3 3 3 2" xfId="10983"/>
    <cellStyle name="Normal 5 2 2 3 2 3 3 3 2 2" xfId="23185"/>
    <cellStyle name="Normal 5 2 2 3 2 3 3 3 2 2 2" xfId="47482"/>
    <cellStyle name="Normal 5 2 2 3 2 3 3 3 2 3" xfId="35280"/>
    <cellStyle name="Normal 5 2 2 3 2 3 3 3 3" xfId="16250"/>
    <cellStyle name="Normal 5 2 2 3 2 3 3 3 3 2" xfId="40547"/>
    <cellStyle name="Normal 5 2 2 3 2 3 3 3 4" xfId="28238"/>
    <cellStyle name="Normal 5 2 2 3 2 3 3 4" xfId="4579"/>
    <cellStyle name="Normal 5 2 2 3 2 3 3 4 2" xfId="10984"/>
    <cellStyle name="Normal 5 2 2 3 2 3 3 4 2 2" xfId="23186"/>
    <cellStyle name="Normal 5 2 2 3 2 3 3 4 2 2 2" xfId="47483"/>
    <cellStyle name="Normal 5 2 2 3 2 3 3 4 2 3" xfId="35281"/>
    <cellStyle name="Normal 5 2 2 3 2 3 3 4 3" xfId="16781"/>
    <cellStyle name="Normal 5 2 2 3 2 3 3 4 3 2" xfId="41078"/>
    <cellStyle name="Normal 5 2 2 3 2 3 3 4 4" xfId="28876"/>
    <cellStyle name="Normal 5 2 2 3 2 3 3 5" xfId="6276"/>
    <cellStyle name="Normal 5 2 2 3 2 3 3 5 2" xfId="10985"/>
    <cellStyle name="Normal 5 2 2 3 2 3 3 5 2 2" xfId="23187"/>
    <cellStyle name="Normal 5 2 2 3 2 3 3 5 2 2 2" xfId="47484"/>
    <cellStyle name="Normal 5 2 2 3 2 3 3 5 2 3" xfId="35282"/>
    <cellStyle name="Normal 5 2 2 3 2 3 3 5 3" xfId="18478"/>
    <cellStyle name="Normal 5 2 2 3 2 3 3 5 3 2" xfId="42775"/>
    <cellStyle name="Normal 5 2 2 3 2 3 3 5 4" xfId="30573"/>
    <cellStyle name="Normal 5 2 2 3 2 3 3 6" xfId="10979"/>
    <cellStyle name="Normal 5 2 2 3 2 3 3 6 2" xfId="23181"/>
    <cellStyle name="Normal 5 2 2 3 2 3 3 6 2 2" xfId="47478"/>
    <cellStyle name="Normal 5 2 2 3 2 3 3 6 3" xfId="35276"/>
    <cellStyle name="Normal 5 2 2 3 2 3 3 7" xfId="14553"/>
    <cellStyle name="Normal 5 2 2 3 2 3 3 7 2" xfId="38850"/>
    <cellStyle name="Normal 5 2 2 3 2 3 3 8" xfId="26541"/>
    <cellStyle name="Normal 5 2 2 3 2 3 3 9" xfId="50949"/>
    <cellStyle name="Normal 5 2 2 3 2 3 4" xfId="2769"/>
    <cellStyle name="Normal 5 2 2 3 2 3 4 2" xfId="5217"/>
    <cellStyle name="Normal 5 2 2 3 2 3 4 2 2" xfId="10987"/>
    <cellStyle name="Normal 5 2 2 3 2 3 4 2 2 2" xfId="23189"/>
    <cellStyle name="Normal 5 2 2 3 2 3 4 2 2 2 2" xfId="47486"/>
    <cellStyle name="Normal 5 2 2 3 2 3 4 2 2 3" xfId="35284"/>
    <cellStyle name="Normal 5 2 2 3 2 3 4 2 3" xfId="17419"/>
    <cellStyle name="Normal 5 2 2 3 2 3 4 2 3 2" xfId="41716"/>
    <cellStyle name="Normal 5 2 2 3 2 3 4 2 4" xfId="29514"/>
    <cellStyle name="Normal 5 2 2 3 2 3 4 3" xfId="6807"/>
    <cellStyle name="Normal 5 2 2 3 2 3 4 3 2" xfId="10988"/>
    <cellStyle name="Normal 5 2 2 3 2 3 4 3 2 2" xfId="23190"/>
    <cellStyle name="Normal 5 2 2 3 2 3 4 3 2 2 2" xfId="47487"/>
    <cellStyle name="Normal 5 2 2 3 2 3 4 3 2 3" xfId="35285"/>
    <cellStyle name="Normal 5 2 2 3 2 3 4 3 3" xfId="19009"/>
    <cellStyle name="Normal 5 2 2 3 2 3 4 3 3 2" xfId="43306"/>
    <cellStyle name="Normal 5 2 2 3 2 3 4 3 4" xfId="31104"/>
    <cellStyle name="Normal 5 2 2 3 2 3 4 4" xfId="10986"/>
    <cellStyle name="Normal 5 2 2 3 2 3 4 4 2" xfId="23188"/>
    <cellStyle name="Normal 5 2 2 3 2 3 4 4 2 2" xfId="47485"/>
    <cellStyle name="Normal 5 2 2 3 2 3 4 4 3" xfId="35283"/>
    <cellStyle name="Normal 5 2 2 3 2 3 4 5" xfId="15191"/>
    <cellStyle name="Normal 5 2 2 3 2 3 4 5 2" xfId="39488"/>
    <cellStyle name="Normal 5 2 2 3 2 3 4 6" xfId="27179"/>
    <cellStyle name="Normal 5 2 2 3 2 3 5" xfId="10967"/>
    <cellStyle name="Normal 5 2 2 3 2 3 5 2" xfId="23169"/>
    <cellStyle name="Normal 5 2 2 3 2 3 5 2 2" xfId="47466"/>
    <cellStyle name="Normal 5 2 2 3 2 3 5 3" xfId="35264"/>
    <cellStyle name="Normal 5 2 2 3 2 3 6" xfId="14019"/>
    <cellStyle name="Normal 5 2 2 3 2 3 6 2" xfId="26007"/>
    <cellStyle name="Normal 5 2 2 3 2 3 6 2 2" xfId="50304"/>
    <cellStyle name="Normal 5 2 2 3 2 3 6 3" xfId="38316"/>
    <cellStyle name="Normal 5 2 2 3 2 3 7" xfId="51865"/>
    <cellStyle name="Normal 5 2 2 3 2 3 8" xfId="52123"/>
    <cellStyle name="Normal 5 2 2 3 2 4" xfId="916"/>
    <cellStyle name="Normal 5 2 2 3 2 4 2" xfId="2409"/>
    <cellStyle name="Normal 5 2 2 3 2 4 2 10" xfId="52929"/>
    <cellStyle name="Normal 5 2 2 3 2 4 2 2" xfId="3575"/>
    <cellStyle name="Normal 5 2 2 3 2 4 2 2 2" xfId="5916"/>
    <cellStyle name="Normal 5 2 2 3 2 4 2 2 2 2" xfId="10992"/>
    <cellStyle name="Normal 5 2 2 3 2 4 2 2 2 2 2" xfId="23194"/>
    <cellStyle name="Normal 5 2 2 3 2 4 2 2 2 2 2 2" xfId="47491"/>
    <cellStyle name="Normal 5 2 2 3 2 4 2 2 2 2 3" xfId="35289"/>
    <cellStyle name="Normal 5 2 2 3 2 4 2 2 2 3" xfId="18118"/>
    <cellStyle name="Normal 5 2 2 3 2 4 2 2 2 3 2" xfId="42415"/>
    <cellStyle name="Normal 5 2 2 3 2 4 2 2 2 4" xfId="30213"/>
    <cellStyle name="Normal 5 2 2 3 2 4 2 2 3" xfId="7613"/>
    <cellStyle name="Normal 5 2 2 3 2 4 2 2 3 2" xfId="10993"/>
    <cellStyle name="Normal 5 2 2 3 2 4 2 2 3 2 2" xfId="23195"/>
    <cellStyle name="Normal 5 2 2 3 2 4 2 2 3 2 2 2" xfId="47492"/>
    <cellStyle name="Normal 5 2 2 3 2 4 2 2 3 2 3" xfId="35290"/>
    <cellStyle name="Normal 5 2 2 3 2 4 2 2 3 3" xfId="19815"/>
    <cellStyle name="Normal 5 2 2 3 2 4 2 2 3 3 2" xfId="44112"/>
    <cellStyle name="Normal 5 2 2 3 2 4 2 2 3 4" xfId="31910"/>
    <cellStyle name="Normal 5 2 2 3 2 4 2 2 4" xfId="10991"/>
    <cellStyle name="Normal 5 2 2 3 2 4 2 2 4 2" xfId="23193"/>
    <cellStyle name="Normal 5 2 2 3 2 4 2 2 4 2 2" xfId="47490"/>
    <cellStyle name="Normal 5 2 2 3 2 4 2 2 4 3" xfId="35288"/>
    <cellStyle name="Normal 5 2 2 3 2 4 2 2 5" xfId="15890"/>
    <cellStyle name="Normal 5 2 2 3 2 4 2 2 5 2" xfId="40187"/>
    <cellStyle name="Normal 5 2 2 3 2 4 2 2 6" xfId="27878"/>
    <cellStyle name="Normal 5 2 2 3 2 4 2 3" xfId="4107"/>
    <cellStyle name="Normal 5 2 2 3 2 4 2 3 2" xfId="10994"/>
    <cellStyle name="Normal 5 2 2 3 2 4 2 3 2 2" xfId="23196"/>
    <cellStyle name="Normal 5 2 2 3 2 4 2 3 2 2 2" xfId="47493"/>
    <cellStyle name="Normal 5 2 2 3 2 4 2 3 2 3" xfId="35291"/>
    <cellStyle name="Normal 5 2 2 3 2 4 2 3 3" xfId="16418"/>
    <cellStyle name="Normal 5 2 2 3 2 4 2 3 3 2" xfId="40715"/>
    <cellStyle name="Normal 5 2 2 3 2 4 2 3 4" xfId="28406"/>
    <cellStyle name="Normal 5 2 2 3 2 4 2 4" xfId="4747"/>
    <cellStyle name="Normal 5 2 2 3 2 4 2 4 2" xfId="10995"/>
    <cellStyle name="Normal 5 2 2 3 2 4 2 4 2 2" xfId="23197"/>
    <cellStyle name="Normal 5 2 2 3 2 4 2 4 2 2 2" xfId="47494"/>
    <cellStyle name="Normal 5 2 2 3 2 4 2 4 2 3" xfId="35292"/>
    <cellStyle name="Normal 5 2 2 3 2 4 2 4 3" xfId="16949"/>
    <cellStyle name="Normal 5 2 2 3 2 4 2 4 3 2" xfId="41246"/>
    <cellStyle name="Normal 5 2 2 3 2 4 2 4 4" xfId="29044"/>
    <cellStyle name="Normal 5 2 2 3 2 4 2 5" xfId="6444"/>
    <cellStyle name="Normal 5 2 2 3 2 4 2 5 2" xfId="10996"/>
    <cellStyle name="Normal 5 2 2 3 2 4 2 5 2 2" xfId="23198"/>
    <cellStyle name="Normal 5 2 2 3 2 4 2 5 2 2 2" xfId="47495"/>
    <cellStyle name="Normal 5 2 2 3 2 4 2 5 2 3" xfId="35293"/>
    <cellStyle name="Normal 5 2 2 3 2 4 2 5 3" xfId="18646"/>
    <cellStyle name="Normal 5 2 2 3 2 4 2 5 3 2" xfId="42943"/>
    <cellStyle name="Normal 5 2 2 3 2 4 2 5 4" xfId="30741"/>
    <cellStyle name="Normal 5 2 2 3 2 4 2 6" xfId="10990"/>
    <cellStyle name="Normal 5 2 2 3 2 4 2 6 2" xfId="23192"/>
    <cellStyle name="Normal 5 2 2 3 2 4 2 6 2 2" xfId="47489"/>
    <cellStyle name="Normal 5 2 2 3 2 4 2 6 3" xfId="35287"/>
    <cellStyle name="Normal 5 2 2 3 2 4 2 7" xfId="14721"/>
    <cellStyle name="Normal 5 2 2 3 2 4 2 7 2" xfId="39018"/>
    <cellStyle name="Normal 5 2 2 3 2 4 2 8" xfId="26709"/>
    <cellStyle name="Normal 5 2 2 3 2 4 2 9" xfId="51117"/>
    <cellStyle name="Normal 5 2 2 3 2 4 3" xfId="2937"/>
    <cellStyle name="Normal 5 2 2 3 2 4 3 2" xfId="5385"/>
    <cellStyle name="Normal 5 2 2 3 2 4 3 2 2" xfId="10998"/>
    <cellStyle name="Normal 5 2 2 3 2 4 3 2 2 2" xfId="23200"/>
    <cellStyle name="Normal 5 2 2 3 2 4 3 2 2 2 2" xfId="47497"/>
    <cellStyle name="Normal 5 2 2 3 2 4 3 2 2 3" xfId="35295"/>
    <cellStyle name="Normal 5 2 2 3 2 4 3 2 3" xfId="17587"/>
    <cellStyle name="Normal 5 2 2 3 2 4 3 2 3 2" xfId="41884"/>
    <cellStyle name="Normal 5 2 2 3 2 4 3 2 4" xfId="29682"/>
    <cellStyle name="Normal 5 2 2 3 2 4 3 3" xfId="6975"/>
    <cellStyle name="Normal 5 2 2 3 2 4 3 3 2" xfId="10999"/>
    <cellStyle name="Normal 5 2 2 3 2 4 3 3 2 2" xfId="23201"/>
    <cellStyle name="Normal 5 2 2 3 2 4 3 3 2 2 2" xfId="47498"/>
    <cellStyle name="Normal 5 2 2 3 2 4 3 3 2 3" xfId="35296"/>
    <cellStyle name="Normal 5 2 2 3 2 4 3 3 3" xfId="19177"/>
    <cellStyle name="Normal 5 2 2 3 2 4 3 3 3 2" xfId="43474"/>
    <cellStyle name="Normal 5 2 2 3 2 4 3 3 4" xfId="31272"/>
    <cellStyle name="Normal 5 2 2 3 2 4 3 4" xfId="10997"/>
    <cellStyle name="Normal 5 2 2 3 2 4 3 4 2" xfId="23199"/>
    <cellStyle name="Normal 5 2 2 3 2 4 3 4 2 2" xfId="47496"/>
    <cellStyle name="Normal 5 2 2 3 2 4 3 4 3" xfId="35294"/>
    <cellStyle name="Normal 5 2 2 3 2 4 3 5" xfId="15359"/>
    <cellStyle name="Normal 5 2 2 3 2 4 3 5 2" xfId="39656"/>
    <cellStyle name="Normal 5 2 2 3 2 4 3 6" xfId="27347"/>
    <cellStyle name="Normal 5 2 2 3 2 4 4" xfId="10989"/>
    <cellStyle name="Normal 5 2 2 3 2 4 4 2" xfId="23191"/>
    <cellStyle name="Normal 5 2 2 3 2 4 4 2 2" xfId="47488"/>
    <cellStyle name="Normal 5 2 2 3 2 4 4 3" xfId="35286"/>
    <cellStyle name="Normal 5 2 2 3 2 4 5" xfId="14187"/>
    <cellStyle name="Normal 5 2 2 3 2 4 5 2" xfId="26175"/>
    <cellStyle name="Normal 5 2 2 3 2 4 5 2 2" xfId="50472"/>
    <cellStyle name="Normal 5 2 2 3 2 4 5 3" xfId="38484"/>
    <cellStyle name="Normal 5 2 2 3 2 4 6" xfId="51428"/>
    <cellStyle name="Normal 5 2 2 3 2 4 7" xfId="52291"/>
    <cellStyle name="Normal 5 2 2 3 2 5" xfId="2145"/>
    <cellStyle name="Normal 5 2 2 3 2 5 10" xfId="52665"/>
    <cellStyle name="Normal 5 2 2 3 2 5 2" xfId="3311"/>
    <cellStyle name="Normal 5 2 2 3 2 5 2 2" xfId="5652"/>
    <cellStyle name="Normal 5 2 2 3 2 5 2 2 2" xfId="11002"/>
    <cellStyle name="Normal 5 2 2 3 2 5 2 2 2 2" xfId="23204"/>
    <cellStyle name="Normal 5 2 2 3 2 5 2 2 2 2 2" xfId="47501"/>
    <cellStyle name="Normal 5 2 2 3 2 5 2 2 2 3" xfId="35299"/>
    <cellStyle name="Normal 5 2 2 3 2 5 2 2 3" xfId="17854"/>
    <cellStyle name="Normal 5 2 2 3 2 5 2 2 3 2" xfId="42151"/>
    <cellStyle name="Normal 5 2 2 3 2 5 2 2 4" xfId="29949"/>
    <cellStyle name="Normal 5 2 2 3 2 5 2 3" xfId="7349"/>
    <cellStyle name="Normal 5 2 2 3 2 5 2 3 2" xfId="11003"/>
    <cellStyle name="Normal 5 2 2 3 2 5 2 3 2 2" xfId="23205"/>
    <cellStyle name="Normal 5 2 2 3 2 5 2 3 2 2 2" xfId="47502"/>
    <cellStyle name="Normal 5 2 2 3 2 5 2 3 2 3" xfId="35300"/>
    <cellStyle name="Normal 5 2 2 3 2 5 2 3 3" xfId="19551"/>
    <cellStyle name="Normal 5 2 2 3 2 5 2 3 3 2" xfId="43848"/>
    <cellStyle name="Normal 5 2 2 3 2 5 2 3 4" xfId="31646"/>
    <cellStyle name="Normal 5 2 2 3 2 5 2 4" xfId="11001"/>
    <cellStyle name="Normal 5 2 2 3 2 5 2 4 2" xfId="23203"/>
    <cellStyle name="Normal 5 2 2 3 2 5 2 4 2 2" xfId="47500"/>
    <cellStyle name="Normal 5 2 2 3 2 5 2 4 3" xfId="35298"/>
    <cellStyle name="Normal 5 2 2 3 2 5 2 5" xfId="15626"/>
    <cellStyle name="Normal 5 2 2 3 2 5 2 5 2" xfId="39923"/>
    <cellStyle name="Normal 5 2 2 3 2 5 2 6" xfId="27614"/>
    <cellStyle name="Normal 5 2 2 3 2 5 3" xfId="3843"/>
    <cellStyle name="Normal 5 2 2 3 2 5 3 2" xfId="11004"/>
    <cellStyle name="Normal 5 2 2 3 2 5 3 2 2" xfId="23206"/>
    <cellStyle name="Normal 5 2 2 3 2 5 3 2 2 2" xfId="47503"/>
    <cellStyle name="Normal 5 2 2 3 2 5 3 2 3" xfId="35301"/>
    <cellStyle name="Normal 5 2 2 3 2 5 3 3" xfId="16154"/>
    <cellStyle name="Normal 5 2 2 3 2 5 3 3 2" xfId="40451"/>
    <cellStyle name="Normal 5 2 2 3 2 5 3 4" xfId="28142"/>
    <cellStyle name="Normal 5 2 2 3 2 5 4" xfId="4483"/>
    <cellStyle name="Normal 5 2 2 3 2 5 4 2" xfId="11005"/>
    <cellStyle name="Normal 5 2 2 3 2 5 4 2 2" xfId="23207"/>
    <cellStyle name="Normal 5 2 2 3 2 5 4 2 2 2" xfId="47504"/>
    <cellStyle name="Normal 5 2 2 3 2 5 4 2 3" xfId="35302"/>
    <cellStyle name="Normal 5 2 2 3 2 5 4 3" xfId="16685"/>
    <cellStyle name="Normal 5 2 2 3 2 5 4 3 2" xfId="40982"/>
    <cellStyle name="Normal 5 2 2 3 2 5 4 4" xfId="28780"/>
    <cellStyle name="Normal 5 2 2 3 2 5 5" xfId="6180"/>
    <cellStyle name="Normal 5 2 2 3 2 5 5 2" xfId="11006"/>
    <cellStyle name="Normal 5 2 2 3 2 5 5 2 2" xfId="23208"/>
    <cellStyle name="Normal 5 2 2 3 2 5 5 2 2 2" xfId="47505"/>
    <cellStyle name="Normal 5 2 2 3 2 5 5 2 3" xfId="35303"/>
    <cellStyle name="Normal 5 2 2 3 2 5 5 3" xfId="18382"/>
    <cellStyle name="Normal 5 2 2 3 2 5 5 3 2" xfId="42679"/>
    <cellStyle name="Normal 5 2 2 3 2 5 5 4" xfId="30477"/>
    <cellStyle name="Normal 5 2 2 3 2 5 6" xfId="11000"/>
    <cellStyle name="Normal 5 2 2 3 2 5 6 2" xfId="23202"/>
    <cellStyle name="Normal 5 2 2 3 2 5 6 2 2" xfId="47499"/>
    <cellStyle name="Normal 5 2 2 3 2 5 6 3" xfId="35297"/>
    <cellStyle name="Normal 5 2 2 3 2 5 7" xfId="14457"/>
    <cellStyle name="Normal 5 2 2 3 2 5 7 2" xfId="38754"/>
    <cellStyle name="Normal 5 2 2 3 2 5 8" xfId="26445"/>
    <cellStyle name="Normal 5 2 2 3 2 5 9" xfId="50853"/>
    <cellStyle name="Normal 5 2 2 3 2 6" xfId="2673"/>
    <cellStyle name="Normal 5 2 2 3 2 6 2" xfId="5121"/>
    <cellStyle name="Normal 5 2 2 3 2 6 2 2" xfId="11008"/>
    <cellStyle name="Normal 5 2 2 3 2 6 2 2 2" xfId="23210"/>
    <cellStyle name="Normal 5 2 2 3 2 6 2 2 2 2" xfId="47507"/>
    <cellStyle name="Normal 5 2 2 3 2 6 2 2 3" xfId="35305"/>
    <cellStyle name="Normal 5 2 2 3 2 6 2 3" xfId="17323"/>
    <cellStyle name="Normal 5 2 2 3 2 6 2 3 2" xfId="41620"/>
    <cellStyle name="Normal 5 2 2 3 2 6 2 4" xfId="29418"/>
    <cellStyle name="Normal 5 2 2 3 2 6 3" xfId="6711"/>
    <cellStyle name="Normal 5 2 2 3 2 6 3 2" xfId="11009"/>
    <cellStyle name="Normal 5 2 2 3 2 6 3 2 2" xfId="23211"/>
    <cellStyle name="Normal 5 2 2 3 2 6 3 2 2 2" xfId="47508"/>
    <cellStyle name="Normal 5 2 2 3 2 6 3 2 3" xfId="35306"/>
    <cellStyle name="Normal 5 2 2 3 2 6 3 3" xfId="18913"/>
    <cellStyle name="Normal 5 2 2 3 2 6 3 3 2" xfId="43210"/>
    <cellStyle name="Normal 5 2 2 3 2 6 3 4" xfId="31008"/>
    <cellStyle name="Normal 5 2 2 3 2 6 4" xfId="11007"/>
    <cellStyle name="Normal 5 2 2 3 2 6 4 2" xfId="23209"/>
    <cellStyle name="Normal 5 2 2 3 2 6 4 2 2" xfId="47506"/>
    <cellStyle name="Normal 5 2 2 3 2 6 4 3" xfId="35304"/>
    <cellStyle name="Normal 5 2 2 3 2 6 5" xfId="15095"/>
    <cellStyle name="Normal 5 2 2 3 2 6 5 2" xfId="39392"/>
    <cellStyle name="Normal 5 2 2 3 2 6 6" xfId="27083"/>
    <cellStyle name="Normal 5 2 2 3 2 7" xfId="10944"/>
    <cellStyle name="Normal 5 2 2 3 2 7 2" xfId="23146"/>
    <cellStyle name="Normal 5 2 2 3 2 7 2 2" xfId="47443"/>
    <cellStyle name="Normal 5 2 2 3 2 7 3" xfId="35241"/>
    <cellStyle name="Normal 5 2 2 3 2 8" xfId="13923"/>
    <cellStyle name="Normal 5 2 2 3 2 8 2" xfId="25911"/>
    <cellStyle name="Normal 5 2 2 3 2 8 2 2" xfId="50208"/>
    <cellStyle name="Normal 5 2 2 3 2 8 3" xfId="38220"/>
    <cellStyle name="Normal 5 2 2 3 2 9" xfId="51430"/>
    <cellStyle name="Normal 5 2 2 3 3" xfId="791"/>
    <cellStyle name="Normal 5 2 2 3 3 2" xfId="1036"/>
    <cellStyle name="Normal 5 2 2 3 3 2 2" xfId="2529"/>
    <cellStyle name="Normal 5 2 2 3 3 2 2 10" xfId="53049"/>
    <cellStyle name="Normal 5 2 2 3 3 2 2 2" xfId="3695"/>
    <cellStyle name="Normal 5 2 2 3 3 2 2 2 2" xfId="6036"/>
    <cellStyle name="Normal 5 2 2 3 3 2 2 2 2 2" xfId="11014"/>
    <cellStyle name="Normal 5 2 2 3 3 2 2 2 2 2 2" xfId="23216"/>
    <cellStyle name="Normal 5 2 2 3 3 2 2 2 2 2 2 2" xfId="47513"/>
    <cellStyle name="Normal 5 2 2 3 3 2 2 2 2 2 3" xfId="35311"/>
    <cellStyle name="Normal 5 2 2 3 3 2 2 2 2 3" xfId="18238"/>
    <cellStyle name="Normal 5 2 2 3 3 2 2 2 2 3 2" xfId="42535"/>
    <cellStyle name="Normal 5 2 2 3 3 2 2 2 2 4" xfId="30333"/>
    <cellStyle name="Normal 5 2 2 3 3 2 2 2 3" xfId="7733"/>
    <cellStyle name="Normal 5 2 2 3 3 2 2 2 3 2" xfId="11015"/>
    <cellStyle name="Normal 5 2 2 3 3 2 2 2 3 2 2" xfId="23217"/>
    <cellStyle name="Normal 5 2 2 3 3 2 2 2 3 2 2 2" xfId="47514"/>
    <cellStyle name="Normal 5 2 2 3 3 2 2 2 3 2 3" xfId="35312"/>
    <cellStyle name="Normal 5 2 2 3 3 2 2 2 3 3" xfId="19935"/>
    <cellStyle name="Normal 5 2 2 3 3 2 2 2 3 3 2" xfId="44232"/>
    <cellStyle name="Normal 5 2 2 3 3 2 2 2 3 4" xfId="32030"/>
    <cellStyle name="Normal 5 2 2 3 3 2 2 2 4" xfId="11013"/>
    <cellStyle name="Normal 5 2 2 3 3 2 2 2 4 2" xfId="23215"/>
    <cellStyle name="Normal 5 2 2 3 3 2 2 2 4 2 2" xfId="47512"/>
    <cellStyle name="Normal 5 2 2 3 3 2 2 2 4 3" xfId="35310"/>
    <cellStyle name="Normal 5 2 2 3 3 2 2 2 5" xfId="16010"/>
    <cellStyle name="Normal 5 2 2 3 3 2 2 2 5 2" xfId="40307"/>
    <cellStyle name="Normal 5 2 2 3 3 2 2 2 6" xfId="27998"/>
    <cellStyle name="Normal 5 2 2 3 3 2 2 3" xfId="4227"/>
    <cellStyle name="Normal 5 2 2 3 3 2 2 3 2" xfId="11016"/>
    <cellStyle name="Normal 5 2 2 3 3 2 2 3 2 2" xfId="23218"/>
    <cellStyle name="Normal 5 2 2 3 3 2 2 3 2 2 2" xfId="47515"/>
    <cellStyle name="Normal 5 2 2 3 3 2 2 3 2 3" xfId="35313"/>
    <cellStyle name="Normal 5 2 2 3 3 2 2 3 3" xfId="16538"/>
    <cellStyle name="Normal 5 2 2 3 3 2 2 3 3 2" xfId="40835"/>
    <cellStyle name="Normal 5 2 2 3 3 2 2 3 4" xfId="28526"/>
    <cellStyle name="Normal 5 2 2 3 3 2 2 4" xfId="4867"/>
    <cellStyle name="Normal 5 2 2 3 3 2 2 4 2" xfId="11017"/>
    <cellStyle name="Normal 5 2 2 3 3 2 2 4 2 2" xfId="23219"/>
    <cellStyle name="Normal 5 2 2 3 3 2 2 4 2 2 2" xfId="47516"/>
    <cellStyle name="Normal 5 2 2 3 3 2 2 4 2 3" xfId="35314"/>
    <cellStyle name="Normal 5 2 2 3 3 2 2 4 3" xfId="17069"/>
    <cellStyle name="Normal 5 2 2 3 3 2 2 4 3 2" xfId="41366"/>
    <cellStyle name="Normal 5 2 2 3 3 2 2 4 4" xfId="29164"/>
    <cellStyle name="Normal 5 2 2 3 3 2 2 5" xfId="6564"/>
    <cellStyle name="Normal 5 2 2 3 3 2 2 5 2" xfId="11018"/>
    <cellStyle name="Normal 5 2 2 3 3 2 2 5 2 2" xfId="23220"/>
    <cellStyle name="Normal 5 2 2 3 3 2 2 5 2 2 2" xfId="47517"/>
    <cellStyle name="Normal 5 2 2 3 3 2 2 5 2 3" xfId="35315"/>
    <cellStyle name="Normal 5 2 2 3 3 2 2 5 3" xfId="18766"/>
    <cellStyle name="Normal 5 2 2 3 3 2 2 5 3 2" xfId="43063"/>
    <cellStyle name="Normal 5 2 2 3 3 2 2 5 4" xfId="30861"/>
    <cellStyle name="Normal 5 2 2 3 3 2 2 6" xfId="11012"/>
    <cellStyle name="Normal 5 2 2 3 3 2 2 6 2" xfId="23214"/>
    <cellStyle name="Normal 5 2 2 3 3 2 2 6 2 2" xfId="47511"/>
    <cellStyle name="Normal 5 2 2 3 3 2 2 6 3" xfId="35309"/>
    <cellStyle name="Normal 5 2 2 3 3 2 2 7" xfId="14841"/>
    <cellStyle name="Normal 5 2 2 3 3 2 2 7 2" xfId="39138"/>
    <cellStyle name="Normal 5 2 2 3 3 2 2 8" xfId="26829"/>
    <cellStyle name="Normal 5 2 2 3 3 2 2 9" xfId="51237"/>
    <cellStyle name="Normal 5 2 2 3 3 2 3" xfId="3057"/>
    <cellStyle name="Normal 5 2 2 3 3 2 3 2" xfId="5505"/>
    <cellStyle name="Normal 5 2 2 3 3 2 3 2 2" xfId="11020"/>
    <cellStyle name="Normal 5 2 2 3 3 2 3 2 2 2" xfId="23222"/>
    <cellStyle name="Normal 5 2 2 3 3 2 3 2 2 2 2" xfId="47519"/>
    <cellStyle name="Normal 5 2 2 3 3 2 3 2 2 3" xfId="35317"/>
    <cellStyle name="Normal 5 2 2 3 3 2 3 2 3" xfId="17707"/>
    <cellStyle name="Normal 5 2 2 3 3 2 3 2 3 2" xfId="42004"/>
    <cellStyle name="Normal 5 2 2 3 3 2 3 2 4" xfId="29802"/>
    <cellStyle name="Normal 5 2 2 3 3 2 3 3" xfId="7095"/>
    <cellStyle name="Normal 5 2 2 3 3 2 3 3 2" xfId="11021"/>
    <cellStyle name="Normal 5 2 2 3 3 2 3 3 2 2" xfId="23223"/>
    <cellStyle name="Normal 5 2 2 3 3 2 3 3 2 2 2" xfId="47520"/>
    <cellStyle name="Normal 5 2 2 3 3 2 3 3 2 3" xfId="35318"/>
    <cellStyle name="Normal 5 2 2 3 3 2 3 3 3" xfId="19297"/>
    <cellStyle name="Normal 5 2 2 3 3 2 3 3 3 2" xfId="43594"/>
    <cellStyle name="Normal 5 2 2 3 3 2 3 3 4" xfId="31392"/>
    <cellStyle name="Normal 5 2 2 3 3 2 3 4" xfId="11019"/>
    <cellStyle name="Normal 5 2 2 3 3 2 3 4 2" xfId="23221"/>
    <cellStyle name="Normal 5 2 2 3 3 2 3 4 2 2" xfId="47518"/>
    <cellStyle name="Normal 5 2 2 3 3 2 3 4 3" xfId="35316"/>
    <cellStyle name="Normal 5 2 2 3 3 2 3 5" xfId="15479"/>
    <cellStyle name="Normal 5 2 2 3 3 2 3 5 2" xfId="39776"/>
    <cellStyle name="Normal 5 2 2 3 3 2 3 6" xfId="27467"/>
    <cellStyle name="Normal 5 2 2 3 3 2 4" xfId="11011"/>
    <cellStyle name="Normal 5 2 2 3 3 2 4 2" xfId="23213"/>
    <cellStyle name="Normal 5 2 2 3 3 2 4 2 2" xfId="47510"/>
    <cellStyle name="Normal 5 2 2 3 3 2 4 3" xfId="35308"/>
    <cellStyle name="Normal 5 2 2 3 3 2 5" xfId="14307"/>
    <cellStyle name="Normal 5 2 2 3 3 2 5 2" xfId="26295"/>
    <cellStyle name="Normal 5 2 2 3 3 2 5 2 2" xfId="50592"/>
    <cellStyle name="Normal 5 2 2 3 3 2 5 3" xfId="38604"/>
    <cellStyle name="Normal 5 2 2 3 3 2 6" xfId="51596"/>
    <cellStyle name="Normal 5 2 2 3 3 2 7" xfId="52411"/>
    <cellStyle name="Normal 5 2 2 3 3 3" xfId="2289"/>
    <cellStyle name="Normal 5 2 2 3 3 3 10" xfId="52809"/>
    <cellStyle name="Normal 5 2 2 3 3 3 2" xfId="3455"/>
    <cellStyle name="Normal 5 2 2 3 3 3 2 2" xfId="5796"/>
    <cellStyle name="Normal 5 2 2 3 3 3 2 2 2" xfId="11024"/>
    <cellStyle name="Normal 5 2 2 3 3 3 2 2 2 2" xfId="23226"/>
    <cellStyle name="Normal 5 2 2 3 3 3 2 2 2 2 2" xfId="47523"/>
    <cellStyle name="Normal 5 2 2 3 3 3 2 2 2 3" xfId="35321"/>
    <cellStyle name="Normal 5 2 2 3 3 3 2 2 3" xfId="17998"/>
    <cellStyle name="Normal 5 2 2 3 3 3 2 2 3 2" xfId="42295"/>
    <cellStyle name="Normal 5 2 2 3 3 3 2 2 4" xfId="30093"/>
    <cellStyle name="Normal 5 2 2 3 3 3 2 3" xfId="7493"/>
    <cellStyle name="Normal 5 2 2 3 3 3 2 3 2" xfId="11025"/>
    <cellStyle name="Normal 5 2 2 3 3 3 2 3 2 2" xfId="23227"/>
    <cellStyle name="Normal 5 2 2 3 3 3 2 3 2 2 2" xfId="47524"/>
    <cellStyle name="Normal 5 2 2 3 3 3 2 3 2 3" xfId="35322"/>
    <cellStyle name="Normal 5 2 2 3 3 3 2 3 3" xfId="19695"/>
    <cellStyle name="Normal 5 2 2 3 3 3 2 3 3 2" xfId="43992"/>
    <cellStyle name="Normal 5 2 2 3 3 3 2 3 4" xfId="31790"/>
    <cellStyle name="Normal 5 2 2 3 3 3 2 4" xfId="11023"/>
    <cellStyle name="Normal 5 2 2 3 3 3 2 4 2" xfId="23225"/>
    <cellStyle name="Normal 5 2 2 3 3 3 2 4 2 2" xfId="47522"/>
    <cellStyle name="Normal 5 2 2 3 3 3 2 4 3" xfId="35320"/>
    <cellStyle name="Normal 5 2 2 3 3 3 2 5" xfId="15770"/>
    <cellStyle name="Normal 5 2 2 3 3 3 2 5 2" xfId="40067"/>
    <cellStyle name="Normal 5 2 2 3 3 3 2 6" xfId="27758"/>
    <cellStyle name="Normal 5 2 2 3 3 3 3" xfId="3987"/>
    <cellStyle name="Normal 5 2 2 3 3 3 3 2" xfId="11026"/>
    <cellStyle name="Normal 5 2 2 3 3 3 3 2 2" xfId="23228"/>
    <cellStyle name="Normal 5 2 2 3 3 3 3 2 2 2" xfId="47525"/>
    <cellStyle name="Normal 5 2 2 3 3 3 3 2 3" xfId="35323"/>
    <cellStyle name="Normal 5 2 2 3 3 3 3 3" xfId="16298"/>
    <cellStyle name="Normal 5 2 2 3 3 3 3 3 2" xfId="40595"/>
    <cellStyle name="Normal 5 2 2 3 3 3 3 4" xfId="28286"/>
    <cellStyle name="Normal 5 2 2 3 3 3 4" xfId="4627"/>
    <cellStyle name="Normal 5 2 2 3 3 3 4 2" xfId="11027"/>
    <cellStyle name="Normal 5 2 2 3 3 3 4 2 2" xfId="23229"/>
    <cellStyle name="Normal 5 2 2 3 3 3 4 2 2 2" xfId="47526"/>
    <cellStyle name="Normal 5 2 2 3 3 3 4 2 3" xfId="35324"/>
    <cellStyle name="Normal 5 2 2 3 3 3 4 3" xfId="16829"/>
    <cellStyle name="Normal 5 2 2 3 3 3 4 3 2" xfId="41126"/>
    <cellStyle name="Normal 5 2 2 3 3 3 4 4" xfId="28924"/>
    <cellStyle name="Normal 5 2 2 3 3 3 5" xfId="6324"/>
    <cellStyle name="Normal 5 2 2 3 3 3 5 2" xfId="11028"/>
    <cellStyle name="Normal 5 2 2 3 3 3 5 2 2" xfId="23230"/>
    <cellStyle name="Normal 5 2 2 3 3 3 5 2 2 2" xfId="47527"/>
    <cellStyle name="Normal 5 2 2 3 3 3 5 2 3" xfId="35325"/>
    <cellStyle name="Normal 5 2 2 3 3 3 5 3" xfId="18526"/>
    <cellStyle name="Normal 5 2 2 3 3 3 5 3 2" xfId="42823"/>
    <cellStyle name="Normal 5 2 2 3 3 3 5 4" xfId="30621"/>
    <cellStyle name="Normal 5 2 2 3 3 3 6" xfId="11022"/>
    <cellStyle name="Normal 5 2 2 3 3 3 6 2" xfId="23224"/>
    <cellStyle name="Normal 5 2 2 3 3 3 6 2 2" xfId="47521"/>
    <cellStyle name="Normal 5 2 2 3 3 3 6 3" xfId="35319"/>
    <cellStyle name="Normal 5 2 2 3 3 3 7" xfId="14601"/>
    <cellStyle name="Normal 5 2 2 3 3 3 7 2" xfId="38898"/>
    <cellStyle name="Normal 5 2 2 3 3 3 8" xfId="26589"/>
    <cellStyle name="Normal 5 2 2 3 3 3 9" xfId="50997"/>
    <cellStyle name="Normal 5 2 2 3 3 4" xfId="2817"/>
    <cellStyle name="Normal 5 2 2 3 3 4 2" xfId="5265"/>
    <cellStyle name="Normal 5 2 2 3 3 4 2 2" xfId="11030"/>
    <cellStyle name="Normal 5 2 2 3 3 4 2 2 2" xfId="23232"/>
    <cellStyle name="Normal 5 2 2 3 3 4 2 2 2 2" xfId="47529"/>
    <cellStyle name="Normal 5 2 2 3 3 4 2 2 3" xfId="35327"/>
    <cellStyle name="Normal 5 2 2 3 3 4 2 3" xfId="17467"/>
    <cellStyle name="Normal 5 2 2 3 3 4 2 3 2" xfId="41764"/>
    <cellStyle name="Normal 5 2 2 3 3 4 2 4" xfId="29562"/>
    <cellStyle name="Normal 5 2 2 3 3 4 3" xfId="6855"/>
    <cellStyle name="Normal 5 2 2 3 3 4 3 2" xfId="11031"/>
    <cellStyle name="Normal 5 2 2 3 3 4 3 2 2" xfId="23233"/>
    <cellStyle name="Normal 5 2 2 3 3 4 3 2 2 2" xfId="47530"/>
    <cellStyle name="Normal 5 2 2 3 3 4 3 2 3" xfId="35328"/>
    <cellStyle name="Normal 5 2 2 3 3 4 3 3" xfId="19057"/>
    <cellStyle name="Normal 5 2 2 3 3 4 3 3 2" xfId="43354"/>
    <cellStyle name="Normal 5 2 2 3 3 4 3 4" xfId="31152"/>
    <cellStyle name="Normal 5 2 2 3 3 4 4" xfId="11029"/>
    <cellStyle name="Normal 5 2 2 3 3 4 4 2" xfId="23231"/>
    <cellStyle name="Normal 5 2 2 3 3 4 4 2 2" xfId="47528"/>
    <cellStyle name="Normal 5 2 2 3 3 4 4 3" xfId="35326"/>
    <cellStyle name="Normal 5 2 2 3 3 4 5" xfId="15239"/>
    <cellStyle name="Normal 5 2 2 3 3 4 5 2" xfId="39536"/>
    <cellStyle name="Normal 5 2 2 3 3 4 6" xfId="27227"/>
    <cellStyle name="Normal 5 2 2 3 3 5" xfId="11010"/>
    <cellStyle name="Normal 5 2 2 3 3 5 2" xfId="23212"/>
    <cellStyle name="Normal 5 2 2 3 3 5 2 2" xfId="47509"/>
    <cellStyle name="Normal 5 2 2 3 3 5 3" xfId="35307"/>
    <cellStyle name="Normal 5 2 2 3 3 6" xfId="14067"/>
    <cellStyle name="Normal 5 2 2 3 3 6 2" xfId="26055"/>
    <cellStyle name="Normal 5 2 2 3 3 6 2 2" xfId="50352"/>
    <cellStyle name="Normal 5 2 2 3 3 6 3" xfId="38364"/>
    <cellStyle name="Normal 5 2 2 3 3 7" xfId="51864"/>
    <cellStyle name="Normal 5 2 2 3 3 8" xfId="52171"/>
    <cellStyle name="Normal 5 2 2 3 4" xfId="693"/>
    <cellStyle name="Normal 5 2 2 3 4 2" xfId="940"/>
    <cellStyle name="Normal 5 2 2 3 4 2 2" xfId="2433"/>
    <cellStyle name="Normal 5 2 2 3 4 2 2 10" xfId="52953"/>
    <cellStyle name="Normal 5 2 2 3 4 2 2 2" xfId="3599"/>
    <cellStyle name="Normal 5 2 2 3 4 2 2 2 2" xfId="5940"/>
    <cellStyle name="Normal 5 2 2 3 4 2 2 2 2 2" xfId="11036"/>
    <cellStyle name="Normal 5 2 2 3 4 2 2 2 2 2 2" xfId="23238"/>
    <cellStyle name="Normal 5 2 2 3 4 2 2 2 2 2 2 2" xfId="47535"/>
    <cellStyle name="Normal 5 2 2 3 4 2 2 2 2 2 3" xfId="35333"/>
    <cellStyle name="Normal 5 2 2 3 4 2 2 2 2 3" xfId="18142"/>
    <cellStyle name="Normal 5 2 2 3 4 2 2 2 2 3 2" xfId="42439"/>
    <cellStyle name="Normal 5 2 2 3 4 2 2 2 2 4" xfId="30237"/>
    <cellStyle name="Normal 5 2 2 3 4 2 2 2 3" xfId="7637"/>
    <cellStyle name="Normal 5 2 2 3 4 2 2 2 3 2" xfId="11037"/>
    <cellStyle name="Normal 5 2 2 3 4 2 2 2 3 2 2" xfId="23239"/>
    <cellStyle name="Normal 5 2 2 3 4 2 2 2 3 2 2 2" xfId="47536"/>
    <cellStyle name="Normal 5 2 2 3 4 2 2 2 3 2 3" xfId="35334"/>
    <cellStyle name="Normal 5 2 2 3 4 2 2 2 3 3" xfId="19839"/>
    <cellStyle name="Normal 5 2 2 3 4 2 2 2 3 3 2" xfId="44136"/>
    <cellStyle name="Normal 5 2 2 3 4 2 2 2 3 4" xfId="31934"/>
    <cellStyle name="Normal 5 2 2 3 4 2 2 2 4" xfId="11035"/>
    <cellStyle name="Normal 5 2 2 3 4 2 2 2 4 2" xfId="23237"/>
    <cellStyle name="Normal 5 2 2 3 4 2 2 2 4 2 2" xfId="47534"/>
    <cellStyle name="Normal 5 2 2 3 4 2 2 2 4 3" xfId="35332"/>
    <cellStyle name="Normal 5 2 2 3 4 2 2 2 5" xfId="15914"/>
    <cellStyle name="Normal 5 2 2 3 4 2 2 2 5 2" xfId="40211"/>
    <cellStyle name="Normal 5 2 2 3 4 2 2 2 6" xfId="27902"/>
    <cellStyle name="Normal 5 2 2 3 4 2 2 3" xfId="4131"/>
    <cellStyle name="Normal 5 2 2 3 4 2 2 3 2" xfId="11038"/>
    <cellStyle name="Normal 5 2 2 3 4 2 2 3 2 2" xfId="23240"/>
    <cellStyle name="Normal 5 2 2 3 4 2 2 3 2 2 2" xfId="47537"/>
    <cellStyle name="Normal 5 2 2 3 4 2 2 3 2 3" xfId="35335"/>
    <cellStyle name="Normal 5 2 2 3 4 2 2 3 3" xfId="16442"/>
    <cellStyle name="Normal 5 2 2 3 4 2 2 3 3 2" xfId="40739"/>
    <cellStyle name="Normal 5 2 2 3 4 2 2 3 4" xfId="28430"/>
    <cellStyle name="Normal 5 2 2 3 4 2 2 4" xfId="4771"/>
    <cellStyle name="Normal 5 2 2 3 4 2 2 4 2" xfId="11039"/>
    <cellStyle name="Normal 5 2 2 3 4 2 2 4 2 2" xfId="23241"/>
    <cellStyle name="Normal 5 2 2 3 4 2 2 4 2 2 2" xfId="47538"/>
    <cellStyle name="Normal 5 2 2 3 4 2 2 4 2 3" xfId="35336"/>
    <cellStyle name="Normal 5 2 2 3 4 2 2 4 3" xfId="16973"/>
    <cellStyle name="Normal 5 2 2 3 4 2 2 4 3 2" xfId="41270"/>
    <cellStyle name="Normal 5 2 2 3 4 2 2 4 4" xfId="29068"/>
    <cellStyle name="Normal 5 2 2 3 4 2 2 5" xfId="6468"/>
    <cellStyle name="Normal 5 2 2 3 4 2 2 5 2" xfId="11040"/>
    <cellStyle name="Normal 5 2 2 3 4 2 2 5 2 2" xfId="23242"/>
    <cellStyle name="Normal 5 2 2 3 4 2 2 5 2 2 2" xfId="47539"/>
    <cellStyle name="Normal 5 2 2 3 4 2 2 5 2 3" xfId="35337"/>
    <cellStyle name="Normal 5 2 2 3 4 2 2 5 3" xfId="18670"/>
    <cellStyle name="Normal 5 2 2 3 4 2 2 5 3 2" xfId="42967"/>
    <cellStyle name="Normal 5 2 2 3 4 2 2 5 4" xfId="30765"/>
    <cellStyle name="Normal 5 2 2 3 4 2 2 6" xfId="11034"/>
    <cellStyle name="Normal 5 2 2 3 4 2 2 6 2" xfId="23236"/>
    <cellStyle name="Normal 5 2 2 3 4 2 2 6 2 2" xfId="47533"/>
    <cellStyle name="Normal 5 2 2 3 4 2 2 6 3" xfId="35331"/>
    <cellStyle name="Normal 5 2 2 3 4 2 2 7" xfId="14745"/>
    <cellStyle name="Normal 5 2 2 3 4 2 2 7 2" xfId="39042"/>
    <cellStyle name="Normal 5 2 2 3 4 2 2 8" xfId="26733"/>
    <cellStyle name="Normal 5 2 2 3 4 2 2 9" xfId="51141"/>
    <cellStyle name="Normal 5 2 2 3 4 2 3" xfId="2961"/>
    <cellStyle name="Normal 5 2 2 3 4 2 3 2" xfId="5409"/>
    <cellStyle name="Normal 5 2 2 3 4 2 3 2 2" xfId="11042"/>
    <cellStyle name="Normal 5 2 2 3 4 2 3 2 2 2" xfId="23244"/>
    <cellStyle name="Normal 5 2 2 3 4 2 3 2 2 2 2" xfId="47541"/>
    <cellStyle name="Normal 5 2 2 3 4 2 3 2 2 3" xfId="35339"/>
    <cellStyle name="Normal 5 2 2 3 4 2 3 2 3" xfId="17611"/>
    <cellStyle name="Normal 5 2 2 3 4 2 3 2 3 2" xfId="41908"/>
    <cellStyle name="Normal 5 2 2 3 4 2 3 2 4" xfId="29706"/>
    <cellStyle name="Normal 5 2 2 3 4 2 3 3" xfId="6999"/>
    <cellStyle name="Normal 5 2 2 3 4 2 3 3 2" xfId="11043"/>
    <cellStyle name="Normal 5 2 2 3 4 2 3 3 2 2" xfId="23245"/>
    <cellStyle name="Normal 5 2 2 3 4 2 3 3 2 2 2" xfId="47542"/>
    <cellStyle name="Normal 5 2 2 3 4 2 3 3 2 3" xfId="35340"/>
    <cellStyle name="Normal 5 2 2 3 4 2 3 3 3" xfId="19201"/>
    <cellStyle name="Normal 5 2 2 3 4 2 3 3 3 2" xfId="43498"/>
    <cellStyle name="Normal 5 2 2 3 4 2 3 3 4" xfId="31296"/>
    <cellStyle name="Normal 5 2 2 3 4 2 3 4" xfId="11041"/>
    <cellStyle name="Normal 5 2 2 3 4 2 3 4 2" xfId="23243"/>
    <cellStyle name="Normal 5 2 2 3 4 2 3 4 2 2" xfId="47540"/>
    <cellStyle name="Normal 5 2 2 3 4 2 3 4 3" xfId="35338"/>
    <cellStyle name="Normal 5 2 2 3 4 2 3 5" xfId="15383"/>
    <cellStyle name="Normal 5 2 2 3 4 2 3 5 2" xfId="39680"/>
    <cellStyle name="Normal 5 2 2 3 4 2 3 6" xfId="27371"/>
    <cellStyle name="Normal 5 2 2 3 4 2 4" xfId="11033"/>
    <cellStyle name="Normal 5 2 2 3 4 2 4 2" xfId="23235"/>
    <cellStyle name="Normal 5 2 2 3 4 2 4 2 2" xfId="47532"/>
    <cellStyle name="Normal 5 2 2 3 4 2 4 3" xfId="35330"/>
    <cellStyle name="Normal 5 2 2 3 4 2 5" xfId="14211"/>
    <cellStyle name="Normal 5 2 2 3 4 2 5 2" xfId="26199"/>
    <cellStyle name="Normal 5 2 2 3 4 2 5 2 2" xfId="50496"/>
    <cellStyle name="Normal 5 2 2 3 4 2 5 3" xfId="38508"/>
    <cellStyle name="Normal 5 2 2 3 4 2 6" xfId="51639"/>
    <cellStyle name="Normal 5 2 2 3 4 2 7" xfId="52315"/>
    <cellStyle name="Normal 5 2 2 3 4 3" xfId="2193"/>
    <cellStyle name="Normal 5 2 2 3 4 3 10" xfId="52713"/>
    <cellStyle name="Normal 5 2 2 3 4 3 2" xfId="3359"/>
    <cellStyle name="Normal 5 2 2 3 4 3 2 2" xfId="5700"/>
    <cellStyle name="Normal 5 2 2 3 4 3 2 2 2" xfId="11046"/>
    <cellStyle name="Normal 5 2 2 3 4 3 2 2 2 2" xfId="23248"/>
    <cellStyle name="Normal 5 2 2 3 4 3 2 2 2 2 2" xfId="47545"/>
    <cellStyle name="Normal 5 2 2 3 4 3 2 2 2 3" xfId="35343"/>
    <cellStyle name="Normal 5 2 2 3 4 3 2 2 3" xfId="17902"/>
    <cellStyle name="Normal 5 2 2 3 4 3 2 2 3 2" xfId="42199"/>
    <cellStyle name="Normal 5 2 2 3 4 3 2 2 4" xfId="29997"/>
    <cellStyle name="Normal 5 2 2 3 4 3 2 3" xfId="7397"/>
    <cellStyle name="Normal 5 2 2 3 4 3 2 3 2" xfId="11047"/>
    <cellStyle name="Normal 5 2 2 3 4 3 2 3 2 2" xfId="23249"/>
    <cellStyle name="Normal 5 2 2 3 4 3 2 3 2 2 2" xfId="47546"/>
    <cellStyle name="Normal 5 2 2 3 4 3 2 3 2 3" xfId="35344"/>
    <cellStyle name="Normal 5 2 2 3 4 3 2 3 3" xfId="19599"/>
    <cellStyle name="Normal 5 2 2 3 4 3 2 3 3 2" xfId="43896"/>
    <cellStyle name="Normal 5 2 2 3 4 3 2 3 4" xfId="31694"/>
    <cellStyle name="Normal 5 2 2 3 4 3 2 4" xfId="11045"/>
    <cellStyle name="Normal 5 2 2 3 4 3 2 4 2" xfId="23247"/>
    <cellStyle name="Normal 5 2 2 3 4 3 2 4 2 2" xfId="47544"/>
    <cellStyle name="Normal 5 2 2 3 4 3 2 4 3" xfId="35342"/>
    <cellStyle name="Normal 5 2 2 3 4 3 2 5" xfId="15674"/>
    <cellStyle name="Normal 5 2 2 3 4 3 2 5 2" xfId="39971"/>
    <cellStyle name="Normal 5 2 2 3 4 3 2 6" xfId="27662"/>
    <cellStyle name="Normal 5 2 2 3 4 3 3" xfId="3891"/>
    <cellStyle name="Normal 5 2 2 3 4 3 3 2" xfId="11048"/>
    <cellStyle name="Normal 5 2 2 3 4 3 3 2 2" xfId="23250"/>
    <cellStyle name="Normal 5 2 2 3 4 3 3 2 2 2" xfId="47547"/>
    <cellStyle name="Normal 5 2 2 3 4 3 3 2 3" xfId="35345"/>
    <cellStyle name="Normal 5 2 2 3 4 3 3 3" xfId="16202"/>
    <cellStyle name="Normal 5 2 2 3 4 3 3 3 2" xfId="40499"/>
    <cellStyle name="Normal 5 2 2 3 4 3 3 4" xfId="28190"/>
    <cellStyle name="Normal 5 2 2 3 4 3 4" xfId="4531"/>
    <cellStyle name="Normal 5 2 2 3 4 3 4 2" xfId="11049"/>
    <cellStyle name="Normal 5 2 2 3 4 3 4 2 2" xfId="23251"/>
    <cellStyle name="Normal 5 2 2 3 4 3 4 2 2 2" xfId="47548"/>
    <cellStyle name="Normal 5 2 2 3 4 3 4 2 3" xfId="35346"/>
    <cellStyle name="Normal 5 2 2 3 4 3 4 3" xfId="16733"/>
    <cellStyle name="Normal 5 2 2 3 4 3 4 3 2" xfId="41030"/>
    <cellStyle name="Normal 5 2 2 3 4 3 4 4" xfId="28828"/>
    <cellStyle name="Normal 5 2 2 3 4 3 5" xfId="6228"/>
    <cellStyle name="Normal 5 2 2 3 4 3 5 2" xfId="11050"/>
    <cellStyle name="Normal 5 2 2 3 4 3 5 2 2" xfId="23252"/>
    <cellStyle name="Normal 5 2 2 3 4 3 5 2 2 2" xfId="47549"/>
    <cellStyle name="Normal 5 2 2 3 4 3 5 2 3" xfId="35347"/>
    <cellStyle name="Normal 5 2 2 3 4 3 5 3" xfId="18430"/>
    <cellStyle name="Normal 5 2 2 3 4 3 5 3 2" xfId="42727"/>
    <cellStyle name="Normal 5 2 2 3 4 3 5 4" xfId="30525"/>
    <cellStyle name="Normal 5 2 2 3 4 3 6" xfId="11044"/>
    <cellStyle name="Normal 5 2 2 3 4 3 6 2" xfId="23246"/>
    <cellStyle name="Normal 5 2 2 3 4 3 6 2 2" xfId="47543"/>
    <cellStyle name="Normal 5 2 2 3 4 3 6 3" xfId="35341"/>
    <cellStyle name="Normal 5 2 2 3 4 3 7" xfId="14505"/>
    <cellStyle name="Normal 5 2 2 3 4 3 7 2" xfId="38802"/>
    <cellStyle name="Normal 5 2 2 3 4 3 8" xfId="26493"/>
    <cellStyle name="Normal 5 2 2 3 4 3 9" xfId="50901"/>
    <cellStyle name="Normal 5 2 2 3 4 4" xfId="2721"/>
    <cellStyle name="Normal 5 2 2 3 4 4 2" xfId="5169"/>
    <cellStyle name="Normal 5 2 2 3 4 4 2 2" xfId="11052"/>
    <cellStyle name="Normal 5 2 2 3 4 4 2 2 2" xfId="23254"/>
    <cellStyle name="Normal 5 2 2 3 4 4 2 2 2 2" xfId="47551"/>
    <cellStyle name="Normal 5 2 2 3 4 4 2 2 3" xfId="35349"/>
    <cellStyle name="Normal 5 2 2 3 4 4 2 3" xfId="17371"/>
    <cellStyle name="Normal 5 2 2 3 4 4 2 3 2" xfId="41668"/>
    <cellStyle name="Normal 5 2 2 3 4 4 2 4" xfId="29466"/>
    <cellStyle name="Normal 5 2 2 3 4 4 3" xfId="6759"/>
    <cellStyle name="Normal 5 2 2 3 4 4 3 2" xfId="11053"/>
    <cellStyle name="Normal 5 2 2 3 4 4 3 2 2" xfId="23255"/>
    <cellStyle name="Normal 5 2 2 3 4 4 3 2 2 2" xfId="47552"/>
    <cellStyle name="Normal 5 2 2 3 4 4 3 2 3" xfId="35350"/>
    <cellStyle name="Normal 5 2 2 3 4 4 3 3" xfId="18961"/>
    <cellStyle name="Normal 5 2 2 3 4 4 3 3 2" xfId="43258"/>
    <cellStyle name="Normal 5 2 2 3 4 4 3 4" xfId="31056"/>
    <cellStyle name="Normal 5 2 2 3 4 4 4" xfId="11051"/>
    <cellStyle name="Normal 5 2 2 3 4 4 4 2" xfId="23253"/>
    <cellStyle name="Normal 5 2 2 3 4 4 4 2 2" xfId="47550"/>
    <cellStyle name="Normal 5 2 2 3 4 4 4 3" xfId="35348"/>
    <cellStyle name="Normal 5 2 2 3 4 4 5" xfId="15143"/>
    <cellStyle name="Normal 5 2 2 3 4 4 5 2" xfId="39440"/>
    <cellStyle name="Normal 5 2 2 3 4 4 6" xfId="27131"/>
    <cellStyle name="Normal 5 2 2 3 4 5" xfId="11032"/>
    <cellStyle name="Normal 5 2 2 3 4 5 2" xfId="23234"/>
    <cellStyle name="Normal 5 2 2 3 4 5 2 2" xfId="47531"/>
    <cellStyle name="Normal 5 2 2 3 4 5 3" xfId="35329"/>
    <cellStyle name="Normal 5 2 2 3 4 6" xfId="13971"/>
    <cellStyle name="Normal 5 2 2 3 4 6 2" xfId="25959"/>
    <cellStyle name="Normal 5 2 2 3 4 6 2 2" xfId="50256"/>
    <cellStyle name="Normal 5 2 2 3 4 6 3" xfId="38268"/>
    <cellStyle name="Normal 5 2 2 3 4 7" xfId="51485"/>
    <cellStyle name="Normal 5 2 2 3 4 8" xfId="52075"/>
    <cellStyle name="Normal 5 2 2 3 5" xfId="868"/>
    <cellStyle name="Normal 5 2 2 3 5 2" xfId="2361"/>
    <cellStyle name="Normal 5 2 2 3 5 2 10" xfId="52881"/>
    <cellStyle name="Normal 5 2 2 3 5 2 2" xfId="3527"/>
    <cellStyle name="Normal 5 2 2 3 5 2 2 2" xfId="5868"/>
    <cellStyle name="Normal 5 2 2 3 5 2 2 2 2" xfId="11057"/>
    <cellStyle name="Normal 5 2 2 3 5 2 2 2 2 2" xfId="23259"/>
    <cellStyle name="Normal 5 2 2 3 5 2 2 2 2 2 2" xfId="47556"/>
    <cellStyle name="Normal 5 2 2 3 5 2 2 2 2 3" xfId="35354"/>
    <cellStyle name="Normal 5 2 2 3 5 2 2 2 3" xfId="18070"/>
    <cellStyle name="Normal 5 2 2 3 5 2 2 2 3 2" xfId="42367"/>
    <cellStyle name="Normal 5 2 2 3 5 2 2 2 4" xfId="30165"/>
    <cellStyle name="Normal 5 2 2 3 5 2 2 3" xfId="7565"/>
    <cellStyle name="Normal 5 2 2 3 5 2 2 3 2" xfId="11058"/>
    <cellStyle name="Normal 5 2 2 3 5 2 2 3 2 2" xfId="23260"/>
    <cellStyle name="Normal 5 2 2 3 5 2 2 3 2 2 2" xfId="47557"/>
    <cellStyle name="Normal 5 2 2 3 5 2 2 3 2 3" xfId="35355"/>
    <cellStyle name="Normal 5 2 2 3 5 2 2 3 3" xfId="19767"/>
    <cellStyle name="Normal 5 2 2 3 5 2 2 3 3 2" xfId="44064"/>
    <cellStyle name="Normal 5 2 2 3 5 2 2 3 4" xfId="31862"/>
    <cellStyle name="Normal 5 2 2 3 5 2 2 4" xfId="11056"/>
    <cellStyle name="Normal 5 2 2 3 5 2 2 4 2" xfId="23258"/>
    <cellStyle name="Normal 5 2 2 3 5 2 2 4 2 2" xfId="47555"/>
    <cellStyle name="Normal 5 2 2 3 5 2 2 4 3" xfId="35353"/>
    <cellStyle name="Normal 5 2 2 3 5 2 2 5" xfId="15842"/>
    <cellStyle name="Normal 5 2 2 3 5 2 2 5 2" xfId="40139"/>
    <cellStyle name="Normal 5 2 2 3 5 2 2 6" xfId="27830"/>
    <cellStyle name="Normal 5 2 2 3 5 2 3" xfId="4059"/>
    <cellStyle name="Normal 5 2 2 3 5 2 3 2" xfId="11059"/>
    <cellStyle name="Normal 5 2 2 3 5 2 3 2 2" xfId="23261"/>
    <cellStyle name="Normal 5 2 2 3 5 2 3 2 2 2" xfId="47558"/>
    <cellStyle name="Normal 5 2 2 3 5 2 3 2 3" xfId="35356"/>
    <cellStyle name="Normal 5 2 2 3 5 2 3 3" xfId="16370"/>
    <cellStyle name="Normal 5 2 2 3 5 2 3 3 2" xfId="40667"/>
    <cellStyle name="Normal 5 2 2 3 5 2 3 4" xfId="28358"/>
    <cellStyle name="Normal 5 2 2 3 5 2 4" xfId="4699"/>
    <cellStyle name="Normal 5 2 2 3 5 2 4 2" xfId="11060"/>
    <cellStyle name="Normal 5 2 2 3 5 2 4 2 2" xfId="23262"/>
    <cellStyle name="Normal 5 2 2 3 5 2 4 2 2 2" xfId="47559"/>
    <cellStyle name="Normal 5 2 2 3 5 2 4 2 3" xfId="35357"/>
    <cellStyle name="Normal 5 2 2 3 5 2 4 3" xfId="16901"/>
    <cellStyle name="Normal 5 2 2 3 5 2 4 3 2" xfId="41198"/>
    <cellStyle name="Normal 5 2 2 3 5 2 4 4" xfId="28996"/>
    <cellStyle name="Normal 5 2 2 3 5 2 5" xfId="6396"/>
    <cellStyle name="Normal 5 2 2 3 5 2 5 2" xfId="11061"/>
    <cellStyle name="Normal 5 2 2 3 5 2 5 2 2" xfId="23263"/>
    <cellStyle name="Normal 5 2 2 3 5 2 5 2 2 2" xfId="47560"/>
    <cellStyle name="Normal 5 2 2 3 5 2 5 2 3" xfId="35358"/>
    <cellStyle name="Normal 5 2 2 3 5 2 5 3" xfId="18598"/>
    <cellStyle name="Normal 5 2 2 3 5 2 5 3 2" xfId="42895"/>
    <cellStyle name="Normal 5 2 2 3 5 2 5 4" xfId="30693"/>
    <cellStyle name="Normal 5 2 2 3 5 2 6" xfId="11055"/>
    <cellStyle name="Normal 5 2 2 3 5 2 6 2" xfId="23257"/>
    <cellStyle name="Normal 5 2 2 3 5 2 6 2 2" xfId="47554"/>
    <cellStyle name="Normal 5 2 2 3 5 2 6 3" xfId="35352"/>
    <cellStyle name="Normal 5 2 2 3 5 2 7" xfId="14673"/>
    <cellStyle name="Normal 5 2 2 3 5 2 7 2" xfId="38970"/>
    <cellStyle name="Normal 5 2 2 3 5 2 8" xfId="26661"/>
    <cellStyle name="Normal 5 2 2 3 5 2 9" xfId="51069"/>
    <cellStyle name="Normal 5 2 2 3 5 3" xfId="2889"/>
    <cellStyle name="Normal 5 2 2 3 5 3 2" xfId="5337"/>
    <cellStyle name="Normal 5 2 2 3 5 3 2 2" xfId="11063"/>
    <cellStyle name="Normal 5 2 2 3 5 3 2 2 2" xfId="23265"/>
    <cellStyle name="Normal 5 2 2 3 5 3 2 2 2 2" xfId="47562"/>
    <cellStyle name="Normal 5 2 2 3 5 3 2 2 3" xfId="35360"/>
    <cellStyle name="Normal 5 2 2 3 5 3 2 3" xfId="17539"/>
    <cellStyle name="Normal 5 2 2 3 5 3 2 3 2" xfId="41836"/>
    <cellStyle name="Normal 5 2 2 3 5 3 2 4" xfId="29634"/>
    <cellStyle name="Normal 5 2 2 3 5 3 3" xfId="6927"/>
    <cellStyle name="Normal 5 2 2 3 5 3 3 2" xfId="11064"/>
    <cellStyle name="Normal 5 2 2 3 5 3 3 2 2" xfId="23266"/>
    <cellStyle name="Normal 5 2 2 3 5 3 3 2 2 2" xfId="47563"/>
    <cellStyle name="Normal 5 2 2 3 5 3 3 2 3" xfId="35361"/>
    <cellStyle name="Normal 5 2 2 3 5 3 3 3" xfId="19129"/>
    <cellStyle name="Normal 5 2 2 3 5 3 3 3 2" xfId="43426"/>
    <cellStyle name="Normal 5 2 2 3 5 3 3 4" xfId="31224"/>
    <cellStyle name="Normal 5 2 2 3 5 3 4" xfId="11062"/>
    <cellStyle name="Normal 5 2 2 3 5 3 4 2" xfId="23264"/>
    <cellStyle name="Normal 5 2 2 3 5 3 4 2 2" xfId="47561"/>
    <cellStyle name="Normal 5 2 2 3 5 3 4 3" xfId="35359"/>
    <cellStyle name="Normal 5 2 2 3 5 3 5" xfId="15311"/>
    <cellStyle name="Normal 5 2 2 3 5 3 5 2" xfId="39608"/>
    <cellStyle name="Normal 5 2 2 3 5 3 6" xfId="27299"/>
    <cellStyle name="Normal 5 2 2 3 5 4" xfId="11054"/>
    <cellStyle name="Normal 5 2 2 3 5 4 2" xfId="23256"/>
    <cellStyle name="Normal 5 2 2 3 5 4 2 2" xfId="47553"/>
    <cellStyle name="Normal 5 2 2 3 5 4 3" xfId="35351"/>
    <cellStyle name="Normal 5 2 2 3 5 5" xfId="14139"/>
    <cellStyle name="Normal 5 2 2 3 5 5 2" xfId="26127"/>
    <cellStyle name="Normal 5 2 2 3 5 5 2 2" xfId="50424"/>
    <cellStyle name="Normal 5 2 2 3 5 5 3" xfId="38436"/>
    <cellStyle name="Normal 5 2 2 3 5 6" xfId="51606"/>
    <cellStyle name="Normal 5 2 2 3 5 7" xfId="52243"/>
    <cellStyle name="Normal 5 2 2 3 6" xfId="1836"/>
    <cellStyle name="Normal 5 2 2 3 6 10" xfId="52617"/>
    <cellStyle name="Normal 5 2 2 3 6 11" xfId="2097"/>
    <cellStyle name="Normal 5 2 2 3 6 2" xfId="3263"/>
    <cellStyle name="Normal 5 2 2 3 6 2 2" xfId="5604"/>
    <cellStyle name="Normal 5 2 2 3 6 2 2 2" xfId="11067"/>
    <cellStyle name="Normal 5 2 2 3 6 2 2 2 2" xfId="23269"/>
    <cellStyle name="Normal 5 2 2 3 6 2 2 2 2 2" xfId="47566"/>
    <cellStyle name="Normal 5 2 2 3 6 2 2 2 3" xfId="35364"/>
    <cellStyle name="Normal 5 2 2 3 6 2 2 3" xfId="17806"/>
    <cellStyle name="Normal 5 2 2 3 6 2 2 3 2" xfId="42103"/>
    <cellStyle name="Normal 5 2 2 3 6 2 2 4" xfId="29901"/>
    <cellStyle name="Normal 5 2 2 3 6 2 3" xfId="7301"/>
    <cellStyle name="Normal 5 2 2 3 6 2 3 2" xfId="11068"/>
    <cellStyle name="Normal 5 2 2 3 6 2 3 2 2" xfId="23270"/>
    <cellStyle name="Normal 5 2 2 3 6 2 3 2 2 2" xfId="47567"/>
    <cellStyle name="Normal 5 2 2 3 6 2 3 2 3" xfId="35365"/>
    <cellStyle name="Normal 5 2 2 3 6 2 3 3" xfId="19503"/>
    <cellStyle name="Normal 5 2 2 3 6 2 3 3 2" xfId="43800"/>
    <cellStyle name="Normal 5 2 2 3 6 2 3 4" xfId="31598"/>
    <cellStyle name="Normal 5 2 2 3 6 2 4" xfId="11066"/>
    <cellStyle name="Normal 5 2 2 3 6 2 4 2" xfId="23268"/>
    <cellStyle name="Normal 5 2 2 3 6 2 4 2 2" xfId="47565"/>
    <cellStyle name="Normal 5 2 2 3 6 2 4 3" xfId="35363"/>
    <cellStyle name="Normal 5 2 2 3 6 2 5" xfId="15578"/>
    <cellStyle name="Normal 5 2 2 3 6 2 5 2" xfId="39875"/>
    <cellStyle name="Normal 5 2 2 3 6 2 6" xfId="27566"/>
    <cellStyle name="Normal 5 2 2 3 6 3" xfId="3795"/>
    <cellStyle name="Normal 5 2 2 3 6 3 2" xfId="11069"/>
    <cellStyle name="Normal 5 2 2 3 6 3 2 2" xfId="23271"/>
    <cellStyle name="Normal 5 2 2 3 6 3 2 2 2" xfId="47568"/>
    <cellStyle name="Normal 5 2 2 3 6 3 2 3" xfId="35366"/>
    <cellStyle name="Normal 5 2 2 3 6 3 3" xfId="16106"/>
    <cellStyle name="Normal 5 2 2 3 6 3 3 2" xfId="40403"/>
    <cellStyle name="Normal 5 2 2 3 6 3 4" xfId="28094"/>
    <cellStyle name="Normal 5 2 2 3 6 4" xfId="4435"/>
    <cellStyle name="Normal 5 2 2 3 6 4 2" xfId="11070"/>
    <cellStyle name="Normal 5 2 2 3 6 4 2 2" xfId="23272"/>
    <cellStyle name="Normal 5 2 2 3 6 4 2 2 2" xfId="47569"/>
    <cellStyle name="Normal 5 2 2 3 6 4 2 3" xfId="35367"/>
    <cellStyle name="Normal 5 2 2 3 6 4 3" xfId="16637"/>
    <cellStyle name="Normal 5 2 2 3 6 4 3 2" xfId="40934"/>
    <cellStyle name="Normal 5 2 2 3 6 4 4" xfId="28732"/>
    <cellStyle name="Normal 5 2 2 3 6 5" xfId="6132"/>
    <cellStyle name="Normal 5 2 2 3 6 5 2" xfId="11071"/>
    <cellStyle name="Normal 5 2 2 3 6 5 2 2" xfId="23273"/>
    <cellStyle name="Normal 5 2 2 3 6 5 2 2 2" xfId="47570"/>
    <cellStyle name="Normal 5 2 2 3 6 5 2 3" xfId="35368"/>
    <cellStyle name="Normal 5 2 2 3 6 5 3" xfId="18334"/>
    <cellStyle name="Normal 5 2 2 3 6 5 3 2" xfId="42631"/>
    <cellStyle name="Normal 5 2 2 3 6 5 4" xfId="30429"/>
    <cellStyle name="Normal 5 2 2 3 6 6" xfId="11065"/>
    <cellStyle name="Normal 5 2 2 3 6 6 2" xfId="23267"/>
    <cellStyle name="Normal 5 2 2 3 6 6 2 2" xfId="47564"/>
    <cellStyle name="Normal 5 2 2 3 6 6 3" xfId="35362"/>
    <cellStyle name="Normal 5 2 2 3 6 7" xfId="14409"/>
    <cellStyle name="Normal 5 2 2 3 6 7 2" xfId="38706"/>
    <cellStyle name="Normal 5 2 2 3 6 8" xfId="26397"/>
    <cellStyle name="Normal 5 2 2 3 6 9" xfId="50805"/>
    <cellStyle name="Normal 5 2 2 3 7" xfId="2625"/>
    <cellStyle name="Normal 5 2 2 3 7 2" xfId="5073"/>
    <cellStyle name="Normal 5 2 2 3 7 2 2" xfId="11073"/>
    <cellStyle name="Normal 5 2 2 3 7 2 2 2" xfId="23275"/>
    <cellStyle name="Normal 5 2 2 3 7 2 2 2 2" xfId="47572"/>
    <cellStyle name="Normal 5 2 2 3 7 2 2 3" xfId="35370"/>
    <cellStyle name="Normal 5 2 2 3 7 2 3" xfId="17275"/>
    <cellStyle name="Normal 5 2 2 3 7 2 3 2" xfId="41572"/>
    <cellStyle name="Normal 5 2 2 3 7 2 4" xfId="29370"/>
    <cellStyle name="Normal 5 2 2 3 7 3" xfId="6663"/>
    <cellStyle name="Normal 5 2 2 3 7 3 2" xfId="11074"/>
    <cellStyle name="Normal 5 2 2 3 7 3 2 2" xfId="23276"/>
    <cellStyle name="Normal 5 2 2 3 7 3 2 2 2" xfId="47573"/>
    <cellStyle name="Normal 5 2 2 3 7 3 2 3" xfId="35371"/>
    <cellStyle name="Normal 5 2 2 3 7 3 3" xfId="18865"/>
    <cellStyle name="Normal 5 2 2 3 7 3 3 2" xfId="43162"/>
    <cellStyle name="Normal 5 2 2 3 7 3 4" xfId="30960"/>
    <cellStyle name="Normal 5 2 2 3 7 4" xfId="11072"/>
    <cellStyle name="Normal 5 2 2 3 7 4 2" xfId="23274"/>
    <cellStyle name="Normal 5 2 2 3 7 4 2 2" xfId="47571"/>
    <cellStyle name="Normal 5 2 2 3 7 4 3" xfId="35369"/>
    <cellStyle name="Normal 5 2 2 3 7 5" xfId="15047"/>
    <cellStyle name="Normal 5 2 2 3 7 5 2" xfId="39344"/>
    <cellStyle name="Normal 5 2 2 3 7 6" xfId="27035"/>
    <cellStyle name="Normal 5 2 2 3 8" xfId="10943"/>
    <cellStyle name="Normal 5 2 2 3 8 2" xfId="23145"/>
    <cellStyle name="Normal 5 2 2 3 8 2 2" xfId="47442"/>
    <cellStyle name="Normal 5 2 2 3 8 3" xfId="35240"/>
    <cellStyle name="Normal 5 2 2 3 9" xfId="13875"/>
    <cellStyle name="Normal 5 2 2 3 9 2" xfId="25863"/>
    <cellStyle name="Normal 5 2 2 3 9 2 2" xfId="50160"/>
    <cellStyle name="Normal 5 2 2 3 9 3" xfId="38172"/>
    <cellStyle name="Normal 5 2 2 4" xfId="620"/>
    <cellStyle name="Normal 5 2 2 4 10" xfId="52003"/>
    <cellStyle name="Normal 5 2 2 4 2" xfId="815"/>
    <cellStyle name="Normal 5 2 2 4 2 2" xfId="1060"/>
    <cellStyle name="Normal 5 2 2 4 2 2 2" xfId="2553"/>
    <cellStyle name="Normal 5 2 2 4 2 2 2 10" xfId="53073"/>
    <cellStyle name="Normal 5 2 2 4 2 2 2 2" xfId="3719"/>
    <cellStyle name="Normal 5 2 2 4 2 2 2 2 2" xfId="6060"/>
    <cellStyle name="Normal 5 2 2 4 2 2 2 2 2 2" xfId="11080"/>
    <cellStyle name="Normal 5 2 2 4 2 2 2 2 2 2 2" xfId="23282"/>
    <cellStyle name="Normal 5 2 2 4 2 2 2 2 2 2 2 2" xfId="47579"/>
    <cellStyle name="Normal 5 2 2 4 2 2 2 2 2 2 3" xfId="35377"/>
    <cellStyle name="Normal 5 2 2 4 2 2 2 2 2 3" xfId="18262"/>
    <cellStyle name="Normal 5 2 2 4 2 2 2 2 2 3 2" xfId="42559"/>
    <cellStyle name="Normal 5 2 2 4 2 2 2 2 2 4" xfId="30357"/>
    <cellStyle name="Normal 5 2 2 4 2 2 2 2 3" xfId="7757"/>
    <cellStyle name="Normal 5 2 2 4 2 2 2 2 3 2" xfId="11081"/>
    <cellStyle name="Normal 5 2 2 4 2 2 2 2 3 2 2" xfId="23283"/>
    <cellStyle name="Normal 5 2 2 4 2 2 2 2 3 2 2 2" xfId="47580"/>
    <cellStyle name="Normal 5 2 2 4 2 2 2 2 3 2 3" xfId="35378"/>
    <cellStyle name="Normal 5 2 2 4 2 2 2 2 3 3" xfId="19959"/>
    <cellStyle name="Normal 5 2 2 4 2 2 2 2 3 3 2" xfId="44256"/>
    <cellStyle name="Normal 5 2 2 4 2 2 2 2 3 4" xfId="32054"/>
    <cellStyle name="Normal 5 2 2 4 2 2 2 2 4" xfId="11079"/>
    <cellStyle name="Normal 5 2 2 4 2 2 2 2 4 2" xfId="23281"/>
    <cellStyle name="Normal 5 2 2 4 2 2 2 2 4 2 2" xfId="47578"/>
    <cellStyle name="Normal 5 2 2 4 2 2 2 2 4 3" xfId="35376"/>
    <cellStyle name="Normal 5 2 2 4 2 2 2 2 5" xfId="16034"/>
    <cellStyle name="Normal 5 2 2 4 2 2 2 2 5 2" xfId="40331"/>
    <cellStyle name="Normal 5 2 2 4 2 2 2 2 6" xfId="28022"/>
    <cellStyle name="Normal 5 2 2 4 2 2 2 3" xfId="4251"/>
    <cellStyle name="Normal 5 2 2 4 2 2 2 3 2" xfId="11082"/>
    <cellStyle name="Normal 5 2 2 4 2 2 2 3 2 2" xfId="23284"/>
    <cellStyle name="Normal 5 2 2 4 2 2 2 3 2 2 2" xfId="47581"/>
    <cellStyle name="Normal 5 2 2 4 2 2 2 3 2 3" xfId="35379"/>
    <cellStyle name="Normal 5 2 2 4 2 2 2 3 3" xfId="16562"/>
    <cellStyle name="Normal 5 2 2 4 2 2 2 3 3 2" xfId="40859"/>
    <cellStyle name="Normal 5 2 2 4 2 2 2 3 4" xfId="28550"/>
    <cellStyle name="Normal 5 2 2 4 2 2 2 4" xfId="4891"/>
    <cellStyle name="Normal 5 2 2 4 2 2 2 4 2" xfId="11083"/>
    <cellStyle name="Normal 5 2 2 4 2 2 2 4 2 2" xfId="23285"/>
    <cellStyle name="Normal 5 2 2 4 2 2 2 4 2 2 2" xfId="47582"/>
    <cellStyle name="Normal 5 2 2 4 2 2 2 4 2 3" xfId="35380"/>
    <cellStyle name="Normal 5 2 2 4 2 2 2 4 3" xfId="17093"/>
    <cellStyle name="Normal 5 2 2 4 2 2 2 4 3 2" xfId="41390"/>
    <cellStyle name="Normal 5 2 2 4 2 2 2 4 4" xfId="29188"/>
    <cellStyle name="Normal 5 2 2 4 2 2 2 5" xfId="6588"/>
    <cellStyle name="Normal 5 2 2 4 2 2 2 5 2" xfId="11084"/>
    <cellStyle name="Normal 5 2 2 4 2 2 2 5 2 2" xfId="23286"/>
    <cellStyle name="Normal 5 2 2 4 2 2 2 5 2 2 2" xfId="47583"/>
    <cellStyle name="Normal 5 2 2 4 2 2 2 5 2 3" xfId="35381"/>
    <cellStyle name="Normal 5 2 2 4 2 2 2 5 3" xfId="18790"/>
    <cellStyle name="Normal 5 2 2 4 2 2 2 5 3 2" xfId="43087"/>
    <cellStyle name="Normal 5 2 2 4 2 2 2 5 4" xfId="30885"/>
    <cellStyle name="Normal 5 2 2 4 2 2 2 6" xfId="11078"/>
    <cellStyle name="Normal 5 2 2 4 2 2 2 6 2" xfId="23280"/>
    <cellStyle name="Normal 5 2 2 4 2 2 2 6 2 2" xfId="47577"/>
    <cellStyle name="Normal 5 2 2 4 2 2 2 6 3" xfId="35375"/>
    <cellStyle name="Normal 5 2 2 4 2 2 2 7" xfId="14865"/>
    <cellStyle name="Normal 5 2 2 4 2 2 2 7 2" xfId="39162"/>
    <cellStyle name="Normal 5 2 2 4 2 2 2 8" xfId="26853"/>
    <cellStyle name="Normal 5 2 2 4 2 2 2 9" xfId="51261"/>
    <cellStyle name="Normal 5 2 2 4 2 2 3" xfId="3081"/>
    <cellStyle name="Normal 5 2 2 4 2 2 3 2" xfId="5529"/>
    <cellStyle name="Normal 5 2 2 4 2 2 3 2 2" xfId="11086"/>
    <cellStyle name="Normal 5 2 2 4 2 2 3 2 2 2" xfId="23288"/>
    <cellStyle name="Normal 5 2 2 4 2 2 3 2 2 2 2" xfId="47585"/>
    <cellStyle name="Normal 5 2 2 4 2 2 3 2 2 3" xfId="35383"/>
    <cellStyle name="Normal 5 2 2 4 2 2 3 2 3" xfId="17731"/>
    <cellStyle name="Normal 5 2 2 4 2 2 3 2 3 2" xfId="42028"/>
    <cellStyle name="Normal 5 2 2 4 2 2 3 2 4" xfId="29826"/>
    <cellStyle name="Normal 5 2 2 4 2 2 3 3" xfId="7119"/>
    <cellStyle name="Normal 5 2 2 4 2 2 3 3 2" xfId="11087"/>
    <cellStyle name="Normal 5 2 2 4 2 2 3 3 2 2" xfId="23289"/>
    <cellStyle name="Normal 5 2 2 4 2 2 3 3 2 2 2" xfId="47586"/>
    <cellStyle name="Normal 5 2 2 4 2 2 3 3 2 3" xfId="35384"/>
    <cellStyle name="Normal 5 2 2 4 2 2 3 3 3" xfId="19321"/>
    <cellStyle name="Normal 5 2 2 4 2 2 3 3 3 2" xfId="43618"/>
    <cellStyle name="Normal 5 2 2 4 2 2 3 3 4" xfId="31416"/>
    <cellStyle name="Normal 5 2 2 4 2 2 3 4" xfId="11085"/>
    <cellStyle name="Normal 5 2 2 4 2 2 3 4 2" xfId="23287"/>
    <cellStyle name="Normal 5 2 2 4 2 2 3 4 2 2" xfId="47584"/>
    <cellStyle name="Normal 5 2 2 4 2 2 3 4 3" xfId="35382"/>
    <cellStyle name="Normal 5 2 2 4 2 2 3 5" xfId="15503"/>
    <cellStyle name="Normal 5 2 2 4 2 2 3 5 2" xfId="39800"/>
    <cellStyle name="Normal 5 2 2 4 2 2 3 6" xfId="27491"/>
    <cellStyle name="Normal 5 2 2 4 2 2 4" xfId="11077"/>
    <cellStyle name="Normal 5 2 2 4 2 2 4 2" xfId="23279"/>
    <cellStyle name="Normal 5 2 2 4 2 2 4 2 2" xfId="47576"/>
    <cellStyle name="Normal 5 2 2 4 2 2 4 3" xfId="35374"/>
    <cellStyle name="Normal 5 2 2 4 2 2 5" xfId="14331"/>
    <cellStyle name="Normal 5 2 2 4 2 2 5 2" xfId="26319"/>
    <cellStyle name="Normal 5 2 2 4 2 2 5 2 2" xfId="50616"/>
    <cellStyle name="Normal 5 2 2 4 2 2 5 3" xfId="38628"/>
    <cellStyle name="Normal 5 2 2 4 2 2 6" xfId="51840"/>
    <cellStyle name="Normal 5 2 2 4 2 2 7" xfId="52435"/>
    <cellStyle name="Normal 5 2 2 4 2 3" xfId="2313"/>
    <cellStyle name="Normal 5 2 2 4 2 3 10" xfId="52833"/>
    <cellStyle name="Normal 5 2 2 4 2 3 2" xfId="3479"/>
    <cellStyle name="Normal 5 2 2 4 2 3 2 2" xfId="5820"/>
    <cellStyle name="Normal 5 2 2 4 2 3 2 2 2" xfId="11090"/>
    <cellStyle name="Normal 5 2 2 4 2 3 2 2 2 2" xfId="23292"/>
    <cellStyle name="Normal 5 2 2 4 2 3 2 2 2 2 2" xfId="47589"/>
    <cellStyle name="Normal 5 2 2 4 2 3 2 2 2 3" xfId="35387"/>
    <cellStyle name="Normal 5 2 2 4 2 3 2 2 3" xfId="18022"/>
    <cellStyle name="Normal 5 2 2 4 2 3 2 2 3 2" xfId="42319"/>
    <cellStyle name="Normal 5 2 2 4 2 3 2 2 4" xfId="30117"/>
    <cellStyle name="Normal 5 2 2 4 2 3 2 3" xfId="7517"/>
    <cellStyle name="Normal 5 2 2 4 2 3 2 3 2" xfId="11091"/>
    <cellStyle name="Normal 5 2 2 4 2 3 2 3 2 2" xfId="23293"/>
    <cellStyle name="Normal 5 2 2 4 2 3 2 3 2 2 2" xfId="47590"/>
    <cellStyle name="Normal 5 2 2 4 2 3 2 3 2 3" xfId="35388"/>
    <cellStyle name="Normal 5 2 2 4 2 3 2 3 3" xfId="19719"/>
    <cellStyle name="Normal 5 2 2 4 2 3 2 3 3 2" xfId="44016"/>
    <cellStyle name="Normal 5 2 2 4 2 3 2 3 4" xfId="31814"/>
    <cellStyle name="Normal 5 2 2 4 2 3 2 4" xfId="11089"/>
    <cellStyle name="Normal 5 2 2 4 2 3 2 4 2" xfId="23291"/>
    <cellStyle name="Normal 5 2 2 4 2 3 2 4 2 2" xfId="47588"/>
    <cellStyle name="Normal 5 2 2 4 2 3 2 4 3" xfId="35386"/>
    <cellStyle name="Normal 5 2 2 4 2 3 2 5" xfId="15794"/>
    <cellStyle name="Normal 5 2 2 4 2 3 2 5 2" xfId="40091"/>
    <cellStyle name="Normal 5 2 2 4 2 3 2 6" xfId="27782"/>
    <cellStyle name="Normal 5 2 2 4 2 3 3" xfId="4011"/>
    <cellStyle name="Normal 5 2 2 4 2 3 3 2" xfId="11092"/>
    <cellStyle name="Normal 5 2 2 4 2 3 3 2 2" xfId="23294"/>
    <cellStyle name="Normal 5 2 2 4 2 3 3 2 2 2" xfId="47591"/>
    <cellStyle name="Normal 5 2 2 4 2 3 3 2 3" xfId="35389"/>
    <cellStyle name="Normal 5 2 2 4 2 3 3 3" xfId="16322"/>
    <cellStyle name="Normal 5 2 2 4 2 3 3 3 2" xfId="40619"/>
    <cellStyle name="Normal 5 2 2 4 2 3 3 4" xfId="28310"/>
    <cellStyle name="Normal 5 2 2 4 2 3 4" xfId="4651"/>
    <cellStyle name="Normal 5 2 2 4 2 3 4 2" xfId="11093"/>
    <cellStyle name="Normal 5 2 2 4 2 3 4 2 2" xfId="23295"/>
    <cellStyle name="Normal 5 2 2 4 2 3 4 2 2 2" xfId="47592"/>
    <cellStyle name="Normal 5 2 2 4 2 3 4 2 3" xfId="35390"/>
    <cellStyle name="Normal 5 2 2 4 2 3 4 3" xfId="16853"/>
    <cellStyle name="Normal 5 2 2 4 2 3 4 3 2" xfId="41150"/>
    <cellStyle name="Normal 5 2 2 4 2 3 4 4" xfId="28948"/>
    <cellStyle name="Normal 5 2 2 4 2 3 5" xfId="6348"/>
    <cellStyle name="Normal 5 2 2 4 2 3 5 2" xfId="11094"/>
    <cellStyle name="Normal 5 2 2 4 2 3 5 2 2" xfId="23296"/>
    <cellStyle name="Normal 5 2 2 4 2 3 5 2 2 2" xfId="47593"/>
    <cellStyle name="Normal 5 2 2 4 2 3 5 2 3" xfId="35391"/>
    <cellStyle name="Normal 5 2 2 4 2 3 5 3" xfId="18550"/>
    <cellStyle name="Normal 5 2 2 4 2 3 5 3 2" xfId="42847"/>
    <cellStyle name="Normal 5 2 2 4 2 3 5 4" xfId="30645"/>
    <cellStyle name="Normal 5 2 2 4 2 3 6" xfId="11088"/>
    <cellStyle name="Normal 5 2 2 4 2 3 6 2" xfId="23290"/>
    <cellStyle name="Normal 5 2 2 4 2 3 6 2 2" xfId="47587"/>
    <cellStyle name="Normal 5 2 2 4 2 3 6 3" xfId="35385"/>
    <cellStyle name="Normal 5 2 2 4 2 3 7" xfId="14625"/>
    <cellStyle name="Normal 5 2 2 4 2 3 7 2" xfId="38922"/>
    <cellStyle name="Normal 5 2 2 4 2 3 8" xfId="26613"/>
    <cellStyle name="Normal 5 2 2 4 2 3 9" xfId="51021"/>
    <cellStyle name="Normal 5 2 2 4 2 4" xfId="2841"/>
    <cellStyle name="Normal 5 2 2 4 2 4 2" xfId="5289"/>
    <cellStyle name="Normal 5 2 2 4 2 4 2 2" xfId="11096"/>
    <cellStyle name="Normal 5 2 2 4 2 4 2 2 2" xfId="23298"/>
    <cellStyle name="Normal 5 2 2 4 2 4 2 2 2 2" xfId="47595"/>
    <cellStyle name="Normal 5 2 2 4 2 4 2 2 3" xfId="35393"/>
    <cellStyle name="Normal 5 2 2 4 2 4 2 3" xfId="17491"/>
    <cellStyle name="Normal 5 2 2 4 2 4 2 3 2" xfId="41788"/>
    <cellStyle name="Normal 5 2 2 4 2 4 2 4" xfId="29586"/>
    <cellStyle name="Normal 5 2 2 4 2 4 3" xfId="6879"/>
    <cellStyle name="Normal 5 2 2 4 2 4 3 2" xfId="11097"/>
    <cellStyle name="Normal 5 2 2 4 2 4 3 2 2" xfId="23299"/>
    <cellStyle name="Normal 5 2 2 4 2 4 3 2 2 2" xfId="47596"/>
    <cellStyle name="Normal 5 2 2 4 2 4 3 2 3" xfId="35394"/>
    <cellStyle name="Normal 5 2 2 4 2 4 3 3" xfId="19081"/>
    <cellStyle name="Normal 5 2 2 4 2 4 3 3 2" xfId="43378"/>
    <cellStyle name="Normal 5 2 2 4 2 4 3 4" xfId="31176"/>
    <cellStyle name="Normal 5 2 2 4 2 4 4" xfId="11095"/>
    <cellStyle name="Normal 5 2 2 4 2 4 4 2" xfId="23297"/>
    <cellStyle name="Normal 5 2 2 4 2 4 4 2 2" xfId="47594"/>
    <cellStyle name="Normal 5 2 2 4 2 4 4 3" xfId="35392"/>
    <cellStyle name="Normal 5 2 2 4 2 4 5" xfId="15263"/>
    <cellStyle name="Normal 5 2 2 4 2 4 5 2" xfId="39560"/>
    <cellStyle name="Normal 5 2 2 4 2 4 6" xfId="27251"/>
    <cellStyle name="Normal 5 2 2 4 2 5" xfId="11076"/>
    <cellStyle name="Normal 5 2 2 4 2 5 2" xfId="23278"/>
    <cellStyle name="Normal 5 2 2 4 2 5 2 2" xfId="47575"/>
    <cellStyle name="Normal 5 2 2 4 2 5 3" xfId="35373"/>
    <cellStyle name="Normal 5 2 2 4 2 6" xfId="14091"/>
    <cellStyle name="Normal 5 2 2 4 2 6 2" xfId="26079"/>
    <cellStyle name="Normal 5 2 2 4 2 6 2 2" xfId="50376"/>
    <cellStyle name="Normal 5 2 2 4 2 6 3" xfId="38388"/>
    <cellStyle name="Normal 5 2 2 4 2 7" xfId="51792"/>
    <cellStyle name="Normal 5 2 2 4 2 8" xfId="52195"/>
    <cellStyle name="Normal 5 2 2 4 3" xfId="717"/>
    <cellStyle name="Normal 5 2 2 4 3 2" xfId="964"/>
    <cellStyle name="Normal 5 2 2 4 3 2 2" xfId="2457"/>
    <cellStyle name="Normal 5 2 2 4 3 2 2 10" xfId="52977"/>
    <cellStyle name="Normal 5 2 2 4 3 2 2 2" xfId="3623"/>
    <cellStyle name="Normal 5 2 2 4 3 2 2 2 2" xfId="5964"/>
    <cellStyle name="Normal 5 2 2 4 3 2 2 2 2 2" xfId="11102"/>
    <cellStyle name="Normal 5 2 2 4 3 2 2 2 2 2 2" xfId="23304"/>
    <cellStyle name="Normal 5 2 2 4 3 2 2 2 2 2 2 2" xfId="47601"/>
    <cellStyle name="Normal 5 2 2 4 3 2 2 2 2 2 3" xfId="35399"/>
    <cellStyle name="Normal 5 2 2 4 3 2 2 2 2 3" xfId="18166"/>
    <cellStyle name="Normal 5 2 2 4 3 2 2 2 2 3 2" xfId="42463"/>
    <cellStyle name="Normal 5 2 2 4 3 2 2 2 2 4" xfId="30261"/>
    <cellStyle name="Normal 5 2 2 4 3 2 2 2 3" xfId="7661"/>
    <cellStyle name="Normal 5 2 2 4 3 2 2 2 3 2" xfId="11103"/>
    <cellStyle name="Normal 5 2 2 4 3 2 2 2 3 2 2" xfId="23305"/>
    <cellStyle name="Normal 5 2 2 4 3 2 2 2 3 2 2 2" xfId="47602"/>
    <cellStyle name="Normal 5 2 2 4 3 2 2 2 3 2 3" xfId="35400"/>
    <cellStyle name="Normal 5 2 2 4 3 2 2 2 3 3" xfId="19863"/>
    <cellStyle name="Normal 5 2 2 4 3 2 2 2 3 3 2" xfId="44160"/>
    <cellStyle name="Normal 5 2 2 4 3 2 2 2 3 4" xfId="31958"/>
    <cellStyle name="Normal 5 2 2 4 3 2 2 2 4" xfId="11101"/>
    <cellStyle name="Normal 5 2 2 4 3 2 2 2 4 2" xfId="23303"/>
    <cellStyle name="Normal 5 2 2 4 3 2 2 2 4 2 2" xfId="47600"/>
    <cellStyle name="Normal 5 2 2 4 3 2 2 2 4 3" xfId="35398"/>
    <cellStyle name="Normal 5 2 2 4 3 2 2 2 5" xfId="15938"/>
    <cellStyle name="Normal 5 2 2 4 3 2 2 2 5 2" xfId="40235"/>
    <cellStyle name="Normal 5 2 2 4 3 2 2 2 6" xfId="27926"/>
    <cellStyle name="Normal 5 2 2 4 3 2 2 3" xfId="4155"/>
    <cellStyle name="Normal 5 2 2 4 3 2 2 3 2" xfId="11104"/>
    <cellStyle name="Normal 5 2 2 4 3 2 2 3 2 2" xfId="23306"/>
    <cellStyle name="Normal 5 2 2 4 3 2 2 3 2 2 2" xfId="47603"/>
    <cellStyle name="Normal 5 2 2 4 3 2 2 3 2 3" xfId="35401"/>
    <cellStyle name="Normal 5 2 2 4 3 2 2 3 3" xfId="16466"/>
    <cellStyle name="Normal 5 2 2 4 3 2 2 3 3 2" xfId="40763"/>
    <cellStyle name="Normal 5 2 2 4 3 2 2 3 4" xfId="28454"/>
    <cellStyle name="Normal 5 2 2 4 3 2 2 4" xfId="4795"/>
    <cellStyle name="Normal 5 2 2 4 3 2 2 4 2" xfId="11105"/>
    <cellStyle name="Normal 5 2 2 4 3 2 2 4 2 2" xfId="23307"/>
    <cellStyle name="Normal 5 2 2 4 3 2 2 4 2 2 2" xfId="47604"/>
    <cellStyle name="Normal 5 2 2 4 3 2 2 4 2 3" xfId="35402"/>
    <cellStyle name="Normal 5 2 2 4 3 2 2 4 3" xfId="16997"/>
    <cellStyle name="Normal 5 2 2 4 3 2 2 4 3 2" xfId="41294"/>
    <cellStyle name="Normal 5 2 2 4 3 2 2 4 4" xfId="29092"/>
    <cellStyle name="Normal 5 2 2 4 3 2 2 5" xfId="6492"/>
    <cellStyle name="Normal 5 2 2 4 3 2 2 5 2" xfId="11106"/>
    <cellStyle name="Normal 5 2 2 4 3 2 2 5 2 2" xfId="23308"/>
    <cellStyle name="Normal 5 2 2 4 3 2 2 5 2 2 2" xfId="47605"/>
    <cellStyle name="Normal 5 2 2 4 3 2 2 5 2 3" xfId="35403"/>
    <cellStyle name="Normal 5 2 2 4 3 2 2 5 3" xfId="18694"/>
    <cellStyle name="Normal 5 2 2 4 3 2 2 5 3 2" xfId="42991"/>
    <cellStyle name="Normal 5 2 2 4 3 2 2 5 4" xfId="30789"/>
    <cellStyle name="Normal 5 2 2 4 3 2 2 6" xfId="11100"/>
    <cellStyle name="Normal 5 2 2 4 3 2 2 6 2" xfId="23302"/>
    <cellStyle name="Normal 5 2 2 4 3 2 2 6 2 2" xfId="47599"/>
    <cellStyle name="Normal 5 2 2 4 3 2 2 6 3" xfId="35397"/>
    <cellStyle name="Normal 5 2 2 4 3 2 2 7" xfId="14769"/>
    <cellStyle name="Normal 5 2 2 4 3 2 2 7 2" xfId="39066"/>
    <cellStyle name="Normal 5 2 2 4 3 2 2 8" xfId="26757"/>
    <cellStyle name="Normal 5 2 2 4 3 2 2 9" xfId="51165"/>
    <cellStyle name="Normal 5 2 2 4 3 2 3" xfId="2985"/>
    <cellStyle name="Normal 5 2 2 4 3 2 3 2" xfId="5433"/>
    <cellStyle name="Normal 5 2 2 4 3 2 3 2 2" xfId="11108"/>
    <cellStyle name="Normal 5 2 2 4 3 2 3 2 2 2" xfId="23310"/>
    <cellStyle name="Normal 5 2 2 4 3 2 3 2 2 2 2" xfId="47607"/>
    <cellStyle name="Normal 5 2 2 4 3 2 3 2 2 3" xfId="35405"/>
    <cellStyle name="Normal 5 2 2 4 3 2 3 2 3" xfId="17635"/>
    <cellStyle name="Normal 5 2 2 4 3 2 3 2 3 2" xfId="41932"/>
    <cellStyle name="Normal 5 2 2 4 3 2 3 2 4" xfId="29730"/>
    <cellStyle name="Normal 5 2 2 4 3 2 3 3" xfId="7023"/>
    <cellStyle name="Normal 5 2 2 4 3 2 3 3 2" xfId="11109"/>
    <cellStyle name="Normal 5 2 2 4 3 2 3 3 2 2" xfId="23311"/>
    <cellStyle name="Normal 5 2 2 4 3 2 3 3 2 2 2" xfId="47608"/>
    <cellStyle name="Normal 5 2 2 4 3 2 3 3 2 3" xfId="35406"/>
    <cellStyle name="Normal 5 2 2 4 3 2 3 3 3" xfId="19225"/>
    <cellStyle name="Normal 5 2 2 4 3 2 3 3 3 2" xfId="43522"/>
    <cellStyle name="Normal 5 2 2 4 3 2 3 3 4" xfId="31320"/>
    <cellStyle name="Normal 5 2 2 4 3 2 3 4" xfId="11107"/>
    <cellStyle name="Normal 5 2 2 4 3 2 3 4 2" xfId="23309"/>
    <cellStyle name="Normal 5 2 2 4 3 2 3 4 2 2" xfId="47606"/>
    <cellStyle name="Normal 5 2 2 4 3 2 3 4 3" xfId="35404"/>
    <cellStyle name="Normal 5 2 2 4 3 2 3 5" xfId="15407"/>
    <cellStyle name="Normal 5 2 2 4 3 2 3 5 2" xfId="39704"/>
    <cellStyle name="Normal 5 2 2 4 3 2 3 6" xfId="27395"/>
    <cellStyle name="Normal 5 2 2 4 3 2 4" xfId="11099"/>
    <cellStyle name="Normal 5 2 2 4 3 2 4 2" xfId="23301"/>
    <cellStyle name="Normal 5 2 2 4 3 2 4 2 2" xfId="47598"/>
    <cellStyle name="Normal 5 2 2 4 3 2 4 3" xfId="35396"/>
    <cellStyle name="Normal 5 2 2 4 3 2 5" xfId="14235"/>
    <cellStyle name="Normal 5 2 2 4 3 2 5 2" xfId="26223"/>
    <cellStyle name="Normal 5 2 2 4 3 2 5 2 2" xfId="50520"/>
    <cellStyle name="Normal 5 2 2 4 3 2 5 3" xfId="38532"/>
    <cellStyle name="Normal 5 2 2 4 3 2 6" xfId="51898"/>
    <cellStyle name="Normal 5 2 2 4 3 2 7" xfId="52339"/>
    <cellStyle name="Normal 5 2 2 4 3 3" xfId="2217"/>
    <cellStyle name="Normal 5 2 2 4 3 3 10" xfId="52737"/>
    <cellStyle name="Normal 5 2 2 4 3 3 2" xfId="3383"/>
    <cellStyle name="Normal 5 2 2 4 3 3 2 2" xfId="5724"/>
    <cellStyle name="Normal 5 2 2 4 3 3 2 2 2" xfId="11112"/>
    <cellStyle name="Normal 5 2 2 4 3 3 2 2 2 2" xfId="23314"/>
    <cellStyle name="Normal 5 2 2 4 3 3 2 2 2 2 2" xfId="47611"/>
    <cellStyle name="Normal 5 2 2 4 3 3 2 2 2 3" xfId="35409"/>
    <cellStyle name="Normal 5 2 2 4 3 3 2 2 3" xfId="17926"/>
    <cellStyle name="Normal 5 2 2 4 3 3 2 2 3 2" xfId="42223"/>
    <cellStyle name="Normal 5 2 2 4 3 3 2 2 4" xfId="30021"/>
    <cellStyle name="Normal 5 2 2 4 3 3 2 3" xfId="7421"/>
    <cellStyle name="Normal 5 2 2 4 3 3 2 3 2" xfId="11113"/>
    <cellStyle name="Normal 5 2 2 4 3 3 2 3 2 2" xfId="23315"/>
    <cellStyle name="Normal 5 2 2 4 3 3 2 3 2 2 2" xfId="47612"/>
    <cellStyle name="Normal 5 2 2 4 3 3 2 3 2 3" xfId="35410"/>
    <cellStyle name="Normal 5 2 2 4 3 3 2 3 3" xfId="19623"/>
    <cellStyle name="Normal 5 2 2 4 3 3 2 3 3 2" xfId="43920"/>
    <cellStyle name="Normal 5 2 2 4 3 3 2 3 4" xfId="31718"/>
    <cellStyle name="Normal 5 2 2 4 3 3 2 4" xfId="11111"/>
    <cellStyle name="Normal 5 2 2 4 3 3 2 4 2" xfId="23313"/>
    <cellStyle name="Normal 5 2 2 4 3 3 2 4 2 2" xfId="47610"/>
    <cellStyle name="Normal 5 2 2 4 3 3 2 4 3" xfId="35408"/>
    <cellStyle name="Normal 5 2 2 4 3 3 2 5" xfId="15698"/>
    <cellStyle name="Normal 5 2 2 4 3 3 2 5 2" xfId="39995"/>
    <cellStyle name="Normal 5 2 2 4 3 3 2 6" xfId="27686"/>
    <cellStyle name="Normal 5 2 2 4 3 3 3" xfId="3915"/>
    <cellStyle name="Normal 5 2 2 4 3 3 3 2" xfId="11114"/>
    <cellStyle name="Normal 5 2 2 4 3 3 3 2 2" xfId="23316"/>
    <cellStyle name="Normal 5 2 2 4 3 3 3 2 2 2" xfId="47613"/>
    <cellStyle name="Normal 5 2 2 4 3 3 3 2 3" xfId="35411"/>
    <cellStyle name="Normal 5 2 2 4 3 3 3 3" xfId="16226"/>
    <cellStyle name="Normal 5 2 2 4 3 3 3 3 2" xfId="40523"/>
    <cellStyle name="Normal 5 2 2 4 3 3 3 4" xfId="28214"/>
    <cellStyle name="Normal 5 2 2 4 3 3 4" xfId="4555"/>
    <cellStyle name="Normal 5 2 2 4 3 3 4 2" xfId="11115"/>
    <cellStyle name="Normal 5 2 2 4 3 3 4 2 2" xfId="23317"/>
    <cellStyle name="Normal 5 2 2 4 3 3 4 2 2 2" xfId="47614"/>
    <cellStyle name="Normal 5 2 2 4 3 3 4 2 3" xfId="35412"/>
    <cellStyle name="Normal 5 2 2 4 3 3 4 3" xfId="16757"/>
    <cellStyle name="Normal 5 2 2 4 3 3 4 3 2" xfId="41054"/>
    <cellStyle name="Normal 5 2 2 4 3 3 4 4" xfId="28852"/>
    <cellStyle name="Normal 5 2 2 4 3 3 5" xfId="6252"/>
    <cellStyle name="Normal 5 2 2 4 3 3 5 2" xfId="11116"/>
    <cellStyle name="Normal 5 2 2 4 3 3 5 2 2" xfId="23318"/>
    <cellStyle name="Normal 5 2 2 4 3 3 5 2 2 2" xfId="47615"/>
    <cellStyle name="Normal 5 2 2 4 3 3 5 2 3" xfId="35413"/>
    <cellStyle name="Normal 5 2 2 4 3 3 5 3" xfId="18454"/>
    <cellStyle name="Normal 5 2 2 4 3 3 5 3 2" xfId="42751"/>
    <cellStyle name="Normal 5 2 2 4 3 3 5 4" xfId="30549"/>
    <cellStyle name="Normal 5 2 2 4 3 3 6" xfId="11110"/>
    <cellStyle name="Normal 5 2 2 4 3 3 6 2" xfId="23312"/>
    <cellStyle name="Normal 5 2 2 4 3 3 6 2 2" xfId="47609"/>
    <cellStyle name="Normal 5 2 2 4 3 3 6 3" xfId="35407"/>
    <cellStyle name="Normal 5 2 2 4 3 3 7" xfId="14529"/>
    <cellStyle name="Normal 5 2 2 4 3 3 7 2" xfId="38826"/>
    <cellStyle name="Normal 5 2 2 4 3 3 8" xfId="26517"/>
    <cellStyle name="Normal 5 2 2 4 3 3 9" xfId="50925"/>
    <cellStyle name="Normal 5 2 2 4 3 4" xfId="2745"/>
    <cellStyle name="Normal 5 2 2 4 3 4 2" xfId="5193"/>
    <cellStyle name="Normal 5 2 2 4 3 4 2 2" xfId="11118"/>
    <cellStyle name="Normal 5 2 2 4 3 4 2 2 2" xfId="23320"/>
    <cellStyle name="Normal 5 2 2 4 3 4 2 2 2 2" xfId="47617"/>
    <cellStyle name="Normal 5 2 2 4 3 4 2 2 3" xfId="35415"/>
    <cellStyle name="Normal 5 2 2 4 3 4 2 3" xfId="17395"/>
    <cellStyle name="Normal 5 2 2 4 3 4 2 3 2" xfId="41692"/>
    <cellStyle name="Normal 5 2 2 4 3 4 2 4" xfId="29490"/>
    <cellStyle name="Normal 5 2 2 4 3 4 3" xfId="6783"/>
    <cellStyle name="Normal 5 2 2 4 3 4 3 2" xfId="11119"/>
    <cellStyle name="Normal 5 2 2 4 3 4 3 2 2" xfId="23321"/>
    <cellStyle name="Normal 5 2 2 4 3 4 3 2 2 2" xfId="47618"/>
    <cellStyle name="Normal 5 2 2 4 3 4 3 2 3" xfId="35416"/>
    <cellStyle name="Normal 5 2 2 4 3 4 3 3" xfId="18985"/>
    <cellStyle name="Normal 5 2 2 4 3 4 3 3 2" xfId="43282"/>
    <cellStyle name="Normal 5 2 2 4 3 4 3 4" xfId="31080"/>
    <cellStyle name="Normal 5 2 2 4 3 4 4" xfId="11117"/>
    <cellStyle name="Normal 5 2 2 4 3 4 4 2" xfId="23319"/>
    <cellStyle name="Normal 5 2 2 4 3 4 4 2 2" xfId="47616"/>
    <cellStyle name="Normal 5 2 2 4 3 4 4 3" xfId="35414"/>
    <cellStyle name="Normal 5 2 2 4 3 4 5" xfId="15167"/>
    <cellStyle name="Normal 5 2 2 4 3 4 5 2" xfId="39464"/>
    <cellStyle name="Normal 5 2 2 4 3 4 6" xfId="27155"/>
    <cellStyle name="Normal 5 2 2 4 3 5" xfId="11098"/>
    <cellStyle name="Normal 5 2 2 4 3 5 2" xfId="23300"/>
    <cellStyle name="Normal 5 2 2 4 3 5 2 2" xfId="47597"/>
    <cellStyle name="Normal 5 2 2 4 3 5 3" xfId="35395"/>
    <cellStyle name="Normal 5 2 2 4 3 6" xfId="13995"/>
    <cellStyle name="Normal 5 2 2 4 3 6 2" xfId="25983"/>
    <cellStyle name="Normal 5 2 2 4 3 6 2 2" xfId="50280"/>
    <cellStyle name="Normal 5 2 2 4 3 6 3" xfId="38292"/>
    <cellStyle name="Normal 5 2 2 4 3 7" xfId="51644"/>
    <cellStyle name="Normal 5 2 2 4 3 8" xfId="52099"/>
    <cellStyle name="Normal 5 2 2 4 4" xfId="892"/>
    <cellStyle name="Normal 5 2 2 4 4 2" xfId="2385"/>
    <cellStyle name="Normal 5 2 2 4 4 2 10" xfId="52905"/>
    <cellStyle name="Normal 5 2 2 4 4 2 2" xfId="3551"/>
    <cellStyle name="Normal 5 2 2 4 4 2 2 2" xfId="5892"/>
    <cellStyle name="Normal 5 2 2 4 4 2 2 2 2" xfId="11123"/>
    <cellStyle name="Normal 5 2 2 4 4 2 2 2 2 2" xfId="23325"/>
    <cellStyle name="Normal 5 2 2 4 4 2 2 2 2 2 2" xfId="47622"/>
    <cellStyle name="Normal 5 2 2 4 4 2 2 2 2 3" xfId="35420"/>
    <cellStyle name="Normal 5 2 2 4 4 2 2 2 3" xfId="18094"/>
    <cellStyle name="Normal 5 2 2 4 4 2 2 2 3 2" xfId="42391"/>
    <cellStyle name="Normal 5 2 2 4 4 2 2 2 4" xfId="30189"/>
    <cellStyle name="Normal 5 2 2 4 4 2 2 3" xfId="7589"/>
    <cellStyle name="Normal 5 2 2 4 4 2 2 3 2" xfId="11124"/>
    <cellStyle name="Normal 5 2 2 4 4 2 2 3 2 2" xfId="23326"/>
    <cellStyle name="Normal 5 2 2 4 4 2 2 3 2 2 2" xfId="47623"/>
    <cellStyle name="Normal 5 2 2 4 4 2 2 3 2 3" xfId="35421"/>
    <cellStyle name="Normal 5 2 2 4 4 2 2 3 3" xfId="19791"/>
    <cellStyle name="Normal 5 2 2 4 4 2 2 3 3 2" xfId="44088"/>
    <cellStyle name="Normal 5 2 2 4 4 2 2 3 4" xfId="31886"/>
    <cellStyle name="Normal 5 2 2 4 4 2 2 4" xfId="11122"/>
    <cellStyle name="Normal 5 2 2 4 4 2 2 4 2" xfId="23324"/>
    <cellStyle name="Normal 5 2 2 4 4 2 2 4 2 2" xfId="47621"/>
    <cellStyle name="Normal 5 2 2 4 4 2 2 4 3" xfId="35419"/>
    <cellStyle name="Normal 5 2 2 4 4 2 2 5" xfId="15866"/>
    <cellStyle name="Normal 5 2 2 4 4 2 2 5 2" xfId="40163"/>
    <cellStyle name="Normal 5 2 2 4 4 2 2 6" xfId="27854"/>
    <cellStyle name="Normal 5 2 2 4 4 2 3" xfId="4083"/>
    <cellStyle name="Normal 5 2 2 4 4 2 3 2" xfId="11125"/>
    <cellStyle name="Normal 5 2 2 4 4 2 3 2 2" xfId="23327"/>
    <cellStyle name="Normal 5 2 2 4 4 2 3 2 2 2" xfId="47624"/>
    <cellStyle name="Normal 5 2 2 4 4 2 3 2 3" xfId="35422"/>
    <cellStyle name="Normal 5 2 2 4 4 2 3 3" xfId="16394"/>
    <cellStyle name="Normal 5 2 2 4 4 2 3 3 2" xfId="40691"/>
    <cellStyle name="Normal 5 2 2 4 4 2 3 4" xfId="28382"/>
    <cellStyle name="Normal 5 2 2 4 4 2 4" xfId="4723"/>
    <cellStyle name="Normal 5 2 2 4 4 2 4 2" xfId="11126"/>
    <cellStyle name="Normal 5 2 2 4 4 2 4 2 2" xfId="23328"/>
    <cellStyle name="Normal 5 2 2 4 4 2 4 2 2 2" xfId="47625"/>
    <cellStyle name="Normal 5 2 2 4 4 2 4 2 3" xfId="35423"/>
    <cellStyle name="Normal 5 2 2 4 4 2 4 3" xfId="16925"/>
    <cellStyle name="Normal 5 2 2 4 4 2 4 3 2" xfId="41222"/>
    <cellStyle name="Normal 5 2 2 4 4 2 4 4" xfId="29020"/>
    <cellStyle name="Normal 5 2 2 4 4 2 5" xfId="6420"/>
    <cellStyle name="Normal 5 2 2 4 4 2 5 2" xfId="11127"/>
    <cellStyle name="Normal 5 2 2 4 4 2 5 2 2" xfId="23329"/>
    <cellStyle name="Normal 5 2 2 4 4 2 5 2 2 2" xfId="47626"/>
    <cellStyle name="Normal 5 2 2 4 4 2 5 2 3" xfId="35424"/>
    <cellStyle name="Normal 5 2 2 4 4 2 5 3" xfId="18622"/>
    <cellStyle name="Normal 5 2 2 4 4 2 5 3 2" xfId="42919"/>
    <cellStyle name="Normal 5 2 2 4 4 2 5 4" xfId="30717"/>
    <cellStyle name="Normal 5 2 2 4 4 2 6" xfId="11121"/>
    <cellStyle name="Normal 5 2 2 4 4 2 6 2" xfId="23323"/>
    <cellStyle name="Normal 5 2 2 4 4 2 6 2 2" xfId="47620"/>
    <cellStyle name="Normal 5 2 2 4 4 2 6 3" xfId="35418"/>
    <cellStyle name="Normal 5 2 2 4 4 2 7" xfId="14697"/>
    <cellStyle name="Normal 5 2 2 4 4 2 7 2" xfId="38994"/>
    <cellStyle name="Normal 5 2 2 4 4 2 8" xfId="26685"/>
    <cellStyle name="Normal 5 2 2 4 4 2 9" xfId="51093"/>
    <cellStyle name="Normal 5 2 2 4 4 3" xfId="2913"/>
    <cellStyle name="Normal 5 2 2 4 4 3 2" xfId="5361"/>
    <cellStyle name="Normal 5 2 2 4 4 3 2 2" xfId="11129"/>
    <cellStyle name="Normal 5 2 2 4 4 3 2 2 2" xfId="23331"/>
    <cellStyle name="Normal 5 2 2 4 4 3 2 2 2 2" xfId="47628"/>
    <cellStyle name="Normal 5 2 2 4 4 3 2 2 3" xfId="35426"/>
    <cellStyle name="Normal 5 2 2 4 4 3 2 3" xfId="17563"/>
    <cellStyle name="Normal 5 2 2 4 4 3 2 3 2" xfId="41860"/>
    <cellStyle name="Normal 5 2 2 4 4 3 2 4" xfId="29658"/>
    <cellStyle name="Normal 5 2 2 4 4 3 3" xfId="6951"/>
    <cellStyle name="Normal 5 2 2 4 4 3 3 2" xfId="11130"/>
    <cellStyle name="Normal 5 2 2 4 4 3 3 2 2" xfId="23332"/>
    <cellStyle name="Normal 5 2 2 4 4 3 3 2 2 2" xfId="47629"/>
    <cellStyle name="Normal 5 2 2 4 4 3 3 2 3" xfId="35427"/>
    <cellStyle name="Normal 5 2 2 4 4 3 3 3" xfId="19153"/>
    <cellStyle name="Normal 5 2 2 4 4 3 3 3 2" xfId="43450"/>
    <cellStyle name="Normal 5 2 2 4 4 3 3 4" xfId="31248"/>
    <cellStyle name="Normal 5 2 2 4 4 3 4" xfId="11128"/>
    <cellStyle name="Normal 5 2 2 4 4 3 4 2" xfId="23330"/>
    <cellStyle name="Normal 5 2 2 4 4 3 4 2 2" xfId="47627"/>
    <cellStyle name="Normal 5 2 2 4 4 3 4 3" xfId="35425"/>
    <cellStyle name="Normal 5 2 2 4 4 3 5" xfId="15335"/>
    <cellStyle name="Normal 5 2 2 4 4 3 5 2" xfId="39632"/>
    <cellStyle name="Normal 5 2 2 4 4 3 6" xfId="27323"/>
    <cellStyle name="Normal 5 2 2 4 4 4" xfId="11120"/>
    <cellStyle name="Normal 5 2 2 4 4 4 2" xfId="23322"/>
    <cellStyle name="Normal 5 2 2 4 4 4 2 2" xfId="47619"/>
    <cellStyle name="Normal 5 2 2 4 4 4 3" xfId="35417"/>
    <cellStyle name="Normal 5 2 2 4 4 5" xfId="14163"/>
    <cellStyle name="Normal 5 2 2 4 4 5 2" xfId="26151"/>
    <cellStyle name="Normal 5 2 2 4 4 5 2 2" xfId="50448"/>
    <cellStyle name="Normal 5 2 2 4 4 5 3" xfId="38460"/>
    <cellStyle name="Normal 5 2 2 4 4 6" xfId="51601"/>
    <cellStyle name="Normal 5 2 2 4 4 7" xfId="52267"/>
    <cellStyle name="Normal 5 2 2 4 5" xfId="2121"/>
    <cellStyle name="Normal 5 2 2 4 5 10" xfId="52641"/>
    <cellStyle name="Normal 5 2 2 4 5 2" xfId="3287"/>
    <cellStyle name="Normal 5 2 2 4 5 2 2" xfId="5628"/>
    <cellStyle name="Normal 5 2 2 4 5 2 2 2" xfId="11133"/>
    <cellStyle name="Normal 5 2 2 4 5 2 2 2 2" xfId="23335"/>
    <cellStyle name="Normal 5 2 2 4 5 2 2 2 2 2" xfId="47632"/>
    <cellStyle name="Normal 5 2 2 4 5 2 2 2 3" xfId="35430"/>
    <cellStyle name="Normal 5 2 2 4 5 2 2 3" xfId="17830"/>
    <cellStyle name="Normal 5 2 2 4 5 2 2 3 2" xfId="42127"/>
    <cellStyle name="Normal 5 2 2 4 5 2 2 4" xfId="29925"/>
    <cellStyle name="Normal 5 2 2 4 5 2 3" xfId="7325"/>
    <cellStyle name="Normal 5 2 2 4 5 2 3 2" xfId="11134"/>
    <cellStyle name="Normal 5 2 2 4 5 2 3 2 2" xfId="23336"/>
    <cellStyle name="Normal 5 2 2 4 5 2 3 2 2 2" xfId="47633"/>
    <cellStyle name="Normal 5 2 2 4 5 2 3 2 3" xfId="35431"/>
    <cellStyle name="Normal 5 2 2 4 5 2 3 3" xfId="19527"/>
    <cellStyle name="Normal 5 2 2 4 5 2 3 3 2" xfId="43824"/>
    <cellStyle name="Normal 5 2 2 4 5 2 3 4" xfId="31622"/>
    <cellStyle name="Normal 5 2 2 4 5 2 4" xfId="11132"/>
    <cellStyle name="Normal 5 2 2 4 5 2 4 2" xfId="23334"/>
    <cellStyle name="Normal 5 2 2 4 5 2 4 2 2" xfId="47631"/>
    <cellStyle name="Normal 5 2 2 4 5 2 4 3" xfId="35429"/>
    <cellStyle name="Normal 5 2 2 4 5 2 5" xfId="15602"/>
    <cellStyle name="Normal 5 2 2 4 5 2 5 2" xfId="39899"/>
    <cellStyle name="Normal 5 2 2 4 5 2 6" xfId="27590"/>
    <cellStyle name="Normal 5 2 2 4 5 3" xfId="3819"/>
    <cellStyle name="Normal 5 2 2 4 5 3 2" xfId="11135"/>
    <cellStyle name="Normal 5 2 2 4 5 3 2 2" xfId="23337"/>
    <cellStyle name="Normal 5 2 2 4 5 3 2 2 2" xfId="47634"/>
    <cellStyle name="Normal 5 2 2 4 5 3 2 3" xfId="35432"/>
    <cellStyle name="Normal 5 2 2 4 5 3 3" xfId="16130"/>
    <cellStyle name="Normal 5 2 2 4 5 3 3 2" xfId="40427"/>
    <cellStyle name="Normal 5 2 2 4 5 3 4" xfId="28118"/>
    <cellStyle name="Normal 5 2 2 4 5 4" xfId="4459"/>
    <cellStyle name="Normal 5 2 2 4 5 4 2" xfId="11136"/>
    <cellStyle name="Normal 5 2 2 4 5 4 2 2" xfId="23338"/>
    <cellStyle name="Normal 5 2 2 4 5 4 2 2 2" xfId="47635"/>
    <cellStyle name="Normal 5 2 2 4 5 4 2 3" xfId="35433"/>
    <cellStyle name="Normal 5 2 2 4 5 4 3" xfId="16661"/>
    <cellStyle name="Normal 5 2 2 4 5 4 3 2" xfId="40958"/>
    <cellStyle name="Normal 5 2 2 4 5 4 4" xfId="28756"/>
    <cellStyle name="Normal 5 2 2 4 5 5" xfId="6156"/>
    <cellStyle name="Normal 5 2 2 4 5 5 2" xfId="11137"/>
    <cellStyle name="Normal 5 2 2 4 5 5 2 2" xfId="23339"/>
    <cellStyle name="Normal 5 2 2 4 5 5 2 2 2" xfId="47636"/>
    <cellStyle name="Normal 5 2 2 4 5 5 2 3" xfId="35434"/>
    <cellStyle name="Normal 5 2 2 4 5 5 3" xfId="18358"/>
    <cellStyle name="Normal 5 2 2 4 5 5 3 2" xfId="42655"/>
    <cellStyle name="Normal 5 2 2 4 5 5 4" xfId="30453"/>
    <cellStyle name="Normal 5 2 2 4 5 6" xfId="11131"/>
    <cellStyle name="Normal 5 2 2 4 5 6 2" xfId="23333"/>
    <cellStyle name="Normal 5 2 2 4 5 6 2 2" xfId="47630"/>
    <cellStyle name="Normal 5 2 2 4 5 6 3" xfId="35428"/>
    <cellStyle name="Normal 5 2 2 4 5 7" xfId="14433"/>
    <cellStyle name="Normal 5 2 2 4 5 7 2" xfId="38730"/>
    <cellStyle name="Normal 5 2 2 4 5 8" xfId="26421"/>
    <cellStyle name="Normal 5 2 2 4 5 9" xfId="50829"/>
    <cellStyle name="Normal 5 2 2 4 6" xfId="2649"/>
    <cellStyle name="Normal 5 2 2 4 6 2" xfId="5097"/>
    <cellStyle name="Normal 5 2 2 4 6 2 2" xfId="11139"/>
    <cellStyle name="Normal 5 2 2 4 6 2 2 2" xfId="23341"/>
    <cellStyle name="Normal 5 2 2 4 6 2 2 2 2" xfId="47638"/>
    <cellStyle name="Normal 5 2 2 4 6 2 2 3" xfId="35436"/>
    <cellStyle name="Normal 5 2 2 4 6 2 3" xfId="17299"/>
    <cellStyle name="Normal 5 2 2 4 6 2 3 2" xfId="41596"/>
    <cellStyle name="Normal 5 2 2 4 6 2 4" xfId="29394"/>
    <cellStyle name="Normal 5 2 2 4 6 3" xfId="6687"/>
    <cellStyle name="Normal 5 2 2 4 6 3 2" xfId="11140"/>
    <cellStyle name="Normal 5 2 2 4 6 3 2 2" xfId="23342"/>
    <cellStyle name="Normal 5 2 2 4 6 3 2 2 2" xfId="47639"/>
    <cellStyle name="Normal 5 2 2 4 6 3 2 3" xfId="35437"/>
    <cellStyle name="Normal 5 2 2 4 6 3 3" xfId="18889"/>
    <cellStyle name="Normal 5 2 2 4 6 3 3 2" xfId="43186"/>
    <cellStyle name="Normal 5 2 2 4 6 3 4" xfId="30984"/>
    <cellStyle name="Normal 5 2 2 4 6 4" xfId="11138"/>
    <cellStyle name="Normal 5 2 2 4 6 4 2" xfId="23340"/>
    <cellStyle name="Normal 5 2 2 4 6 4 2 2" xfId="47637"/>
    <cellStyle name="Normal 5 2 2 4 6 4 3" xfId="35435"/>
    <cellStyle name="Normal 5 2 2 4 6 5" xfId="15071"/>
    <cellStyle name="Normal 5 2 2 4 6 5 2" xfId="39368"/>
    <cellStyle name="Normal 5 2 2 4 6 6" xfId="27059"/>
    <cellStyle name="Normal 5 2 2 4 7" xfId="11075"/>
    <cellStyle name="Normal 5 2 2 4 7 2" xfId="23277"/>
    <cellStyle name="Normal 5 2 2 4 7 2 2" xfId="47574"/>
    <cellStyle name="Normal 5 2 2 4 7 3" xfId="35372"/>
    <cellStyle name="Normal 5 2 2 4 8" xfId="13899"/>
    <cellStyle name="Normal 5 2 2 4 8 2" xfId="25887"/>
    <cellStyle name="Normal 5 2 2 4 8 2 2" xfId="50184"/>
    <cellStyle name="Normal 5 2 2 4 8 3" xfId="38196"/>
    <cellStyle name="Normal 5 2 2 4 9" xfId="51866"/>
    <cellStyle name="Normal 5 2 2 5" xfId="767"/>
    <cellStyle name="Normal 5 2 2 5 2" xfId="1012"/>
    <cellStyle name="Normal 5 2 2 5 2 2" xfId="2505"/>
    <cellStyle name="Normal 5 2 2 5 2 2 10" xfId="53025"/>
    <cellStyle name="Normal 5 2 2 5 2 2 2" xfId="3671"/>
    <cellStyle name="Normal 5 2 2 5 2 2 2 2" xfId="6012"/>
    <cellStyle name="Normal 5 2 2 5 2 2 2 2 2" xfId="11145"/>
    <cellStyle name="Normal 5 2 2 5 2 2 2 2 2 2" xfId="23347"/>
    <cellStyle name="Normal 5 2 2 5 2 2 2 2 2 2 2" xfId="47644"/>
    <cellStyle name="Normal 5 2 2 5 2 2 2 2 2 3" xfId="35442"/>
    <cellStyle name="Normal 5 2 2 5 2 2 2 2 3" xfId="18214"/>
    <cellStyle name="Normal 5 2 2 5 2 2 2 2 3 2" xfId="42511"/>
    <cellStyle name="Normal 5 2 2 5 2 2 2 2 4" xfId="30309"/>
    <cellStyle name="Normal 5 2 2 5 2 2 2 3" xfId="7709"/>
    <cellStyle name="Normal 5 2 2 5 2 2 2 3 2" xfId="11146"/>
    <cellStyle name="Normal 5 2 2 5 2 2 2 3 2 2" xfId="23348"/>
    <cellStyle name="Normal 5 2 2 5 2 2 2 3 2 2 2" xfId="47645"/>
    <cellStyle name="Normal 5 2 2 5 2 2 2 3 2 3" xfId="35443"/>
    <cellStyle name="Normal 5 2 2 5 2 2 2 3 3" xfId="19911"/>
    <cellStyle name="Normal 5 2 2 5 2 2 2 3 3 2" xfId="44208"/>
    <cellStyle name="Normal 5 2 2 5 2 2 2 3 4" xfId="32006"/>
    <cellStyle name="Normal 5 2 2 5 2 2 2 4" xfId="11144"/>
    <cellStyle name="Normal 5 2 2 5 2 2 2 4 2" xfId="23346"/>
    <cellStyle name="Normal 5 2 2 5 2 2 2 4 2 2" xfId="47643"/>
    <cellStyle name="Normal 5 2 2 5 2 2 2 4 3" xfId="35441"/>
    <cellStyle name="Normal 5 2 2 5 2 2 2 5" xfId="15986"/>
    <cellStyle name="Normal 5 2 2 5 2 2 2 5 2" xfId="40283"/>
    <cellStyle name="Normal 5 2 2 5 2 2 2 6" xfId="27974"/>
    <cellStyle name="Normal 5 2 2 5 2 2 3" xfId="4203"/>
    <cellStyle name="Normal 5 2 2 5 2 2 3 2" xfId="11147"/>
    <cellStyle name="Normal 5 2 2 5 2 2 3 2 2" xfId="23349"/>
    <cellStyle name="Normal 5 2 2 5 2 2 3 2 2 2" xfId="47646"/>
    <cellStyle name="Normal 5 2 2 5 2 2 3 2 3" xfId="35444"/>
    <cellStyle name="Normal 5 2 2 5 2 2 3 3" xfId="16514"/>
    <cellStyle name="Normal 5 2 2 5 2 2 3 3 2" xfId="40811"/>
    <cellStyle name="Normal 5 2 2 5 2 2 3 4" xfId="28502"/>
    <cellStyle name="Normal 5 2 2 5 2 2 4" xfId="4843"/>
    <cellStyle name="Normal 5 2 2 5 2 2 4 2" xfId="11148"/>
    <cellStyle name="Normal 5 2 2 5 2 2 4 2 2" xfId="23350"/>
    <cellStyle name="Normal 5 2 2 5 2 2 4 2 2 2" xfId="47647"/>
    <cellStyle name="Normal 5 2 2 5 2 2 4 2 3" xfId="35445"/>
    <cellStyle name="Normal 5 2 2 5 2 2 4 3" xfId="17045"/>
    <cellStyle name="Normal 5 2 2 5 2 2 4 3 2" xfId="41342"/>
    <cellStyle name="Normal 5 2 2 5 2 2 4 4" xfId="29140"/>
    <cellStyle name="Normal 5 2 2 5 2 2 5" xfId="6540"/>
    <cellStyle name="Normal 5 2 2 5 2 2 5 2" xfId="11149"/>
    <cellStyle name="Normal 5 2 2 5 2 2 5 2 2" xfId="23351"/>
    <cellStyle name="Normal 5 2 2 5 2 2 5 2 2 2" xfId="47648"/>
    <cellStyle name="Normal 5 2 2 5 2 2 5 2 3" xfId="35446"/>
    <cellStyle name="Normal 5 2 2 5 2 2 5 3" xfId="18742"/>
    <cellStyle name="Normal 5 2 2 5 2 2 5 3 2" xfId="43039"/>
    <cellStyle name="Normal 5 2 2 5 2 2 5 4" xfId="30837"/>
    <cellStyle name="Normal 5 2 2 5 2 2 6" xfId="11143"/>
    <cellStyle name="Normal 5 2 2 5 2 2 6 2" xfId="23345"/>
    <cellStyle name="Normal 5 2 2 5 2 2 6 2 2" xfId="47642"/>
    <cellStyle name="Normal 5 2 2 5 2 2 6 3" xfId="35440"/>
    <cellStyle name="Normal 5 2 2 5 2 2 7" xfId="14817"/>
    <cellStyle name="Normal 5 2 2 5 2 2 7 2" xfId="39114"/>
    <cellStyle name="Normal 5 2 2 5 2 2 8" xfId="26805"/>
    <cellStyle name="Normal 5 2 2 5 2 2 9" xfId="51213"/>
    <cellStyle name="Normal 5 2 2 5 2 3" xfId="3033"/>
    <cellStyle name="Normal 5 2 2 5 2 3 2" xfId="5481"/>
    <cellStyle name="Normal 5 2 2 5 2 3 2 2" xfId="11151"/>
    <cellStyle name="Normal 5 2 2 5 2 3 2 2 2" xfId="23353"/>
    <cellStyle name="Normal 5 2 2 5 2 3 2 2 2 2" xfId="47650"/>
    <cellStyle name="Normal 5 2 2 5 2 3 2 2 3" xfId="35448"/>
    <cellStyle name="Normal 5 2 2 5 2 3 2 3" xfId="17683"/>
    <cellStyle name="Normal 5 2 2 5 2 3 2 3 2" xfId="41980"/>
    <cellStyle name="Normal 5 2 2 5 2 3 2 4" xfId="29778"/>
    <cellStyle name="Normal 5 2 2 5 2 3 3" xfId="7071"/>
    <cellStyle name="Normal 5 2 2 5 2 3 3 2" xfId="11152"/>
    <cellStyle name="Normal 5 2 2 5 2 3 3 2 2" xfId="23354"/>
    <cellStyle name="Normal 5 2 2 5 2 3 3 2 2 2" xfId="47651"/>
    <cellStyle name="Normal 5 2 2 5 2 3 3 2 3" xfId="35449"/>
    <cellStyle name="Normal 5 2 2 5 2 3 3 3" xfId="19273"/>
    <cellStyle name="Normal 5 2 2 5 2 3 3 3 2" xfId="43570"/>
    <cellStyle name="Normal 5 2 2 5 2 3 3 4" xfId="31368"/>
    <cellStyle name="Normal 5 2 2 5 2 3 4" xfId="11150"/>
    <cellStyle name="Normal 5 2 2 5 2 3 4 2" xfId="23352"/>
    <cellStyle name="Normal 5 2 2 5 2 3 4 2 2" xfId="47649"/>
    <cellStyle name="Normal 5 2 2 5 2 3 4 3" xfId="35447"/>
    <cellStyle name="Normal 5 2 2 5 2 3 5" xfId="15455"/>
    <cellStyle name="Normal 5 2 2 5 2 3 5 2" xfId="39752"/>
    <cellStyle name="Normal 5 2 2 5 2 3 6" xfId="27443"/>
    <cellStyle name="Normal 5 2 2 5 2 4" xfId="11142"/>
    <cellStyle name="Normal 5 2 2 5 2 4 2" xfId="23344"/>
    <cellStyle name="Normal 5 2 2 5 2 4 2 2" xfId="47641"/>
    <cellStyle name="Normal 5 2 2 5 2 4 3" xfId="35439"/>
    <cellStyle name="Normal 5 2 2 5 2 5" xfId="14283"/>
    <cellStyle name="Normal 5 2 2 5 2 5 2" xfId="26271"/>
    <cellStyle name="Normal 5 2 2 5 2 5 2 2" xfId="50568"/>
    <cellStyle name="Normal 5 2 2 5 2 5 3" xfId="38580"/>
    <cellStyle name="Normal 5 2 2 5 2 6" xfId="51782"/>
    <cellStyle name="Normal 5 2 2 5 2 7" xfId="52387"/>
    <cellStyle name="Normal 5 2 2 5 3" xfId="2265"/>
    <cellStyle name="Normal 5 2 2 5 3 10" xfId="52785"/>
    <cellStyle name="Normal 5 2 2 5 3 2" xfId="3431"/>
    <cellStyle name="Normal 5 2 2 5 3 2 2" xfId="5772"/>
    <cellStyle name="Normal 5 2 2 5 3 2 2 2" xfId="11155"/>
    <cellStyle name="Normal 5 2 2 5 3 2 2 2 2" xfId="23357"/>
    <cellStyle name="Normal 5 2 2 5 3 2 2 2 2 2" xfId="47654"/>
    <cellStyle name="Normal 5 2 2 5 3 2 2 2 3" xfId="35452"/>
    <cellStyle name="Normal 5 2 2 5 3 2 2 3" xfId="17974"/>
    <cellStyle name="Normal 5 2 2 5 3 2 2 3 2" xfId="42271"/>
    <cellStyle name="Normal 5 2 2 5 3 2 2 4" xfId="30069"/>
    <cellStyle name="Normal 5 2 2 5 3 2 3" xfId="7469"/>
    <cellStyle name="Normal 5 2 2 5 3 2 3 2" xfId="11156"/>
    <cellStyle name="Normal 5 2 2 5 3 2 3 2 2" xfId="23358"/>
    <cellStyle name="Normal 5 2 2 5 3 2 3 2 2 2" xfId="47655"/>
    <cellStyle name="Normal 5 2 2 5 3 2 3 2 3" xfId="35453"/>
    <cellStyle name="Normal 5 2 2 5 3 2 3 3" xfId="19671"/>
    <cellStyle name="Normal 5 2 2 5 3 2 3 3 2" xfId="43968"/>
    <cellStyle name="Normal 5 2 2 5 3 2 3 4" xfId="31766"/>
    <cellStyle name="Normal 5 2 2 5 3 2 4" xfId="11154"/>
    <cellStyle name="Normal 5 2 2 5 3 2 4 2" xfId="23356"/>
    <cellStyle name="Normal 5 2 2 5 3 2 4 2 2" xfId="47653"/>
    <cellStyle name="Normal 5 2 2 5 3 2 4 3" xfId="35451"/>
    <cellStyle name="Normal 5 2 2 5 3 2 5" xfId="15746"/>
    <cellStyle name="Normal 5 2 2 5 3 2 5 2" xfId="40043"/>
    <cellStyle name="Normal 5 2 2 5 3 2 6" xfId="27734"/>
    <cellStyle name="Normal 5 2 2 5 3 3" xfId="3963"/>
    <cellStyle name="Normal 5 2 2 5 3 3 2" xfId="11157"/>
    <cellStyle name="Normal 5 2 2 5 3 3 2 2" xfId="23359"/>
    <cellStyle name="Normal 5 2 2 5 3 3 2 2 2" xfId="47656"/>
    <cellStyle name="Normal 5 2 2 5 3 3 2 3" xfId="35454"/>
    <cellStyle name="Normal 5 2 2 5 3 3 3" xfId="16274"/>
    <cellStyle name="Normal 5 2 2 5 3 3 3 2" xfId="40571"/>
    <cellStyle name="Normal 5 2 2 5 3 3 4" xfId="28262"/>
    <cellStyle name="Normal 5 2 2 5 3 4" xfId="4603"/>
    <cellStyle name="Normal 5 2 2 5 3 4 2" xfId="11158"/>
    <cellStyle name="Normal 5 2 2 5 3 4 2 2" xfId="23360"/>
    <cellStyle name="Normal 5 2 2 5 3 4 2 2 2" xfId="47657"/>
    <cellStyle name="Normal 5 2 2 5 3 4 2 3" xfId="35455"/>
    <cellStyle name="Normal 5 2 2 5 3 4 3" xfId="16805"/>
    <cellStyle name="Normal 5 2 2 5 3 4 3 2" xfId="41102"/>
    <cellStyle name="Normal 5 2 2 5 3 4 4" xfId="28900"/>
    <cellStyle name="Normal 5 2 2 5 3 5" xfId="6300"/>
    <cellStyle name="Normal 5 2 2 5 3 5 2" xfId="11159"/>
    <cellStyle name="Normal 5 2 2 5 3 5 2 2" xfId="23361"/>
    <cellStyle name="Normal 5 2 2 5 3 5 2 2 2" xfId="47658"/>
    <cellStyle name="Normal 5 2 2 5 3 5 2 3" xfId="35456"/>
    <cellStyle name="Normal 5 2 2 5 3 5 3" xfId="18502"/>
    <cellStyle name="Normal 5 2 2 5 3 5 3 2" xfId="42799"/>
    <cellStyle name="Normal 5 2 2 5 3 5 4" xfId="30597"/>
    <cellStyle name="Normal 5 2 2 5 3 6" xfId="11153"/>
    <cellStyle name="Normal 5 2 2 5 3 6 2" xfId="23355"/>
    <cellStyle name="Normal 5 2 2 5 3 6 2 2" xfId="47652"/>
    <cellStyle name="Normal 5 2 2 5 3 6 3" xfId="35450"/>
    <cellStyle name="Normal 5 2 2 5 3 7" xfId="14577"/>
    <cellStyle name="Normal 5 2 2 5 3 7 2" xfId="38874"/>
    <cellStyle name="Normal 5 2 2 5 3 8" xfId="26565"/>
    <cellStyle name="Normal 5 2 2 5 3 9" xfId="50973"/>
    <cellStyle name="Normal 5 2 2 5 4" xfId="2793"/>
    <cellStyle name="Normal 5 2 2 5 4 2" xfId="5241"/>
    <cellStyle name="Normal 5 2 2 5 4 2 2" xfId="11161"/>
    <cellStyle name="Normal 5 2 2 5 4 2 2 2" xfId="23363"/>
    <cellStyle name="Normal 5 2 2 5 4 2 2 2 2" xfId="47660"/>
    <cellStyle name="Normal 5 2 2 5 4 2 2 3" xfId="35458"/>
    <cellStyle name="Normal 5 2 2 5 4 2 3" xfId="17443"/>
    <cellStyle name="Normal 5 2 2 5 4 2 3 2" xfId="41740"/>
    <cellStyle name="Normal 5 2 2 5 4 2 4" xfId="29538"/>
    <cellStyle name="Normal 5 2 2 5 4 3" xfId="6831"/>
    <cellStyle name="Normal 5 2 2 5 4 3 2" xfId="11162"/>
    <cellStyle name="Normal 5 2 2 5 4 3 2 2" xfId="23364"/>
    <cellStyle name="Normal 5 2 2 5 4 3 2 2 2" xfId="47661"/>
    <cellStyle name="Normal 5 2 2 5 4 3 2 3" xfId="35459"/>
    <cellStyle name="Normal 5 2 2 5 4 3 3" xfId="19033"/>
    <cellStyle name="Normal 5 2 2 5 4 3 3 2" xfId="43330"/>
    <cellStyle name="Normal 5 2 2 5 4 3 4" xfId="31128"/>
    <cellStyle name="Normal 5 2 2 5 4 4" xfId="11160"/>
    <cellStyle name="Normal 5 2 2 5 4 4 2" xfId="23362"/>
    <cellStyle name="Normal 5 2 2 5 4 4 2 2" xfId="47659"/>
    <cellStyle name="Normal 5 2 2 5 4 4 3" xfId="35457"/>
    <cellStyle name="Normal 5 2 2 5 4 5" xfId="15215"/>
    <cellStyle name="Normal 5 2 2 5 4 5 2" xfId="39512"/>
    <cellStyle name="Normal 5 2 2 5 4 6" xfId="27203"/>
    <cellStyle name="Normal 5 2 2 5 5" xfId="11141"/>
    <cellStyle name="Normal 5 2 2 5 5 2" xfId="23343"/>
    <cellStyle name="Normal 5 2 2 5 5 2 2" xfId="47640"/>
    <cellStyle name="Normal 5 2 2 5 5 3" xfId="35438"/>
    <cellStyle name="Normal 5 2 2 5 6" xfId="14043"/>
    <cellStyle name="Normal 5 2 2 5 6 2" xfId="26031"/>
    <cellStyle name="Normal 5 2 2 5 6 2 2" xfId="50328"/>
    <cellStyle name="Normal 5 2 2 5 6 3" xfId="38340"/>
    <cellStyle name="Normal 5 2 2 5 7" xfId="51704"/>
    <cellStyle name="Normal 5 2 2 5 8" xfId="52147"/>
    <cellStyle name="Normal 5 2 2 6" xfId="658"/>
    <cellStyle name="Normal 5 2 2 6 2" xfId="2159"/>
    <cellStyle name="Normal 5 2 2 6 2 10" xfId="52679"/>
    <cellStyle name="Normal 5 2 2 6 2 2" xfId="3325"/>
    <cellStyle name="Normal 5 2 2 6 2 2 2" xfId="5666"/>
    <cellStyle name="Normal 5 2 2 6 2 2 2 2" xfId="11166"/>
    <cellStyle name="Normal 5 2 2 6 2 2 2 2 2" xfId="23368"/>
    <cellStyle name="Normal 5 2 2 6 2 2 2 2 2 2" xfId="47665"/>
    <cellStyle name="Normal 5 2 2 6 2 2 2 2 3" xfId="35463"/>
    <cellStyle name="Normal 5 2 2 6 2 2 2 3" xfId="17868"/>
    <cellStyle name="Normal 5 2 2 6 2 2 2 3 2" xfId="42165"/>
    <cellStyle name="Normal 5 2 2 6 2 2 2 4" xfId="29963"/>
    <cellStyle name="Normal 5 2 2 6 2 2 3" xfId="7363"/>
    <cellStyle name="Normal 5 2 2 6 2 2 3 2" xfId="11167"/>
    <cellStyle name="Normal 5 2 2 6 2 2 3 2 2" xfId="23369"/>
    <cellStyle name="Normal 5 2 2 6 2 2 3 2 2 2" xfId="47666"/>
    <cellStyle name="Normal 5 2 2 6 2 2 3 2 3" xfId="35464"/>
    <cellStyle name="Normal 5 2 2 6 2 2 3 3" xfId="19565"/>
    <cellStyle name="Normal 5 2 2 6 2 2 3 3 2" xfId="43862"/>
    <cellStyle name="Normal 5 2 2 6 2 2 3 4" xfId="31660"/>
    <cellStyle name="Normal 5 2 2 6 2 2 4" xfId="11165"/>
    <cellStyle name="Normal 5 2 2 6 2 2 4 2" xfId="23367"/>
    <cellStyle name="Normal 5 2 2 6 2 2 4 2 2" xfId="47664"/>
    <cellStyle name="Normal 5 2 2 6 2 2 4 3" xfId="35462"/>
    <cellStyle name="Normal 5 2 2 6 2 2 5" xfId="15640"/>
    <cellStyle name="Normal 5 2 2 6 2 2 5 2" xfId="39937"/>
    <cellStyle name="Normal 5 2 2 6 2 2 6" xfId="27628"/>
    <cellStyle name="Normal 5 2 2 6 2 3" xfId="3857"/>
    <cellStyle name="Normal 5 2 2 6 2 3 2" xfId="11168"/>
    <cellStyle name="Normal 5 2 2 6 2 3 2 2" xfId="23370"/>
    <cellStyle name="Normal 5 2 2 6 2 3 2 2 2" xfId="47667"/>
    <cellStyle name="Normal 5 2 2 6 2 3 2 3" xfId="35465"/>
    <cellStyle name="Normal 5 2 2 6 2 3 3" xfId="16168"/>
    <cellStyle name="Normal 5 2 2 6 2 3 3 2" xfId="40465"/>
    <cellStyle name="Normal 5 2 2 6 2 3 4" xfId="28156"/>
    <cellStyle name="Normal 5 2 2 6 2 4" xfId="4497"/>
    <cellStyle name="Normal 5 2 2 6 2 4 2" xfId="11169"/>
    <cellStyle name="Normal 5 2 2 6 2 4 2 2" xfId="23371"/>
    <cellStyle name="Normal 5 2 2 6 2 4 2 2 2" xfId="47668"/>
    <cellStyle name="Normal 5 2 2 6 2 4 2 3" xfId="35466"/>
    <cellStyle name="Normal 5 2 2 6 2 4 3" xfId="16699"/>
    <cellStyle name="Normal 5 2 2 6 2 4 3 2" xfId="40996"/>
    <cellStyle name="Normal 5 2 2 6 2 4 4" xfId="28794"/>
    <cellStyle name="Normal 5 2 2 6 2 5" xfId="6194"/>
    <cellStyle name="Normal 5 2 2 6 2 5 2" xfId="11170"/>
    <cellStyle name="Normal 5 2 2 6 2 5 2 2" xfId="23372"/>
    <cellStyle name="Normal 5 2 2 6 2 5 2 2 2" xfId="47669"/>
    <cellStyle name="Normal 5 2 2 6 2 5 2 3" xfId="35467"/>
    <cellStyle name="Normal 5 2 2 6 2 5 3" xfId="18396"/>
    <cellStyle name="Normal 5 2 2 6 2 5 3 2" xfId="42693"/>
    <cellStyle name="Normal 5 2 2 6 2 5 4" xfId="30491"/>
    <cellStyle name="Normal 5 2 2 6 2 6" xfId="11164"/>
    <cellStyle name="Normal 5 2 2 6 2 6 2" xfId="23366"/>
    <cellStyle name="Normal 5 2 2 6 2 6 2 2" xfId="47663"/>
    <cellStyle name="Normal 5 2 2 6 2 6 3" xfId="35461"/>
    <cellStyle name="Normal 5 2 2 6 2 7" xfId="14471"/>
    <cellStyle name="Normal 5 2 2 6 2 7 2" xfId="38768"/>
    <cellStyle name="Normal 5 2 2 6 2 8" xfId="26459"/>
    <cellStyle name="Normal 5 2 2 6 2 9" xfId="50867"/>
    <cellStyle name="Normal 5 2 2 6 3" xfId="2687"/>
    <cellStyle name="Normal 5 2 2 6 3 2" xfId="5135"/>
    <cellStyle name="Normal 5 2 2 6 3 2 2" xfId="11172"/>
    <cellStyle name="Normal 5 2 2 6 3 2 2 2" xfId="23374"/>
    <cellStyle name="Normal 5 2 2 6 3 2 2 2 2" xfId="47671"/>
    <cellStyle name="Normal 5 2 2 6 3 2 2 3" xfId="35469"/>
    <cellStyle name="Normal 5 2 2 6 3 2 3" xfId="17337"/>
    <cellStyle name="Normal 5 2 2 6 3 2 3 2" xfId="41634"/>
    <cellStyle name="Normal 5 2 2 6 3 2 4" xfId="29432"/>
    <cellStyle name="Normal 5 2 2 6 3 3" xfId="6725"/>
    <cellStyle name="Normal 5 2 2 6 3 3 2" xfId="11173"/>
    <cellStyle name="Normal 5 2 2 6 3 3 2 2" xfId="23375"/>
    <cellStyle name="Normal 5 2 2 6 3 3 2 2 2" xfId="47672"/>
    <cellStyle name="Normal 5 2 2 6 3 3 2 3" xfId="35470"/>
    <cellStyle name="Normal 5 2 2 6 3 3 3" xfId="18927"/>
    <cellStyle name="Normal 5 2 2 6 3 3 3 2" xfId="43224"/>
    <cellStyle name="Normal 5 2 2 6 3 3 4" xfId="31022"/>
    <cellStyle name="Normal 5 2 2 6 3 4" xfId="11171"/>
    <cellStyle name="Normal 5 2 2 6 3 4 2" xfId="23373"/>
    <cellStyle name="Normal 5 2 2 6 3 4 2 2" xfId="47670"/>
    <cellStyle name="Normal 5 2 2 6 3 4 3" xfId="35468"/>
    <cellStyle name="Normal 5 2 2 6 3 5" xfId="15109"/>
    <cellStyle name="Normal 5 2 2 6 3 5 2" xfId="39406"/>
    <cellStyle name="Normal 5 2 2 6 3 6" xfId="27097"/>
    <cellStyle name="Normal 5 2 2 6 4" xfId="11163"/>
    <cellStyle name="Normal 5 2 2 6 4 2" xfId="23365"/>
    <cellStyle name="Normal 5 2 2 6 4 2 2" xfId="47662"/>
    <cellStyle name="Normal 5 2 2 6 4 3" xfId="35460"/>
    <cellStyle name="Normal 5 2 2 6 5" xfId="13937"/>
    <cellStyle name="Normal 5 2 2 6 5 2" xfId="25925"/>
    <cellStyle name="Normal 5 2 2 6 5 2 2" xfId="50222"/>
    <cellStyle name="Normal 5 2 2 6 5 3" xfId="38234"/>
    <cellStyle name="Normal 5 2 2 6 6" xfId="51403"/>
    <cellStyle name="Normal 5 2 2 6 7" xfId="52041"/>
    <cellStyle name="Normal 5 2 2 7" xfId="1406"/>
    <cellStyle name="Normal 5 2 2 8" xfId="2073"/>
    <cellStyle name="Normal 5 2 2 8 10" xfId="52593"/>
    <cellStyle name="Normal 5 2 2 8 2" xfId="3239"/>
    <cellStyle name="Normal 5 2 2 8 2 2" xfId="5580"/>
    <cellStyle name="Normal 5 2 2 8 2 2 2" xfId="11176"/>
    <cellStyle name="Normal 5 2 2 8 2 2 2 2" xfId="23378"/>
    <cellStyle name="Normal 5 2 2 8 2 2 2 2 2" xfId="47675"/>
    <cellStyle name="Normal 5 2 2 8 2 2 2 3" xfId="35473"/>
    <cellStyle name="Normal 5 2 2 8 2 2 3" xfId="17782"/>
    <cellStyle name="Normal 5 2 2 8 2 2 3 2" xfId="42079"/>
    <cellStyle name="Normal 5 2 2 8 2 2 4" xfId="29877"/>
    <cellStyle name="Normal 5 2 2 8 2 3" xfId="7277"/>
    <cellStyle name="Normal 5 2 2 8 2 3 2" xfId="11177"/>
    <cellStyle name="Normal 5 2 2 8 2 3 2 2" xfId="23379"/>
    <cellStyle name="Normal 5 2 2 8 2 3 2 2 2" xfId="47676"/>
    <cellStyle name="Normal 5 2 2 8 2 3 2 3" xfId="35474"/>
    <cellStyle name="Normal 5 2 2 8 2 3 3" xfId="19479"/>
    <cellStyle name="Normal 5 2 2 8 2 3 3 2" xfId="43776"/>
    <cellStyle name="Normal 5 2 2 8 2 3 4" xfId="31574"/>
    <cellStyle name="Normal 5 2 2 8 2 4" xfId="11175"/>
    <cellStyle name="Normal 5 2 2 8 2 4 2" xfId="23377"/>
    <cellStyle name="Normal 5 2 2 8 2 4 2 2" xfId="47674"/>
    <cellStyle name="Normal 5 2 2 8 2 4 3" xfId="35472"/>
    <cellStyle name="Normal 5 2 2 8 2 5" xfId="15554"/>
    <cellStyle name="Normal 5 2 2 8 2 5 2" xfId="39851"/>
    <cellStyle name="Normal 5 2 2 8 2 6" xfId="27542"/>
    <cellStyle name="Normal 5 2 2 8 3" xfId="3771"/>
    <cellStyle name="Normal 5 2 2 8 3 2" xfId="11178"/>
    <cellStyle name="Normal 5 2 2 8 3 2 2" xfId="23380"/>
    <cellStyle name="Normal 5 2 2 8 3 2 2 2" xfId="47677"/>
    <cellStyle name="Normal 5 2 2 8 3 2 3" xfId="35475"/>
    <cellStyle name="Normal 5 2 2 8 3 3" xfId="16082"/>
    <cellStyle name="Normal 5 2 2 8 3 3 2" xfId="40379"/>
    <cellStyle name="Normal 5 2 2 8 3 4" xfId="28070"/>
    <cellStyle name="Normal 5 2 2 8 4" xfId="4411"/>
    <cellStyle name="Normal 5 2 2 8 4 2" xfId="11179"/>
    <cellStyle name="Normal 5 2 2 8 4 2 2" xfId="23381"/>
    <cellStyle name="Normal 5 2 2 8 4 2 2 2" xfId="47678"/>
    <cellStyle name="Normal 5 2 2 8 4 2 3" xfId="35476"/>
    <cellStyle name="Normal 5 2 2 8 4 3" xfId="16613"/>
    <cellStyle name="Normal 5 2 2 8 4 3 2" xfId="40910"/>
    <cellStyle name="Normal 5 2 2 8 4 4" xfId="28708"/>
    <cellStyle name="Normal 5 2 2 8 5" xfId="6108"/>
    <cellStyle name="Normal 5 2 2 8 5 2" xfId="11180"/>
    <cellStyle name="Normal 5 2 2 8 5 2 2" xfId="23382"/>
    <cellStyle name="Normal 5 2 2 8 5 2 2 2" xfId="47679"/>
    <cellStyle name="Normal 5 2 2 8 5 2 3" xfId="35477"/>
    <cellStyle name="Normal 5 2 2 8 5 3" xfId="18310"/>
    <cellStyle name="Normal 5 2 2 8 5 3 2" xfId="42607"/>
    <cellStyle name="Normal 5 2 2 8 5 4" xfId="30405"/>
    <cellStyle name="Normal 5 2 2 8 6" xfId="11174"/>
    <cellStyle name="Normal 5 2 2 8 6 2" xfId="23376"/>
    <cellStyle name="Normal 5 2 2 8 6 2 2" xfId="47673"/>
    <cellStyle name="Normal 5 2 2 8 6 3" xfId="35471"/>
    <cellStyle name="Normal 5 2 2 8 7" xfId="14385"/>
    <cellStyle name="Normal 5 2 2 8 7 2" xfId="38682"/>
    <cellStyle name="Normal 5 2 2 8 8" xfId="26373"/>
    <cellStyle name="Normal 5 2 2 8 9" xfId="50781"/>
    <cellStyle name="Normal 5 2 2 9" xfId="2601"/>
    <cellStyle name="Normal 5 2 2 9 2" xfId="5049"/>
    <cellStyle name="Normal 5 2 2 9 2 2" xfId="11182"/>
    <cellStyle name="Normal 5 2 2 9 2 2 2" xfId="23384"/>
    <cellStyle name="Normal 5 2 2 9 2 2 2 2" xfId="47681"/>
    <cellStyle name="Normal 5 2 2 9 2 2 3" xfId="35479"/>
    <cellStyle name="Normal 5 2 2 9 2 3" xfId="17251"/>
    <cellStyle name="Normal 5 2 2 9 2 3 2" xfId="41548"/>
    <cellStyle name="Normal 5 2 2 9 2 4" xfId="29346"/>
    <cellStyle name="Normal 5 2 2 9 3" xfId="6639"/>
    <cellStyle name="Normal 5 2 2 9 3 2" xfId="11183"/>
    <cellStyle name="Normal 5 2 2 9 3 2 2" xfId="23385"/>
    <cellStyle name="Normal 5 2 2 9 3 2 2 2" xfId="47682"/>
    <cellStyle name="Normal 5 2 2 9 3 2 3" xfId="35480"/>
    <cellStyle name="Normal 5 2 2 9 3 3" xfId="18841"/>
    <cellStyle name="Normal 5 2 2 9 3 3 2" xfId="43138"/>
    <cellStyle name="Normal 5 2 2 9 3 4" xfId="30936"/>
    <cellStyle name="Normal 5 2 2 9 4" xfId="11181"/>
    <cellStyle name="Normal 5 2 2 9 4 2" xfId="23383"/>
    <cellStyle name="Normal 5 2 2 9 4 2 2" xfId="47680"/>
    <cellStyle name="Normal 5 2 2 9 4 3" xfId="35478"/>
    <cellStyle name="Normal 5 2 2 9 5" xfId="15023"/>
    <cellStyle name="Normal 5 2 2 9 5 2" xfId="39320"/>
    <cellStyle name="Normal 5 2 2 9 6" xfId="27011"/>
    <cellStyle name="Normal 5 2 3" xfId="416"/>
    <cellStyle name="Normal 5 2 3 2" xfId="1407"/>
    <cellStyle name="Normal 5 2 4" xfId="293"/>
    <cellStyle name="Normal 5 2 4 2" xfId="1894"/>
    <cellStyle name="Normal 5 2 4 3" xfId="1953"/>
    <cellStyle name="Normal 5 2 5" xfId="584"/>
    <cellStyle name="Normal 5 2 5 10" xfId="51751"/>
    <cellStyle name="Normal 5 2 5 11" xfId="51967"/>
    <cellStyle name="Normal 5 2 5 2" xfId="632"/>
    <cellStyle name="Normal 5 2 5 2 10" xfId="52015"/>
    <cellStyle name="Normal 5 2 5 2 2" xfId="827"/>
    <cellStyle name="Normal 5 2 5 2 2 2" xfId="1072"/>
    <cellStyle name="Normal 5 2 5 2 2 2 2" xfId="2565"/>
    <cellStyle name="Normal 5 2 5 2 2 2 2 10" xfId="53085"/>
    <cellStyle name="Normal 5 2 5 2 2 2 2 2" xfId="3731"/>
    <cellStyle name="Normal 5 2 5 2 2 2 2 2 2" xfId="6072"/>
    <cellStyle name="Normal 5 2 5 2 2 2 2 2 2 2" xfId="11190"/>
    <cellStyle name="Normal 5 2 5 2 2 2 2 2 2 2 2" xfId="23392"/>
    <cellStyle name="Normal 5 2 5 2 2 2 2 2 2 2 2 2" xfId="47689"/>
    <cellStyle name="Normal 5 2 5 2 2 2 2 2 2 2 3" xfId="35487"/>
    <cellStyle name="Normal 5 2 5 2 2 2 2 2 2 3" xfId="18274"/>
    <cellStyle name="Normal 5 2 5 2 2 2 2 2 2 3 2" xfId="42571"/>
    <cellStyle name="Normal 5 2 5 2 2 2 2 2 2 4" xfId="30369"/>
    <cellStyle name="Normal 5 2 5 2 2 2 2 2 3" xfId="7769"/>
    <cellStyle name="Normal 5 2 5 2 2 2 2 2 3 2" xfId="11191"/>
    <cellStyle name="Normal 5 2 5 2 2 2 2 2 3 2 2" xfId="23393"/>
    <cellStyle name="Normal 5 2 5 2 2 2 2 2 3 2 2 2" xfId="47690"/>
    <cellStyle name="Normal 5 2 5 2 2 2 2 2 3 2 3" xfId="35488"/>
    <cellStyle name="Normal 5 2 5 2 2 2 2 2 3 3" xfId="19971"/>
    <cellStyle name="Normal 5 2 5 2 2 2 2 2 3 3 2" xfId="44268"/>
    <cellStyle name="Normal 5 2 5 2 2 2 2 2 3 4" xfId="32066"/>
    <cellStyle name="Normal 5 2 5 2 2 2 2 2 4" xfId="11189"/>
    <cellStyle name="Normal 5 2 5 2 2 2 2 2 4 2" xfId="23391"/>
    <cellStyle name="Normal 5 2 5 2 2 2 2 2 4 2 2" xfId="47688"/>
    <cellStyle name="Normal 5 2 5 2 2 2 2 2 4 3" xfId="35486"/>
    <cellStyle name="Normal 5 2 5 2 2 2 2 2 5" xfId="16046"/>
    <cellStyle name="Normal 5 2 5 2 2 2 2 2 5 2" xfId="40343"/>
    <cellStyle name="Normal 5 2 5 2 2 2 2 2 6" xfId="28034"/>
    <cellStyle name="Normal 5 2 5 2 2 2 2 3" xfId="4263"/>
    <cellStyle name="Normal 5 2 5 2 2 2 2 3 2" xfId="11192"/>
    <cellStyle name="Normal 5 2 5 2 2 2 2 3 2 2" xfId="23394"/>
    <cellStyle name="Normal 5 2 5 2 2 2 2 3 2 2 2" xfId="47691"/>
    <cellStyle name="Normal 5 2 5 2 2 2 2 3 2 3" xfId="35489"/>
    <cellStyle name="Normal 5 2 5 2 2 2 2 3 3" xfId="16574"/>
    <cellStyle name="Normal 5 2 5 2 2 2 2 3 3 2" xfId="40871"/>
    <cellStyle name="Normal 5 2 5 2 2 2 2 3 4" xfId="28562"/>
    <cellStyle name="Normal 5 2 5 2 2 2 2 4" xfId="4903"/>
    <cellStyle name="Normal 5 2 5 2 2 2 2 4 2" xfId="11193"/>
    <cellStyle name="Normal 5 2 5 2 2 2 2 4 2 2" xfId="23395"/>
    <cellStyle name="Normal 5 2 5 2 2 2 2 4 2 2 2" xfId="47692"/>
    <cellStyle name="Normal 5 2 5 2 2 2 2 4 2 3" xfId="35490"/>
    <cellStyle name="Normal 5 2 5 2 2 2 2 4 3" xfId="17105"/>
    <cellStyle name="Normal 5 2 5 2 2 2 2 4 3 2" xfId="41402"/>
    <cellStyle name="Normal 5 2 5 2 2 2 2 4 4" xfId="29200"/>
    <cellStyle name="Normal 5 2 5 2 2 2 2 5" xfId="6600"/>
    <cellStyle name="Normal 5 2 5 2 2 2 2 5 2" xfId="11194"/>
    <cellStyle name="Normal 5 2 5 2 2 2 2 5 2 2" xfId="23396"/>
    <cellStyle name="Normal 5 2 5 2 2 2 2 5 2 2 2" xfId="47693"/>
    <cellStyle name="Normal 5 2 5 2 2 2 2 5 2 3" xfId="35491"/>
    <cellStyle name="Normal 5 2 5 2 2 2 2 5 3" xfId="18802"/>
    <cellStyle name="Normal 5 2 5 2 2 2 2 5 3 2" xfId="43099"/>
    <cellStyle name="Normal 5 2 5 2 2 2 2 5 4" xfId="30897"/>
    <cellStyle name="Normal 5 2 5 2 2 2 2 6" xfId="11188"/>
    <cellStyle name="Normal 5 2 5 2 2 2 2 6 2" xfId="23390"/>
    <cellStyle name="Normal 5 2 5 2 2 2 2 6 2 2" xfId="47687"/>
    <cellStyle name="Normal 5 2 5 2 2 2 2 6 3" xfId="35485"/>
    <cellStyle name="Normal 5 2 5 2 2 2 2 7" xfId="14877"/>
    <cellStyle name="Normal 5 2 5 2 2 2 2 7 2" xfId="39174"/>
    <cellStyle name="Normal 5 2 5 2 2 2 2 8" xfId="26865"/>
    <cellStyle name="Normal 5 2 5 2 2 2 2 9" xfId="51273"/>
    <cellStyle name="Normal 5 2 5 2 2 2 3" xfId="3093"/>
    <cellStyle name="Normal 5 2 5 2 2 2 3 2" xfId="5541"/>
    <cellStyle name="Normal 5 2 5 2 2 2 3 2 2" xfId="11196"/>
    <cellStyle name="Normal 5 2 5 2 2 2 3 2 2 2" xfId="23398"/>
    <cellStyle name="Normal 5 2 5 2 2 2 3 2 2 2 2" xfId="47695"/>
    <cellStyle name="Normal 5 2 5 2 2 2 3 2 2 3" xfId="35493"/>
    <cellStyle name="Normal 5 2 5 2 2 2 3 2 3" xfId="17743"/>
    <cellStyle name="Normal 5 2 5 2 2 2 3 2 3 2" xfId="42040"/>
    <cellStyle name="Normal 5 2 5 2 2 2 3 2 4" xfId="29838"/>
    <cellStyle name="Normal 5 2 5 2 2 2 3 3" xfId="7131"/>
    <cellStyle name="Normal 5 2 5 2 2 2 3 3 2" xfId="11197"/>
    <cellStyle name="Normal 5 2 5 2 2 2 3 3 2 2" xfId="23399"/>
    <cellStyle name="Normal 5 2 5 2 2 2 3 3 2 2 2" xfId="47696"/>
    <cellStyle name="Normal 5 2 5 2 2 2 3 3 2 3" xfId="35494"/>
    <cellStyle name="Normal 5 2 5 2 2 2 3 3 3" xfId="19333"/>
    <cellStyle name="Normal 5 2 5 2 2 2 3 3 3 2" xfId="43630"/>
    <cellStyle name="Normal 5 2 5 2 2 2 3 3 4" xfId="31428"/>
    <cellStyle name="Normal 5 2 5 2 2 2 3 4" xfId="11195"/>
    <cellStyle name="Normal 5 2 5 2 2 2 3 4 2" xfId="23397"/>
    <cellStyle name="Normal 5 2 5 2 2 2 3 4 2 2" xfId="47694"/>
    <cellStyle name="Normal 5 2 5 2 2 2 3 4 3" xfId="35492"/>
    <cellStyle name="Normal 5 2 5 2 2 2 3 5" xfId="15515"/>
    <cellStyle name="Normal 5 2 5 2 2 2 3 5 2" xfId="39812"/>
    <cellStyle name="Normal 5 2 5 2 2 2 3 6" xfId="27503"/>
    <cellStyle name="Normal 5 2 5 2 2 2 4" xfId="11187"/>
    <cellStyle name="Normal 5 2 5 2 2 2 4 2" xfId="23389"/>
    <cellStyle name="Normal 5 2 5 2 2 2 4 2 2" xfId="47686"/>
    <cellStyle name="Normal 5 2 5 2 2 2 4 3" xfId="35484"/>
    <cellStyle name="Normal 5 2 5 2 2 2 5" xfId="14343"/>
    <cellStyle name="Normal 5 2 5 2 2 2 5 2" xfId="26331"/>
    <cellStyle name="Normal 5 2 5 2 2 2 5 2 2" xfId="50628"/>
    <cellStyle name="Normal 5 2 5 2 2 2 5 3" xfId="38640"/>
    <cellStyle name="Normal 5 2 5 2 2 2 6" xfId="51702"/>
    <cellStyle name="Normal 5 2 5 2 2 2 7" xfId="52447"/>
    <cellStyle name="Normal 5 2 5 2 2 3" xfId="2325"/>
    <cellStyle name="Normal 5 2 5 2 2 3 10" xfId="52845"/>
    <cellStyle name="Normal 5 2 5 2 2 3 2" xfId="3491"/>
    <cellStyle name="Normal 5 2 5 2 2 3 2 2" xfId="5832"/>
    <cellStyle name="Normal 5 2 5 2 2 3 2 2 2" xfId="11200"/>
    <cellStyle name="Normal 5 2 5 2 2 3 2 2 2 2" xfId="23402"/>
    <cellStyle name="Normal 5 2 5 2 2 3 2 2 2 2 2" xfId="47699"/>
    <cellStyle name="Normal 5 2 5 2 2 3 2 2 2 3" xfId="35497"/>
    <cellStyle name="Normal 5 2 5 2 2 3 2 2 3" xfId="18034"/>
    <cellStyle name="Normal 5 2 5 2 2 3 2 2 3 2" xfId="42331"/>
    <cellStyle name="Normal 5 2 5 2 2 3 2 2 4" xfId="30129"/>
    <cellStyle name="Normal 5 2 5 2 2 3 2 3" xfId="7529"/>
    <cellStyle name="Normal 5 2 5 2 2 3 2 3 2" xfId="11201"/>
    <cellStyle name="Normal 5 2 5 2 2 3 2 3 2 2" xfId="23403"/>
    <cellStyle name="Normal 5 2 5 2 2 3 2 3 2 2 2" xfId="47700"/>
    <cellStyle name="Normal 5 2 5 2 2 3 2 3 2 3" xfId="35498"/>
    <cellStyle name="Normal 5 2 5 2 2 3 2 3 3" xfId="19731"/>
    <cellStyle name="Normal 5 2 5 2 2 3 2 3 3 2" xfId="44028"/>
    <cellStyle name="Normal 5 2 5 2 2 3 2 3 4" xfId="31826"/>
    <cellStyle name="Normal 5 2 5 2 2 3 2 4" xfId="11199"/>
    <cellStyle name="Normal 5 2 5 2 2 3 2 4 2" xfId="23401"/>
    <cellStyle name="Normal 5 2 5 2 2 3 2 4 2 2" xfId="47698"/>
    <cellStyle name="Normal 5 2 5 2 2 3 2 4 3" xfId="35496"/>
    <cellStyle name="Normal 5 2 5 2 2 3 2 5" xfId="15806"/>
    <cellStyle name="Normal 5 2 5 2 2 3 2 5 2" xfId="40103"/>
    <cellStyle name="Normal 5 2 5 2 2 3 2 6" xfId="27794"/>
    <cellStyle name="Normal 5 2 5 2 2 3 3" xfId="4023"/>
    <cellStyle name="Normal 5 2 5 2 2 3 3 2" xfId="11202"/>
    <cellStyle name="Normal 5 2 5 2 2 3 3 2 2" xfId="23404"/>
    <cellStyle name="Normal 5 2 5 2 2 3 3 2 2 2" xfId="47701"/>
    <cellStyle name="Normal 5 2 5 2 2 3 3 2 3" xfId="35499"/>
    <cellStyle name="Normal 5 2 5 2 2 3 3 3" xfId="16334"/>
    <cellStyle name="Normal 5 2 5 2 2 3 3 3 2" xfId="40631"/>
    <cellStyle name="Normal 5 2 5 2 2 3 3 4" xfId="28322"/>
    <cellStyle name="Normal 5 2 5 2 2 3 4" xfId="4663"/>
    <cellStyle name="Normal 5 2 5 2 2 3 4 2" xfId="11203"/>
    <cellStyle name="Normal 5 2 5 2 2 3 4 2 2" xfId="23405"/>
    <cellStyle name="Normal 5 2 5 2 2 3 4 2 2 2" xfId="47702"/>
    <cellStyle name="Normal 5 2 5 2 2 3 4 2 3" xfId="35500"/>
    <cellStyle name="Normal 5 2 5 2 2 3 4 3" xfId="16865"/>
    <cellStyle name="Normal 5 2 5 2 2 3 4 3 2" xfId="41162"/>
    <cellStyle name="Normal 5 2 5 2 2 3 4 4" xfId="28960"/>
    <cellStyle name="Normal 5 2 5 2 2 3 5" xfId="6360"/>
    <cellStyle name="Normal 5 2 5 2 2 3 5 2" xfId="11204"/>
    <cellStyle name="Normal 5 2 5 2 2 3 5 2 2" xfId="23406"/>
    <cellStyle name="Normal 5 2 5 2 2 3 5 2 2 2" xfId="47703"/>
    <cellStyle name="Normal 5 2 5 2 2 3 5 2 3" xfId="35501"/>
    <cellStyle name="Normal 5 2 5 2 2 3 5 3" xfId="18562"/>
    <cellStyle name="Normal 5 2 5 2 2 3 5 3 2" xfId="42859"/>
    <cellStyle name="Normal 5 2 5 2 2 3 5 4" xfId="30657"/>
    <cellStyle name="Normal 5 2 5 2 2 3 6" xfId="11198"/>
    <cellStyle name="Normal 5 2 5 2 2 3 6 2" xfId="23400"/>
    <cellStyle name="Normal 5 2 5 2 2 3 6 2 2" xfId="47697"/>
    <cellStyle name="Normal 5 2 5 2 2 3 6 3" xfId="35495"/>
    <cellStyle name="Normal 5 2 5 2 2 3 7" xfId="14637"/>
    <cellStyle name="Normal 5 2 5 2 2 3 7 2" xfId="38934"/>
    <cellStyle name="Normal 5 2 5 2 2 3 8" xfId="26625"/>
    <cellStyle name="Normal 5 2 5 2 2 3 9" xfId="51033"/>
    <cellStyle name="Normal 5 2 5 2 2 4" xfId="2853"/>
    <cellStyle name="Normal 5 2 5 2 2 4 2" xfId="5301"/>
    <cellStyle name="Normal 5 2 5 2 2 4 2 2" xfId="11206"/>
    <cellStyle name="Normal 5 2 5 2 2 4 2 2 2" xfId="23408"/>
    <cellStyle name="Normal 5 2 5 2 2 4 2 2 2 2" xfId="47705"/>
    <cellStyle name="Normal 5 2 5 2 2 4 2 2 3" xfId="35503"/>
    <cellStyle name="Normal 5 2 5 2 2 4 2 3" xfId="17503"/>
    <cellStyle name="Normal 5 2 5 2 2 4 2 3 2" xfId="41800"/>
    <cellStyle name="Normal 5 2 5 2 2 4 2 4" xfId="29598"/>
    <cellStyle name="Normal 5 2 5 2 2 4 3" xfId="6891"/>
    <cellStyle name="Normal 5 2 5 2 2 4 3 2" xfId="11207"/>
    <cellStyle name="Normal 5 2 5 2 2 4 3 2 2" xfId="23409"/>
    <cellStyle name="Normal 5 2 5 2 2 4 3 2 2 2" xfId="47706"/>
    <cellStyle name="Normal 5 2 5 2 2 4 3 2 3" xfId="35504"/>
    <cellStyle name="Normal 5 2 5 2 2 4 3 3" xfId="19093"/>
    <cellStyle name="Normal 5 2 5 2 2 4 3 3 2" xfId="43390"/>
    <cellStyle name="Normal 5 2 5 2 2 4 3 4" xfId="31188"/>
    <cellStyle name="Normal 5 2 5 2 2 4 4" xfId="11205"/>
    <cellStyle name="Normal 5 2 5 2 2 4 4 2" xfId="23407"/>
    <cellStyle name="Normal 5 2 5 2 2 4 4 2 2" xfId="47704"/>
    <cellStyle name="Normal 5 2 5 2 2 4 4 3" xfId="35502"/>
    <cellStyle name="Normal 5 2 5 2 2 4 5" xfId="15275"/>
    <cellStyle name="Normal 5 2 5 2 2 4 5 2" xfId="39572"/>
    <cellStyle name="Normal 5 2 5 2 2 4 6" xfId="27263"/>
    <cellStyle name="Normal 5 2 5 2 2 5" xfId="11186"/>
    <cellStyle name="Normal 5 2 5 2 2 5 2" xfId="23388"/>
    <cellStyle name="Normal 5 2 5 2 2 5 2 2" xfId="47685"/>
    <cellStyle name="Normal 5 2 5 2 2 5 3" xfId="35483"/>
    <cellStyle name="Normal 5 2 5 2 2 6" xfId="14103"/>
    <cellStyle name="Normal 5 2 5 2 2 6 2" xfId="26091"/>
    <cellStyle name="Normal 5 2 5 2 2 6 2 2" xfId="50388"/>
    <cellStyle name="Normal 5 2 5 2 2 6 3" xfId="38400"/>
    <cellStyle name="Normal 5 2 5 2 2 7" xfId="51477"/>
    <cellStyle name="Normal 5 2 5 2 2 8" xfId="52207"/>
    <cellStyle name="Normal 5 2 5 2 3" xfId="729"/>
    <cellStyle name="Normal 5 2 5 2 3 2" xfId="976"/>
    <cellStyle name="Normal 5 2 5 2 3 2 2" xfId="2469"/>
    <cellStyle name="Normal 5 2 5 2 3 2 2 10" xfId="52989"/>
    <cellStyle name="Normal 5 2 5 2 3 2 2 2" xfId="3635"/>
    <cellStyle name="Normal 5 2 5 2 3 2 2 2 2" xfId="5976"/>
    <cellStyle name="Normal 5 2 5 2 3 2 2 2 2 2" xfId="11212"/>
    <cellStyle name="Normal 5 2 5 2 3 2 2 2 2 2 2" xfId="23414"/>
    <cellStyle name="Normal 5 2 5 2 3 2 2 2 2 2 2 2" xfId="47711"/>
    <cellStyle name="Normal 5 2 5 2 3 2 2 2 2 2 3" xfId="35509"/>
    <cellStyle name="Normal 5 2 5 2 3 2 2 2 2 3" xfId="18178"/>
    <cellStyle name="Normal 5 2 5 2 3 2 2 2 2 3 2" xfId="42475"/>
    <cellStyle name="Normal 5 2 5 2 3 2 2 2 2 4" xfId="30273"/>
    <cellStyle name="Normal 5 2 5 2 3 2 2 2 3" xfId="7673"/>
    <cellStyle name="Normal 5 2 5 2 3 2 2 2 3 2" xfId="11213"/>
    <cellStyle name="Normal 5 2 5 2 3 2 2 2 3 2 2" xfId="23415"/>
    <cellStyle name="Normal 5 2 5 2 3 2 2 2 3 2 2 2" xfId="47712"/>
    <cellStyle name="Normal 5 2 5 2 3 2 2 2 3 2 3" xfId="35510"/>
    <cellStyle name="Normal 5 2 5 2 3 2 2 2 3 3" xfId="19875"/>
    <cellStyle name="Normal 5 2 5 2 3 2 2 2 3 3 2" xfId="44172"/>
    <cellStyle name="Normal 5 2 5 2 3 2 2 2 3 4" xfId="31970"/>
    <cellStyle name="Normal 5 2 5 2 3 2 2 2 4" xfId="11211"/>
    <cellStyle name="Normal 5 2 5 2 3 2 2 2 4 2" xfId="23413"/>
    <cellStyle name="Normal 5 2 5 2 3 2 2 2 4 2 2" xfId="47710"/>
    <cellStyle name="Normal 5 2 5 2 3 2 2 2 4 3" xfId="35508"/>
    <cellStyle name="Normal 5 2 5 2 3 2 2 2 5" xfId="15950"/>
    <cellStyle name="Normal 5 2 5 2 3 2 2 2 5 2" xfId="40247"/>
    <cellStyle name="Normal 5 2 5 2 3 2 2 2 6" xfId="27938"/>
    <cellStyle name="Normal 5 2 5 2 3 2 2 3" xfId="4167"/>
    <cellStyle name="Normal 5 2 5 2 3 2 2 3 2" xfId="11214"/>
    <cellStyle name="Normal 5 2 5 2 3 2 2 3 2 2" xfId="23416"/>
    <cellStyle name="Normal 5 2 5 2 3 2 2 3 2 2 2" xfId="47713"/>
    <cellStyle name="Normal 5 2 5 2 3 2 2 3 2 3" xfId="35511"/>
    <cellStyle name="Normal 5 2 5 2 3 2 2 3 3" xfId="16478"/>
    <cellStyle name="Normal 5 2 5 2 3 2 2 3 3 2" xfId="40775"/>
    <cellStyle name="Normal 5 2 5 2 3 2 2 3 4" xfId="28466"/>
    <cellStyle name="Normal 5 2 5 2 3 2 2 4" xfId="4807"/>
    <cellStyle name="Normal 5 2 5 2 3 2 2 4 2" xfId="11215"/>
    <cellStyle name="Normal 5 2 5 2 3 2 2 4 2 2" xfId="23417"/>
    <cellStyle name="Normal 5 2 5 2 3 2 2 4 2 2 2" xfId="47714"/>
    <cellStyle name="Normal 5 2 5 2 3 2 2 4 2 3" xfId="35512"/>
    <cellStyle name="Normal 5 2 5 2 3 2 2 4 3" xfId="17009"/>
    <cellStyle name="Normal 5 2 5 2 3 2 2 4 3 2" xfId="41306"/>
    <cellStyle name="Normal 5 2 5 2 3 2 2 4 4" xfId="29104"/>
    <cellStyle name="Normal 5 2 5 2 3 2 2 5" xfId="6504"/>
    <cellStyle name="Normal 5 2 5 2 3 2 2 5 2" xfId="11216"/>
    <cellStyle name="Normal 5 2 5 2 3 2 2 5 2 2" xfId="23418"/>
    <cellStyle name="Normal 5 2 5 2 3 2 2 5 2 2 2" xfId="47715"/>
    <cellStyle name="Normal 5 2 5 2 3 2 2 5 2 3" xfId="35513"/>
    <cellStyle name="Normal 5 2 5 2 3 2 2 5 3" xfId="18706"/>
    <cellStyle name="Normal 5 2 5 2 3 2 2 5 3 2" xfId="43003"/>
    <cellStyle name="Normal 5 2 5 2 3 2 2 5 4" xfId="30801"/>
    <cellStyle name="Normal 5 2 5 2 3 2 2 6" xfId="11210"/>
    <cellStyle name="Normal 5 2 5 2 3 2 2 6 2" xfId="23412"/>
    <cellStyle name="Normal 5 2 5 2 3 2 2 6 2 2" xfId="47709"/>
    <cellStyle name="Normal 5 2 5 2 3 2 2 6 3" xfId="35507"/>
    <cellStyle name="Normal 5 2 5 2 3 2 2 7" xfId="14781"/>
    <cellStyle name="Normal 5 2 5 2 3 2 2 7 2" xfId="39078"/>
    <cellStyle name="Normal 5 2 5 2 3 2 2 8" xfId="26769"/>
    <cellStyle name="Normal 5 2 5 2 3 2 2 9" xfId="51177"/>
    <cellStyle name="Normal 5 2 5 2 3 2 3" xfId="2997"/>
    <cellStyle name="Normal 5 2 5 2 3 2 3 2" xfId="5445"/>
    <cellStyle name="Normal 5 2 5 2 3 2 3 2 2" xfId="11218"/>
    <cellStyle name="Normal 5 2 5 2 3 2 3 2 2 2" xfId="23420"/>
    <cellStyle name="Normal 5 2 5 2 3 2 3 2 2 2 2" xfId="47717"/>
    <cellStyle name="Normal 5 2 5 2 3 2 3 2 2 3" xfId="35515"/>
    <cellStyle name="Normal 5 2 5 2 3 2 3 2 3" xfId="17647"/>
    <cellStyle name="Normal 5 2 5 2 3 2 3 2 3 2" xfId="41944"/>
    <cellStyle name="Normal 5 2 5 2 3 2 3 2 4" xfId="29742"/>
    <cellStyle name="Normal 5 2 5 2 3 2 3 3" xfId="7035"/>
    <cellStyle name="Normal 5 2 5 2 3 2 3 3 2" xfId="11219"/>
    <cellStyle name="Normal 5 2 5 2 3 2 3 3 2 2" xfId="23421"/>
    <cellStyle name="Normal 5 2 5 2 3 2 3 3 2 2 2" xfId="47718"/>
    <cellStyle name="Normal 5 2 5 2 3 2 3 3 2 3" xfId="35516"/>
    <cellStyle name="Normal 5 2 5 2 3 2 3 3 3" xfId="19237"/>
    <cellStyle name="Normal 5 2 5 2 3 2 3 3 3 2" xfId="43534"/>
    <cellStyle name="Normal 5 2 5 2 3 2 3 3 4" xfId="31332"/>
    <cellStyle name="Normal 5 2 5 2 3 2 3 4" xfId="11217"/>
    <cellStyle name="Normal 5 2 5 2 3 2 3 4 2" xfId="23419"/>
    <cellStyle name="Normal 5 2 5 2 3 2 3 4 2 2" xfId="47716"/>
    <cellStyle name="Normal 5 2 5 2 3 2 3 4 3" xfId="35514"/>
    <cellStyle name="Normal 5 2 5 2 3 2 3 5" xfId="15419"/>
    <cellStyle name="Normal 5 2 5 2 3 2 3 5 2" xfId="39716"/>
    <cellStyle name="Normal 5 2 5 2 3 2 3 6" xfId="27407"/>
    <cellStyle name="Normal 5 2 5 2 3 2 4" xfId="11209"/>
    <cellStyle name="Normal 5 2 5 2 3 2 4 2" xfId="23411"/>
    <cellStyle name="Normal 5 2 5 2 3 2 4 2 2" xfId="47708"/>
    <cellStyle name="Normal 5 2 5 2 3 2 4 3" xfId="35506"/>
    <cellStyle name="Normal 5 2 5 2 3 2 5" xfId="14247"/>
    <cellStyle name="Normal 5 2 5 2 3 2 5 2" xfId="26235"/>
    <cellStyle name="Normal 5 2 5 2 3 2 5 2 2" xfId="50532"/>
    <cellStyle name="Normal 5 2 5 2 3 2 5 3" xfId="38544"/>
    <cellStyle name="Normal 5 2 5 2 3 2 6" xfId="51895"/>
    <cellStyle name="Normal 5 2 5 2 3 2 7" xfId="52351"/>
    <cellStyle name="Normal 5 2 5 2 3 3" xfId="2229"/>
    <cellStyle name="Normal 5 2 5 2 3 3 10" xfId="52749"/>
    <cellStyle name="Normal 5 2 5 2 3 3 2" xfId="3395"/>
    <cellStyle name="Normal 5 2 5 2 3 3 2 2" xfId="5736"/>
    <cellStyle name="Normal 5 2 5 2 3 3 2 2 2" xfId="11222"/>
    <cellStyle name="Normal 5 2 5 2 3 3 2 2 2 2" xfId="23424"/>
    <cellStyle name="Normal 5 2 5 2 3 3 2 2 2 2 2" xfId="47721"/>
    <cellStyle name="Normal 5 2 5 2 3 3 2 2 2 3" xfId="35519"/>
    <cellStyle name="Normal 5 2 5 2 3 3 2 2 3" xfId="17938"/>
    <cellStyle name="Normal 5 2 5 2 3 3 2 2 3 2" xfId="42235"/>
    <cellStyle name="Normal 5 2 5 2 3 3 2 2 4" xfId="30033"/>
    <cellStyle name="Normal 5 2 5 2 3 3 2 3" xfId="7433"/>
    <cellStyle name="Normal 5 2 5 2 3 3 2 3 2" xfId="11223"/>
    <cellStyle name="Normal 5 2 5 2 3 3 2 3 2 2" xfId="23425"/>
    <cellStyle name="Normal 5 2 5 2 3 3 2 3 2 2 2" xfId="47722"/>
    <cellStyle name="Normal 5 2 5 2 3 3 2 3 2 3" xfId="35520"/>
    <cellStyle name="Normal 5 2 5 2 3 3 2 3 3" xfId="19635"/>
    <cellStyle name="Normal 5 2 5 2 3 3 2 3 3 2" xfId="43932"/>
    <cellStyle name="Normal 5 2 5 2 3 3 2 3 4" xfId="31730"/>
    <cellStyle name="Normal 5 2 5 2 3 3 2 4" xfId="11221"/>
    <cellStyle name="Normal 5 2 5 2 3 3 2 4 2" xfId="23423"/>
    <cellStyle name="Normal 5 2 5 2 3 3 2 4 2 2" xfId="47720"/>
    <cellStyle name="Normal 5 2 5 2 3 3 2 4 3" xfId="35518"/>
    <cellStyle name="Normal 5 2 5 2 3 3 2 5" xfId="15710"/>
    <cellStyle name="Normal 5 2 5 2 3 3 2 5 2" xfId="40007"/>
    <cellStyle name="Normal 5 2 5 2 3 3 2 6" xfId="27698"/>
    <cellStyle name="Normal 5 2 5 2 3 3 3" xfId="3927"/>
    <cellStyle name="Normal 5 2 5 2 3 3 3 2" xfId="11224"/>
    <cellStyle name="Normal 5 2 5 2 3 3 3 2 2" xfId="23426"/>
    <cellStyle name="Normal 5 2 5 2 3 3 3 2 2 2" xfId="47723"/>
    <cellStyle name="Normal 5 2 5 2 3 3 3 2 3" xfId="35521"/>
    <cellStyle name="Normal 5 2 5 2 3 3 3 3" xfId="16238"/>
    <cellStyle name="Normal 5 2 5 2 3 3 3 3 2" xfId="40535"/>
    <cellStyle name="Normal 5 2 5 2 3 3 3 4" xfId="28226"/>
    <cellStyle name="Normal 5 2 5 2 3 3 4" xfId="4567"/>
    <cellStyle name="Normal 5 2 5 2 3 3 4 2" xfId="11225"/>
    <cellStyle name="Normal 5 2 5 2 3 3 4 2 2" xfId="23427"/>
    <cellStyle name="Normal 5 2 5 2 3 3 4 2 2 2" xfId="47724"/>
    <cellStyle name="Normal 5 2 5 2 3 3 4 2 3" xfId="35522"/>
    <cellStyle name="Normal 5 2 5 2 3 3 4 3" xfId="16769"/>
    <cellStyle name="Normal 5 2 5 2 3 3 4 3 2" xfId="41066"/>
    <cellStyle name="Normal 5 2 5 2 3 3 4 4" xfId="28864"/>
    <cellStyle name="Normal 5 2 5 2 3 3 5" xfId="6264"/>
    <cellStyle name="Normal 5 2 5 2 3 3 5 2" xfId="11226"/>
    <cellStyle name="Normal 5 2 5 2 3 3 5 2 2" xfId="23428"/>
    <cellStyle name="Normal 5 2 5 2 3 3 5 2 2 2" xfId="47725"/>
    <cellStyle name="Normal 5 2 5 2 3 3 5 2 3" xfId="35523"/>
    <cellStyle name="Normal 5 2 5 2 3 3 5 3" xfId="18466"/>
    <cellStyle name="Normal 5 2 5 2 3 3 5 3 2" xfId="42763"/>
    <cellStyle name="Normal 5 2 5 2 3 3 5 4" xfId="30561"/>
    <cellStyle name="Normal 5 2 5 2 3 3 6" xfId="11220"/>
    <cellStyle name="Normal 5 2 5 2 3 3 6 2" xfId="23422"/>
    <cellStyle name="Normal 5 2 5 2 3 3 6 2 2" xfId="47719"/>
    <cellStyle name="Normal 5 2 5 2 3 3 6 3" xfId="35517"/>
    <cellStyle name="Normal 5 2 5 2 3 3 7" xfId="14541"/>
    <cellStyle name="Normal 5 2 5 2 3 3 7 2" xfId="38838"/>
    <cellStyle name="Normal 5 2 5 2 3 3 8" xfId="26529"/>
    <cellStyle name="Normal 5 2 5 2 3 3 9" xfId="50937"/>
    <cellStyle name="Normal 5 2 5 2 3 4" xfId="2757"/>
    <cellStyle name="Normal 5 2 5 2 3 4 2" xfId="5205"/>
    <cellStyle name="Normal 5 2 5 2 3 4 2 2" xfId="11228"/>
    <cellStyle name="Normal 5 2 5 2 3 4 2 2 2" xfId="23430"/>
    <cellStyle name="Normal 5 2 5 2 3 4 2 2 2 2" xfId="47727"/>
    <cellStyle name="Normal 5 2 5 2 3 4 2 2 3" xfId="35525"/>
    <cellStyle name="Normal 5 2 5 2 3 4 2 3" xfId="17407"/>
    <cellStyle name="Normal 5 2 5 2 3 4 2 3 2" xfId="41704"/>
    <cellStyle name="Normal 5 2 5 2 3 4 2 4" xfId="29502"/>
    <cellStyle name="Normal 5 2 5 2 3 4 3" xfId="6795"/>
    <cellStyle name="Normal 5 2 5 2 3 4 3 2" xfId="11229"/>
    <cellStyle name="Normal 5 2 5 2 3 4 3 2 2" xfId="23431"/>
    <cellStyle name="Normal 5 2 5 2 3 4 3 2 2 2" xfId="47728"/>
    <cellStyle name="Normal 5 2 5 2 3 4 3 2 3" xfId="35526"/>
    <cellStyle name="Normal 5 2 5 2 3 4 3 3" xfId="18997"/>
    <cellStyle name="Normal 5 2 5 2 3 4 3 3 2" xfId="43294"/>
    <cellStyle name="Normal 5 2 5 2 3 4 3 4" xfId="31092"/>
    <cellStyle name="Normal 5 2 5 2 3 4 4" xfId="11227"/>
    <cellStyle name="Normal 5 2 5 2 3 4 4 2" xfId="23429"/>
    <cellStyle name="Normal 5 2 5 2 3 4 4 2 2" xfId="47726"/>
    <cellStyle name="Normal 5 2 5 2 3 4 4 3" xfId="35524"/>
    <cellStyle name="Normal 5 2 5 2 3 4 5" xfId="15179"/>
    <cellStyle name="Normal 5 2 5 2 3 4 5 2" xfId="39476"/>
    <cellStyle name="Normal 5 2 5 2 3 4 6" xfId="27167"/>
    <cellStyle name="Normal 5 2 5 2 3 5" xfId="11208"/>
    <cellStyle name="Normal 5 2 5 2 3 5 2" xfId="23410"/>
    <cellStyle name="Normal 5 2 5 2 3 5 2 2" xfId="47707"/>
    <cellStyle name="Normal 5 2 5 2 3 5 3" xfId="35505"/>
    <cellStyle name="Normal 5 2 5 2 3 6" xfId="14007"/>
    <cellStyle name="Normal 5 2 5 2 3 6 2" xfId="25995"/>
    <cellStyle name="Normal 5 2 5 2 3 6 2 2" xfId="50292"/>
    <cellStyle name="Normal 5 2 5 2 3 6 3" xfId="38304"/>
    <cellStyle name="Normal 5 2 5 2 3 7" xfId="51636"/>
    <cellStyle name="Normal 5 2 5 2 3 8" xfId="52111"/>
    <cellStyle name="Normal 5 2 5 2 4" xfId="904"/>
    <cellStyle name="Normal 5 2 5 2 4 2" xfId="2397"/>
    <cellStyle name="Normal 5 2 5 2 4 2 10" xfId="52917"/>
    <cellStyle name="Normal 5 2 5 2 4 2 2" xfId="3563"/>
    <cellStyle name="Normal 5 2 5 2 4 2 2 2" xfId="5904"/>
    <cellStyle name="Normal 5 2 5 2 4 2 2 2 2" xfId="11233"/>
    <cellStyle name="Normal 5 2 5 2 4 2 2 2 2 2" xfId="23435"/>
    <cellStyle name="Normal 5 2 5 2 4 2 2 2 2 2 2" xfId="47732"/>
    <cellStyle name="Normal 5 2 5 2 4 2 2 2 2 3" xfId="35530"/>
    <cellStyle name="Normal 5 2 5 2 4 2 2 2 3" xfId="18106"/>
    <cellStyle name="Normal 5 2 5 2 4 2 2 2 3 2" xfId="42403"/>
    <cellStyle name="Normal 5 2 5 2 4 2 2 2 4" xfId="30201"/>
    <cellStyle name="Normal 5 2 5 2 4 2 2 3" xfId="7601"/>
    <cellStyle name="Normal 5 2 5 2 4 2 2 3 2" xfId="11234"/>
    <cellStyle name="Normal 5 2 5 2 4 2 2 3 2 2" xfId="23436"/>
    <cellStyle name="Normal 5 2 5 2 4 2 2 3 2 2 2" xfId="47733"/>
    <cellStyle name="Normal 5 2 5 2 4 2 2 3 2 3" xfId="35531"/>
    <cellStyle name="Normal 5 2 5 2 4 2 2 3 3" xfId="19803"/>
    <cellStyle name="Normal 5 2 5 2 4 2 2 3 3 2" xfId="44100"/>
    <cellStyle name="Normal 5 2 5 2 4 2 2 3 4" xfId="31898"/>
    <cellStyle name="Normal 5 2 5 2 4 2 2 4" xfId="11232"/>
    <cellStyle name="Normal 5 2 5 2 4 2 2 4 2" xfId="23434"/>
    <cellStyle name="Normal 5 2 5 2 4 2 2 4 2 2" xfId="47731"/>
    <cellStyle name="Normal 5 2 5 2 4 2 2 4 3" xfId="35529"/>
    <cellStyle name="Normal 5 2 5 2 4 2 2 5" xfId="15878"/>
    <cellStyle name="Normal 5 2 5 2 4 2 2 5 2" xfId="40175"/>
    <cellStyle name="Normal 5 2 5 2 4 2 2 6" xfId="27866"/>
    <cellStyle name="Normal 5 2 5 2 4 2 3" xfId="4095"/>
    <cellStyle name="Normal 5 2 5 2 4 2 3 2" xfId="11235"/>
    <cellStyle name="Normal 5 2 5 2 4 2 3 2 2" xfId="23437"/>
    <cellStyle name="Normal 5 2 5 2 4 2 3 2 2 2" xfId="47734"/>
    <cellStyle name="Normal 5 2 5 2 4 2 3 2 3" xfId="35532"/>
    <cellStyle name="Normal 5 2 5 2 4 2 3 3" xfId="16406"/>
    <cellStyle name="Normal 5 2 5 2 4 2 3 3 2" xfId="40703"/>
    <cellStyle name="Normal 5 2 5 2 4 2 3 4" xfId="28394"/>
    <cellStyle name="Normal 5 2 5 2 4 2 4" xfId="4735"/>
    <cellStyle name="Normal 5 2 5 2 4 2 4 2" xfId="11236"/>
    <cellStyle name="Normal 5 2 5 2 4 2 4 2 2" xfId="23438"/>
    <cellStyle name="Normal 5 2 5 2 4 2 4 2 2 2" xfId="47735"/>
    <cellStyle name="Normal 5 2 5 2 4 2 4 2 3" xfId="35533"/>
    <cellStyle name="Normal 5 2 5 2 4 2 4 3" xfId="16937"/>
    <cellStyle name="Normal 5 2 5 2 4 2 4 3 2" xfId="41234"/>
    <cellStyle name="Normal 5 2 5 2 4 2 4 4" xfId="29032"/>
    <cellStyle name="Normal 5 2 5 2 4 2 5" xfId="6432"/>
    <cellStyle name="Normal 5 2 5 2 4 2 5 2" xfId="11237"/>
    <cellStyle name="Normal 5 2 5 2 4 2 5 2 2" xfId="23439"/>
    <cellStyle name="Normal 5 2 5 2 4 2 5 2 2 2" xfId="47736"/>
    <cellStyle name="Normal 5 2 5 2 4 2 5 2 3" xfId="35534"/>
    <cellStyle name="Normal 5 2 5 2 4 2 5 3" xfId="18634"/>
    <cellStyle name="Normal 5 2 5 2 4 2 5 3 2" xfId="42931"/>
    <cellStyle name="Normal 5 2 5 2 4 2 5 4" xfId="30729"/>
    <cellStyle name="Normal 5 2 5 2 4 2 6" xfId="11231"/>
    <cellStyle name="Normal 5 2 5 2 4 2 6 2" xfId="23433"/>
    <cellStyle name="Normal 5 2 5 2 4 2 6 2 2" xfId="47730"/>
    <cellStyle name="Normal 5 2 5 2 4 2 6 3" xfId="35528"/>
    <cellStyle name="Normal 5 2 5 2 4 2 7" xfId="14709"/>
    <cellStyle name="Normal 5 2 5 2 4 2 7 2" xfId="39006"/>
    <cellStyle name="Normal 5 2 5 2 4 2 8" xfId="26697"/>
    <cellStyle name="Normal 5 2 5 2 4 2 9" xfId="51105"/>
    <cellStyle name="Normal 5 2 5 2 4 3" xfId="2925"/>
    <cellStyle name="Normal 5 2 5 2 4 3 2" xfId="5373"/>
    <cellStyle name="Normal 5 2 5 2 4 3 2 2" xfId="11239"/>
    <cellStyle name="Normal 5 2 5 2 4 3 2 2 2" xfId="23441"/>
    <cellStyle name="Normal 5 2 5 2 4 3 2 2 2 2" xfId="47738"/>
    <cellStyle name="Normal 5 2 5 2 4 3 2 2 3" xfId="35536"/>
    <cellStyle name="Normal 5 2 5 2 4 3 2 3" xfId="17575"/>
    <cellStyle name="Normal 5 2 5 2 4 3 2 3 2" xfId="41872"/>
    <cellStyle name="Normal 5 2 5 2 4 3 2 4" xfId="29670"/>
    <cellStyle name="Normal 5 2 5 2 4 3 3" xfId="6963"/>
    <cellStyle name="Normal 5 2 5 2 4 3 3 2" xfId="11240"/>
    <cellStyle name="Normal 5 2 5 2 4 3 3 2 2" xfId="23442"/>
    <cellStyle name="Normal 5 2 5 2 4 3 3 2 2 2" xfId="47739"/>
    <cellStyle name="Normal 5 2 5 2 4 3 3 2 3" xfId="35537"/>
    <cellStyle name="Normal 5 2 5 2 4 3 3 3" xfId="19165"/>
    <cellStyle name="Normal 5 2 5 2 4 3 3 3 2" xfId="43462"/>
    <cellStyle name="Normal 5 2 5 2 4 3 3 4" xfId="31260"/>
    <cellStyle name="Normal 5 2 5 2 4 3 4" xfId="11238"/>
    <cellStyle name="Normal 5 2 5 2 4 3 4 2" xfId="23440"/>
    <cellStyle name="Normal 5 2 5 2 4 3 4 2 2" xfId="47737"/>
    <cellStyle name="Normal 5 2 5 2 4 3 4 3" xfId="35535"/>
    <cellStyle name="Normal 5 2 5 2 4 3 5" xfId="15347"/>
    <cellStyle name="Normal 5 2 5 2 4 3 5 2" xfId="39644"/>
    <cellStyle name="Normal 5 2 5 2 4 3 6" xfId="27335"/>
    <cellStyle name="Normal 5 2 5 2 4 4" xfId="11230"/>
    <cellStyle name="Normal 5 2 5 2 4 4 2" xfId="23432"/>
    <cellStyle name="Normal 5 2 5 2 4 4 2 2" xfId="47729"/>
    <cellStyle name="Normal 5 2 5 2 4 4 3" xfId="35527"/>
    <cellStyle name="Normal 5 2 5 2 4 5" xfId="14175"/>
    <cellStyle name="Normal 5 2 5 2 4 5 2" xfId="26163"/>
    <cellStyle name="Normal 5 2 5 2 4 5 2 2" xfId="50460"/>
    <cellStyle name="Normal 5 2 5 2 4 5 3" xfId="38472"/>
    <cellStyle name="Normal 5 2 5 2 4 6" xfId="51832"/>
    <cellStyle name="Normal 5 2 5 2 4 7" xfId="52279"/>
    <cellStyle name="Normal 5 2 5 2 5" xfId="2133"/>
    <cellStyle name="Normal 5 2 5 2 5 10" xfId="52653"/>
    <cellStyle name="Normal 5 2 5 2 5 2" xfId="3299"/>
    <cellStyle name="Normal 5 2 5 2 5 2 2" xfId="5640"/>
    <cellStyle name="Normal 5 2 5 2 5 2 2 2" xfId="11243"/>
    <cellStyle name="Normal 5 2 5 2 5 2 2 2 2" xfId="23445"/>
    <cellStyle name="Normal 5 2 5 2 5 2 2 2 2 2" xfId="47742"/>
    <cellStyle name="Normal 5 2 5 2 5 2 2 2 3" xfId="35540"/>
    <cellStyle name="Normal 5 2 5 2 5 2 2 3" xfId="17842"/>
    <cellStyle name="Normal 5 2 5 2 5 2 2 3 2" xfId="42139"/>
    <cellStyle name="Normal 5 2 5 2 5 2 2 4" xfId="29937"/>
    <cellStyle name="Normal 5 2 5 2 5 2 3" xfId="7337"/>
    <cellStyle name="Normal 5 2 5 2 5 2 3 2" xfId="11244"/>
    <cellStyle name="Normal 5 2 5 2 5 2 3 2 2" xfId="23446"/>
    <cellStyle name="Normal 5 2 5 2 5 2 3 2 2 2" xfId="47743"/>
    <cellStyle name="Normal 5 2 5 2 5 2 3 2 3" xfId="35541"/>
    <cellStyle name="Normal 5 2 5 2 5 2 3 3" xfId="19539"/>
    <cellStyle name="Normal 5 2 5 2 5 2 3 3 2" xfId="43836"/>
    <cellStyle name="Normal 5 2 5 2 5 2 3 4" xfId="31634"/>
    <cellStyle name="Normal 5 2 5 2 5 2 4" xfId="11242"/>
    <cellStyle name="Normal 5 2 5 2 5 2 4 2" xfId="23444"/>
    <cellStyle name="Normal 5 2 5 2 5 2 4 2 2" xfId="47741"/>
    <cellStyle name="Normal 5 2 5 2 5 2 4 3" xfId="35539"/>
    <cellStyle name="Normal 5 2 5 2 5 2 5" xfId="15614"/>
    <cellStyle name="Normal 5 2 5 2 5 2 5 2" xfId="39911"/>
    <cellStyle name="Normal 5 2 5 2 5 2 6" xfId="27602"/>
    <cellStyle name="Normal 5 2 5 2 5 3" xfId="3831"/>
    <cellStyle name="Normal 5 2 5 2 5 3 2" xfId="11245"/>
    <cellStyle name="Normal 5 2 5 2 5 3 2 2" xfId="23447"/>
    <cellStyle name="Normal 5 2 5 2 5 3 2 2 2" xfId="47744"/>
    <cellStyle name="Normal 5 2 5 2 5 3 2 3" xfId="35542"/>
    <cellStyle name="Normal 5 2 5 2 5 3 3" xfId="16142"/>
    <cellStyle name="Normal 5 2 5 2 5 3 3 2" xfId="40439"/>
    <cellStyle name="Normal 5 2 5 2 5 3 4" xfId="28130"/>
    <cellStyle name="Normal 5 2 5 2 5 4" xfId="4471"/>
    <cellStyle name="Normal 5 2 5 2 5 4 2" xfId="11246"/>
    <cellStyle name="Normal 5 2 5 2 5 4 2 2" xfId="23448"/>
    <cellStyle name="Normal 5 2 5 2 5 4 2 2 2" xfId="47745"/>
    <cellStyle name="Normal 5 2 5 2 5 4 2 3" xfId="35543"/>
    <cellStyle name="Normal 5 2 5 2 5 4 3" xfId="16673"/>
    <cellStyle name="Normal 5 2 5 2 5 4 3 2" xfId="40970"/>
    <cellStyle name="Normal 5 2 5 2 5 4 4" xfId="28768"/>
    <cellStyle name="Normal 5 2 5 2 5 5" xfId="6168"/>
    <cellStyle name="Normal 5 2 5 2 5 5 2" xfId="11247"/>
    <cellStyle name="Normal 5 2 5 2 5 5 2 2" xfId="23449"/>
    <cellStyle name="Normal 5 2 5 2 5 5 2 2 2" xfId="47746"/>
    <cellStyle name="Normal 5 2 5 2 5 5 2 3" xfId="35544"/>
    <cellStyle name="Normal 5 2 5 2 5 5 3" xfId="18370"/>
    <cellStyle name="Normal 5 2 5 2 5 5 3 2" xfId="42667"/>
    <cellStyle name="Normal 5 2 5 2 5 5 4" xfId="30465"/>
    <cellStyle name="Normal 5 2 5 2 5 6" xfId="11241"/>
    <cellStyle name="Normal 5 2 5 2 5 6 2" xfId="23443"/>
    <cellStyle name="Normal 5 2 5 2 5 6 2 2" xfId="47740"/>
    <cellStyle name="Normal 5 2 5 2 5 6 3" xfId="35538"/>
    <cellStyle name="Normal 5 2 5 2 5 7" xfId="14445"/>
    <cellStyle name="Normal 5 2 5 2 5 7 2" xfId="38742"/>
    <cellStyle name="Normal 5 2 5 2 5 8" xfId="26433"/>
    <cellStyle name="Normal 5 2 5 2 5 9" xfId="50841"/>
    <cellStyle name="Normal 5 2 5 2 6" xfId="2661"/>
    <cellStyle name="Normal 5 2 5 2 6 2" xfId="5109"/>
    <cellStyle name="Normal 5 2 5 2 6 2 2" xfId="11249"/>
    <cellStyle name="Normal 5 2 5 2 6 2 2 2" xfId="23451"/>
    <cellStyle name="Normal 5 2 5 2 6 2 2 2 2" xfId="47748"/>
    <cellStyle name="Normal 5 2 5 2 6 2 2 3" xfId="35546"/>
    <cellStyle name="Normal 5 2 5 2 6 2 3" xfId="17311"/>
    <cellStyle name="Normal 5 2 5 2 6 2 3 2" xfId="41608"/>
    <cellStyle name="Normal 5 2 5 2 6 2 4" xfId="29406"/>
    <cellStyle name="Normal 5 2 5 2 6 3" xfId="6699"/>
    <cellStyle name="Normal 5 2 5 2 6 3 2" xfId="11250"/>
    <cellStyle name="Normal 5 2 5 2 6 3 2 2" xfId="23452"/>
    <cellStyle name="Normal 5 2 5 2 6 3 2 2 2" xfId="47749"/>
    <cellStyle name="Normal 5 2 5 2 6 3 2 3" xfId="35547"/>
    <cellStyle name="Normal 5 2 5 2 6 3 3" xfId="18901"/>
    <cellStyle name="Normal 5 2 5 2 6 3 3 2" xfId="43198"/>
    <cellStyle name="Normal 5 2 5 2 6 3 4" xfId="30996"/>
    <cellStyle name="Normal 5 2 5 2 6 4" xfId="11248"/>
    <cellStyle name="Normal 5 2 5 2 6 4 2" xfId="23450"/>
    <cellStyle name="Normal 5 2 5 2 6 4 2 2" xfId="47747"/>
    <cellStyle name="Normal 5 2 5 2 6 4 3" xfId="35545"/>
    <cellStyle name="Normal 5 2 5 2 6 5" xfId="15083"/>
    <cellStyle name="Normal 5 2 5 2 6 5 2" xfId="39380"/>
    <cellStyle name="Normal 5 2 5 2 6 6" xfId="27071"/>
    <cellStyle name="Normal 5 2 5 2 7" xfId="11185"/>
    <cellStyle name="Normal 5 2 5 2 7 2" xfId="23387"/>
    <cellStyle name="Normal 5 2 5 2 7 2 2" xfId="47684"/>
    <cellStyle name="Normal 5 2 5 2 7 3" xfId="35482"/>
    <cellStyle name="Normal 5 2 5 2 8" xfId="13911"/>
    <cellStyle name="Normal 5 2 5 2 8 2" xfId="25899"/>
    <cellStyle name="Normal 5 2 5 2 8 2 2" xfId="50196"/>
    <cellStyle name="Normal 5 2 5 2 8 3" xfId="38208"/>
    <cellStyle name="Normal 5 2 5 2 9" xfId="51534"/>
    <cellStyle name="Normal 5 2 5 3" xfId="779"/>
    <cellStyle name="Normal 5 2 5 3 2" xfId="1024"/>
    <cellStyle name="Normal 5 2 5 3 2 2" xfId="2517"/>
    <cellStyle name="Normal 5 2 5 3 2 2 10" xfId="53037"/>
    <cellStyle name="Normal 5 2 5 3 2 2 2" xfId="3683"/>
    <cellStyle name="Normal 5 2 5 3 2 2 2 2" xfId="6024"/>
    <cellStyle name="Normal 5 2 5 3 2 2 2 2 2" xfId="11255"/>
    <cellStyle name="Normal 5 2 5 3 2 2 2 2 2 2" xfId="23457"/>
    <cellStyle name="Normal 5 2 5 3 2 2 2 2 2 2 2" xfId="47754"/>
    <cellStyle name="Normal 5 2 5 3 2 2 2 2 2 3" xfId="35552"/>
    <cellStyle name="Normal 5 2 5 3 2 2 2 2 3" xfId="18226"/>
    <cellStyle name="Normal 5 2 5 3 2 2 2 2 3 2" xfId="42523"/>
    <cellStyle name="Normal 5 2 5 3 2 2 2 2 4" xfId="30321"/>
    <cellStyle name="Normal 5 2 5 3 2 2 2 3" xfId="7721"/>
    <cellStyle name="Normal 5 2 5 3 2 2 2 3 2" xfId="11256"/>
    <cellStyle name="Normal 5 2 5 3 2 2 2 3 2 2" xfId="23458"/>
    <cellStyle name="Normal 5 2 5 3 2 2 2 3 2 2 2" xfId="47755"/>
    <cellStyle name="Normal 5 2 5 3 2 2 2 3 2 3" xfId="35553"/>
    <cellStyle name="Normal 5 2 5 3 2 2 2 3 3" xfId="19923"/>
    <cellStyle name="Normal 5 2 5 3 2 2 2 3 3 2" xfId="44220"/>
    <cellStyle name="Normal 5 2 5 3 2 2 2 3 4" xfId="32018"/>
    <cellStyle name="Normal 5 2 5 3 2 2 2 4" xfId="11254"/>
    <cellStyle name="Normal 5 2 5 3 2 2 2 4 2" xfId="23456"/>
    <cellStyle name="Normal 5 2 5 3 2 2 2 4 2 2" xfId="47753"/>
    <cellStyle name="Normal 5 2 5 3 2 2 2 4 3" xfId="35551"/>
    <cellStyle name="Normal 5 2 5 3 2 2 2 5" xfId="15998"/>
    <cellStyle name="Normal 5 2 5 3 2 2 2 5 2" xfId="40295"/>
    <cellStyle name="Normal 5 2 5 3 2 2 2 6" xfId="27986"/>
    <cellStyle name="Normal 5 2 5 3 2 2 3" xfId="4215"/>
    <cellStyle name="Normal 5 2 5 3 2 2 3 2" xfId="11257"/>
    <cellStyle name="Normal 5 2 5 3 2 2 3 2 2" xfId="23459"/>
    <cellStyle name="Normal 5 2 5 3 2 2 3 2 2 2" xfId="47756"/>
    <cellStyle name="Normal 5 2 5 3 2 2 3 2 3" xfId="35554"/>
    <cellStyle name="Normal 5 2 5 3 2 2 3 3" xfId="16526"/>
    <cellStyle name="Normal 5 2 5 3 2 2 3 3 2" xfId="40823"/>
    <cellStyle name="Normal 5 2 5 3 2 2 3 4" xfId="28514"/>
    <cellStyle name="Normal 5 2 5 3 2 2 4" xfId="4855"/>
    <cellStyle name="Normal 5 2 5 3 2 2 4 2" xfId="11258"/>
    <cellStyle name="Normal 5 2 5 3 2 2 4 2 2" xfId="23460"/>
    <cellStyle name="Normal 5 2 5 3 2 2 4 2 2 2" xfId="47757"/>
    <cellStyle name="Normal 5 2 5 3 2 2 4 2 3" xfId="35555"/>
    <cellStyle name="Normal 5 2 5 3 2 2 4 3" xfId="17057"/>
    <cellStyle name="Normal 5 2 5 3 2 2 4 3 2" xfId="41354"/>
    <cellStyle name="Normal 5 2 5 3 2 2 4 4" xfId="29152"/>
    <cellStyle name="Normal 5 2 5 3 2 2 5" xfId="6552"/>
    <cellStyle name="Normal 5 2 5 3 2 2 5 2" xfId="11259"/>
    <cellStyle name="Normal 5 2 5 3 2 2 5 2 2" xfId="23461"/>
    <cellStyle name="Normal 5 2 5 3 2 2 5 2 2 2" xfId="47758"/>
    <cellStyle name="Normal 5 2 5 3 2 2 5 2 3" xfId="35556"/>
    <cellStyle name="Normal 5 2 5 3 2 2 5 3" xfId="18754"/>
    <cellStyle name="Normal 5 2 5 3 2 2 5 3 2" xfId="43051"/>
    <cellStyle name="Normal 5 2 5 3 2 2 5 4" xfId="30849"/>
    <cellStyle name="Normal 5 2 5 3 2 2 6" xfId="11253"/>
    <cellStyle name="Normal 5 2 5 3 2 2 6 2" xfId="23455"/>
    <cellStyle name="Normal 5 2 5 3 2 2 6 2 2" xfId="47752"/>
    <cellStyle name="Normal 5 2 5 3 2 2 6 3" xfId="35550"/>
    <cellStyle name="Normal 5 2 5 3 2 2 7" xfId="14829"/>
    <cellStyle name="Normal 5 2 5 3 2 2 7 2" xfId="39126"/>
    <cellStyle name="Normal 5 2 5 3 2 2 8" xfId="26817"/>
    <cellStyle name="Normal 5 2 5 3 2 2 9" xfId="51225"/>
    <cellStyle name="Normal 5 2 5 3 2 3" xfId="3045"/>
    <cellStyle name="Normal 5 2 5 3 2 3 2" xfId="5493"/>
    <cellStyle name="Normal 5 2 5 3 2 3 2 2" xfId="11261"/>
    <cellStyle name="Normal 5 2 5 3 2 3 2 2 2" xfId="23463"/>
    <cellStyle name="Normal 5 2 5 3 2 3 2 2 2 2" xfId="47760"/>
    <cellStyle name="Normal 5 2 5 3 2 3 2 2 3" xfId="35558"/>
    <cellStyle name="Normal 5 2 5 3 2 3 2 3" xfId="17695"/>
    <cellStyle name="Normal 5 2 5 3 2 3 2 3 2" xfId="41992"/>
    <cellStyle name="Normal 5 2 5 3 2 3 2 4" xfId="29790"/>
    <cellStyle name="Normal 5 2 5 3 2 3 3" xfId="7083"/>
    <cellStyle name="Normal 5 2 5 3 2 3 3 2" xfId="11262"/>
    <cellStyle name="Normal 5 2 5 3 2 3 3 2 2" xfId="23464"/>
    <cellStyle name="Normal 5 2 5 3 2 3 3 2 2 2" xfId="47761"/>
    <cellStyle name="Normal 5 2 5 3 2 3 3 2 3" xfId="35559"/>
    <cellStyle name="Normal 5 2 5 3 2 3 3 3" xfId="19285"/>
    <cellStyle name="Normal 5 2 5 3 2 3 3 3 2" xfId="43582"/>
    <cellStyle name="Normal 5 2 5 3 2 3 3 4" xfId="31380"/>
    <cellStyle name="Normal 5 2 5 3 2 3 4" xfId="11260"/>
    <cellStyle name="Normal 5 2 5 3 2 3 4 2" xfId="23462"/>
    <cellStyle name="Normal 5 2 5 3 2 3 4 2 2" xfId="47759"/>
    <cellStyle name="Normal 5 2 5 3 2 3 4 3" xfId="35557"/>
    <cellStyle name="Normal 5 2 5 3 2 3 5" xfId="15467"/>
    <cellStyle name="Normal 5 2 5 3 2 3 5 2" xfId="39764"/>
    <cellStyle name="Normal 5 2 5 3 2 3 6" xfId="27455"/>
    <cellStyle name="Normal 5 2 5 3 2 4" xfId="11252"/>
    <cellStyle name="Normal 5 2 5 3 2 4 2" xfId="23454"/>
    <cellStyle name="Normal 5 2 5 3 2 4 2 2" xfId="47751"/>
    <cellStyle name="Normal 5 2 5 3 2 4 3" xfId="35549"/>
    <cellStyle name="Normal 5 2 5 3 2 5" xfId="14295"/>
    <cellStyle name="Normal 5 2 5 3 2 5 2" xfId="26283"/>
    <cellStyle name="Normal 5 2 5 3 2 5 2 2" xfId="50580"/>
    <cellStyle name="Normal 5 2 5 3 2 5 3" xfId="38592"/>
    <cellStyle name="Normal 5 2 5 3 2 6" xfId="51646"/>
    <cellStyle name="Normal 5 2 5 3 2 7" xfId="52399"/>
    <cellStyle name="Normal 5 2 5 3 3" xfId="2277"/>
    <cellStyle name="Normal 5 2 5 3 3 10" xfId="52797"/>
    <cellStyle name="Normal 5 2 5 3 3 2" xfId="3443"/>
    <cellStyle name="Normal 5 2 5 3 3 2 2" xfId="5784"/>
    <cellStyle name="Normal 5 2 5 3 3 2 2 2" xfId="11265"/>
    <cellStyle name="Normal 5 2 5 3 3 2 2 2 2" xfId="23467"/>
    <cellStyle name="Normal 5 2 5 3 3 2 2 2 2 2" xfId="47764"/>
    <cellStyle name="Normal 5 2 5 3 3 2 2 2 3" xfId="35562"/>
    <cellStyle name="Normal 5 2 5 3 3 2 2 3" xfId="17986"/>
    <cellStyle name="Normal 5 2 5 3 3 2 2 3 2" xfId="42283"/>
    <cellStyle name="Normal 5 2 5 3 3 2 2 4" xfId="30081"/>
    <cellStyle name="Normal 5 2 5 3 3 2 3" xfId="7481"/>
    <cellStyle name="Normal 5 2 5 3 3 2 3 2" xfId="11266"/>
    <cellStyle name="Normal 5 2 5 3 3 2 3 2 2" xfId="23468"/>
    <cellStyle name="Normal 5 2 5 3 3 2 3 2 2 2" xfId="47765"/>
    <cellStyle name="Normal 5 2 5 3 3 2 3 2 3" xfId="35563"/>
    <cellStyle name="Normal 5 2 5 3 3 2 3 3" xfId="19683"/>
    <cellStyle name="Normal 5 2 5 3 3 2 3 3 2" xfId="43980"/>
    <cellStyle name="Normal 5 2 5 3 3 2 3 4" xfId="31778"/>
    <cellStyle name="Normal 5 2 5 3 3 2 4" xfId="11264"/>
    <cellStyle name="Normal 5 2 5 3 3 2 4 2" xfId="23466"/>
    <cellStyle name="Normal 5 2 5 3 3 2 4 2 2" xfId="47763"/>
    <cellStyle name="Normal 5 2 5 3 3 2 4 3" xfId="35561"/>
    <cellStyle name="Normal 5 2 5 3 3 2 5" xfId="15758"/>
    <cellStyle name="Normal 5 2 5 3 3 2 5 2" xfId="40055"/>
    <cellStyle name="Normal 5 2 5 3 3 2 6" xfId="27746"/>
    <cellStyle name="Normal 5 2 5 3 3 3" xfId="3975"/>
    <cellStyle name="Normal 5 2 5 3 3 3 2" xfId="11267"/>
    <cellStyle name="Normal 5 2 5 3 3 3 2 2" xfId="23469"/>
    <cellStyle name="Normal 5 2 5 3 3 3 2 2 2" xfId="47766"/>
    <cellStyle name="Normal 5 2 5 3 3 3 2 3" xfId="35564"/>
    <cellStyle name="Normal 5 2 5 3 3 3 3" xfId="16286"/>
    <cellStyle name="Normal 5 2 5 3 3 3 3 2" xfId="40583"/>
    <cellStyle name="Normal 5 2 5 3 3 3 4" xfId="28274"/>
    <cellStyle name="Normal 5 2 5 3 3 4" xfId="4615"/>
    <cellStyle name="Normal 5 2 5 3 3 4 2" xfId="11268"/>
    <cellStyle name="Normal 5 2 5 3 3 4 2 2" xfId="23470"/>
    <cellStyle name="Normal 5 2 5 3 3 4 2 2 2" xfId="47767"/>
    <cellStyle name="Normal 5 2 5 3 3 4 2 3" xfId="35565"/>
    <cellStyle name="Normal 5 2 5 3 3 4 3" xfId="16817"/>
    <cellStyle name="Normal 5 2 5 3 3 4 3 2" xfId="41114"/>
    <cellStyle name="Normal 5 2 5 3 3 4 4" xfId="28912"/>
    <cellStyle name="Normal 5 2 5 3 3 5" xfId="6312"/>
    <cellStyle name="Normal 5 2 5 3 3 5 2" xfId="11269"/>
    <cellStyle name="Normal 5 2 5 3 3 5 2 2" xfId="23471"/>
    <cellStyle name="Normal 5 2 5 3 3 5 2 2 2" xfId="47768"/>
    <cellStyle name="Normal 5 2 5 3 3 5 2 3" xfId="35566"/>
    <cellStyle name="Normal 5 2 5 3 3 5 3" xfId="18514"/>
    <cellStyle name="Normal 5 2 5 3 3 5 3 2" xfId="42811"/>
    <cellStyle name="Normal 5 2 5 3 3 5 4" xfId="30609"/>
    <cellStyle name="Normal 5 2 5 3 3 6" xfId="11263"/>
    <cellStyle name="Normal 5 2 5 3 3 6 2" xfId="23465"/>
    <cellStyle name="Normal 5 2 5 3 3 6 2 2" xfId="47762"/>
    <cellStyle name="Normal 5 2 5 3 3 6 3" xfId="35560"/>
    <cellStyle name="Normal 5 2 5 3 3 7" xfId="14589"/>
    <cellStyle name="Normal 5 2 5 3 3 7 2" xfId="38886"/>
    <cellStyle name="Normal 5 2 5 3 3 8" xfId="26577"/>
    <cellStyle name="Normal 5 2 5 3 3 9" xfId="50985"/>
    <cellStyle name="Normal 5 2 5 3 4" xfId="2805"/>
    <cellStyle name="Normal 5 2 5 3 4 2" xfId="5253"/>
    <cellStyle name="Normal 5 2 5 3 4 2 2" xfId="11271"/>
    <cellStyle name="Normal 5 2 5 3 4 2 2 2" xfId="23473"/>
    <cellStyle name="Normal 5 2 5 3 4 2 2 2 2" xfId="47770"/>
    <cellStyle name="Normal 5 2 5 3 4 2 2 3" xfId="35568"/>
    <cellStyle name="Normal 5 2 5 3 4 2 3" xfId="17455"/>
    <cellStyle name="Normal 5 2 5 3 4 2 3 2" xfId="41752"/>
    <cellStyle name="Normal 5 2 5 3 4 2 4" xfId="29550"/>
    <cellStyle name="Normal 5 2 5 3 4 3" xfId="6843"/>
    <cellStyle name="Normal 5 2 5 3 4 3 2" xfId="11272"/>
    <cellStyle name="Normal 5 2 5 3 4 3 2 2" xfId="23474"/>
    <cellStyle name="Normal 5 2 5 3 4 3 2 2 2" xfId="47771"/>
    <cellStyle name="Normal 5 2 5 3 4 3 2 3" xfId="35569"/>
    <cellStyle name="Normal 5 2 5 3 4 3 3" xfId="19045"/>
    <cellStyle name="Normal 5 2 5 3 4 3 3 2" xfId="43342"/>
    <cellStyle name="Normal 5 2 5 3 4 3 4" xfId="31140"/>
    <cellStyle name="Normal 5 2 5 3 4 4" xfId="11270"/>
    <cellStyle name="Normal 5 2 5 3 4 4 2" xfId="23472"/>
    <cellStyle name="Normal 5 2 5 3 4 4 2 2" xfId="47769"/>
    <cellStyle name="Normal 5 2 5 3 4 4 3" xfId="35567"/>
    <cellStyle name="Normal 5 2 5 3 4 5" xfId="15227"/>
    <cellStyle name="Normal 5 2 5 3 4 5 2" xfId="39524"/>
    <cellStyle name="Normal 5 2 5 3 4 6" xfId="27215"/>
    <cellStyle name="Normal 5 2 5 3 5" xfId="11251"/>
    <cellStyle name="Normal 5 2 5 3 5 2" xfId="23453"/>
    <cellStyle name="Normal 5 2 5 3 5 2 2" xfId="47750"/>
    <cellStyle name="Normal 5 2 5 3 5 3" xfId="35548"/>
    <cellStyle name="Normal 5 2 5 3 6" xfId="14055"/>
    <cellStyle name="Normal 5 2 5 3 6 2" xfId="26043"/>
    <cellStyle name="Normal 5 2 5 3 6 2 2" xfId="50340"/>
    <cellStyle name="Normal 5 2 5 3 6 3" xfId="38352"/>
    <cellStyle name="Normal 5 2 5 3 7" xfId="51635"/>
    <cellStyle name="Normal 5 2 5 3 8" xfId="52159"/>
    <cellStyle name="Normal 5 2 5 4" xfId="681"/>
    <cellStyle name="Normal 5 2 5 4 2" xfId="928"/>
    <cellStyle name="Normal 5 2 5 4 2 2" xfId="2421"/>
    <cellStyle name="Normal 5 2 5 4 2 2 10" xfId="52941"/>
    <cellStyle name="Normal 5 2 5 4 2 2 2" xfId="3587"/>
    <cellStyle name="Normal 5 2 5 4 2 2 2 2" xfId="5928"/>
    <cellStyle name="Normal 5 2 5 4 2 2 2 2 2" xfId="11277"/>
    <cellStyle name="Normal 5 2 5 4 2 2 2 2 2 2" xfId="23479"/>
    <cellStyle name="Normal 5 2 5 4 2 2 2 2 2 2 2" xfId="47776"/>
    <cellStyle name="Normal 5 2 5 4 2 2 2 2 2 3" xfId="35574"/>
    <cellStyle name="Normal 5 2 5 4 2 2 2 2 3" xfId="18130"/>
    <cellStyle name="Normal 5 2 5 4 2 2 2 2 3 2" xfId="42427"/>
    <cellStyle name="Normal 5 2 5 4 2 2 2 2 4" xfId="30225"/>
    <cellStyle name="Normal 5 2 5 4 2 2 2 3" xfId="7625"/>
    <cellStyle name="Normal 5 2 5 4 2 2 2 3 2" xfId="11278"/>
    <cellStyle name="Normal 5 2 5 4 2 2 2 3 2 2" xfId="23480"/>
    <cellStyle name="Normal 5 2 5 4 2 2 2 3 2 2 2" xfId="47777"/>
    <cellStyle name="Normal 5 2 5 4 2 2 2 3 2 3" xfId="35575"/>
    <cellStyle name="Normal 5 2 5 4 2 2 2 3 3" xfId="19827"/>
    <cellStyle name="Normal 5 2 5 4 2 2 2 3 3 2" xfId="44124"/>
    <cellStyle name="Normal 5 2 5 4 2 2 2 3 4" xfId="31922"/>
    <cellStyle name="Normal 5 2 5 4 2 2 2 4" xfId="11276"/>
    <cellStyle name="Normal 5 2 5 4 2 2 2 4 2" xfId="23478"/>
    <cellStyle name="Normal 5 2 5 4 2 2 2 4 2 2" xfId="47775"/>
    <cellStyle name="Normal 5 2 5 4 2 2 2 4 3" xfId="35573"/>
    <cellStyle name="Normal 5 2 5 4 2 2 2 5" xfId="15902"/>
    <cellStyle name="Normal 5 2 5 4 2 2 2 5 2" xfId="40199"/>
    <cellStyle name="Normal 5 2 5 4 2 2 2 6" xfId="27890"/>
    <cellStyle name="Normal 5 2 5 4 2 2 3" xfId="4119"/>
    <cellStyle name="Normal 5 2 5 4 2 2 3 2" xfId="11279"/>
    <cellStyle name="Normal 5 2 5 4 2 2 3 2 2" xfId="23481"/>
    <cellStyle name="Normal 5 2 5 4 2 2 3 2 2 2" xfId="47778"/>
    <cellStyle name="Normal 5 2 5 4 2 2 3 2 3" xfId="35576"/>
    <cellStyle name="Normal 5 2 5 4 2 2 3 3" xfId="16430"/>
    <cellStyle name="Normal 5 2 5 4 2 2 3 3 2" xfId="40727"/>
    <cellStyle name="Normal 5 2 5 4 2 2 3 4" xfId="28418"/>
    <cellStyle name="Normal 5 2 5 4 2 2 4" xfId="4759"/>
    <cellStyle name="Normal 5 2 5 4 2 2 4 2" xfId="11280"/>
    <cellStyle name="Normal 5 2 5 4 2 2 4 2 2" xfId="23482"/>
    <cellStyle name="Normal 5 2 5 4 2 2 4 2 2 2" xfId="47779"/>
    <cellStyle name="Normal 5 2 5 4 2 2 4 2 3" xfId="35577"/>
    <cellStyle name="Normal 5 2 5 4 2 2 4 3" xfId="16961"/>
    <cellStyle name="Normal 5 2 5 4 2 2 4 3 2" xfId="41258"/>
    <cellStyle name="Normal 5 2 5 4 2 2 4 4" xfId="29056"/>
    <cellStyle name="Normal 5 2 5 4 2 2 5" xfId="6456"/>
    <cellStyle name="Normal 5 2 5 4 2 2 5 2" xfId="11281"/>
    <cellStyle name="Normal 5 2 5 4 2 2 5 2 2" xfId="23483"/>
    <cellStyle name="Normal 5 2 5 4 2 2 5 2 2 2" xfId="47780"/>
    <cellStyle name="Normal 5 2 5 4 2 2 5 2 3" xfId="35578"/>
    <cellStyle name="Normal 5 2 5 4 2 2 5 3" xfId="18658"/>
    <cellStyle name="Normal 5 2 5 4 2 2 5 3 2" xfId="42955"/>
    <cellStyle name="Normal 5 2 5 4 2 2 5 4" xfId="30753"/>
    <cellStyle name="Normal 5 2 5 4 2 2 6" xfId="11275"/>
    <cellStyle name="Normal 5 2 5 4 2 2 6 2" xfId="23477"/>
    <cellStyle name="Normal 5 2 5 4 2 2 6 2 2" xfId="47774"/>
    <cellStyle name="Normal 5 2 5 4 2 2 6 3" xfId="35572"/>
    <cellStyle name="Normal 5 2 5 4 2 2 7" xfId="14733"/>
    <cellStyle name="Normal 5 2 5 4 2 2 7 2" xfId="39030"/>
    <cellStyle name="Normal 5 2 5 4 2 2 8" xfId="26721"/>
    <cellStyle name="Normal 5 2 5 4 2 2 9" xfId="51129"/>
    <cellStyle name="Normal 5 2 5 4 2 3" xfId="2949"/>
    <cellStyle name="Normal 5 2 5 4 2 3 2" xfId="5397"/>
    <cellStyle name="Normal 5 2 5 4 2 3 2 2" xfId="11283"/>
    <cellStyle name="Normal 5 2 5 4 2 3 2 2 2" xfId="23485"/>
    <cellStyle name="Normal 5 2 5 4 2 3 2 2 2 2" xfId="47782"/>
    <cellStyle name="Normal 5 2 5 4 2 3 2 2 3" xfId="35580"/>
    <cellStyle name="Normal 5 2 5 4 2 3 2 3" xfId="17599"/>
    <cellStyle name="Normal 5 2 5 4 2 3 2 3 2" xfId="41896"/>
    <cellStyle name="Normal 5 2 5 4 2 3 2 4" xfId="29694"/>
    <cellStyle name="Normal 5 2 5 4 2 3 3" xfId="6987"/>
    <cellStyle name="Normal 5 2 5 4 2 3 3 2" xfId="11284"/>
    <cellStyle name="Normal 5 2 5 4 2 3 3 2 2" xfId="23486"/>
    <cellStyle name="Normal 5 2 5 4 2 3 3 2 2 2" xfId="47783"/>
    <cellStyle name="Normal 5 2 5 4 2 3 3 2 3" xfId="35581"/>
    <cellStyle name="Normal 5 2 5 4 2 3 3 3" xfId="19189"/>
    <cellStyle name="Normal 5 2 5 4 2 3 3 3 2" xfId="43486"/>
    <cellStyle name="Normal 5 2 5 4 2 3 3 4" xfId="31284"/>
    <cellStyle name="Normal 5 2 5 4 2 3 4" xfId="11282"/>
    <cellStyle name="Normal 5 2 5 4 2 3 4 2" xfId="23484"/>
    <cellStyle name="Normal 5 2 5 4 2 3 4 2 2" xfId="47781"/>
    <cellStyle name="Normal 5 2 5 4 2 3 4 3" xfId="35579"/>
    <cellStyle name="Normal 5 2 5 4 2 3 5" xfId="15371"/>
    <cellStyle name="Normal 5 2 5 4 2 3 5 2" xfId="39668"/>
    <cellStyle name="Normal 5 2 5 4 2 3 6" xfId="27359"/>
    <cellStyle name="Normal 5 2 5 4 2 4" xfId="11274"/>
    <cellStyle name="Normal 5 2 5 4 2 4 2" xfId="23476"/>
    <cellStyle name="Normal 5 2 5 4 2 4 2 2" xfId="47773"/>
    <cellStyle name="Normal 5 2 5 4 2 4 3" xfId="35571"/>
    <cellStyle name="Normal 5 2 5 4 2 5" xfId="14199"/>
    <cellStyle name="Normal 5 2 5 4 2 5 2" xfId="26187"/>
    <cellStyle name="Normal 5 2 5 4 2 5 2 2" xfId="50484"/>
    <cellStyle name="Normal 5 2 5 4 2 5 3" xfId="38496"/>
    <cellStyle name="Normal 5 2 5 4 2 6" xfId="51775"/>
    <cellStyle name="Normal 5 2 5 4 2 7" xfId="52303"/>
    <cellStyle name="Normal 5 2 5 4 3" xfId="2181"/>
    <cellStyle name="Normal 5 2 5 4 3 10" xfId="52701"/>
    <cellStyle name="Normal 5 2 5 4 3 2" xfId="3347"/>
    <cellStyle name="Normal 5 2 5 4 3 2 2" xfId="5688"/>
    <cellStyle name="Normal 5 2 5 4 3 2 2 2" xfId="11287"/>
    <cellStyle name="Normal 5 2 5 4 3 2 2 2 2" xfId="23489"/>
    <cellStyle name="Normal 5 2 5 4 3 2 2 2 2 2" xfId="47786"/>
    <cellStyle name="Normal 5 2 5 4 3 2 2 2 3" xfId="35584"/>
    <cellStyle name="Normal 5 2 5 4 3 2 2 3" xfId="17890"/>
    <cellStyle name="Normal 5 2 5 4 3 2 2 3 2" xfId="42187"/>
    <cellStyle name="Normal 5 2 5 4 3 2 2 4" xfId="29985"/>
    <cellStyle name="Normal 5 2 5 4 3 2 3" xfId="7385"/>
    <cellStyle name="Normal 5 2 5 4 3 2 3 2" xfId="11288"/>
    <cellStyle name="Normal 5 2 5 4 3 2 3 2 2" xfId="23490"/>
    <cellStyle name="Normal 5 2 5 4 3 2 3 2 2 2" xfId="47787"/>
    <cellStyle name="Normal 5 2 5 4 3 2 3 2 3" xfId="35585"/>
    <cellStyle name="Normal 5 2 5 4 3 2 3 3" xfId="19587"/>
    <cellStyle name="Normal 5 2 5 4 3 2 3 3 2" xfId="43884"/>
    <cellStyle name="Normal 5 2 5 4 3 2 3 4" xfId="31682"/>
    <cellStyle name="Normal 5 2 5 4 3 2 4" xfId="11286"/>
    <cellStyle name="Normal 5 2 5 4 3 2 4 2" xfId="23488"/>
    <cellStyle name="Normal 5 2 5 4 3 2 4 2 2" xfId="47785"/>
    <cellStyle name="Normal 5 2 5 4 3 2 4 3" xfId="35583"/>
    <cellStyle name="Normal 5 2 5 4 3 2 5" xfId="15662"/>
    <cellStyle name="Normal 5 2 5 4 3 2 5 2" xfId="39959"/>
    <cellStyle name="Normal 5 2 5 4 3 2 6" xfId="27650"/>
    <cellStyle name="Normal 5 2 5 4 3 3" xfId="3879"/>
    <cellStyle name="Normal 5 2 5 4 3 3 2" xfId="11289"/>
    <cellStyle name="Normal 5 2 5 4 3 3 2 2" xfId="23491"/>
    <cellStyle name="Normal 5 2 5 4 3 3 2 2 2" xfId="47788"/>
    <cellStyle name="Normal 5 2 5 4 3 3 2 3" xfId="35586"/>
    <cellStyle name="Normal 5 2 5 4 3 3 3" xfId="16190"/>
    <cellStyle name="Normal 5 2 5 4 3 3 3 2" xfId="40487"/>
    <cellStyle name="Normal 5 2 5 4 3 3 4" xfId="28178"/>
    <cellStyle name="Normal 5 2 5 4 3 4" xfId="4519"/>
    <cellStyle name="Normal 5 2 5 4 3 4 2" xfId="11290"/>
    <cellStyle name="Normal 5 2 5 4 3 4 2 2" xfId="23492"/>
    <cellStyle name="Normal 5 2 5 4 3 4 2 2 2" xfId="47789"/>
    <cellStyle name="Normal 5 2 5 4 3 4 2 3" xfId="35587"/>
    <cellStyle name="Normal 5 2 5 4 3 4 3" xfId="16721"/>
    <cellStyle name="Normal 5 2 5 4 3 4 3 2" xfId="41018"/>
    <cellStyle name="Normal 5 2 5 4 3 4 4" xfId="28816"/>
    <cellStyle name="Normal 5 2 5 4 3 5" xfId="6216"/>
    <cellStyle name="Normal 5 2 5 4 3 5 2" xfId="11291"/>
    <cellStyle name="Normal 5 2 5 4 3 5 2 2" xfId="23493"/>
    <cellStyle name="Normal 5 2 5 4 3 5 2 2 2" xfId="47790"/>
    <cellStyle name="Normal 5 2 5 4 3 5 2 3" xfId="35588"/>
    <cellStyle name="Normal 5 2 5 4 3 5 3" xfId="18418"/>
    <cellStyle name="Normal 5 2 5 4 3 5 3 2" xfId="42715"/>
    <cellStyle name="Normal 5 2 5 4 3 5 4" xfId="30513"/>
    <cellStyle name="Normal 5 2 5 4 3 6" xfId="11285"/>
    <cellStyle name="Normal 5 2 5 4 3 6 2" xfId="23487"/>
    <cellStyle name="Normal 5 2 5 4 3 6 2 2" xfId="47784"/>
    <cellStyle name="Normal 5 2 5 4 3 6 3" xfId="35582"/>
    <cellStyle name="Normal 5 2 5 4 3 7" xfId="14493"/>
    <cellStyle name="Normal 5 2 5 4 3 7 2" xfId="38790"/>
    <cellStyle name="Normal 5 2 5 4 3 8" xfId="26481"/>
    <cellStyle name="Normal 5 2 5 4 3 9" xfId="50889"/>
    <cellStyle name="Normal 5 2 5 4 4" xfId="2709"/>
    <cellStyle name="Normal 5 2 5 4 4 2" xfId="5157"/>
    <cellStyle name="Normal 5 2 5 4 4 2 2" xfId="11293"/>
    <cellStyle name="Normal 5 2 5 4 4 2 2 2" xfId="23495"/>
    <cellStyle name="Normal 5 2 5 4 4 2 2 2 2" xfId="47792"/>
    <cellStyle name="Normal 5 2 5 4 4 2 2 3" xfId="35590"/>
    <cellStyle name="Normal 5 2 5 4 4 2 3" xfId="17359"/>
    <cellStyle name="Normal 5 2 5 4 4 2 3 2" xfId="41656"/>
    <cellStyle name="Normal 5 2 5 4 4 2 4" xfId="29454"/>
    <cellStyle name="Normal 5 2 5 4 4 3" xfId="6747"/>
    <cellStyle name="Normal 5 2 5 4 4 3 2" xfId="11294"/>
    <cellStyle name="Normal 5 2 5 4 4 3 2 2" xfId="23496"/>
    <cellStyle name="Normal 5 2 5 4 4 3 2 2 2" xfId="47793"/>
    <cellStyle name="Normal 5 2 5 4 4 3 2 3" xfId="35591"/>
    <cellStyle name="Normal 5 2 5 4 4 3 3" xfId="18949"/>
    <cellStyle name="Normal 5 2 5 4 4 3 3 2" xfId="43246"/>
    <cellStyle name="Normal 5 2 5 4 4 3 4" xfId="31044"/>
    <cellStyle name="Normal 5 2 5 4 4 4" xfId="11292"/>
    <cellStyle name="Normal 5 2 5 4 4 4 2" xfId="23494"/>
    <cellStyle name="Normal 5 2 5 4 4 4 2 2" xfId="47791"/>
    <cellStyle name="Normal 5 2 5 4 4 4 3" xfId="35589"/>
    <cellStyle name="Normal 5 2 5 4 4 5" xfId="15131"/>
    <cellStyle name="Normal 5 2 5 4 4 5 2" xfId="39428"/>
    <cellStyle name="Normal 5 2 5 4 4 6" xfId="27119"/>
    <cellStyle name="Normal 5 2 5 4 5" xfId="11273"/>
    <cellStyle name="Normal 5 2 5 4 5 2" xfId="23475"/>
    <cellStyle name="Normal 5 2 5 4 5 2 2" xfId="47772"/>
    <cellStyle name="Normal 5 2 5 4 5 3" xfId="35570"/>
    <cellStyle name="Normal 5 2 5 4 6" xfId="13959"/>
    <cellStyle name="Normal 5 2 5 4 6 2" xfId="25947"/>
    <cellStyle name="Normal 5 2 5 4 6 2 2" xfId="50244"/>
    <cellStyle name="Normal 5 2 5 4 6 3" xfId="38256"/>
    <cellStyle name="Normal 5 2 5 4 7" xfId="51723"/>
    <cellStyle name="Normal 5 2 5 4 8" xfId="52063"/>
    <cellStyle name="Normal 5 2 5 5" xfId="856"/>
    <cellStyle name="Normal 5 2 5 5 2" xfId="2349"/>
    <cellStyle name="Normal 5 2 5 5 2 10" xfId="52869"/>
    <cellStyle name="Normal 5 2 5 5 2 2" xfId="3515"/>
    <cellStyle name="Normal 5 2 5 5 2 2 2" xfId="5856"/>
    <cellStyle name="Normal 5 2 5 5 2 2 2 2" xfId="11298"/>
    <cellStyle name="Normal 5 2 5 5 2 2 2 2 2" xfId="23500"/>
    <cellStyle name="Normal 5 2 5 5 2 2 2 2 2 2" xfId="47797"/>
    <cellStyle name="Normal 5 2 5 5 2 2 2 2 3" xfId="35595"/>
    <cellStyle name="Normal 5 2 5 5 2 2 2 3" xfId="18058"/>
    <cellStyle name="Normal 5 2 5 5 2 2 2 3 2" xfId="42355"/>
    <cellStyle name="Normal 5 2 5 5 2 2 2 4" xfId="30153"/>
    <cellStyle name="Normal 5 2 5 5 2 2 3" xfId="7553"/>
    <cellStyle name="Normal 5 2 5 5 2 2 3 2" xfId="11299"/>
    <cellStyle name="Normal 5 2 5 5 2 2 3 2 2" xfId="23501"/>
    <cellStyle name="Normal 5 2 5 5 2 2 3 2 2 2" xfId="47798"/>
    <cellStyle name="Normal 5 2 5 5 2 2 3 2 3" xfId="35596"/>
    <cellStyle name="Normal 5 2 5 5 2 2 3 3" xfId="19755"/>
    <cellStyle name="Normal 5 2 5 5 2 2 3 3 2" xfId="44052"/>
    <cellStyle name="Normal 5 2 5 5 2 2 3 4" xfId="31850"/>
    <cellStyle name="Normal 5 2 5 5 2 2 4" xfId="11297"/>
    <cellStyle name="Normal 5 2 5 5 2 2 4 2" xfId="23499"/>
    <cellStyle name="Normal 5 2 5 5 2 2 4 2 2" xfId="47796"/>
    <cellStyle name="Normal 5 2 5 5 2 2 4 3" xfId="35594"/>
    <cellStyle name="Normal 5 2 5 5 2 2 5" xfId="15830"/>
    <cellStyle name="Normal 5 2 5 5 2 2 5 2" xfId="40127"/>
    <cellStyle name="Normal 5 2 5 5 2 2 6" xfId="27818"/>
    <cellStyle name="Normal 5 2 5 5 2 3" xfId="4047"/>
    <cellStyle name="Normal 5 2 5 5 2 3 2" xfId="11300"/>
    <cellStyle name="Normal 5 2 5 5 2 3 2 2" xfId="23502"/>
    <cellStyle name="Normal 5 2 5 5 2 3 2 2 2" xfId="47799"/>
    <cellStyle name="Normal 5 2 5 5 2 3 2 3" xfId="35597"/>
    <cellStyle name="Normal 5 2 5 5 2 3 3" xfId="16358"/>
    <cellStyle name="Normal 5 2 5 5 2 3 3 2" xfId="40655"/>
    <cellStyle name="Normal 5 2 5 5 2 3 4" xfId="28346"/>
    <cellStyle name="Normal 5 2 5 5 2 4" xfId="4687"/>
    <cellStyle name="Normal 5 2 5 5 2 4 2" xfId="11301"/>
    <cellStyle name="Normal 5 2 5 5 2 4 2 2" xfId="23503"/>
    <cellStyle name="Normal 5 2 5 5 2 4 2 2 2" xfId="47800"/>
    <cellStyle name="Normal 5 2 5 5 2 4 2 3" xfId="35598"/>
    <cellStyle name="Normal 5 2 5 5 2 4 3" xfId="16889"/>
    <cellStyle name="Normal 5 2 5 5 2 4 3 2" xfId="41186"/>
    <cellStyle name="Normal 5 2 5 5 2 4 4" xfId="28984"/>
    <cellStyle name="Normal 5 2 5 5 2 5" xfId="6384"/>
    <cellStyle name="Normal 5 2 5 5 2 5 2" xfId="11302"/>
    <cellStyle name="Normal 5 2 5 5 2 5 2 2" xfId="23504"/>
    <cellStyle name="Normal 5 2 5 5 2 5 2 2 2" xfId="47801"/>
    <cellStyle name="Normal 5 2 5 5 2 5 2 3" xfId="35599"/>
    <cellStyle name="Normal 5 2 5 5 2 5 3" xfId="18586"/>
    <cellStyle name="Normal 5 2 5 5 2 5 3 2" xfId="42883"/>
    <cellStyle name="Normal 5 2 5 5 2 5 4" xfId="30681"/>
    <cellStyle name="Normal 5 2 5 5 2 6" xfId="11296"/>
    <cellStyle name="Normal 5 2 5 5 2 6 2" xfId="23498"/>
    <cellStyle name="Normal 5 2 5 5 2 6 2 2" xfId="47795"/>
    <cellStyle name="Normal 5 2 5 5 2 6 3" xfId="35593"/>
    <cellStyle name="Normal 5 2 5 5 2 7" xfId="14661"/>
    <cellStyle name="Normal 5 2 5 5 2 7 2" xfId="38958"/>
    <cellStyle name="Normal 5 2 5 5 2 8" xfId="26649"/>
    <cellStyle name="Normal 5 2 5 5 2 9" xfId="51057"/>
    <cellStyle name="Normal 5 2 5 5 3" xfId="2877"/>
    <cellStyle name="Normal 5 2 5 5 3 2" xfId="5325"/>
    <cellStyle name="Normal 5 2 5 5 3 2 2" xfId="11304"/>
    <cellStyle name="Normal 5 2 5 5 3 2 2 2" xfId="23506"/>
    <cellStyle name="Normal 5 2 5 5 3 2 2 2 2" xfId="47803"/>
    <cellStyle name="Normal 5 2 5 5 3 2 2 3" xfId="35601"/>
    <cellStyle name="Normal 5 2 5 5 3 2 3" xfId="17527"/>
    <cellStyle name="Normal 5 2 5 5 3 2 3 2" xfId="41824"/>
    <cellStyle name="Normal 5 2 5 5 3 2 4" xfId="29622"/>
    <cellStyle name="Normal 5 2 5 5 3 3" xfId="6915"/>
    <cellStyle name="Normal 5 2 5 5 3 3 2" xfId="11305"/>
    <cellStyle name="Normal 5 2 5 5 3 3 2 2" xfId="23507"/>
    <cellStyle name="Normal 5 2 5 5 3 3 2 2 2" xfId="47804"/>
    <cellStyle name="Normal 5 2 5 5 3 3 2 3" xfId="35602"/>
    <cellStyle name="Normal 5 2 5 5 3 3 3" xfId="19117"/>
    <cellStyle name="Normal 5 2 5 5 3 3 3 2" xfId="43414"/>
    <cellStyle name="Normal 5 2 5 5 3 3 4" xfId="31212"/>
    <cellStyle name="Normal 5 2 5 5 3 4" xfId="11303"/>
    <cellStyle name="Normal 5 2 5 5 3 4 2" xfId="23505"/>
    <cellStyle name="Normal 5 2 5 5 3 4 2 2" xfId="47802"/>
    <cellStyle name="Normal 5 2 5 5 3 4 3" xfId="35600"/>
    <cellStyle name="Normal 5 2 5 5 3 5" xfId="15299"/>
    <cellStyle name="Normal 5 2 5 5 3 5 2" xfId="39596"/>
    <cellStyle name="Normal 5 2 5 5 3 6" xfId="27287"/>
    <cellStyle name="Normal 5 2 5 5 4" xfId="11295"/>
    <cellStyle name="Normal 5 2 5 5 4 2" xfId="23497"/>
    <cellStyle name="Normal 5 2 5 5 4 2 2" xfId="47794"/>
    <cellStyle name="Normal 5 2 5 5 4 3" xfId="35592"/>
    <cellStyle name="Normal 5 2 5 5 5" xfId="14127"/>
    <cellStyle name="Normal 5 2 5 5 5 2" xfId="26115"/>
    <cellStyle name="Normal 5 2 5 5 5 2 2" xfId="50412"/>
    <cellStyle name="Normal 5 2 5 5 5 3" xfId="38424"/>
    <cellStyle name="Normal 5 2 5 5 6" xfId="51708"/>
    <cellStyle name="Normal 5 2 5 5 7" xfId="52231"/>
    <cellStyle name="Normal 5 2 5 6" xfId="1939"/>
    <cellStyle name="Normal 5 2 5 6 10" xfId="52605"/>
    <cellStyle name="Normal 5 2 5 6 11" xfId="2085"/>
    <cellStyle name="Normal 5 2 5 6 2" xfId="3251"/>
    <cellStyle name="Normal 5 2 5 6 2 2" xfId="5592"/>
    <cellStyle name="Normal 5 2 5 6 2 2 2" xfId="11308"/>
    <cellStyle name="Normal 5 2 5 6 2 2 2 2" xfId="23510"/>
    <cellStyle name="Normal 5 2 5 6 2 2 2 2 2" xfId="47807"/>
    <cellStyle name="Normal 5 2 5 6 2 2 2 3" xfId="35605"/>
    <cellStyle name="Normal 5 2 5 6 2 2 3" xfId="17794"/>
    <cellStyle name="Normal 5 2 5 6 2 2 3 2" xfId="42091"/>
    <cellStyle name="Normal 5 2 5 6 2 2 4" xfId="29889"/>
    <cellStyle name="Normal 5 2 5 6 2 3" xfId="7289"/>
    <cellStyle name="Normal 5 2 5 6 2 3 2" xfId="11309"/>
    <cellStyle name="Normal 5 2 5 6 2 3 2 2" xfId="23511"/>
    <cellStyle name="Normal 5 2 5 6 2 3 2 2 2" xfId="47808"/>
    <cellStyle name="Normal 5 2 5 6 2 3 2 3" xfId="35606"/>
    <cellStyle name="Normal 5 2 5 6 2 3 3" xfId="19491"/>
    <cellStyle name="Normal 5 2 5 6 2 3 3 2" xfId="43788"/>
    <cellStyle name="Normal 5 2 5 6 2 3 4" xfId="31586"/>
    <cellStyle name="Normal 5 2 5 6 2 4" xfId="11307"/>
    <cellStyle name="Normal 5 2 5 6 2 4 2" xfId="23509"/>
    <cellStyle name="Normal 5 2 5 6 2 4 2 2" xfId="47806"/>
    <cellStyle name="Normal 5 2 5 6 2 4 3" xfId="35604"/>
    <cellStyle name="Normal 5 2 5 6 2 5" xfId="15566"/>
    <cellStyle name="Normal 5 2 5 6 2 5 2" xfId="39863"/>
    <cellStyle name="Normal 5 2 5 6 2 6" xfId="27554"/>
    <cellStyle name="Normal 5 2 5 6 3" xfId="3783"/>
    <cellStyle name="Normal 5 2 5 6 3 2" xfId="11310"/>
    <cellStyle name="Normal 5 2 5 6 3 2 2" xfId="23512"/>
    <cellStyle name="Normal 5 2 5 6 3 2 2 2" xfId="47809"/>
    <cellStyle name="Normal 5 2 5 6 3 2 3" xfId="35607"/>
    <cellStyle name="Normal 5 2 5 6 3 3" xfId="16094"/>
    <cellStyle name="Normal 5 2 5 6 3 3 2" xfId="40391"/>
    <cellStyle name="Normal 5 2 5 6 3 4" xfId="28082"/>
    <cellStyle name="Normal 5 2 5 6 4" xfId="4423"/>
    <cellStyle name="Normal 5 2 5 6 4 2" xfId="11311"/>
    <cellStyle name="Normal 5 2 5 6 4 2 2" xfId="23513"/>
    <cellStyle name="Normal 5 2 5 6 4 2 2 2" xfId="47810"/>
    <cellStyle name="Normal 5 2 5 6 4 2 3" xfId="35608"/>
    <cellStyle name="Normal 5 2 5 6 4 3" xfId="16625"/>
    <cellStyle name="Normal 5 2 5 6 4 3 2" xfId="40922"/>
    <cellStyle name="Normal 5 2 5 6 4 4" xfId="28720"/>
    <cellStyle name="Normal 5 2 5 6 5" xfId="6120"/>
    <cellStyle name="Normal 5 2 5 6 5 2" xfId="11312"/>
    <cellStyle name="Normal 5 2 5 6 5 2 2" xfId="23514"/>
    <cellStyle name="Normal 5 2 5 6 5 2 2 2" xfId="47811"/>
    <cellStyle name="Normal 5 2 5 6 5 2 3" xfId="35609"/>
    <cellStyle name="Normal 5 2 5 6 5 3" xfId="18322"/>
    <cellStyle name="Normal 5 2 5 6 5 3 2" xfId="42619"/>
    <cellStyle name="Normal 5 2 5 6 5 4" xfId="30417"/>
    <cellStyle name="Normal 5 2 5 6 6" xfId="11306"/>
    <cellStyle name="Normal 5 2 5 6 6 2" xfId="23508"/>
    <cellStyle name="Normal 5 2 5 6 6 2 2" xfId="47805"/>
    <cellStyle name="Normal 5 2 5 6 6 3" xfId="35603"/>
    <cellStyle name="Normal 5 2 5 6 7" xfId="14397"/>
    <cellStyle name="Normal 5 2 5 6 7 2" xfId="38694"/>
    <cellStyle name="Normal 5 2 5 6 8" xfId="26385"/>
    <cellStyle name="Normal 5 2 5 6 9" xfId="50793"/>
    <cellStyle name="Normal 5 2 5 7" xfId="2613"/>
    <cellStyle name="Normal 5 2 5 7 2" xfId="5061"/>
    <cellStyle name="Normal 5 2 5 7 2 2" xfId="11314"/>
    <cellStyle name="Normal 5 2 5 7 2 2 2" xfId="23516"/>
    <cellStyle name="Normal 5 2 5 7 2 2 2 2" xfId="47813"/>
    <cellStyle name="Normal 5 2 5 7 2 2 3" xfId="35611"/>
    <cellStyle name="Normal 5 2 5 7 2 3" xfId="17263"/>
    <cellStyle name="Normal 5 2 5 7 2 3 2" xfId="41560"/>
    <cellStyle name="Normal 5 2 5 7 2 4" xfId="29358"/>
    <cellStyle name="Normal 5 2 5 7 3" xfId="6651"/>
    <cellStyle name="Normal 5 2 5 7 3 2" xfId="11315"/>
    <cellStyle name="Normal 5 2 5 7 3 2 2" xfId="23517"/>
    <cellStyle name="Normal 5 2 5 7 3 2 2 2" xfId="47814"/>
    <cellStyle name="Normal 5 2 5 7 3 2 3" xfId="35612"/>
    <cellStyle name="Normal 5 2 5 7 3 3" xfId="18853"/>
    <cellStyle name="Normal 5 2 5 7 3 3 2" xfId="43150"/>
    <cellStyle name="Normal 5 2 5 7 3 4" xfId="30948"/>
    <cellStyle name="Normal 5 2 5 7 4" xfId="11313"/>
    <cellStyle name="Normal 5 2 5 7 4 2" xfId="23515"/>
    <cellStyle name="Normal 5 2 5 7 4 2 2" xfId="47812"/>
    <cellStyle name="Normal 5 2 5 7 4 3" xfId="35610"/>
    <cellStyle name="Normal 5 2 5 7 5" xfId="15035"/>
    <cellStyle name="Normal 5 2 5 7 5 2" xfId="39332"/>
    <cellStyle name="Normal 5 2 5 7 6" xfId="27023"/>
    <cellStyle name="Normal 5 2 5 8" xfId="11184"/>
    <cellStyle name="Normal 5 2 5 8 2" xfId="23386"/>
    <cellStyle name="Normal 5 2 5 8 2 2" xfId="47683"/>
    <cellStyle name="Normal 5 2 5 8 3" xfId="35481"/>
    <cellStyle name="Normal 5 2 5 9" xfId="13863"/>
    <cellStyle name="Normal 5 2 5 9 2" xfId="25851"/>
    <cellStyle name="Normal 5 2 5 9 2 2" xfId="50148"/>
    <cellStyle name="Normal 5 2 5 9 3" xfId="38160"/>
    <cellStyle name="Normal 5 2 6" xfId="608"/>
    <cellStyle name="Normal 5 2 6 10" xfId="51991"/>
    <cellStyle name="Normal 5 2 6 2" xfId="803"/>
    <cellStyle name="Normal 5 2 6 2 2" xfId="1048"/>
    <cellStyle name="Normal 5 2 6 2 2 2" xfId="2541"/>
    <cellStyle name="Normal 5 2 6 2 2 2 10" xfId="53061"/>
    <cellStyle name="Normal 5 2 6 2 2 2 2" xfId="3707"/>
    <cellStyle name="Normal 5 2 6 2 2 2 2 2" xfId="6048"/>
    <cellStyle name="Normal 5 2 6 2 2 2 2 2 2" xfId="11321"/>
    <cellStyle name="Normal 5 2 6 2 2 2 2 2 2 2" xfId="23523"/>
    <cellStyle name="Normal 5 2 6 2 2 2 2 2 2 2 2" xfId="47820"/>
    <cellStyle name="Normal 5 2 6 2 2 2 2 2 2 3" xfId="35618"/>
    <cellStyle name="Normal 5 2 6 2 2 2 2 2 3" xfId="18250"/>
    <cellStyle name="Normal 5 2 6 2 2 2 2 2 3 2" xfId="42547"/>
    <cellStyle name="Normal 5 2 6 2 2 2 2 2 4" xfId="30345"/>
    <cellStyle name="Normal 5 2 6 2 2 2 2 3" xfId="7745"/>
    <cellStyle name="Normal 5 2 6 2 2 2 2 3 2" xfId="11322"/>
    <cellStyle name="Normal 5 2 6 2 2 2 2 3 2 2" xfId="23524"/>
    <cellStyle name="Normal 5 2 6 2 2 2 2 3 2 2 2" xfId="47821"/>
    <cellStyle name="Normal 5 2 6 2 2 2 2 3 2 3" xfId="35619"/>
    <cellStyle name="Normal 5 2 6 2 2 2 2 3 3" xfId="19947"/>
    <cellStyle name="Normal 5 2 6 2 2 2 2 3 3 2" xfId="44244"/>
    <cellStyle name="Normal 5 2 6 2 2 2 2 3 4" xfId="32042"/>
    <cellStyle name="Normal 5 2 6 2 2 2 2 4" xfId="11320"/>
    <cellStyle name="Normal 5 2 6 2 2 2 2 4 2" xfId="23522"/>
    <cellStyle name="Normal 5 2 6 2 2 2 2 4 2 2" xfId="47819"/>
    <cellStyle name="Normal 5 2 6 2 2 2 2 4 3" xfId="35617"/>
    <cellStyle name="Normal 5 2 6 2 2 2 2 5" xfId="16022"/>
    <cellStyle name="Normal 5 2 6 2 2 2 2 5 2" xfId="40319"/>
    <cellStyle name="Normal 5 2 6 2 2 2 2 6" xfId="28010"/>
    <cellStyle name="Normal 5 2 6 2 2 2 3" xfId="4239"/>
    <cellStyle name="Normal 5 2 6 2 2 2 3 2" xfId="11323"/>
    <cellStyle name="Normal 5 2 6 2 2 2 3 2 2" xfId="23525"/>
    <cellStyle name="Normal 5 2 6 2 2 2 3 2 2 2" xfId="47822"/>
    <cellStyle name="Normal 5 2 6 2 2 2 3 2 3" xfId="35620"/>
    <cellStyle name="Normal 5 2 6 2 2 2 3 3" xfId="16550"/>
    <cellStyle name="Normal 5 2 6 2 2 2 3 3 2" xfId="40847"/>
    <cellStyle name="Normal 5 2 6 2 2 2 3 4" xfId="28538"/>
    <cellStyle name="Normal 5 2 6 2 2 2 4" xfId="4879"/>
    <cellStyle name="Normal 5 2 6 2 2 2 4 2" xfId="11324"/>
    <cellStyle name="Normal 5 2 6 2 2 2 4 2 2" xfId="23526"/>
    <cellStyle name="Normal 5 2 6 2 2 2 4 2 2 2" xfId="47823"/>
    <cellStyle name="Normal 5 2 6 2 2 2 4 2 3" xfId="35621"/>
    <cellStyle name="Normal 5 2 6 2 2 2 4 3" xfId="17081"/>
    <cellStyle name="Normal 5 2 6 2 2 2 4 3 2" xfId="41378"/>
    <cellStyle name="Normal 5 2 6 2 2 2 4 4" xfId="29176"/>
    <cellStyle name="Normal 5 2 6 2 2 2 5" xfId="6576"/>
    <cellStyle name="Normal 5 2 6 2 2 2 5 2" xfId="11325"/>
    <cellStyle name="Normal 5 2 6 2 2 2 5 2 2" xfId="23527"/>
    <cellStyle name="Normal 5 2 6 2 2 2 5 2 2 2" xfId="47824"/>
    <cellStyle name="Normal 5 2 6 2 2 2 5 2 3" xfId="35622"/>
    <cellStyle name="Normal 5 2 6 2 2 2 5 3" xfId="18778"/>
    <cellStyle name="Normal 5 2 6 2 2 2 5 3 2" xfId="43075"/>
    <cellStyle name="Normal 5 2 6 2 2 2 5 4" xfId="30873"/>
    <cellStyle name="Normal 5 2 6 2 2 2 6" xfId="11319"/>
    <cellStyle name="Normal 5 2 6 2 2 2 6 2" xfId="23521"/>
    <cellStyle name="Normal 5 2 6 2 2 2 6 2 2" xfId="47818"/>
    <cellStyle name="Normal 5 2 6 2 2 2 6 3" xfId="35616"/>
    <cellStyle name="Normal 5 2 6 2 2 2 7" xfId="14853"/>
    <cellStyle name="Normal 5 2 6 2 2 2 7 2" xfId="39150"/>
    <cellStyle name="Normal 5 2 6 2 2 2 8" xfId="26841"/>
    <cellStyle name="Normal 5 2 6 2 2 2 9" xfId="51249"/>
    <cellStyle name="Normal 5 2 6 2 2 3" xfId="3069"/>
    <cellStyle name="Normal 5 2 6 2 2 3 2" xfId="5517"/>
    <cellStyle name="Normal 5 2 6 2 2 3 2 2" xfId="11327"/>
    <cellStyle name="Normal 5 2 6 2 2 3 2 2 2" xfId="23529"/>
    <cellStyle name="Normal 5 2 6 2 2 3 2 2 2 2" xfId="47826"/>
    <cellStyle name="Normal 5 2 6 2 2 3 2 2 3" xfId="35624"/>
    <cellStyle name="Normal 5 2 6 2 2 3 2 3" xfId="17719"/>
    <cellStyle name="Normal 5 2 6 2 2 3 2 3 2" xfId="42016"/>
    <cellStyle name="Normal 5 2 6 2 2 3 2 4" xfId="29814"/>
    <cellStyle name="Normal 5 2 6 2 2 3 3" xfId="7107"/>
    <cellStyle name="Normal 5 2 6 2 2 3 3 2" xfId="11328"/>
    <cellStyle name="Normal 5 2 6 2 2 3 3 2 2" xfId="23530"/>
    <cellStyle name="Normal 5 2 6 2 2 3 3 2 2 2" xfId="47827"/>
    <cellStyle name="Normal 5 2 6 2 2 3 3 2 3" xfId="35625"/>
    <cellStyle name="Normal 5 2 6 2 2 3 3 3" xfId="19309"/>
    <cellStyle name="Normal 5 2 6 2 2 3 3 3 2" xfId="43606"/>
    <cellStyle name="Normal 5 2 6 2 2 3 3 4" xfId="31404"/>
    <cellStyle name="Normal 5 2 6 2 2 3 4" xfId="11326"/>
    <cellStyle name="Normal 5 2 6 2 2 3 4 2" xfId="23528"/>
    <cellStyle name="Normal 5 2 6 2 2 3 4 2 2" xfId="47825"/>
    <cellStyle name="Normal 5 2 6 2 2 3 4 3" xfId="35623"/>
    <cellStyle name="Normal 5 2 6 2 2 3 5" xfId="15491"/>
    <cellStyle name="Normal 5 2 6 2 2 3 5 2" xfId="39788"/>
    <cellStyle name="Normal 5 2 6 2 2 3 6" xfId="27479"/>
    <cellStyle name="Normal 5 2 6 2 2 4" xfId="11318"/>
    <cellStyle name="Normal 5 2 6 2 2 4 2" xfId="23520"/>
    <cellStyle name="Normal 5 2 6 2 2 4 2 2" xfId="47817"/>
    <cellStyle name="Normal 5 2 6 2 2 4 3" xfId="35615"/>
    <cellStyle name="Normal 5 2 6 2 2 5" xfId="14319"/>
    <cellStyle name="Normal 5 2 6 2 2 5 2" xfId="26307"/>
    <cellStyle name="Normal 5 2 6 2 2 5 2 2" xfId="50604"/>
    <cellStyle name="Normal 5 2 6 2 2 5 3" xfId="38616"/>
    <cellStyle name="Normal 5 2 6 2 2 6" xfId="51499"/>
    <cellStyle name="Normal 5 2 6 2 2 7" xfId="52423"/>
    <cellStyle name="Normal 5 2 6 2 3" xfId="2301"/>
    <cellStyle name="Normal 5 2 6 2 3 10" xfId="52821"/>
    <cellStyle name="Normal 5 2 6 2 3 2" xfId="3467"/>
    <cellStyle name="Normal 5 2 6 2 3 2 2" xfId="5808"/>
    <cellStyle name="Normal 5 2 6 2 3 2 2 2" xfId="11331"/>
    <cellStyle name="Normal 5 2 6 2 3 2 2 2 2" xfId="23533"/>
    <cellStyle name="Normal 5 2 6 2 3 2 2 2 2 2" xfId="47830"/>
    <cellStyle name="Normal 5 2 6 2 3 2 2 2 3" xfId="35628"/>
    <cellStyle name="Normal 5 2 6 2 3 2 2 3" xfId="18010"/>
    <cellStyle name="Normal 5 2 6 2 3 2 2 3 2" xfId="42307"/>
    <cellStyle name="Normal 5 2 6 2 3 2 2 4" xfId="30105"/>
    <cellStyle name="Normal 5 2 6 2 3 2 3" xfId="7505"/>
    <cellStyle name="Normal 5 2 6 2 3 2 3 2" xfId="11332"/>
    <cellStyle name="Normal 5 2 6 2 3 2 3 2 2" xfId="23534"/>
    <cellStyle name="Normal 5 2 6 2 3 2 3 2 2 2" xfId="47831"/>
    <cellStyle name="Normal 5 2 6 2 3 2 3 2 3" xfId="35629"/>
    <cellStyle name="Normal 5 2 6 2 3 2 3 3" xfId="19707"/>
    <cellStyle name="Normal 5 2 6 2 3 2 3 3 2" xfId="44004"/>
    <cellStyle name="Normal 5 2 6 2 3 2 3 4" xfId="31802"/>
    <cellStyle name="Normal 5 2 6 2 3 2 4" xfId="11330"/>
    <cellStyle name="Normal 5 2 6 2 3 2 4 2" xfId="23532"/>
    <cellStyle name="Normal 5 2 6 2 3 2 4 2 2" xfId="47829"/>
    <cellStyle name="Normal 5 2 6 2 3 2 4 3" xfId="35627"/>
    <cellStyle name="Normal 5 2 6 2 3 2 5" xfId="15782"/>
    <cellStyle name="Normal 5 2 6 2 3 2 5 2" xfId="40079"/>
    <cellStyle name="Normal 5 2 6 2 3 2 6" xfId="27770"/>
    <cellStyle name="Normal 5 2 6 2 3 3" xfId="3999"/>
    <cellStyle name="Normal 5 2 6 2 3 3 2" xfId="11333"/>
    <cellStyle name="Normal 5 2 6 2 3 3 2 2" xfId="23535"/>
    <cellStyle name="Normal 5 2 6 2 3 3 2 2 2" xfId="47832"/>
    <cellStyle name="Normal 5 2 6 2 3 3 2 3" xfId="35630"/>
    <cellStyle name="Normal 5 2 6 2 3 3 3" xfId="16310"/>
    <cellStyle name="Normal 5 2 6 2 3 3 3 2" xfId="40607"/>
    <cellStyle name="Normal 5 2 6 2 3 3 4" xfId="28298"/>
    <cellStyle name="Normal 5 2 6 2 3 4" xfId="4639"/>
    <cellStyle name="Normal 5 2 6 2 3 4 2" xfId="11334"/>
    <cellStyle name="Normal 5 2 6 2 3 4 2 2" xfId="23536"/>
    <cellStyle name="Normal 5 2 6 2 3 4 2 2 2" xfId="47833"/>
    <cellStyle name="Normal 5 2 6 2 3 4 2 3" xfId="35631"/>
    <cellStyle name="Normal 5 2 6 2 3 4 3" xfId="16841"/>
    <cellStyle name="Normal 5 2 6 2 3 4 3 2" xfId="41138"/>
    <cellStyle name="Normal 5 2 6 2 3 4 4" xfId="28936"/>
    <cellStyle name="Normal 5 2 6 2 3 5" xfId="6336"/>
    <cellStyle name="Normal 5 2 6 2 3 5 2" xfId="11335"/>
    <cellStyle name="Normal 5 2 6 2 3 5 2 2" xfId="23537"/>
    <cellStyle name="Normal 5 2 6 2 3 5 2 2 2" xfId="47834"/>
    <cellStyle name="Normal 5 2 6 2 3 5 2 3" xfId="35632"/>
    <cellStyle name="Normal 5 2 6 2 3 5 3" xfId="18538"/>
    <cellStyle name="Normal 5 2 6 2 3 5 3 2" xfId="42835"/>
    <cellStyle name="Normal 5 2 6 2 3 5 4" xfId="30633"/>
    <cellStyle name="Normal 5 2 6 2 3 6" xfId="11329"/>
    <cellStyle name="Normal 5 2 6 2 3 6 2" xfId="23531"/>
    <cellStyle name="Normal 5 2 6 2 3 6 2 2" xfId="47828"/>
    <cellStyle name="Normal 5 2 6 2 3 6 3" xfId="35626"/>
    <cellStyle name="Normal 5 2 6 2 3 7" xfId="14613"/>
    <cellStyle name="Normal 5 2 6 2 3 7 2" xfId="38910"/>
    <cellStyle name="Normal 5 2 6 2 3 8" xfId="26601"/>
    <cellStyle name="Normal 5 2 6 2 3 9" xfId="51009"/>
    <cellStyle name="Normal 5 2 6 2 4" xfId="2829"/>
    <cellStyle name="Normal 5 2 6 2 4 2" xfId="5277"/>
    <cellStyle name="Normal 5 2 6 2 4 2 2" xfId="11337"/>
    <cellStyle name="Normal 5 2 6 2 4 2 2 2" xfId="23539"/>
    <cellStyle name="Normal 5 2 6 2 4 2 2 2 2" xfId="47836"/>
    <cellStyle name="Normal 5 2 6 2 4 2 2 3" xfId="35634"/>
    <cellStyle name="Normal 5 2 6 2 4 2 3" xfId="17479"/>
    <cellStyle name="Normal 5 2 6 2 4 2 3 2" xfId="41776"/>
    <cellStyle name="Normal 5 2 6 2 4 2 4" xfId="29574"/>
    <cellStyle name="Normal 5 2 6 2 4 3" xfId="6867"/>
    <cellStyle name="Normal 5 2 6 2 4 3 2" xfId="11338"/>
    <cellStyle name="Normal 5 2 6 2 4 3 2 2" xfId="23540"/>
    <cellStyle name="Normal 5 2 6 2 4 3 2 2 2" xfId="47837"/>
    <cellStyle name="Normal 5 2 6 2 4 3 2 3" xfId="35635"/>
    <cellStyle name="Normal 5 2 6 2 4 3 3" xfId="19069"/>
    <cellStyle name="Normal 5 2 6 2 4 3 3 2" xfId="43366"/>
    <cellStyle name="Normal 5 2 6 2 4 3 4" xfId="31164"/>
    <cellStyle name="Normal 5 2 6 2 4 4" xfId="11336"/>
    <cellStyle name="Normal 5 2 6 2 4 4 2" xfId="23538"/>
    <cellStyle name="Normal 5 2 6 2 4 4 2 2" xfId="47835"/>
    <cellStyle name="Normal 5 2 6 2 4 4 3" xfId="35633"/>
    <cellStyle name="Normal 5 2 6 2 4 5" xfId="15251"/>
    <cellStyle name="Normal 5 2 6 2 4 5 2" xfId="39548"/>
    <cellStyle name="Normal 5 2 6 2 4 6" xfId="27239"/>
    <cellStyle name="Normal 5 2 6 2 5" xfId="11317"/>
    <cellStyle name="Normal 5 2 6 2 5 2" xfId="23519"/>
    <cellStyle name="Normal 5 2 6 2 5 2 2" xfId="47816"/>
    <cellStyle name="Normal 5 2 6 2 5 3" xfId="35614"/>
    <cellStyle name="Normal 5 2 6 2 6" xfId="14079"/>
    <cellStyle name="Normal 5 2 6 2 6 2" xfId="26067"/>
    <cellStyle name="Normal 5 2 6 2 6 2 2" xfId="50364"/>
    <cellStyle name="Normal 5 2 6 2 6 3" xfId="38376"/>
    <cellStyle name="Normal 5 2 6 2 7" xfId="51730"/>
    <cellStyle name="Normal 5 2 6 2 8" xfId="52183"/>
    <cellStyle name="Normal 5 2 6 3" xfId="705"/>
    <cellStyle name="Normal 5 2 6 3 2" xfId="952"/>
    <cellStyle name="Normal 5 2 6 3 2 2" xfId="2445"/>
    <cellStyle name="Normal 5 2 6 3 2 2 10" xfId="52965"/>
    <cellStyle name="Normal 5 2 6 3 2 2 2" xfId="3611"/>
    <cellStyle name="Normal 5 2 6 3 2 2 2 2" xfId="5952"/>
    <cellStyle name="Normal 5 2 6 3 2 2 2 2 2" xfId="11343"/>
    <cellStyle name="Normal 5 2 6 3 2 2 2 2 2 2" xfId="23545"/>
    <cellStyle name="Normal 5 2 6 3 2 2 2 2 2 2 2" xfId="47842"/>
    <cellStyle name="Normal 5 2 6 3 2 2 2 2 2 3" xfId="35640"/>
    <cellStyle name="Normal 5 2 6 3 2 2 2 2 3" xfId="18154"/>
    <cellStyle name="Normal 5 2 6 3 2 2 2 2 3 2" xfId="42451"/>
    <cellStyle name="Normal 5 2 6 3 2 2 2 2 4" xfId="30249"/>
    <cellStyle name="Normal 5 2 6 3 2 2 2 3" xfId="7649"/>
    <cellStyle name="Normal 5 2 6 3 2 2 2 3 2" xfId="11344"/>
    <cellStyle name="Normal 5 2 6 3 2 2 2 3 2 2" xfId="23546"/>
    <cellStyle name="Normal 5 2 6 3 2 2 2 3 2 2 2" xfId="47843"/>
    <cellStyle name="Normal 5 2 6 3 2 2 2 3 2 3" xfId="35641"/>
    <cellStyle name="Normal 5 2 6 3 2 2 2 3 3" xfId="19851"/>
    <cellStyle name="Normal 5 2 6 3 2 2 2 3 3 2" xfId="44148"/>
    <cellStyle name="Normal 5 2 6 3 2 2 2 3 4" xfId="31946"/>
    <cellStyle name="Normal 5 2 6 3 2 2 2 4" xfId="11342"/>
    <cellStyle name="Normal 5 2 6 3 2 2 2 4 2" xfId="23544"/>
    <cellStyle name="Normal 5 2 6 3 2 2 2 4 2 2" xfId="47841"/>
    <cellStyle name="Normal 5 2 6 3 2 2 2 4 3" xfId="35639"/>
    <cellStyle name="Normal 5 2 6 3 2 2 2 5" xfId="15926"/>
    <cellStyle name="Normal 5 2 6 3 2 2 2 5 2" xfId="40223"/>
    <cellStyle name="Normal 5 2 6 3 2 2 2 6" xfId="27914"/>
    <cellStyle name="Normal 5 2 6 3 2 2 3" xfId="4143"/>
    <cellStyle name="Normal 5 2 6 3 2 2 3 2" xfId="11345"/>
    <cellStyle name="Normal 5 2 6 3 2 2 3 2 2" xfId="23547"/>
    <cellStyle name="Normal 5 2 6 3 2 2 3 2 2 2" xfId="47844"/>
    <cellStyle name="Normal 5 2 6 3 2 2 3 2 3" xfId="35642"/>
    <cellStyle name="Normal 5 2 6 3 2 2 3 3" xfId="16454"/>
    <cellStyle name="Normal 5 2 6 3 2 2 3 3 2" xfId="40751"/>
    <cellStyle name="Normal 5 2 6 3 2 2 3 4" xfId="28442"/>
    <cellStyle name="Normal 5 2 6 3 2 2 4" xfId="4783"/>
    <cellStyle name="Normal 5 2 6 3 2 2 4 2" xfId="11346"/>
    <cellStyle name="Normal 5 2 6 3 2 2 4 2 2" xfId="23548"/>
    <cellStyle name="Normal 5 2 6 3 2 2 4 2 2 2" xfId="47845"/>
    <cellStyle name="Normal 5 2 6 3 2 2 4 2 3" xfId="35643"/>
    <cellStyle name="Normal 5 2 6 3 2 2 4 3" xfId="16985"/>
    <cellStyle name="Normal 5 2 6 3 2 2 4 3 2" xfId="41282"/>
    <cellStyle name="Normal 5 2 6 3 2 2 4 4" xfId="29080"/>
    <cellStyle name="Normal 5 2 6 3 2 2 5" xfId="6480"/>
    <cellStyle name="Normal 5 2 6 3 2 2 5 2" xfId="11347"/>
    <cellStyle name="Normal 5 2 6 3 2 2 5 2 2" xfId="23549"/>
    <cellStyle name="Normal 5 2 6 3 2 2 5 2 2 2" xfId="47846"/>
    <cellStyle name="Normal 5 2 6 3 2 2 5 2 3" xfId="35644"/>
    <cellStyle name="Normal 5 2 6 3 2 2 5 3" xfId="18682"/>
    <cellStyle name="Normal 5 2 6 3 2 2 5 3 2" xfId="42979"/>
    <cellStyle name="Normal 5 2 6 3 2 2 5 4" xfId="30777"/>
    <cellStyle name="Normal 5 2 6 3 2 2 6" xfId="11341"/>
    <cellStyle name="Normal 5 2 6 3 2 2 6 2" xfId="23543"/>
    <cellStyle name="Normal 5 2 6 3 2 2 6 2 2" xfId="47840"/>
    <cellStyle name="Normal 5 2 6 3 2 2 6 3" xfId="35638"/>
    <cellStyle name="Normal 5 2 6 3 2 2 7" xfId="14757"/>
    <cellStyle name="Normal 5 2 6 3 2 2 7 2" xfId="39054"/>
    <cellStyle name="Normal 5 2 6 3 2 2 8" xfId="26745"/>
    <cellStyle name="Normal 5 2 6 3 2 2 9" xfId="51153"/>
    <cellStyle name="Normal 5 2 6 3 2 3" xfId="2973"/>
    <cellStyle name="Normal 5 2 6 3 2 3 2" xfId="5421"/>
    <cellStyle name="Normal 5 2 6 3 2 3 2 2" xfId="11349"/>
    <cellStyle name="Normal 5 2 6 3 2 3 2 2 2" xfId="23551"/>
    <cellStyle name="Normal 5 2 6 3 2 3 2 2 2 2" xfId="47848"/>
    <cellStyle name="Normal 5 2 6 3 2 3 2 2 3" xfId="35646"/>
    <cellStyle name="Normal 5 2 6 3 2 3 2 3" xfId="17623"/>
    <cellStyle name="Normal 5 2 6 3 2 3 2 3 2" xfId="41920"/>
    <cellStyle name="Normal 5 2 6 3 2 3 2 4" xfId="29718"/>
    <cellStyle name="Normal 5 2 6 3 2 3 3" xfId="7011"/>
    <cellStyle name="Normal 5 2 6 3 2 3 3 2" xfId="11350"/>
    <cellStyle name="Normal 5 2 6 3 2 3 3 2 2" xfId="23552"/>
    <cellStyle name="Normal 5 2 6 3 2 3 3 2 2 2" xfId="47849"/>
    <cellStyle name="Normal 5 2 6 3 2 3 3 2 3" xfId="35647"/>
    <cellStyle name="Normal 5 2 6 3 2 3 3 3" xfId="19213"/>
    <cellStyle name="Normal 5 2 6 3 2 3 3 3 2" xfId="43510"/>
    <cellStyle name="Normal 5 2 6 3 2 3 3 4" xfId="31308"/>
    <cellStyle name="Normal 5 2 6 3 2 3 4" xfId="11348"/>
    <cellStyle name="Normal 5 2 6 3 2 3 4 2" xfId="23550"/>
    <cellStyle name="Normal 5 2 6 3 2 3 4 2 2" xfId="47847"/>
    <cellStyle name="Normal 5 2 6 3 2 3 4 3" xfId="35645"/>
    <cellStyle name="Normal 5 2 6 3 2 3 5" xfId="15395"/>
    <cellStyle name="Normal 5 2 6 3 2 3 5 2" xfId="39692"/>
    <cellStyle name="Normal 5 2 6 3 2 3 6" xfId="27383"/>
    <cellStyle name="Normal 5 2 6 3 2 4" xfId="11340"/>
    <cellStyle name="Normal 5 2 6 3 2 4 2" xfId="23542"/>
    <cellStyle name="Normal 5 2 6 3 2 4 2 2" xfId="47839"/>
    <cellStyle name="Normal 5 2 6 3 2 4 3" xfId="35637"/>
    <cellStyle name="Normal 5 2 6 3 2 5" xfId="14223"/>
    <cellStyle name="Normal 5 2 6 3 2 5 2" xfId="26211"/>
    <cellStyle name="Normal 5 2 6 3 2 5 2 2" xfId="50508"/>
    <cellStyle name="Normal 5 2 6 3 2 5 3" xfId="38520"/>
    <cellStyle name="Normal 5 2 6 3 2 6" xfId="51408"/>
    <cellStyle name="Normal 5 2 6 3 2 7" xfId="52327"/>
    <cellStyle name="Normal 5 2 6 3 3" xfId="2205"/>
    <cellStyle name="Normal 5 2 6 3 3 10" xfId="52725"/>
    <cellStyle name="Normal 5 2 6 3 3 2" xfId="3371"/>
    <cellStyle name="Normal 5 2 6 3 3 2 2" xfId="5712"/>
    <cellStyle name="Normal 5 2 6 3 3 2 2 2" xfId="11353"/>
    <cellStyle name="Normal 5 2 6 3 3 2 2 2 2" xfId="23555"/>
    <cellStyle name="Normal 5 2 6 3 3 2 2 2 2 2" xfId="47852"/>
    <cellStyle name="Normal 5 2 6 3 3 2 2 2 3" xfId="35650"/>
    <cellStyle name="Normal 5 2 6 3 3 2 2 3" xfId="17914"/>
    <cellStyle name="Normal 5 2 6 3 3 2 2 3 2" xfId="42211"/>
    <cellStyle name="Normal 5 2 6 3 3 2 2 4" xfId="30009"/>
    <cellStyle name="Normal 5 2 6 3 3 2 3" xfId="7409"/>
    <cellStyle name="Normal 5 2 6 3 3 2 3 2" xfId="11354"/>
    <cellStyle name="Normal 5 2 6 3 3 2 3 2 2" xfId="23556"/>
    <cellStyle name="Normal 5 2 6 3 3 2 3 2 2 2" xfId="47853"/>
    <cellStyle name="Normal 5 2 6 3 3 2 3 2 3" xfId="35651"/>
    <cellStyle name="Normal 5 2 6 3 3 2 3 3" xfId="19611"/>
    <cellStyle name="Normal 5 2 6 3 3 2 3 3 2" xfId="43908"/>
    <cellStyle name="Normal 5 2 6 3 3 2 3 4" xfId="31706"/>
    <cellStyle name="Normal 5 2 6 3 3 2 4" xfId="11352"/>
    <cellStyle name="Normal 5 2 6 3 3 2 4 2" xfId="23554"/>
    <cellStyle name="Normal 5 2 6 3 3 2 4 2 2" xfId="47851"/>
    <cellStyle name="Normal 5 2 6 3 3 2 4 3" xfId="35649"/>
    <cellStyle name="Normal 5 2 6 3 3 2 5" xfId="15686"/>
    <cellStyle name="Normal 5 2 6 3 3 2 5 2" xfId="39983"/>
    <cellStyle name="Normal 5 2 6 3 3 2 6" xfId="27674"/>
    <cellStyle name="Normal 5 2 6 3 3 3" xfId="3903"/>
    <cellStyle name="Normal 5 2 6 3 3 3 2" xfId="11355"/>
    <cellStyle name="Normal 5 2 6 3 3 3 2 2" xfId="23557"/>
    <cellStyle name="Normal 5 2 6 3 3 3 2 2 2" xfId="47854"/>
    <cellStyle name="Normal 5 2 6 3 3 3 2 3" xfId="35652"/>
    <cellStyle name="Normal 5 2 6 3 3 3 3" xfId="16214"/>
    <cellStyle name="Normal 5 2 6 3 3 3 3 2" xfId="40511"/>
    <cellStyle name="Normal 5 2 6 3 3 3 4" xfId="28202"/>
    <cellStyle name="Normal 5 2 6 3 3 4" xfId="4543"/>
    <cellStyle name="Normal 5 2 6 3 3 4 2" xfId="11356"/>
    <cellStyle name="Normal 5 2 6 3 3 4 2 2" xfId="23558"/>
    <cellStyle name="Normal 5 2 6 3 3 4 2 2 2" xfId="47855"/>
    <cellStyle name="Normal 5 2 6 3 3 4 2 3" xfId="35653"/>
    <cellStyle name="Normal 5 2 6 3 3 4 3" xfId="16745"/>
    <cellStyle name="Normal 5 2 6 3 3 4 3 2" xfId="41042"/>
    <cellStyle name="Normal 5 2 6 3 3 4 4" xfId="28840"/>
    <cellStyle name="Normal 5 2 6 3 3 5" xfId="6240"/>
    <cellStyle name="Normal 5 2 6 3 3 5 2" xfId="11357"/>
    <cellStyle name="Normal 5 2 6 3 3 5 2 2" xfId="23559"/>
    <cellStyle name="Normal 5 2 6 3 3 5 2 2 2" xfId="47856"/>
    <cellStyle name="Normal 5 2 6 3 3 5 2 3" xfId="35654"/>
    <cellStyle name="Normal 5 2 6 3 3 5 3" xfId="18442"/>
    <cellStyle name="Normal 5 2 6 3 3 5 3 2" xfId="42739"/>
    <cellStyle name="Normal 5 2 6 3 3 5 4" xfId="30537"/>
    <cellStyle name="Normal 5 2 6 3 3 6" xfId="11351"/>
    <cellStyle name="Normal 5 2 6 3 3 6 2" xfId="23553"/>
    <cellStyle name="Normal 5 2 6 3 3 6 2 2" xfId="47850"/>
    <cellStyle name="Normal 5 2 6 3 3 6 3" xfId="35648"/>
    <cellStyle name="Normal 5 2 6 3 3 7" xfId="14517"/>
    <cellStyle name="Normal 5 2 6 3 3 7 2" xfId="38814"/>
    <cellStyle name="Normal 5 2 6 3 3 8" xfId="26505"/>
    <cellStyle name="Normal 5 2 6 3 3 9" xfId="50913"/>
    <cellStyle name="Normal 5 2 6 3 4" xfId="2733"/>
    <cellStyle name="Normal 5 2 6 3 4 2" xfId="5181"/>
    <cellStyle name="Normal 5 2 6 3 4 2 2" xfId="11359"/>
    <cellStyle name="Normal 5 2 6 3 4 2 2 2" xfId="23561"/>
    <cellStyle name="Normal 5 2 6 3 4 2 2 2 2" xfId="47858"/>
    <cellStyle name="Normal 5 2 6 3 4 2 2 3" xfId="35656"/>
    <cellStyle name="Normal 5 2 6 3 4 2 3" xfId="17383"/>
    <cellStyle name="Normal 5 2 6 3 4 2 3 2" xfId="41680"/>
    <cellStyle name="Normal 5 2 6 3 4 2 4" xfId="29478"/>
    <cellStyle name="Normal 5 2 6 3 4 3" xfId="6771"/>
    <cellStyle name="Normal 5 2 6 3 4 3 2" xfId="11360"/>
    <cellStyle name="Normal 5 2 6 3 4 3 2 2" xfId="23562"/>
    <cellStyle name="Normal 5 2 6 3 4 3 2 2 2" xfId="47859"/>
    <cellStyle name="Normal 5 2 6 3 4 3 2 3" xfId="35657"/>
    <cellStyle name="Normal 5 2 6 3 4 3 3" xfId="18973"/>
    <cellStyle name="Normal 5 2 6 3 4 3 3 2" xfId="43270"/>
    <cellStyle name="Normal 5 2 6 3 4 3 4" xfId="31068"/>
    <cellStyle name="Normal 5 2 6 3 4 4" xfId="11358"/>
    <cellStyle name="Normal 5 2 6 3 4 4 2" xfId="23560"/>
    <cellStyle name="Normal 5 2 6 3 4 4 2 2" xfId="47857"/>
    <cellStyle name="Normal 5 2 6 3 4 4 3" xfId="35655"/>
    <cellStyle name="Normal 5 2 6 3 4 5" xfId="15155"/>
    <cellStyle name="Normal 5 2 6 3 4 5 2" xfId="39452"/>
    <cellStyle name="Normal 5 2 6 3 4 6" xfId="27143"/>
    <cellStyle name="Normal 5 2 6 3 5" xfId="11339"/>
    <cellStyle name="Normal 5 2 6 3 5 2" xfId="23541"/>
    <cellStyle name="Normal 5 2 6 3 5 2 2" xfId="47838"/>
    <cellStyle name="Normal 5 2 6 3 5 3" xfId="35636"/>
    <cellStyle name="Normal 5 2 6 3 6" xfId="13983"/>
    <cellStyle name="Normal 5 2 6 3 6 2" xfId="25971"/>
    <cellStyle name="Normal 5 2 6 3 6 2 2" xfId="50268"/>
    <cellStyle name="Normal 5 2 6 3 6 3" xfId="38280"/>
    <cellStyle name="Normal 5 2 6 3 7" xfId="51781"/>
    <cellStyle name="Normal 5 2 6 3 8" xfId="52087"/>
    <cellStyle name="Normal 5 2 6 4" xfId="880"/>
    <cellStyle name="Normal 5 2 6 4 2" xfId="2373"/>
    <cellStyle name="Normal 5 2 6 4 2 10" xfId="52893"/>
    <cellStyle name="Normal 5 2 6 4 2 2" xfId="3539"/>
    <cellStyle name="Normal 5 2 6 4 2 2 2" xfId="5880"/>
    <cellStyle name="Normal 5 2 6 4 2 2 2 2" xfId="11364"/>
    <cellStyle name="Normal 5 2 6 4 2 2 2 2 2" xfId="23566"/>
    <cellStyle name="Normal 5 2 6 4 2 2 2 2 2 2" xfId="47863"/>
    <cellStyle name="Normal 5 2 6 4 2 2 2 2 3" xfId="35661"/>
    <cellStyle name="Normal 5 2 6 4 2 2 2 3" xfId="18082"/>
    <cellStyle name="Normal 5 2 6 4 2 2 2 3 2" xfId="42379"/>
    <cellStyle name="Normal 5 2 6 4 2 2 2 4" xfId="30177"/>
    <cellStyle name="Normal 5 2 6 4 2 2 3" xfId="7577"/>
    <cellStyle name="Normal 5 2 6 4 2 2 3 2" xfId="11365"/>
    <cellStyle name="Normal 5 2 6 4 2 2 3 2 2" xfId="23567"/>
    <cellStyle name="Normal 5 2 6 4 2 2 3 2 2 2" xfId="47864"/>
    <cellStyle name="Normal 5 2 6 4 2 2 3 2 3" xfId="35662"/>
    <cellStyle name="Normal 5 2 6 4 2 2 3 3" xfId="19779"/>
    <cellStyle name="Normal 5 2 6 4 2 2 3 3 2" xfId="44076"/>
    <cellStyle name="Normal 5 2 6 4 2 2 3 4" xfId="31874"/>
    <cellStyle name="Normal 5 2 6 4 2 2 4" xfId="11363"/>
    <cellStyle name="Normal 5 2 6 4 2 2 4 2" xfId="23565"/>
    <cellStyle name="Normal 5 2 6 4 2 2 4 2 2" xfId="47862"/>
    <cellStyle name="Normal 5 2 6 4 2 2 4 3" xfId="35660"/>
    <cellStyle name="Normal 5 2 6 4 2 2 5" xfId="15854"/>
    <cellStyle name="Normal 5 2 6 4 2 2 5 2" xfId="40151"/>
    <cellStyle name="Normal 5 2 6 4 2 2 6" xfId="27842"/>
    <cellStyle name="Normal 5 2 6 4 2 3" xfId="4071"/>
    <cellStyle name="Normal 5 2 6 4 2 3 2" xfId="11366"/>
    <cellStyle name="Normal 5 2 6 4 2 3 2 2" xfId="23568"/>
    <cellStyle name="Normal 5 2 6 4 2 3 2 2 2" xfId="47865"/>
    <cellStyle name="Normal 5 2 6 4 2 3 2 3" xfId="35663"/>
    <cellStyle name="Normal 5 2 6 4 2 3 3" xfId="16382"/>
    <cellStyle name="Normal 5 2 6 4 2 3 3 2" xfId="40679"/>
    <cellStyle name="Normal 5 2 6 4 2 3 4" xfId="28370"/>
    <cellStyle name="Normal 5 2 6 4 2 4" xfId="4711"/>
    <cellStyle name="Normal 5 2 6 4 2 4 2" xfId="11367"/>
    <cellStyle name="Normal 5 2 6 4 2 4 2 2" xfId="23569"/>
    <cellStyle name="Normal 5 2 6 4 2 4 2 2 2" xfId="47866"/>
    <cellStyle name="Normal 5 2 6 4 2 4 2 3" xfId="35664"/>
    <cellStyle name="Normal 5 2 6 4 2 4 3" xfId="16913"/>
    <cellStyle name="Normal 5 2 6 4 2 4 3 2" xfId="41210"/>
    <cellStyle name="Normal 5 2 6 4 2 4 4" xfId="29008"/>
    <cellStyle name="Normal 5 2 6 4 2 5" xfId="6408"/>
    <cellStyle name="Normal 5 2 6 4 2 5 2" xfId="11368"/>
    <cellStyle name="Normal 5 2 6 4 2 5 2 2" xfId="23570"/>
    <cellStyle name="Normal 5 2 6 4 2 5 2 2 2" xfId="47867"/>
    <cellStyle name="Normal 5 2 6 4 2 5 2 3" xfId="35665"/>
    <cellStyle name="Normal 5 2 6 4 2 5 3" xfId="18610"/>
    <cellStyle name="Normal 5 2 6 4 2 5 3 2" xfId="42907"/>
    <cellStyle name="Normal 5 2 6 4 2 5 4" xfId="30705"/>
    <cellStyle name="Normal 5 2 6 4 2 6" xfId="11362"/>
    <cellStyle name="Normal 5 2 6 4 2 6 2" xfId="23564"/>
    <cellStyle name="Normal 5 2 6 4 2 6 2 2" xfId="47861"/>
    <cellStyle name="Normal 5 2 6 4 2 6 3" xfId="35659"/>
    <cellStyle name="Normal 5 2 6 4 2 7" xfId="14685"/>
    <cellStyle name="Normal 5 2 6 4 2 7 2" xfId="38982"/>
    <cellStyle name="Normal 5 2 6 4 2 8" xfId="26673"/>
    <cellStyle name="Normal 5 2 6 4 2 9" xfId="51081"/>
    <cellStyle name="Normal 5 2 6 4 3" xfId="2901"/>
    <cellStyle name="Normal 5 2 6 4 3 2" xfId="5349"/>
    <cellStyle name="Normal 5 2 6 4 3 2 2" xfId="11370"/>
    <cellStyle name="Normal 5 2 6 4 3 2 2 2" xfId="23572"/>
    <cellStyle name="Normal 5 2 6 4 3 2 2 2 2" xfId="47869"/>
    <cellStyle name="Normal 5 2 6 4 3 2 2 3" xfId="35667"/>
    <cellStyle name="Normal 5 2 6 4 3 2 3" xfId="17551"/>
    <cellStyle name="Normal 5 2 6 4 3 2 3 2" xfId="41848"/>
    <cellStyle name="Normal 5 2 6 4 3 2 4" xfId="29646"/>
    <cellStyle name="Normal 5 2 6 4 3 3" xfId="6939"/>
    <cellStyle name="Normal 5 2 6 4 3 3 2" xfId="11371"/>
    <cellStyle name="Normal 5 2 6 4 3 3 2 2" xfId="23573"/>
    <cellStyle name="Normal 5 2 6 4 3 3 2 2 2" xfId="47870"/>
    <cellStyle name="Normal 5 2 6 4 3 3 2 3" xfId="35668"/>
    <cellStyle name="Normal 5 2 6 4 3 3 3" xfId="19141"/>
    <cellStyle name="Normal 5 2 6 4 3 3 3 2" xfId="43438"/>
    <cellStyle name="Normal 5 2 6 4 3 3 4" xfId="31236"/>
    <cellStyle name="Normal 5 2 6 4 3 4" xfId="11369"/>
    <cellStyle name="Normal 5 2 6 4 3 4 2" xfId="23571"/>
    <cellStyle name="Normal 5 2 6 4 3 4 2 2" xfId="47868"/>
    <cellStyle name="Normal 5 2 6 4 3 4 3" xfId="35666"/>
    <cellStyle name="Normal 5 2 6 4 3 5" xfId="15323"/>
    <cellStyle name="Normal 5 2 6 4 3 5 2" xfId="39620"/>
    <cellStyle name="Normal 5 2 6 4 3 6" xfId="27311"/>
    <cellStyle name="Normal 5 2 6 4 4" xfId="11361"/>
    <cellStyle name="Normal 5 2 6 4 4 2" xfId="23563"/>
    <cellStyle name="Normal 5 2 6 4 4 2 2" xfId="47860"/>
    <cellStyle name="Normal 5 2 6 4 4 3" xfId="35658"/>
    <cellStyle name="Normal 5 2 6 4 5" xfId="14151"/>
    <cellStyle name="Normal 5 2 6 4 5 2" xfId="26139"/>
    <cellStyle name="Normal 5 2 6 4 5 2 2" xfId="50436"/>
    <cellStyle name="Normal 5 2 6 4 5 3" xfId="38448"/>
    <cellStyle name="Normal 5 2 6 4 6" xfId="51825"/>
    <cellStyle name="Normal 5 2 6 4 7" xfId="52255"/>
    <cellStyle name="Normal 5 2 6 5" xfId="1837"/>
    <cellStyle name="Normal 5 2 6 5 10" xfId="52629"/>
    <cellStyle name="Normal 5 2 6 5 11" xfId="2109"/>
    <cellStyle name="Normal 5 2 6 5 2" xfId="3275"/>
    <cellStyle name="Normal 5 2 6 5 2 2" xfId="5616"/>
    <cellStyle name="Normal 5 2 6 5 2 2 2" xfId="11374"/>
    <cellStyle name="Normal 5 2 6 5 2 2 2 2" xfId="23576"/>
    <cellStyle name="Normal 5 2 6 5 2 2 2 2 2" xfId="47873"/>
    <cellStyle name="Normal 5 2 6 5 2 2 2 3" xfId="35671"/>
    <cellStyle name="Normal 5 2 6 5 2 2 3" xfId="17818"/>
    <cellStyle name="Normal 5 2 6 5 2 2 3 2" xfId="42115"/>
    <cellStyle name="Normal 5 2 6 5 2 2 4" xfId="29913"/>
    <cellStyle name="Normal 5 2 6 5 2 3" xfId="7313"/>
    <cellStyle name="Normal 5 2 6 5 2 3 2" xfId="11375"/>
    <cellStyle name="Normal 5 2 6 5 2 3 2 2" xfId="23577"/>
    <cellStyle name="Normal 5 2 6 5 2 3 2 2 2" xfId="47874"/>
    <cellStyle name="Normal 5 2 6 5 2 3 2 3" xfId="35672"/>
    <cellStyle name="Normal 5 2 6 5 2 3 3" xfId="19515"/>
    <cellStyle name="Normal 5 2 6 5 2 3 3 2" xfId="43812"/>
    <cellStyle name="Normal 5 2 6 5 2 3 4" xfId="31610"/>
    <cellStyle name="Normal 5 2 6 5 2 4" xfId="11373"/>
    <cellStyle name="Normal 5 2 6 5 2 4 2" xfId="23575"/>
    <cellStyle name="Normal 5 2 6 5 2 4 2 2" xfId="47872"/>
    <cellStyle name="Normal 5 2 6 5 2 4 3" xfId="35670"/>
    <cellStyle name="Normal 5 2 6 5 2 5" xfId="15590"/>
    <cellStyle name="Normal 5 2 6 5 2 5 2" xfId="39887"/>
    <cellStyle name="Normal 5 2 6 5 2 6" xfId="27578"/>
    <cellStyle name="Normal 5 2 6 5 3" xfId="3807"/>
    <cellStyle name="Normal 5 2 6 5 3 2" xfId="11376"/>
    <cellStyle name="Normal 5 2 6 5 3 2 2" xfId="23578"/>
    <cellStyle name="Normal 5 2 6 5 3 2 2 2" xfId="47875"/>
    <cellStyle name="Normal 5 2 6 5 3 2 3" xfId="35673"/>
    <cellStyle name="Normal 5 2 6 5 3 3" xfId="16118"/>
    <cellStyle name="Normal 5 2 6 5 3 3 2" xfId="40415"/>
    <cellStyle name="Normal 5 2 6 5 3 4" xfId="28106"/>
    <cellStyle name="Normal 5 2 6 5 4" xfId="4447"/>
    <cellStyle name="Normal 5 2 6 5 4 2" xfId="11377"/>
    <cellStyle name="Normal 5 2 6 5 4 2 2" xfId="23579"/>
    <cellStyle name="Normal 5 2 6 5 4 2 2 2" xfId="47876"/>
    <cellStyle name="Normal 5 2 6 5 4 2 3" xfId="35674"/>
    <cellStyle name="Normal 5 2 6 5 4 3" xfId="16649"/>
    <cellStyle name="Normal 5 2 6 5 4 3 2" xfId="40946"/>
    <cellStyle name="Normal 5 2 6 5 4 4" xfId="28744"/>
    <cellStyle name="Normal 5 2 6 5 5" xfId="6144"/>
    <cellStyle name="Normal 5 2 6 5 5 2" xfId="11378"/>
    <cellStyle name="Normal 5 2 6 5 5 2 2" xfId="23580"/>
    <cellStyle name="Normal 5 2 6 5 5 2 2 2" xfId="47877"/>
    <cellStyle name="Normal 5 2 6 5 5 2 3" xfId="35675"/>
    <cellStyle name="Normal 5 2 6 5 5 3" xfId="18346"/>
    <cellStyle name="Normal 5 2 6 5 5 3 2" xfId="42643"/>
    <cellStyle name="Normal 5 2 6 5 5 4" xfId="30441"/>
    <cellStyle name="Normal 5 2 6 5 6" xfId="11372"/>
    <cellStyle name="Normal 5 2 6 5 6 2" xfId="23574"/>
    <cellStyle name="Normal 5 2 6 5 6 2 2" xfId="47871"/>
    <cellStyle name="Normal 5 2 6 5 6 3" xfId="35669"/>
    <cellStyle name="Normal 5 2 6 5 7" xfId="14421"/>
    <cellStyle name="Normal 5 2 6 5 7 2" xfId="38718"/>
    <cellStyle name="Normal 5 2 6 5 8" xfId="26409"/>
    <cellStyle name="Normal 5 2 6 5 9" xfId="50817"/>
    <cellStyle name="Normal 5 2 6 6" xfId="2637"/>
    <cellStyle name="Normal 5 2 6 6 2" xfId="5085"/>
    <cellStyle name="Normal 5 2 6 6 2 2" xfId="11380"/>
    <cellStyle name="Normal 5 2 6 6 2 2 2" xfId="23582"/>
    <cellStyle name="Normal 5 2 6 6 2 2 2 2" xfId="47879"/>
    <cellStyle name="Normal 5 2 6 6 2 2 3" xfId="35677"/>
    <cellStyle name="Normal 5 2 6 6 2 3" xfId="17287"/>
    <cellStyle name="Normal 5 2 6 6 2 3 2" xfId="41584"/>
    <cellStyle name="Normal 5 2 6 6 2 4" xfId="29382"/>
    <cellStyle name="Normal 5 2 6 6 3" xfId="6675"/>
    <cellStyle name="Normal 5 2 6 6 3 2" xfId="11381"/>
    <cellStyle name="Normal 5 2 6 6 3 2 2" xfId="23583"/>
    <cellStyle name="Normal 5 2 6 6 3 2 2 2" xfId="47880"/>
    <cellStyle name="Normal 5 2 6 6 3 2 3" xfId="35678"/>
    <cellStyle name="Normal 5 2 6 6 3 3" xfId="18877"/>
    <cellStyle name="Normal 5 2 6 6 3 3 2" xfId="43174"/>
    <cellStyle name="Normal 5 2 6 6 3 4" xfId="30972"/>
    <cellStyle name="Normal 5 2 6 6 4" xfId="11379"/>
    <cellStyle name="Normal 5 2 6 6 4 2" xfId="23581"/>
    <cellStyle name="Normal 5 2 6 6 4 2 2" xfId="47878"/>
    <cellStyle name="Normal 5 2 6 6 4 3" xfId="35676"/>
    <cellStyle name="Normal 5 2 6 6 5" xfId="15059"/>
    <cellStyle name="Normal 5 2 6 6 5 2" xfId="39356"/>
    <cellStyle name="Normal 5 2 6 6 6" xfId="27047"/>
    <cellStyle name="Normal 5 2 6 7" xfId="11316"/>
    <cellStyle name="Normal 5 2 6 7 2" xfId="23518"/>
    <cellStyle name="Normal 5 2 6 7 2 2" xfId="47815"/>
    <cellStyle name="Normal 5 2 6 7 3" xfId="35613"/>
    <cellStyle name="Normal 5 2 6 8" xfId="13887"/>
    <cellStyle name="Normal 5 2 6 8 2" xfId="25875"/>
    <cellStyle name="Normal 5 2 6 8 2 2" xfId="50172"/>
    <cellStyle name="Normal 5 2 6 8 3" xfId="38184"/>
    <cellStyle name="Normal 5 2 6 9" xfId="51637"/>
    <cellStyle name="Normal 5 2 7" xfId="755"/>
    <cellStyle name="Normal 5 2 7 2" xfId="1000"/>
    <cellStyle name="Normal 5 2 7 2 2" xfId="2493"/>
    <cellStyle name="Normal 5 2 7 2 2 10" xfId="53013"/>
    <cellStyle name="Normal 5 2 7 2 2 2" xfId="3659"/>
    <cellStyle name="Normal 5 2 7 2 2 2 2" xfId="6000"/>
    <cellStyle name="Normal 5 2 7 2 2 2 2 2" xfId="11386"/>
    <cellStyle name="Normal 5 2 7 2 2 2 2 2 2" xfId="23588"/>
    <cellStyle name="Normal 5 2 7 2 2 2 2 2 2 2" xfId="47885"/>
    <cellStyle name="Normal 5 2 7 2 2 2 2 2 3" xfId="35683"/>
    <cellStyle name="Normal 5 2 7 2 2 2 2 3" xfId="18202"/>
    <cellStyle name="Normal 5 2 7 2 2 2 2 3 2" xfId="42499"/>
    <cellStyle name="Normal 5 2 7 2 2 2 2 4" xfId="30297"/>
    <cellStyle name="Normal 5 2 7 2 2 2 3" xfId="7697"/>
    <cellStyle name="Normal 5 2 7 2 2 2 3 2" xfId="11387"/>
    <cellStyle name="Normal 5 2 7 2 2 2 3 2 2" xfId="23589"/>
    <cellStyle name="Normal 5 2 7 2 2 2 3 2 2 2" xfId="47886"/>
    <cellStyle name="Normal 5 2 7 2 2 2 3 2 3" xfId="35684"/>
    <cellStyle name="Normal 5 2 7 2 2 2 3 3" xfId="19899"/>
    <cellStyle name="Normal 5 2 7 2 2 2 3 3 2" xfId="44196"/>
    <cellStyle name="Normal 5 2 7 2 2 2 3 4" xfId="31994"/>
    <cellStyle name="Normal 5 2 7 2 2 2 4" xfId="11385"/>
    <cellStyle name="Normal 5 2 7 2 2 2 4 2" xfId="23587"/>
    <cellStyle name="Normal 5 2 7 2 2 2 4 2 2" xfId="47884"/>
    <cellStyle name="Normal 5 2 7 2 2 2 4 3" xfId="35682"/>
    <cellStyle name="Normal 5 2 7 2 2 2 5" xfId="15974"/>
    <cellStyle name="Normal 5 2 7 2 2 2 5 2" xfId="40271"/>
    <cellStyle name="Normal 5 2 7 2 2 2 6" xfId="27962"/>
    <cellStyle name="Normal 5 2 7 2 2 3" xfId="4191"/>
    <cellStyle name="Normal 5 2 7 2 2 3 2" xfId="11388"/>
    <cellStyle name="Normal 5 2 7 2 2 3 2 2" xfId="23590"/>
    <cellStyle name="Normal 5 2 7 2 2 3 2 2 2" xfId="47887"/>
    <cellStyle name="Normal 5 2 7 2 2 3 2 3" xfId="35685"/>
    <cellStyle name="Normal 5 2 7 2 2 3 3" xfId="16502"/>
    <cellStyle name="Normal 5 2 7 2 2 3 3 2" xfId="40799"/>
    <cellStyle name="Normal 5 2 7 2 2 3 4" xfId="28490"/>
    <cellStyle name="Normal 5 2 7 2 2 4" xfId="4831"/>
    <cellStyle name="Normal 5 2 7 2 2 4 2" xfId="11389"/>
    <cellStyle name="Normal 5 2 7 2 2 4 2 2" xfId="23591"/>
    <cellStyle name="Normal 5 2 7 2 2 4 2 2 2" xfId="47888"/>
    <cellStyle name="Normal 5 2 7 2 2 4 2 3" xfId="35686"/>
    <cellStyle name="Normal 5 2 7 2 2 4 3" xfId="17033"/>
    <cellStyle name="Normal 5 2 7 2 2 4 3 2" xfId="41330"/>
    <cellStyle name="Normal 5 2 7 2 2 4 4" xfId="29128"/>
    <cellStyle name="Normal 5 2 7 2 2 5" xfId="6528"/>
    <cellStyle name="Normal 5 2 7 2 2 5 2" xfId="11390"/>
    <cellStyle name="Normal 5 2 7 2 2 5 2 2" xfId="23592"/>
    <cellStyle name="Normal 5 2 7 2 2 5 2 2 2" xfId="47889"/>
    <cellStyle name="Normal 5 2 7 2 2 5 2 3" xfId="35687"/>
    <cellStyle name="Normal 5 2 7 2 2 5 3" xfId="18730"/>
    <cellStyle name="Normal 5 2 7 2 2 5 3 2" xfId="43027"/>
    <cellStyle name="Normal 5 2 7 2 2 5 4" xfId="30825"/>
    <cellStyle name="Normal 5 2 7 2 2 6" xfId="11384"/>
    <cellStyle name="Normal 5 2 7 2 2 6 2" xfId="23586"/>
    <cellStyle name="Normal 5 2 7 2 2 6 2 2" xfId="47883"/>
    <cellStyle name="Normal 5 2 7 2 2 6 3" xfId="35681"/>
    <cellStyle name="Normal 5 2 7 2 2 7" xfId="14805"/>
    <cellStyle name="Normal 5 2 7 2 2 7 2" xfId="39102"/>
    <cellStyle name="Normal 5 2 7 2 2 8" xfId="26793"/>
    <cellStyle name="Normal 5 2 7 2 2 9" xfId="51201"/>
    <cellStyle name="Normal 5 2 7 2 3" xfId="3021"/>
    <cellStyle name="Normal 5 2 7 2 3 2" xfId="5469"/>
    <cellStyle name="Normal 5 2 7 2 3 2 2" xfId="11392"/>
    <cellStyle name="Normal 5 2 7 2 3 2 2 2" xfId="23594"/>
    <cellStyle name="Normal 5 2 7 2 3 2 2 2 2" xfId="47891"/>
    <cellStyle name="Normal 5 2 7 2 3 2 2 3" xfId="35689"/>
    <cellStyle name="Normal 5 2 7 2 3 2 3" xfId="17671"/>
    <cellStyle name="Normal 5 2 7 2 3 2 3 2" xfId="41968"/>
    <cellStyle name="Normal 5 2 7 2 3 2 4" xfId="29766"/>
    <cellStyle name="Normal 5 2 7 2 3 3" xfId="7059"/>
    <cellStyle name="Normal 5 2 7 2 3 3 2" xfId="11393"/>
    <cellStyle name="Normal 5 2 7 2 3 3 2 2" xfId="23595"/>
    <cellStyle name="Normal 5 2 7 2 3 3 2 2 2" xfId="47892"/>
    <cellStyle name="Normal 5 2 7 2 3 3 2 3" xfId="35690"/>
    <cellStyle name="Normal 5 2 7 2 3 3 3" xfId="19261"/>
    <cellStyle name="Normal 5 2 7 2 3 3 3 2" xfId="43558"/>
    <cellStyle name="Normal 5 2 7 2 3 3 4" xfId="31356"/>
    <cellStyle name="Normal 5 2 7 2 3 4" xfId="11391"/>
    <cellStyle name="Normal 5 2 7 2 3 4 2" xfId="23593"/>
    <cellStyle name="Normal 5 2 7 2 3 4 2 2" xfId="47890"/>
    <cellStyle name="Normal 5 2 7 2 3 4 3" xfId="35688"/>
    <cellStyle name="Normal 5 2 7 2 3 5" xfId="15443"/>
    <cellStyle name="Normal 5 2 7 2 3 5 2" xfId="39740"/>
    <cellStyle name="Normal 5 2 7 2 3 6" xfId="27431"/>
    <cellStyle name="Normal 5 2 7 2 4" xfId="11383"/>
    <cellStyle name="Normal 5 2 7 2 4 2" xfId="23585"/>
    <cellStyle name="Normal 5 2 7 2 4 2 2" xfId="47882"/>
    <cellStyle name="Normal 5 2 7 2 4 3" xfId="35680"/>
    <cellStyle name="Normal 5 2 7 2 5" xfId="14271"/>
    <cellStyle name="Normal 5 2 7 2 5 2" xfId="26259"/>
    <cellStyle name="Normal 5 2 7 2 5 2 2" xfId="50556"/>
    <cellStyle name="Normal 5 2 7 2 5 3" xfId="38568"/>
    <cellStyle name="Normal 5 2 7 2 6" xfId="51447"/>
    <cellStyle name="Normal 5 2 7 2 7" xfId="52375"/>
    <cellStyle name="Normal 5 2 7 3" xfId="2253"/>
    <cellStyle name="Normal 5 2 7 3 10" xfId="52773"/>
    <cellStyle name="Normal 5 2 7 3 2" xfId="3419"/>
    <cellStyle name="Normal 5 2 7 3 2 2" xfId="5760"/>
    <cellStyle name="Normal 5 2 7 3 2 2 2" xfId="11396"/>
    <cellStyle name="Normal 5 2 7 3 2 2 2 2" xfId="23598"/>
    <cellStyle name="Normal 5 2 7 3 2 2 2 2 2" xfId="47895"/>
    <cellStyle name="Normal 5 2 7 3 2 2 2 3" xfId="35693"/>
    <cellStyle name="Normal 5 2 7 3 2 2 3" xfId="17962"/>
    <cellStyle name="Normal 5 2 7 3 2 2 3 2" xfId="42259"/>
    <cellStyle name="Normal 5 2 7 3 2 2 4" xfId="30057"/>
    <cellStyle name="Normal 5 2 7 3 2 3" xfId="7457"/>
    <cellStyle name="Normal 5 2 7 3 2 3 2" xfId="11397"/>
    <cellStyle name="Normal 5 2 7 3 2 3 2 2" xfId="23599"/>
    <cellStyle name="Normal 5 2 7 3 2 3 2 2 2" xfId="47896"/>
    <cellStyle name="Normal 5 2 7 3 2 3 2 3" xfId="35694"/>
    <cellStyle name="Normal 5 2 7 3 2 3 3" xfId="19659"/>
    <cellStyle name="Normal 5 2 7 3 2 3 3 2" xfId="43956"/>
    <cellStyle name="Normal 5 2 7 3 2 3 4" xfId="31754"/>
    <cellStyle name="Normal 5 2 7 3 2 4" xfId="11395"/>
    <cellStyle name="Normal 5 2 7 3 2 4 2" xfId="23597"/>
    <cellStyle name="Normal 5 2 7 3 2 4 2 2" xfId="47894"/>
    <cellStyle name="Normal 5 2 7 3 2 4 3" xfId="35692"/>
    <cellStyle name="Normal 5 2 7 3 2 5" xfId="15734"/>
    <cellStyle name="Normal 5 2 7 3 2 5 2" xfId="40031"/>
    <cellStyle name="Normal 5 2 7 3 2 6" xfId="27722"/>
    <cellStyle name="Normal 5 2 7 3 3" xfId="3951"/>
    <cellStyle name="Normal 5 2 7 3 3 2" xfId="11398"/>
    <cellStyle name="Normal 5 2 7 3 3 2 2" xfId="23600"/>
    <cellStyle name="Normal 5 2 7 3 3 2 2 2" xfId="47897"/>
    <cellStyle name="Normal 5 2 7 3 3 2 3" xfId="35695"/>
    <cellStyle name="Normal 5 2 7 3 3 3" xfId="16262"/>
    <cellStyle name="Normal 5 2 7 3 3 3 2" xfId="40559"/>
    <cellStyle name="Normal 5 2 7 3 3 4" xfId="28250"/>
    <cellStyle name="Normal 5 2 7 3 4" xfId="4591"/>
    <cellStyle name="Normal 5 2 7 3 4 2" xfId="11399"/>
    <cellStyle name="Normal 5 2 7 3 4 2 2" xfId="23601"/>
    <cellStyle name="Normal 5 2 7 3 4 2 2 2" xfId="47898"/>
    <cellStyle name="Normal 5 2 7 3 4 2 3" xfId="35696"/>
    <cellStyle name="Normal 5 2 7 3 4 3" xfId="16793"/>
    <cellStyle name="Normal 5 2 7 3 4 3 2" xfId="41090"/>
    <cellStyle name="Normal 5 2 7 3 4 4" xfId="28888"/>
    <cellStyle name="Normal 5 2 7 3 5" xfId="6288"/>
    <cellStyle name="Normal 5 2 7 3 5 2" xfId="11400"/>
    <cellStyle name="Normal 5 2 7 3 5 2 2" xfId="23602"/>
    <cellStyle name="Normal 5 2 7 3 5 2 2 2" xfId="47899"/>
    <cellStyle name="Normal 5 2 7 3 5 2 3" xfId="35697"/>
    <cellStyle name="Normal 5 2 7 3 5 3" xfId="18490"/>
    <cellStyle name="Normal 5 2 7 3 5 3 2" xfId="42787"/>
    <cellStyle name="Normal 5 2 7 3 5 4" xfId="30585"/>
    <cellStyle name="Normal 5 2 7 3 6" xfId="11394"/>
    <cellStyle name="Normal 5 2 7 3 6 2" xfId="23596"/>
    <cellStyle name="Normal 5 2 7 3 6 2 2" xfId="47893"/>
    <cellStyle name="Normal 5 2 7 3 6 3" xfId="35691"/>
    <cellStyle name="Normal 5 2 7 3 7" xfId="14565"/>
    <cellStyle name="Normal 5 2 7 3 7 2" xfId="38862"/>
    <cellStyle name="Normal 5 2 7 3 8" xfId="26553"/>
    <cellStyle name="Normal 5 2 7 3 9" xfId="50961"/>
    <cellStyle name="Normal 5 2 7 4" xfId="2781"/>
    <cellStyle name="Normal 5 2 7 4 2" xfId="5229"/>
    <cellStyle name="Normal 5 2 7 4 2 2" xfId="11402"/>
    <cellStyle name="Normal 5 2 7 4 2 2 2" xfId="23604"/>
    <cellStyle name="Normal 5 2 7 4 2 2 2 2" xfId="47901"/>
    <cellStyle name="Normal 5 2 7 4 2 2 3" xfId="35699"/>
    <cellStyle name="Normal 5 2 7 4 2 3" xfId="17431"/>
    <cellStyle name="Normal 5 2 7 4 2 3 2" xfId="41728"/>
    <cellStyle name="Normal 5 2 7 4 2 4" xfId="29526"/>
    <cellStyle name="Normal 5 2 7 4 3" xfId="6819"/>
    <cellStyle name="Normal 5 2 7 4 3 2" xfId="11403"/>
    <cellStyle name="Normal 5 2 7 4 3 2 2" xfId="23605"/>
    <cellStyle name="Normal 5 2 7 4 3 2 2 2" xfId="47902"/>
    <cellStyle name="Normal 5 2 7 4 3 2 3" xfId="35700"/>
    <cellStyle name="Normal 5 2 7 4 3 3" xfId="19021"/>
    <cellStyle name="Normal 5 2 7 4 3 3 2" xfId="43318"/>
    <cellStyle name="Normal 5 2 7 4 3 4" xfId="31116"/>
    <cellStyle name="Normal 5 2 7 4 4" xfId="11401"/>
    <cellStyle name="Normal 5 2 7 4 4 2" xfId="23603"/>
    <cellStyle name="Normal 5 2 7 4 4 2 2" xfId="47900"/>
    <cellStyle name="Normal 5 2 7 4 4 3" xfId="35698"/>
    <cellStyle name="Normal 5 2 7 4 5" xfId="15203"/>
    <cellStyle name="Normal 5 2 7 4 5 2" xfId="39500"/>
    <cellStyle name="Normal 5 2 7 4 6" xfId="27191"/>
    <cellStyle name="Normal 5 2 7 5" xfId="11382"/>
    <cellStyle name="Normal 5 2 7 5 2" xfId="23584"/>
    <cellStyle name="Normal 5 2 7 5 2 2" xfId="47881"/>
    <cellStyle name="Normal 5 2 7 5 3" xfId="35679"/>
    <cellStyle name="Normal 5 2 7 6" xfId="14031"/>
    <cellStyle name="Normal 5 2 7 6 2" xfId="26019"/>
    <cellStyle name="Normal 5 2 7 6 2 2" xfId="50316"/>
    <cellStyle name="Normal 5 2 7 6 3" xfId="38328"/>
    <cellStyle name="Normal 5 2 7 7" xfId="51842"/>
    <cellStyle name="Normal 5 2 7 8" xfId="52135"/>
    <cellStyle name="Normal 5 2 8" xfId="665"/>
    <cellStyle name="Normal 5 2 8 2" xfId="2166"/>
    <cellStyle name="Normal 5 2 8 2 10" xfId="52686"/>
    <cellStyle name="Normal 5 2 8 2 2" xfId="3332"/>
    <cellStyle name="Normal 5 2 8 2 2 2" xfId="5673"/>
    <cellStyle name="Normal 5 2 8 2 2 2 2" xfId="11407"/>
    <cellStyle name="Normal 5 2 8 2 2 2 2 2" xfId="23609"/>
    <cellStyle name="Normal 5 2 8 2 2 2 2 2 2" xfId="47906"/>
    <cellStyle name="Normal 5 2 8 2 2 2 2 3" xfId="35704"/>
    <cellStyle name="Normal 5 2 8 2 2 2 3" xfId="17875"/>
    <cellStyle name="Normal 5 2 8 2 2 2 3 2" xfId="42172"/>
    <cellStyle name="Normal 5 2 8 2 2 2 4" xfId="29970"/>
    <cellStyle name="Normal 5 2 8 2 2 3" xfId="7370"/>
    <cellStyle name="Normal 5 2 8 2 2 3 2" xfId="11408"/>
    <cellStyle name="Normal 5 2 8 2 2 3 2 2" xfId="23610"/>
    <cellStyle name="Normal 5 2 8 2 2 3 2 2 2" xfId="47907"/>
    <cellStyle name="Normal 5 2 8 2 2 3 2 3" xfId="35705"/>
    <cellStyle name="Normal 5 2 8 2 2 3 3" xfId="19572"/>
    <cellStyle name="Normal 5 2 8 2 2 3 3 2" xfId="43869"/>
    <cellStyle name="Normal 5 2 8 2 2 3 4" xfId="31667"/>
    <cellStyle name="Normal 5 2 8 2 2 4" xfId="11406"/>
    <cellStyle name="Normal 5 2 8 2 2 4 2" xfId="23608"/>
    <cellStyle name="Normal 5 2 8 2 2 4 2 2" xfId="47905"/>
    <cellStyle name="Normal 5 2 8 2 2 4 3" xfId="35703"/>
    <cellStyle name="Normal 5 2 8 2 2 5" xfId="15647"/>
    <cellStyle name="Normal 5 2 8 2 2 5 2" xfId="39944"/>
    <cellStyle name="Normal 5 2 8 2 2 6" xfId="27635"/>
    <cellStyle name="Normal 5 2 8 2 3" xfId="3864"/>
    <cellStyle name="Normal 5 2 8 2 3 2" xfId="11409"/>
    <cellStyle name="Normal 5 2 8 2 3 2 2" xfId="23611"/>
    <cellStyle name="Normal 5 2 8 2 3 2 2 2" xfId="47908"/>
    <cellStyle name="Normal 5 2 8 2 3 2 3" xfId="35706"/>
    <cellStyle name="Normal 5 2 8 2 3 3" xfId="16175"/>
    <cellStyle name="Normal 5 2 8 2 3 3 2" xfId="40472"/>
    <cellStyle name="Normal 5 2 8 2 3 4" xfId="28163"/>
    <cellStyle name="Normal 5 2 8 2 4" xfId="4504"/>
    <cellStyle name="Normal 5 2 8 2 4 2" xfId="11410"/>
    <cellStyle name="Normal 5 2 8 2 4 2 2" xfId="23612"/>
    <cellStyle name="Normal 5 2 8 2 4 2 2 2" xfId="47909"/>
    <cellStyle name="Normal 5 2 8 2 4 2 3" xfId="35707"/>
    <cellStyle name="Normal 5 2 8 2 4 3" xfId="16706"/>
    <cellStyle name="Normal 5 2 8 2 4 3 2" xfId="41003"/>
    <cellStyle name="Normal 5 2 8 2 4 4" xfId="28801"/>
    <cellStyle name="Normal 5 2 8 2 5" xfId="6201"/>
    <cellStyle name="Normal 5 2 8 2 5 2" xfId="11411"/>
    <cellStyle name="Normal 5 2 8 2 5 2 2" xfId="23613"/>
    <cellStyle name="Normal 5 2 8 2 5 2 2 2" xfId="47910"/>
    <cellStyle name="Normal 5 2 8 2 5 2 3" xfId="35708"/>
    <cellStyle name="Normal 5 2 8 2 5 3" xfId="18403"/>
    <cellStyle name="Normal 5 2 8 2 5 3 2" xfId="42700"/>
    <cellStyle name="Normal 5 2 8 2 5 4" xfId="30498"/>
    <cellStyle name="Normal 5 2 8 2 6" xfId="11405"/>
    <cellStyle name="Normal 5 2 8 2 6 2" xfId="23607"/>
    <cellStyle name="Normal 5 2 8 2 6 2 2" xfId="47904"/>
    <cellStyle name="Normal 5 2 8 2 6 3" xfId="35702"/>
    <cellStyle name="Normal 5 2 8 2 7" xfId="14478"/>
    <cellStyle name="Normal 5 2 8 2 7 2" xfId="38775"/>
    <cellStyle name="Normal 5 2 8 2 8" xfId="26466"/>
    <cellStyle name="Normal 5 2 8 2 9" xfId="50874"/>
    <cellStyle name="Normal 5 2 8 3" xfId="2694"/>
    <cellStyle name="Normal 5 2 8 3 2" xfId="5142"/>
    <cellStyle name="Normal 5 2 8 3 2 2" xfId="11413"/>
    <cellStyle name="Normal 5 2 8 3 2 2 2" xfId="23615"/>
    <cellStyle name="Normal 5 2 8 3 2 2 2 2" xfId="47912"/>
    <cellStyle name="Normal 5 2 8 3 2 2 3" xfId="35710"/>
    <cellStyle name="Normal 5 2 8 3 2 3" xfId="17344"/>
    <cellStyle name="Normal 5 2 8 3 2 3 2" xfId="41641"/>
    <cellStyle name="Normal 5 2 8 3 2 4" xfId="29439"/>
    <cellStyle name="Normal 5 2 8 3 3" xfId="6732"/>
    <cellStyle name="Normal 5 2 8 3 3 2" xfId="11414"/>
    <cellStyle name="Normal 5 2 8 3 3 2 2" xfId="23616"/>
    <cellStyle name="Normal 5 2 8 3 3 2 2 2" xfId="47913"/>
    <cellStyle name="Normal 5 2 8 3 3 2 3" xfId="35711"/>
    <cellStyle name="Normal 5 2 8 3 3 3" xfId="18934"/>
    <cellStyle name="Normal 5 2 8 3 3 3 2" xfId="43231"/>
    <cellStyle name="Normal 5 2 8 3 3 4" xfId="31029"/>
    <cellStyle name="Normal 5 2 8 3 4" xfId="11412"/>
    <cellStyle name="Normal 5 2 8 3 4 2" xfId="23614"/>
    <cellStyle name="Normal 5 2 8 3 4 2 2" xfId="47911"/>
    <cellStyle name="Normal 5 2 8 3 4 3" xfId="35709"/>
    <cellStyle name="Normal 5 2 8 3 5" xfId="15116"/>
    <cellStyle name="Normal 5 2 8 3 5 2" xfId="39413"/>
    <cellStyle name="Normal 5 2 8 3 6" xfId="27104"/>
    <cellStyle name="Normal 5 2 8 4" xfId="11404"/>
    <cellStyle name="Normal 5 2 8 4 2" xfId="23606"/>
    <cellStyle name="Normal 5 2 8 4 2 2" xfId="47903"/>
    <cellStyle name="Normal 5 2 8 4 3" xfId="35701"/>
    <cellStyle name="Normal 5 2 8 5" xfId="13944"/>
    <cellStyle name="Normal 5 2 8 5 2" xfId="25932"/>
    <cellStyle name="Normal 5 2 8 5 2 2" xfId="50229"/>
    <cellStyle name="Normal 5 2 8 5 3" xfId="38241"/>
    <cellStyle name="Normal 5 2 8 6" xfId="51533"/>
    <cellStyle name="Normal 5 2 8 7" xfId="52048"/>
    <cellStyle name="Normal 5 2 9" xfId="1405"/>
    <cellStyle name="Normal 5 3" xfId="159"/>
    <cellStyle name="Normal 5 3 10" xfId="2590"/>
    <cellStyle name="Normal 5 3 10 2" xfId="5038"/>
    <cellStyle name="Normal 5 3 10 2 2" xfId="11417"/>
    <cellStyle name="Normal 5 3 10 2 2 2" xfId="23619"/>
    <cellStyle name="Normal 5 3 10 2 2 2 2" xfId="47916"/>
    <cellStyle name="Normal 5 3 10 2 2 3" xfId="35714"/>
    <cellStyle name="Normal 5 3 10 2 3" xfId="17240"/>
    <cellStyle name="Normal 5 3 10 2 3 2" xfId="41537"/>
    <cellStyle name="Normal 5 3 10 2 4" xfId="29335"/>
    <cellStyle name="Normal 5 3 10 3" xfId="6628"/>
    <cellStyle name="Normal 5 3 10 3 2" xfId="11418"/>
    <cellStyle name="Normal 5 3 10 3 2 2" xfId="23620"/>
    <cellStyle name="Normal 5 3 10 3 2 2 2" xfId="47917"/>
    <cellStyle name="Normal 5 3 10 3 2 3" xfId="35715"/>
    <cellStyle name="Normal 5 3 10 3 3" xfId="18830"/>
    <cellStyle name="Normal 5 3 10 3 3 2" xfId="43127"/>
    <cellStyle name="Normal 5 3 10 3 4" xfId="30925"/>
    <cellStyle name="Normal 5 3 10 4" xfId="11416"/>
    <cellStyle name="Normal 5 3 10 4 2" xfId="23618"/>
    <cellStyle name="Normal 5 3 10 4 2 2" xfId="47915"/>
    <cellStyle name="Normal 5 3 10 4 3" xfId="35713"/>
    <cellStyle name="Normal 5 3 10 5" xfId="15012"/>
    <cellStyle name="Normal 5 3 10 5 2" xfId="39309"/>
    <cellStyle name="Normal 5 3 10 6" xfId="27000"/>
    <cellStyle name="Normal 5 3 11" xfId="11415"/>
    <cellStyle name="Normal 5 3 11 2" xfId="23617"/>
    <cellStyle name="Normal 5 3 11 2 2" xfId="47914"/>
    <cellStyle name="Normal 5 3 11 3" xfId="35712"/>
    <cellStyle name="Normal 5 3 12" xfId="13840"/>
    <cellStyle name="Normal 5 3 12 2" xfId="25828"/>
    <cellStyle name="Normal 5 3 12 2 2" xfId="50125"/>
    <cellStyle name="Normal 5 3 12 3" xfId="38137"/>
    <cellStyle name="Normal 5 3 13" xfId="51931"/>
    <cellStyle name="Normal 5 3 14" xfId="51944"/>
    <cellStyle name="Normal 5 3 2" xfId="188"/>
    <cellStyle name="Normal 5 3 2 10" xfId="13852"/>
    <cellStyle name="Normal 5 3 2 10 2" xfId="25840"/>
    <cellStyle name="Normal 5 3 2 10 2 2" xfId="50137"/>
    <cellStyle name="Normal 5 3 2 10 3" xfId="38149"/>
    <cellStyle name="Normal 5 3 2 11" xfId="51911"/>
    <cellStyle name="Normal 5 3 2 12" xfId="51956"/>
    <cellStyle name="Normal 5 3 2 2" xfId="296"/>
    <cellStyle name="Normal 5 3 2 2 2" xfId="1818"/>
    <cellStyle name="Normal 5 3 2 3" xfId="597"/>
    <cellStyle name="Normal 5 3 2 3 10" xfId="51893"/>
    <cellStyle name="Normal 5 3 2 3 11" xfId="51980"/>
    <cellStyle name="Normal 5 3 2 3 2" xfId="645"/>
    <cellStyle name="Normal 5 3 2 3 2 10" xfId="52028"/>
    <cellStyle name="Normal 5 3 2 3 2 2" xfId="840"/>
    <cellStyle name="Normal 5 3 2 3 2 2 2" xfId="1085"/>
    <cellStyle name="Normal 5 3 2 3 2 2 2 2" xfId="2578"/>
    <cellStyle name="Normal 5 3 2 3 2 2 2 2 10" xfId="53098"/>
    <cellStyle name="Normal 5 3 2 3 2 2 2 2 2" xfId="3744"/>
    <cellStyle name="Normal 5 3 2 3 2 2 2 2 2 2" xfId="6085"/>
    <cellStyle name="Normal 5 3 2 3 2 2 2 2 2 2 2" xfId="11426"/>
    <cellStyle name="Normal 5 3 2 3 2 2 2 2 2 2 2 2" xfId="23628"/>
    <cellStyle name="Normal 5 3 2 3 2 2 2 2 2 2 2 2 2" xfId="47925"/>
    <cellStyle name="Normal 5 3 2 3 2 2 2 2 2 2 2 3" xfId="35723"/>
    <cellStyle name="Normal 5 3 2 3 2 2 2 2 2 2 3" xfId="18287"/>
    <cellStyle name="Normal 5 3 2 3 2 2 2 2 2 2 3 2" xfId="42584"/>
    <cellStyle name="Normal 5 3 2 3 2 2 2 2 2 2 4" xfId="30382"/>
    <cellStyle name="Normal 5 3 2 3 2 2 2 2 2 3" xfId="7782"/>
    <cellStyle name="Normal 5 3 2 3 2 2 2 2 2 3 2" xfId="11427"/>
    <cellStyle name="Normal 5 3 2 3 2 2 2 2 2 3 2 2" xfId="23629"/>
    <cellStyle name="Normal 5 3 2 3 2 2 2 2 2 3 2 2 2" xfId="47926"/>
    <cellStyle name="Normal 5 3 2 3 2 2 2 2 2 3 2 3" xfId="35724"/>
    <cellStyle name="Normal 5 3 2 3 2 2 2 2 2 3 3" xfId="19984"/>
    <cellStyle name="Normal 5 3 2 3 2 2 2 2 2 3 3 2" xfId="44281"/>
    <cellStyle name="Normal 5 3 2 3 2 2 2 2 2 3 4" xfId="32079"/>
    <cellStyle name="Normal 5 3 2 3 2 2 2 2 2 4" xfId="11425"/>
    <cellStyle name="Normal 5 3 2 3 2 2 2 2 2 4 2" xfId="23627"/>
    <cellStyle name="Normal 5 3 2 3 2 2 2 2 2 4 2 2" xfId="47924"/>
    <cellStyle name="Normal 5 3 2 3 2 2 2 2 2 4 3" xfId="35722"/>
    <cellStyle name="Normal 5 3 2 3 2 2 2 2 2 5" xfId="16059"/>
    <cellStyle name="Normal 5 3 2 3 2 2 2 2 2 5 2" xfId="40356"/>
    <cellStyle name="Normal 5 3 2 3 2 2 2 2 2 6" xfId="28047"/>
    <cellStyle name="Normal 5 3 2 3 2 2 2 2 3" xfId="4276"/>
    <cellStyle name="Normal 5 3 2 3 2 2 2 2 3 2" xfId="11428"/>
    <cellStyle name="Normal 5 3 2 3 2 2 2 2 3 2 2" xfId="23630"/>
    <cellStyle name="Normal 5 3 2 3 2 2 2 2 3 2 2 2" xfId="47927"/>
    <cellStyle name="Normal 5 3 2 3 2 2 2 2 3 2 3" xfId="35725"/>
    <cellStyle name="Normal 5 3 2 3 2 2 2 2 3 3" xfId="16587"/>
    <cellStyle name="Normal 5 3 2 3 2 2 2 2 3 3 2" xfId="40884"/>
    <cellStyle name="Normal 5 3 2 3 2 2 2 2 3 4" xfId="28575"/>
    <cellStyle name="Normal 5 3 2 3 2 2 2 2 4" xfId="4916"/>
    <cellStyle name="Normal 5 3 2 3 2 2 2 2 4 2" xfId="11429"/>
    <cellStyle name="Normal 5 3 2 3 2 2 2 2 4 2 2" xfId="23631"/>
    <cellStyle name="Normal 5 3 2 3 2 2 2 2 4 2 2 2" xfId="47928"/>
    <cellStyle name="Normal 5 3 2 3 2 2 2 2 4 2 3" xfId="35726"/>
    <cellStyle name="Normal 5 3 2 3 2 2 2 2 4 3" xfId="17118"/>
    <cellStyle name="Normal 5 3 2 3 2 2 2 2 4 3 2" xfId="41415"/>
    <cellStyle name="Normal 5 3 2 3 2 2 2 2 4 4" xfId="29213"/>
    <cellStyle name="Normal 5 3 2 3 2 2 2 2 5" xfId="6613"/>
    <cellStyle name="Normal 5 3 2 3 2 2 2 2 5 2" xfId="11430"/>
    <cellStyle name="Normal 5 3 2 3 2 2 2 2 5 2 2" xfId="23632"/>
    <cellStyle name="Normal 5 3 2 3 2 2 2 2 5 2 2 2" xfId="47929"/>
    <cellStyle name="Normal 5 3 2 3 2 2 2 2 5 2 3" xfId="35727"/>
    <cellStyle name="Normal 5 3 2 3 2 2 2 2 5 3" xfId="18815"/>
    <cellStyle name="Normal 5 3 2 3 2 2 2 2 5 3 2" xfId="43112"/>
    <cellStyle name="Normal 5 3 2 3 2 2 2 2 5 4" xfId="30910"/>
    <cellStyle name="Normal 5 3 2 3 2 2 2 2 6" xfId="11424"/>
    <cellStyle name="Normal 5 3 2 3 2 2 2 2 6 2" xfId="23626"/>
    <cellStyle name="Normal 5 3 2 3 2 2 2 2 6 2 2" xfId="47923"/>
    <cellStyle name="Normal 5 3 2 3 2 2 2 2 6 3" xfId="35721"/>
    <cellStyle name="Normal 5 3 2 3 2 2 2 2 7" xfId="14890"/>
    <cellStyle name="Normal 5 3 2 3 2 2 2 2 7 2" xfId="39187"/>
    <cellStyle name="Normal 5 3 2 3 2 2 2 2 8" xfId="26878"/>
    <cellStyle name="Normal 5 3 2 3 2 2 2 2 9" xfId="51286"/>
    <cellStyle name="Normal 5 3 2 3 2 2 2 3" xfId="3106"/>
    <cellStyle name="Normal 5 3 2 3 2 2 2 3 2" xfId="5554"/>
    <cellStyle name="Normal 5 3 2 3 2 2 2 3 2 2" xfId="11432"/>
    <cellStyle name="Normal 5 3 2 3 2 2 2 3 2 2 2" xfId="23634"/>
    <cellStyle name="Normal 5 3 2 3 2 2 2 3 2 2 2 2" xfId="47931"/>
    <cellStyle name="Normal 5 3 2 3 2 2 2 3 2 2 3" xfId="35729"/>
    <cellStyle name="Normal 5 3 2 3 2 2 2 3 2 3" xfId="17756"/>
    <cellStyle name="Normal 5 3 2 3 2 2 2 3 2 3 2" xfId="42053"/>
    <cellStyle name="Normal 5 3 2 3 2 2 2 3 2 4" xfId="29851"/>
    <cellStyle name="Normal 5 3 2 3 2 2 2 3 3" xfId="7144"/>
    <cellStyle name="Normal 5 3 2 3 2 2 2 3 3 2" xfId="11433"/>
    <cellStyle name="Normal 5 3 2 3 2 2 2 3 3 2 2" xfId="23635"/>
    <cellStyle name="Normal 5 3 2 3 2 2 2 3 3 2 2 2" xfId="47932"/>
    <cellStyle name="Normal 5 3 2 3 2 2 2 3 3 2 3" xfId="35730"/>
    <cellStyle name="Normal 5 3 2 3 2 2 2 3 3 3" xfId="19346"/>
    <cellStyle name="Normal 5 3 2 3 2 2 2 3 3 3 2" xfId="43643"/>
    <cellStyle name="Normal 5 3 2 3 2 2 2 3 3 4" xfId="31441"/>
    <cellStyle name="Normal 5 3 2 3 2 2 2 3 4" xfId="11431"/>
    <cellStyle name="Normal 5 3 2 3 2 2 2 3 4 2" xfId="23633"/>
    <cellStyle name="Normal 5 3 2 3 2 2 2 3 4 2 2" xfId="47930"/>
    <cellStyle name="Normal 5 3 2 3 2 2 2 3 4 3" xfId="35728"/>
    <cellStyle name="Normal 5 3 2 3 2 2 2 3 5" xfId="15528"/>
    <cellStyle name="Normal 5 3 2 3 2 2 2 3 5 2" xfId="39825"/>
    <cellStyle name="Normal 5 3 2 3 2 2 2 3 6" xfId="27516"/>
    <cellStyle name="Normal 5 3 2 3 2 2 2 4" xfId="11423"/>
    <cellStyle name="Normal 5 3 2 3 2 2 2 4 2" xfId="23625"/>
    <cellStyle name="Normal 5 3 2 3 2 2 2 4 2 2" xfId="47922"/>
    <cellStyle name="Normal 5 3 2 3 2 2 2 4 3" xfId="35720"/>
    <cellStyle name="Normal 5 3 2 3 2 2 2 5" xfId="14356"/>
    <cellStyle name="Normal 5 3 2 3 2 2 2 5 2" xfId="26344"/>
    <cellStyle name="Normal 5 3 2 3 2 2 2 5 2 2" xfId="50641"/>
    <cellStyle name="Normal 5 3 2 3 2 2 2 5 3" xfId="38653"/>
    <cellStyle name="Normal 5 3 2 3 2 2 2 6" xfId="51785"/>
    <cellStyle name="Normal 5 3 2 3 2 2 2 7" xfId="52460"/>
    <cellStyle name="Normal 5 3 2 3 2 2 3" xfId="2338"/>
    <cellStyle name="Normal 5 3 2 3 2 2 3 10" xfId="52858"/>
    <cellStyle name="Normal 5 3 2 3 2 2 3 2" xfId="3504"/>
    <cellStyle name="Normal 5 3 2 3 2 2 3 2 2" xfId="5845"/>
    <cellStyle name="Normal 5 3 2 3 2 2 3 2 2 2" xfId="11436"/>
    <cellStyle name="Normal 5 3 2 3 2 2 3 2 2 2 2" xfId="23638"/>
    <cellStyle name="Normal 5 3 2 3 2 2 3 2 2 2 2 2" xfId="47935"/>
    <cellStyle name="Normal 5 3 2 3 2 2 3 2 2 2 3" xfId="35733"/>
    <cellStyle name="Normal 5 3 2 3 2 2 3 2 2 3" xfId="18047"/>
    <cellStyle name="Normal 5 3 2 3 2 2 3 2 2 3 2" xfId="42344"/>
    <cellStyle name="Normal 5 3 2 3 2 2 3 2 2 4" xfId="30142"/>
    <cellStyle name="Normal 5 3 2 3 2 2 3 2 3" xfId="7542"/>
    <cellStyle name="Normal 5 3 2 3 2 2 3 2 3 2" xfId="11437"/>
    <cellStyle name="Normal 5 3 2 3 2 2 3 2 3 2 2" xfId="23639"/>
    <cellStyle name="Normal 5 3 2 3 2 2 3 2 3 2 2 2" xfId="47936"/>
    <cellStyle name="Normal 5 3 2 3 2 2 3 2 3 2 3" xfId="35734"/>
    <cellStyle name="Normal 5 3 2 3 2 2 3 2 3 3" xfId="19744"/>
    <cellStyle name="Normal 5 3 2 3 2 2 3 2 3 3 2" xfId="44041"/>
    <cellStyle name="Normal 5 3 2 3 2 2 3 2 3 4" xfId="31839"/>
    <cellStyle name="Normal 5 3 2 3 2 2 3 2 4" xfId="11435"/>
    <cellStyle name="Normal 5 3 2 3 2 2 3 2 4 2" xfId="23637"/>
    <cellStyle name="Normal 5 3 2 3 2 2 3 2 4 2 2" xfId="47934"/>
    <cellStyle name="Normal 5 3 2 3 2 2 3 2 4 3" xfId="35732"/>
    <cellStyle name="Normal 5 3 2 3 2 2 3 2 5" xfId="15819"/>
    <cellStyle name="Normal 5 3 2 3 2 2 3 2 5 2" xfId="40116"/>
    <cellStyle name="Normal 5 3 2 3 2 2 3 2 6" xfId="27807"/>
    <cellStyle name="Normal 5 3 2 3 2 2 3 3" xfId="4036"/>
    <cellStyle name="Normal 5 3 2 3 2 2 3 3 2" xfId="11438"/>
    <cellStyle name="Normal 5 3 2 3 2 2 3 3 2 2" xfId="23640"/>
    <cellStyle name="Normal 5 3 2 3 2 2 3 3 2 2 2" xfId="47937"/>
    <cellStyle name="Normal 5 3 2 3 2 2 3 3 2 3" xfId="35735"/>
    <cellStyle name="Normal 5 3 2 3 2 2 3 3 3" xfId="16347"/>
    <cellStyle name="Normal 5 3 2 3 2 2 3 3 3 2" xfId="40644"/>
    <cellStyle name="Normal 5 3 2 3 2 2 3 3 4" xfId="28335"/>
    <cellStyle name="Normal 5 3 2 3 2 2 3 4" xfId="4676"/>
    <cellStyle name="Normal 5 3 2 3 2 2 3 4 2" xfId="11439"/>
    <cellStyle name="Normal 5 3 2 3 2 2 3 4 2 2" xfId="23641"/>
    <cellStyle name="Normal 5 3 2 3 2 2 3 4 2 2 2" xfId="47938"/>
    <cellStyle name="Normal 5 3 2 3 2 2 3 4 2 3" xfId="35736"/>
    <cellStyle name="Normal 5 3 2 3 2 2 3 4 3" xfId="16878"/>
    <cellStyle name="Normal 5 3 2 3 2 2 3 4 3 2" xfId="41175"/>
    <cellStyle name="Normal 5 3 2 3 2 2 3 4 4" xfId="28973"/>
    <cellStyle name="Normal 5 3 2 3 2 2 3 5" xfId="6373"/>
    <cellStyle name="Normal 5 3 2 3 2 2 3 5 2" xfId="11440"/>
    <cellStyle name="Normal 5 3 2 3 2 2 3 5 2 2" xfId="23642"/>
    <cellStyle name="Normal 5 3 2 3 2 2 3 5 2 2 2" xfId="47939"/>
    <cellStyle name="Normal 5 3 2 3 2 2 3 5 2 3" xfId="35737"/>
    <cellStyle name="Normal 5 3 2 3 2 2 3 5 3" xfId="18575"/>
    <cellStyle name="Normal 5 3 2 3 2 2 3 5 3 2" xfId="42872"/>
    <cellStyle name="Normal 5 3 2 3 2 2 3 5 4" xfId="30670"/>
    <cellStyle name="Normal 5 3 2 3 2 2 3 6" xfId="11434"/>
    <cellStyle name="Normal 5 3 2 3 2 2 3 6 2" xfId="23636"/>
    <cellStyle name="Normal 5 3 2 3 2 2 3 6 2 2" xfId="47933"/>
    <cellStyle name="Normal 5 3 2 3 2 2 3 6 3" xfId="35731"/>
    <cellStyle name="Normal 5 3 2 3 2 2 3 7" xfId="14650"/>
    <cellStyle name="Normal 5 3 2 3 2 2 3 7 2" xfId="38947"/>
    <cellStyle name="Normal 5 3 2 3 2 2 3 8" xfId="26638"/>
    <cellStyle name="Normal 5 3 2 3 2 2 3 9" xfId="51046"/>
    <cellStyle name="Normal 5 3 2 3 2 2 4" xfId="2866"/>
    <cellStyle name="Normal 5 3 2 3 2 2 4 2" xfId="5314"/>
    <cellStyle name="Normal 5 3 2 3 2 2 4 2 2" xfId="11442"/>
    <cellStyle name="Normal 5 3 2 3 2 2 4 2 2 2" xfId="23644"/>
    <cellStyle name="Normal 5 3 2 3 2 2 4 2 2 2 2" xfId="47941"/>
    <cellStyle name="Normal 5 3 2 3 2 2 4 2 2 3" xfId="35739"/>
    <cellStyle name="Normal 5 3 2 3 2 2 4 2 3" xfId="17516"/>
    <cellStyle name="Normal 5 3 2 3 2 2 4 2 3 2" xfId="41813"/>
    <cellStyle name="Normal 5 3 2 3 2 2 4 2 4" xfId="29611"/>
    <cellStyle name="Normal 5 3 2 3 2 2 4 3" xfId="6904"/>
    <cellStyle name="Normal 5 3 2 3 2 2 4 3 2" xfId="11443"/>
    <cellStyle name="Normal 5 3 2 3 2 2 4 3 2 2" xfId="23645"/>
    <cellStyle name="Normal 5 3 2 3 2 2 4 3 2 2 2" xfId="47942"/>
    <cellStyle name="Normal 5 3 2 3 2 2 4 3 2 3" xfId="35740"/>
    <cellStyle name="Normal 5 3 2 3 2 2 4 3 3" xfId="19106"/>
    <cellStyle name="Normal 5 3 2 3 2 2 4 3 3 2" xfId="43403"/>
    <cellStyle name="Normal 5 3 2 3 2 2 4 3 4" xfId="31201"/>
    <cellStyle name="Normal 5 3 2 3 2 2 4 4" xfId="11441"/>
    <cellStyle name="Normal 5 3 2 3 2 2 4 4 2" xfId="23643"/>
    <cellStyle name="Normal 5 3 2 3 2 2 4 4 2 2" xfId="47940"/>
    <cellStyle name="Normal 5 3 2 3 2 2 4 4 3" xfId="35738"/>
    <cellStyle name="Normal 5 3 2 3 2 2 4 5" xfId="15288"/>
    <cellStyle name="Normal 5 3 2 3 2 2 4 5 2" xfId="39585"/>
    <cellStyle name="Normal 5 3 2 3 2 2 4 6" xfId="27276"/>
    <cellStyle name="Normal 5 3 2 3 2 2 5" xfId="11422"/>
    <cellStyle name="Normal 5 3 2 3 2 2 5 2" xfId="23624"/>
    <cellStyle name="Normal 5 3 2 3 2 2 5 2 2" xfId="47921"/>
    <cellStyle name="Normal 5 3 2 3 2 2 5 3" xfId="35719"/>
    <cellStyle name="Normal 5 3 2 3 2 2 6" xfId="14116"/>
    <cellStyle name="Normal 5 3 2 3 2 2 6 2" xfId="26104"/>
    <cellStyle name="Normal 5 3 2 3 2 2 6 2 2" xfId="50401"/>
    <cellStyle name="Normal 5 3 2 3 2 2 6 3" xfId="38413"/>
    <cellStyle name="Normal 5 3 2 3 2 2 7" xfId="51662"/>
    <cellStyle name="Normal 5 3 2 3 2 2 8" xfId="52220"/>
    <cellStyle name="Normal 5 3 2 3 2 3" xfId="742"/>
    <cellStyle name="Normal 5 3 2 3 2 3 2" xfId="989"/>
    <cellStyle name="Normal 5 3 2 3 2 3 2 2" xfId="2482"/>
    <cellStyle name="Normal 5 3 2 3 2 3 2 2 10" xfId="53002"/>
    <cellStyle name="Normal 5 3 2 3 2 3 2 2 2" xfId="3648"/>
    <cellStyle name="Normal 5 3 2 3 2 3 2 2 2 2" xfId="5989"/>
    <cellStyle name="Normal 5 3 2 3 2 3 2 2 2 2 2" xfId="11448"/>
    <cellStyle name="Normal 5 3 2 3 2 3 2 2 2 2 2 2" xfId="23650"/>
    <cellStyle name="Normal 5 3 2 3 2 3 2 2 2 2 2 2 2" xfId="47947"/>
    <cellStyle name="Normal 5 3 2 3 2 3 2 2 2 2 2 3" xfId="35745"/>
    <cellStyle name="Normal 5 3 2 3 2 3 2 2 2 2 3" xfId="18191"/>
    <cellStyle name="Normal 5 3 2 3 2 3 2 2 2 2 3 2" xfId="42488"/>
    <cellStyle name="Normal 5 3 2 3 2 3 2 2 2 2 4" xfId="30286"/>
    <cellStyle name="Normal 5 3 2 3 2 3 2 2 2 3" xfId="7686"/>
    <cellStyle name="Normal 5 3 2 3 2 3 2 2 2 3 2" xfId="11449"/>
    <cellStyle name="Normal 5 3 2 3 2 3 2 2 2 3 2 2" xfId="23651"/>
    <cellStyle name="Normal 5 3 2 3 2 3 2 2 2 3 2 2 2" xfId="47948"/>
    <cellStyle name="Normal 5 3 2 3 2 3 2 2 2 3 2 3" xfId="35746"/>
    <cellStyle name="Normal 5 3 2 3 2 3 2 2 2 3 3" xfId="19888"/>
    <cellStyle name="Normal 5 3 2 3 2 3 2 2 2 3 3 2" xfId="44185"/>
    <cellStyle name="Normal 5 3 2 3 2 3 2 2 2 3 4" xfId="31983"/>
    <cellStyle name="Normal 5 3 2 3 2 3 2 2 2 4" xfId="11447"/>
    <cellStyle name="Normal 5 3 2 3 2 3 2 2 2 4 2" xfId="23649"/>
    <cellStyle name="Normal 5 3 2 3 2 3 2 2 2 4 2 2" xfId="47946"/>
    <cellStyle name="Normal 5 3 2 3 2 3 2 2 2 4 3" xfId="35744"/>
    <cellStyle name="Normal 5 3 2 3 2 3 2 2 2 5" xfId="15963"/>
    <cellStyle name="Normal 5 3 2 3 2 3 2 2 2 5 2" xfId="40260"/>
    <cellStyle name="Normal 5 3 2 3 2 3 2 2 2 6" xfId="27951"/>
    <cellStyle name="Normal 5 3 2 3 2 3 2 2 3" xfId="4180"/>
    <cellStyle name="Normal 5 3 2 3 2 3 2 2 3 2" xfId="11450"/>
    <cellStyle name="Normal 5 3 2 3 2 3 2 2 3 2 2" xfId="23652"/>
    <cellStyle name="Normal 5 3 2 3 2 3 2 2 3 2 2 2" xfId="47949"/>
    <cellStyle name="Normal 5 3 2 3 2 3 2 2 3 2 3" xfId="35747"/>
    <cellStyle name="Normal 5 3 2 3 2 3 2 2 3 3" xfId="16491"/>
    <cellStyle name="Normal 5 3 2 3 2 3 2 2 3 3 2" xfId="40788"/>
    <cellStyle name="Normal 5 3 2 3 2 3 2 2 3 4" xfId="28479"/>
    <cellStyle name="Normal 5 3 2 3 2 3 2 2 4" xfId="4820"/>
    <cellStyle name="Normal 5 3 2 3 2 3 2 2 4 2" xfId="11451"/>
    <cellStyle name="Normal 5 3 2 3 2 3 2 2 4 2 2" xfId="23653"/>
    <cellStyle name="Normal 5 3 2 3 2 3 2 2 4 2 2 2" xfId="47950"/>
    <cellStyle name="Normal 5 3 2 3 2 3 2 2 4 2 3" xfId="35748"/>
    <cellStyle name="Normal 5 3 2 3 2 3 2 2 4 3" xfId="17022"/>
    <cellStyle name="Normal 5 3 2 3 2 3 2 2 4 3 2" xfId="41319"/>
    <cellStyle name="Normal 5 3 2 3 2 3 2 2 4 4" xfId="29117"/>
    <cellStyle name="Normal 5 3 2 3 2 3 2 2 5" xfId="6517"/>
    <cellStyle name="Normal 5 3 2 3 2 3 2 2 5 2" xfId="11452"/>
    <cellStyle name="Normal 5 3 2 3 2 3 2 2 5 2 2" xfId="23654"/>
    <cellStyle name="Normal 5 3 2 3 2 3 2 2 5 2 2 2" xfId="47951"/>
    <cellStyle name="Normal 5 3 2 3 2 3 2 2 5 2 3" xfId="35749"/>
    <cellStyle name="Normal 5 3 2 3 2 3 2 2 5 3" xfId="18719"/>
    <cellStyle name="Normal 5 3 2 3 2 3 2 2 5 3 2" xfId="43016"/>
    <cellStyle name="Normal 5 3 2 3 2 3 2 2 5 4" xfId="30814"/>
    <cellStyle name="Normal 5 3 2 3 2 3 2 2 6" xfId="11446"/>
    <cellStyle name="Normal 5 3 2 3 2 3 2 2 6 2" xfId="23648"/>
    <cellStyle name="Normal 5 3 2 3 2 3 2 2 6 2 2" xfId="47945"/>
    <cellStyle name="Normal 5 3 2 3 2 3 2 2 6 3" xfId="35743"/>
    <cellStyle name="Normal 5 3 2 3 2 3 2 2 7" xfId="14794"/>
    <cellStyle name="Normal 5 3 2 3 2 3 2 2 7 2" xfId="39091"/>
    <cellStyle name="Normal 5 3 2 3 2 3 2 2 8" xfId="26782"/>
    <cellStyle name="Normal 5 3 2 3 2 3 2 2 9" xfId="51190"/>
    <cellStyle name="Normal 5 3 2 3 2 3 2 3" xfId="3010"/>
    <cellStyle name="Normal 5 3 2 3 2 3 2 3 2" xfId="5458"/>
    <cellStyle name="Normal 5 3 2 3 2 3 2 3 2 2" xfId="11454"/>
    <cellStyle name="Normal 5 3 2 3 2 3 2 3 2 2 2" xfId="23656"/>
    <cellStyle name="Normal 5 3 2 3 2 3 2 3 2 2 2 2" xfId="47953"/>
    <cellStyle name="Normal 5 3 2 3 2 3 2 3 2 2 3" xfId="35751"/>
    <cellStyle name="Normal 5 3 2 3 2 3 2 3 2 3" xfId="17660"/>
    <cellStyle name="Normal 5 3 2 3 2 3 2 3 2 3 2" xfId="41957"/>
    <cellStyle name="Normal 5 3 2 3 2 3 2 3 2 4" xfId="29755"/>
    <cellStyle name="Normal 5 3 2 3 2 3 2 3 3" xfId="7048"/>
    <cellStyle name="Normal 5 3 2 3 2 3 2 3 3 2" xfId="11455"/>
    <cellStyle name="Normal 5 3 2 3 2 3 2 3 3 2 2" xfId="23657"/>
    <cellStyle name="Normal 5 3 2 3 2 3 2 3 3 2 2 2" xfId="47954"/>
    <cellStyle name="Normal 5 3 2 3 2 3 2 3 3 2 3" xfId="35752"/>
    <cellStyle name="Normal 5 3 2 3 2 3 2 3 3 3" xfId="19250"/>
    <cellStyle name="Normal 5 3 2 3 2 3 2 3 3 3 2" xfId="43547"/>
    <cellStyle name="Normal 5 3 2 3 2 3 2 3 3 4" xfId="31345"/>
    <cellStyle name="Normal 5 3 2 3 2 3 2 3 4" xfId="11453"/>
    <cellStyle name="Normal 5 3 2 3 2 3 2 3 4 2" xfId="23655"/>
    <cellStyle name="Normal 5 3 2 3 2 3 2 3 4 2 2" xfId="47952"/>
    <cellStyle name="Normal 5 3 2 3 2 3 2 3 4 3" xfId="35750"/>
    <cellStyle name="Normal 5 3 2 3 2 3 2 3 5" xfId="15432"/>
    <cellStyle name="Normal 5 3 2 3 2 3 2 3 5 2" xfId="39729"/>
    <cellStyle name="Normal 5 3 2 3 2 3 2 3 6" xfId="27420"/>
    <cellStyle name="Normal 5 3 2 3 2 3 2 4" xfId="11445"/>
    <cellStyle name="Normal 5 3 2 3 2 3 2 4 2" xfId="23647"/>
    <cellStyle name="Normal 5 3 2 3 2 3 2 4 2 2" xfId="47944"/>
    <cellStyle name="Normal 5 3 2 3 2 3 2 4 3" xfId="35742"/>
    <cellStyle name="Normal 5 3 2 3 2 3 2 5" xfId="14260"/>
    <cellStyle name="Normal 5 3 2 3 2 3 2 5 2" xfId="26248"/>
    <cellStyle name="Normal 5 3 2 3 2 3 2 5 2 2" xfId="50545"/>
    <cellStyle name="Normal 5 3 2 3 2 3 2 5 3" xfId="38557"/>
    <cellStyle name="Normal 5 3 2 3 2 3 2 6" xfId="51759"/>
    <cellStyle name="Normal 5 3 2 3 2 3 2 7" xfId="52364"/>
    <cellStyle name="Normal 5 3 2 3 2 3 3" xfId="2242"/>
    <cellStyle name="Normal 5 3 2 3 2 3 3 10" xfId="52762"/>
    <cellStyle name="Normal 5 3 2 3 2 3 3 2" xfId="3408"/>
    <cellStyle name="Normal 5 3 2 3 2 3 3 2 2" xfId="5749"/>
    <cellStyle name="Normal 5 3 2 3 2 3 3 2 2 2" xfId="11458"/>
    <cellStyle name="Normal 5 3 2 3 2 3 3 2 2 2 2" xfId="23660"/>
    <cellStyle name="Normal 5 3 2 3 2 3 3 2 2 2 2 2" xfId="47957"/>
    <cellStyle name="Normal 5 3 2 3 2 3 3 2 2 2 3" xfId="35755"/>
    <cellStyle name="Normal 5 3 2 3 2 3 3 2 2 3" xfId="17951"/>
    <cellStyle name="Normal 5 3 2 3 2 3 3 2 2 3 2" xfId="42248"/>
    <cellStyle name="Normal 5 3 2 3 2 3 3 2 2 4" xfId="30046"/>
    <cellStyle name="Normal 5 3 2 3 2 3 3 2 3" xfId="7446"/>
    <cellStyle name="Normal 5 3 2 3 2 3 3 2 3 2" xfId="11459"/>
    <cellStyle name="Normal 5 3 2 3 2 3 3 2 3 2 2" xfId="23661"/>
    <cellStyle name="Normal 5 3 2 3 2 3 3 2 3 2 2 2" xfId="47958"/>
    <cellStyle name="Normal 5 3 2 3 2 3 3 2 3 2 3" xfId="35756"/>
    <cellStyle name="Normal 5 3 2 3 2 3 3 2 3 3" xfId="19648"/>
    <cellStyle name="Normal 5 3 2 3 2 3 3 2 3 3 2" xfId="43945"/>
    <cellStyle name="Normal 5 3 2 3 2 3 3 2 3 4" xfId="31743"/>
    <cellStyle name="Normal 5 3 2 3 2 3 3 2 4" xfId="11457"/>
    <cellStyle name="Normal 5 3 2 3 2 3 3 2 4 2" xfId="23659"/>
    <cellStyle name="Normal 5 3 2 3 2 3 3 2 4 2 2" xfId="47956"/>
    <cellStyle name="Normal 5 3 2 3 2 3 3 2 4 3" xfId="35754"/>
    <cellStyle name="Normal 5 3 2 3 2 3 3 2 5" xfId="15723"/>
    <cellStyle name="Normal 5 3 2 3 2 3 3 2 5 2" xfId="40020"/>
    <cellStyle name="Normal 5 3 2 3 2 3 3 2 6" xfId="27711"/>
    <cellStyle name="Normal 5 3 2 3 2 3 3 3" xfId="3940"/>
    <cellStyle name="Normal 5 3 2 3 2 3 3 3 2" xfId="11460"/>
    <cellStyle name="Normal 5 3 2 3 2 3 3 3 2 2" xfId="23662"/>
    <cellStyle name="Normal 5 3 2 3 2 3 3 3 2 2 2" xfId="47959"/>
    <cellStyle name="Normal 5 3 2 3 2 3 3 3 2 3" xfId="35757"/>
    <cellStyle name="Normal 5 3 2 3 2 3 3 3 3" xfId="16251"/>
    <cellStyle name="Normal 5 3 2 3 2 3 3 3 3 2" xfId="40548"/>
    <cellStyle name="Normal 5 3 2 3 2 3 3 3 4" xfId="28239"/>
    <cellStyle name="Normal 5 3 2 3 2 3 3 4" xfId="4580"/>
    <cellStyle name="Normal 5 3 2 3 2 3 3 4 2" xfId="11461"/>
    <cellStyle name="Normal 5 3 2 3 2 3 3 4 2 2" xfId="23663"/>
    <cellStyle name="Normal 5 3 2 3 2 3 3 4 2 2 2" xfId="47960"/>
    <cellStyle name="Normal 5 3 2 3 2 3 3 4 2 3" xfId="35758"/>
    <cellStyle name="Normal 5 3 2 3 2 3 3 4 3" xfId="16782"/>
    <cellStyle name="Normal 5 3 2 3 2 3 3 4 3 2" xfId="41079"/>
    <cellStyle name="Normal 5 3 2 3 2 3 3 4 4" xfId="28877"/>
    <cellStyle name="Normal 5 3 2 3 2 3 3 5" xfId="6277"/>
    <cellStyle name="Normal 5 3 2 3 2 3 3 5 2" xfId="11462"/>
    <cellStyle name="Normal 5 3 2 3 2 3 3 5 2 2" xfId="23664"/>
    <cellStyle name="Normal 5 3 2 3 2 3 3 5 2 2 2" xfId="47961"/>
    <cellStyle name="Normal 5 3 2 3 2 3 3 5 2 3" xfId="35759"/>
    <cellStyle name="Normal 5 3 2 3 2 3 3 5 3" xfId="18479"/>
    <cellStyle name="Normal 5 3 2 3 2 3 3 5 3 2" xfId="42776"/>
    <cellStyle name="Normal 5 3 2 3 2 3 3 5 4" xfId="30574"/>
    <cellStyle name="Normal 5 3 2 3 2 3 3 6" xfId="11456"/>
    <cellStyle name="Normal 5 3 2 3 2 3 3 6 2" xfId="23658"/>
    <cellStyle name="Normal 5 3 2 3 2 3 3 6 2 2" xfId="47955"/>
    <cellStyle name="Normal 5 3 2 3 2 3 3 6 3" xfId="35753"/>
    <cellStyle name="Normal 5 3 2 3 2 3 3 7" xfId="14554"/>
    <cellStyle name="Normal 5 3 2 3 2 3 3 7 2" xfId="38851"/>
    <cellStyle name="Normal 5 3 2 3 2 3 3 8" xfId="26542"/>
    <cellStyle name="Normal 5 3 2 3 2 3 3 9" xfId="50950"/>
    <cellStyle name="Normal 5 3 2 3 2 3 4" xfId="2770"/>
    <cellStyle name="Normal 5 3 2 3 2 3 4 2" xfId="5218"/>
    <cellStyle name="Normal 5 3 2 3 2 3 4 2 2" xfId="11464"/>
    <cellStyle name="Normal 5 3 2 3 2 3 4 2 2 2" xfId="23666"/>
    <cellStyle name="Normal 5 3 2 3 2 3 4 2 2 2 2" xfId="47963"/>
    <cellStyle name="Normal 5 3 2 3 2 3 4 2 2 3" xfId="35761"/>
    <cellStyle name="Normal 5 3 2 3 2 3 4 2 3" xfId="17420"/>
    <cellStyle name="Normal 5 3 2 3 2 3 4 2 3 2" xfId="41717"/>
    <cellStyle name="Normal 5 3 2 3 2 3 4 2 4" xfId="29515"/>
    <cellStyle name="Normal 5 3 2 3 2 3 4 3" xfId="6808"/>
    <cellStyle name="Normal 5 3 2 3 2 3 4 3 2" xfId="11465"/>
    <cellStyle name="Normal 5 3 2 3 2 3 4 3 2 2" xfId="23667"/>
    <cellStyle name="Normal 5 3 2 3 2 3 4 3 2 2 2" xfId="47964"/>
    <cellStyle name="Normal 5 3 2 3 2 3 4 3 2 3" xfId="35762"/>
    <cellStyle name="Normal 5 3 2 3 2 3 4 3 3" xfId="19010"/>
    <cellStyle name="Normal 5 3 2 3 2 3 4 3 3 2" xfId="43307"/>
    <cellStyle name="Normal 5 3 2 3 2 3 4 3 4" xfId="31105"/>
    <cellStyle name="Normal 5 3 2 3 2 3 4 4" xfId="11463"/>
    <cellStyle name="Normal 5 3 2 3 2 3 4 4 2" xfId="23665"/>
    <cellStyle name="Normal 5 3 2 3 2 3 4 4 2 2" xfId="47962"/>
    <cellStyle name="Normal 5 3 2 3 2 3 4 4 3" xfId="35760"/>
    <cellStyle name="Normal 5 3 2 3 2 3 4 5" xfId="15192"/>
    <cellStyle name="Normal 5 3 2 3 2 3 4 5 2" xfId="39489"/>
    <cellStyle name="Normal 5 3 2 3 2 3 4 6" xfId="27180"/>
    <cellStyle name="Normal 5 3 2 3 2 3 5" xfId="11444"/>
    <cellStyle name="Normal 5 3 2 3 2 3 5 2" xfId="23646"/>
    <cellStyle name="Normal 5 3 2 3 2 3 5 2 2" xfId="47943"/>
    <cellStyle name="Normal 5 3 2 3 2 3 5 3" xfId="35741"/>
    <cellStyle name="Normal 5 3 2 3 2 3 6" xfId="14020"/>
    <cellStyle name="Normal 5 3 2 3 2 3 6 2" xfId="26008"/>
    <cellStyle name="Normal 5 3 2 3 2 3 6 2 2" xfId="50305"/>
    <cellStyle name="Normal 5 3 2 3 2 3 6 3" xfId="38317"/>
    <cellStyle name="Normal 5 3 2 3 2 3 7" xfId="51712"/>
    <cellStyle name="Normal 5 3 2 3 2 3 8" xfId="52124"/>
    <cellStyle name="Normal 5 3 2 3 2 4" xfId="917"/>
    <cellStyle name="Normal 5 3 2 3 2 4 2" xfId="2410"/>
    <cellStyle name="Normal 5 3 2 3 2 4 2 10" xfId="52930"/>
    <cellStyle name="Normal 5 3 2 3 2 4 2 2" xfId="3576"/>
    <cellStyle name="Normal 5 3 2 3 2 4 2 2 2" xfId="5917"/>
    <cellStyle name="Normal 5 3 2 3 2 4 2 2 2 2" xfId="11469"/>
    <cellStyle name="Normal 5 3 2 3 2 4 2 2 2 2 2" xfId="23671"/>
    <cellStyle name="Normal 5 3 2 3 2 4 2 2 2 2 2 2" xfId="47968"/>
    <cellStyle name="Normal 5 3 2 3 2 4 2 2 2 2 3" xfId="35766"/>
    <cellStyle name="Normal 5 3 2 3 2 4 2 2 2 3" xfId="18119"/>
    <cellStyle name="Normal 5 3 2 3 2 4 2 2 2 3 2" xfId="42416"/>
    <cellStyle name="Normal 5 3 2 3 2 4 2 2 2 4" xfId="30214"/>
    <cellStyle name="Normal 5 3 2 3 2 4 2 2 3" xfId="7614"/>
    <cellStyle name="Normal 5 3 2 3 2 4 2 2 3 2" xfId="11470"/>
    <cellStyle name="Normal 5 3 2 3 2 4 2 2 3 2 2" xfId="23672"/>
    <cellStyle name="Normal 5 3 2 3 2 4 2 2 3 2 2 2" xfId="47969"/>
    <cellStyle name="Normal 5 3 2 3 2 4 2 2 3 2 3" xfId="35767"/>
    <cellStyle name="Normal 5 3 2 3 2 4 2 2 3 3" xfId="19816"/>
    <cellStyle name="Normal 5 3 2 3 2 4 2 2 3 3 2" xfId="44113"/>
    <cellStyle name="Normal 5 3 2 3 2 4 2 2 3 4" xfId="31911"/>
    <cellStyle name="Normal 5 3 2 3 2 4 2 2 4" xfId="11468"/>
    <cellStyle name="Normal 5 3 2 3 2 4 2 2 4 2" xfId="23670"/>
    <cellStyle name="Normal 5 3 2 3 2 4 2 2 4 2 2" xfId="47967"/>
    <cellStyle name="Normal 5 3 2 3 2 4 2 2 4 3" xfId="35765"/>
    <cellStyle name="Normal 5 3 2 3 2 4 2 2 5" xfId="15891"/>
    <cellStyle name="Normal 5 3 2 3 2 4 2 2 5 2" xfId="40188"/>
    <cellStyle name="Normal 5 3 2 3 2 4 2 2 6" xfId="27879"/>
    <cellStyle name="Normal 5 3 2 3 2 4 2 3" xfId="4108"/>
    <cellStyle name="Normal 5 3 2 3 2 4 2 3 2" xfId="11471"/>
    <cellStyle name="Normal 5 3 2 3 2 4 2 3 2 2" xfId="23673"/>
    <cellStyle name="Normal 5 3 2 3 2 4 2 3 2 2 2" xfId="47970"/>
    <cellStyle name="Normal 5 3 2 3 2 4 2 3 2 3" xfId="35768"/>
    <cellStyle name="Normal 5 3 2 3 2 4 2 3 3" xfId="16419"/>
    <cellStyle name="Normal 5 3 2 3 2 4 2 3 3 2" xfId="40716"/>
    <cellStyle name="Normal 5 3 2 3 2 4 2 3 4" xfId="28407"/>
    <cellStyle name="Normal 5 3 2 3 2 4 2 4" xfId="4748"/>
    <cellStyle name="Normal 5 3 2 3 2 4 2 4 2" xfId="11472"/>
    <cellStyle name="Normal 5 3 2 3 2 4 2 4 2 2" xfId="23674"/>
    <cellStyle name="Normal 5 3 2 3 2 4 2 4 2 2 2" xfId="47971"/>
    <cellStyle name="Normal 5 3 2 3 2 4 2 4 2 3" xfId="35769"/>
    <cellStyle name="Normal 5 3 2 3 2 4 2 4 3" xfId="16950"/>
    <cellStyle name="Normal 5 3 2 3 2 4 2 4 3 2" xfId="41247"/>
    <cellStyle name="Normal 5 3 2 3 2 4 2 4 4" xfId="29045"/>
    <cellStyle name="Normal 5 3 2 3 2 4 2 5" xfId="6445"/>
    <cellStyle name="Normal 5 3 2 3 2 4 2 5 2" xfId="11473"/>
    <cellStyle name="Normal 5 3 2 3 2 4 2 5 2 2" xfId="23675"/>
    <cellStyle name="Normal 5 3 2 3 2 4 2 5 2 2 2" xfId="47972"/>
    <cellStyle name="Normal 5 3 2 3 2 4 2 5 2 3" xfId="35770"/>
    <cellStyle name="Normal 5 3 2 3 2 4 2 5 3" xfId="18647"/>
    <cellStyle name="Normal 5 3 2 3 2 4 2 5 3 2" xfId="42944"/>
    <cellStyle name="Normal 5 3 2 3 2 4 2 5 4" xfId="30742"/>
    <cellStyle name="Normal 5 3 2 3 2 4 2 6" xfId="11467"/>
    <cellStyle name="Normal 5 3 2 3 2 4 2 6 2" xfId="23669"/>
    <cellStyle name="Normal 5 3 2 3 2 4 2 6 2 2" xfId="47966"/>
    <cellStyle name="Normal 5 3 2 3 2 4 2 6 3" xfId="35764"/>
    <cellStyle name="Normal 5 3 2 3 2 4 2 7" xfId="14722"/>
    <cellStyle name="Normal 5 3 2 3 2 4 2 7 2" xfId="39019"/>
    <cellStyle name="Normal 5 3 2 3 2 4 2 8" xfId="26710"/>
    <cellStyle name="Normal 5 3 2 3 2 4 2 9" xfId="51118"/>
    <cellStyle name="Normal 5 3 2 3 2 4 3" xfId="2938"/>
    <cellStyle name="Normal 5 3 2 3 2 4 3 2" xfId="5386"/>
    <cellStyle name="Normal 5 3 2 3 2 4 3 2 2" xfId="11475"/>
    <cellStyle name="Normal 5 3 2 3 2 4 3 2 2 2" xfId="23677"/>
    <cellStyle name="Normal 5 3 2 3 2 4 3 2 2 2 2" xfId="47974"/>
    <cellStyle name="Normal 5 3 2 3 2 4 3 2 2 3" xfId="35772"/>
    <cellStyle name="Normal 5 3 2 3 2 4 3 2 3" xfId="17588"/>
    <cellStyle name="Normal 5 3 2 3 2 4 3 2 3 2" xfId="41885"/>
    <cellStyle name="Normal 5 3 2 3 2 4 3 2 4" xfId="29683"/>
    <cellStyle name="Normal 5 3 2 3 2 4 3 3" xfId="6976"/>
    <cellStyle name="Normal 5 3 2 3 2 4 3 3 2" xfId="11476"/>
    <cellStyle name="Normal 5 3 2 3 2 4 3 3 2 2" xfId="23678"/>
    <cellStyle name="Normal 5 3 2 3 2 4 3 3 2 2 2" xfId="47975"/>
    <cellStyle name="Normal 5 3 2 3 2 4 3 3 2 3" xfId="35773"/>
    <cellStyle name="Normal 5 3 2 3 2 4 3 3 3" xfId="19178"/>
    <cellStyle name="Normal 5 3 2 3 2 4 3 3 3 2" xfId="43475"/>
    <cellStyle name="Normal 5 3 2 3 2 4 3 3 4" xfId="31273"/>
    <cellStyle name="Normal 5 3 2 3 2 4 3 4" xfId="11474"/>
    <cellStyle name="Normal 5 3 2 3 2 4 3 4 2" xfId="23676"/>
    <cellStyle name="Normal 5 3 2 3 2 4 3 4 2 2" xfId="47973"/>
    <cellStyle name="Normal 5 3 2 3 2 4 3 4 3" xfId="35771"/>
    <cellStyle name="Normal 5 3 2 3 2 4 3 5" xfId="15360"/>
    <cellStyle name="Normal 5 3 2 3 2 4 3 5 2" xfId="39657"/>
    <cellStyle name="Normal 5 3 2 3 2 4 3 6" xfId="27348"/>
    <cellStyle name="Normal 5 3 2 3 2 4 4" xfId="11466"/>
    <cellStyle name="Normal 5 3 2 3 2 4 4 2" xfId="23668"/>
    <cellStyle name="Normal 5 3 2 3 2 4 4 2 2" xfId="47965"/>
    <cellStyle name="Normal 5 3 2 3 2 4 4 3" xfId="35763"/>
    <cellStyle name="Normal 5 3 2 3 2 4 5" xfId="14188"/>
    <cellStyle name="Normal 5 3 2 3 2 4 5 2" xfId="26176"/>
    <cellStyle name="Normal 5 3 2 3 2 4 5 2 2" xfId="50473"/>
    <cellStyle name="Normal 5 3 2 3 2 4 5 3" xfId="38485"/>
    <cellStyle name="Normal 5 3 2 3 2 4 6" xfId="51902"/>
    <cellStyle name="Normal 5 3 2 3 2 4 7" xfId="52292"/>
    <cellStyle name="Normal 5 3 2 3 2 5" xfId="2146"/>
    <cellStyle name="Normal 5 3 2 3 2 5 10" xfId="52666"/>
    <cellStyle name="Normal 5 3 2 3 2 5 2" xfId="3312"/>
    <cellStyle name="Normal 5 3 2 3 2 5 2 2" xfId="5653"/>
    <cellStyle name="Normal 5 3 2 3 2 5 2 2 2" xfId="11479"/>
    <cellStyle name="Normal 5 3 2 3 2 5 2 2 2 2" xfId="23681"/>
    <cellStyle name="Normal 5 3 2 3 2 5 2 2 2 2 2" xfId="47978"/>
    <cellStyle name="Normal 5 3 2 3 2 5 2 2 2 3" xfId="35776"/>
    <cellStyle name="Normal 5 3 2 3 2 5 2 2 3" xfId="17855"/>
    <cellStyle name="Normal 5 3 2 3 2 5 2 2 3 2" xfId="42152"/>
    <cellStyle name="Normal 5 3 2 3 2 5 2 2 4" xfId="29950"/>
    <cellStyle name="Normal 5 3 2 3 2 5 2 3" xfId="7350"/>
    <cellStyle name="Normal 5 3 2 3 2 5 2 3 2" xfId="11480"/>
    <cellStyle name="Normal 5 3 2 3 2 5 2 3 2 2" xfId="23682"/>
    <cellStyle name="Normal 5 3 2 3 2 5 2 3 2 2 2" xfId="47979"/>
    <cellStyle name="Normal 5 3 2 3 2 5 2 3 2 3" xfId="35777"/>
    <cellStyle name="Normal 5 3 2 3 2 5 2 3 3" xfId="19552"/>
    <cellStyle name="Normal 5 3 2 3 2 5 2 3 3 2" xfId="43849"/>
    <cellStyle name="Normal 5 3 2 3 2 5 2 3 4" xfId="31647"/>
    <cellStyle name="Normal 5 3 2 3 2 5 2 4" xfId="11478"/>
    <cellStyle name="Normal 5 3 2 3 2 5 2 4 2" xfId="23680"/>
    <cellStyle name="Normal 5 3 2 3 2 5 2 4 2 2" xfId="47977"/>
    <cellStyle name="Normal 5 3 2 3 2 5 2 4 3" xfId="35775"/>
    <cellStyle name="Normal 5 3 2 3 2 5 2 5" xfId="15627"/>
    <cellStyle name="Normal 5 3 2 3 2 5 2 5 2" xfId="39924"/>
    <cellStyle name="Normal 5 3 2 3 2 5 2 6" xfId="27615"/>
    <cellStyle name="Normal 5 3 2 3 2 5 3" xfId="3844"/>
    <cellStyle name="Normal 5 3 2 3 2 5 3 2" xfId="11481"/>
    <cellStyle name="Normal 5 3 2 3 2 5 3 2 2" xfId="23683"/>
    <cellStyle name="Normal 5 3 2 3 2 5 3 2 2 2" xfId="47980"/>
    <cellStyle name="Normal 5 3 2 3 2 5 3 2 3" xfId="35778"/>
    <cellStyle name="Normal 5 3 2 3 2 5 3 3" xfId="16155"/>
    <cellStyle name="Normal 5 3 2 3 2 5 3 3 2" xfId="40452"/>
    <cellStyle name="Normal 5 3 2 3 2 5 3 4" xfId="28143"/>
    <cellStyle name="Normal 5 3 2 3 2 5 4" xfId="4484"/>
    <cellStyle name="Normal 5 3 2 3 2 5 4 2" xfId="11482"/>
    <cellStyle name="Normal 5 3 2 3 2 5 4 2 2" xfId="23684"/>
    <cellStyle name="Normal 5 3 2 3 2 5 4 2 2 2" xfId="47981"/>
    <cellStyle name="Normal 5 3 2 3 2 5 4 2 3" xfId="35779"/>
    <cellStyle name="Normal 5 3 2 3 2 5 4 3" xfId="16686"/>
    <cellStyle name="Normal 5 3 2 3 2 5 4 3 2" xfId="40983"/>
    <cellStyle name="Normal 5 3 2 3 2 5 4 4" xfId="28781"/>
    <cellStyle name="Normal 5 3 2 3 2 5 5" xfId="6181"/>
    <cellStyle name="Normal 5 3 2 3 2 5 5 2" xfId="11483"/>
    <cellStyle name="Normal 5 3 2 3 2 5 5 2 2" xfId="23685"/>
    <cellStyle name="Normal 5 3 2 3 2 5 5 2 2 2" xfId="47982"/>
    <cellStyle name="Normal 5 3 2 3 2 5 5 2 3" xfId="35780"/>
    <cellStyle name="Normal 5 3 2 3 2 5 5 3" xfId="18383"/>
    <cellStyle name="Normal 5 3 2 3 2 5 5 3 2" xfId="42680"/>
    <cellStyle name="Normal 5 3 2 3 2 5 5 4" xfId="30478"/>
    <cellStyle name="Normal 5 3 2 3 2 5 6" xfId="11477"/>
    <cellStyle name="Normal 5 3 2 3 2 5 6 2" xfId="23679"/>
    <cellStyle name="Normal 5 3 2 3 2 5 6 2 2" xfId="47976"/>
    <cellStyle name="Normal 5 3 2 3 2 5 6 3" xfId="35774"/>
    <cellStyle name="Normal 5 3 2 3 2 5 7" xfId="14458"/>
    <cellStyle name="Normal 5 3 2 3 2 5 7 2" xfId="38755"/>
    <cellStyle name="Normal 5 3 2 3 2 5 8" xfId="26446"/>
    <cellStyle name="Normal 5 3 2 3 2 5 9" xfId="50854"/>
    <cellStyle name="Normal 5 3 2 3 2 6" xfId="2674"/>
    <cellStyle name="Normal 5 3 2 3 2 6 2" xfId="5122"/>
    <cellStyle name="Normal 5 3 2 3 2 6 2 2" xfId="11485"/>
    <cellStyle name="Normal 5 3 2 3 2 6 2 2 2" xfId="23687"/>
    <cellStyle name="Normal 5 3 2 3 2 6 2 2 2 2" xfId="47984"/>
    <cellStyle name="Normal 5 3 2 3 2 6 2 2 3" xfId="35782"/>
    <cellStyle name="Normal 5 3 2 3 2 6 2 3" xfId="17324"/>
    <cellStyle name="Normal 5 3 2 3 2 6 2 3 2" xfId="41621"/>
    <cellStyle name="Normal 5 3 2 3 2 6 2 4" xfId="29419"/>
    <cellStyle name="Normal 5 3 2 3 2 6 3" xfId="6712"/>
    <cellStyle name="Normal 5 3 2 3 2 6 3 2" xfId="11486"/>
    <cellStyle name="Normal 5 3 2 3 2 6 3 2 2" xfId="23688"/>
    <cellStyle name="Normal 5 3 2 3 2 6 3 2 2 2" xfId="47985"/>
    <cellStyle name="Normal 5 3 2 3 2 6 3 2 3" xfId="35783"/>
    <cellStyle name="Normal 5 3 2 3 2 6 3 3" xfId="18914"/>
    <cellStyle name="Normal 5 3 2 3 2 6 3 3 2" xfId="43211"/>
    <cellStyle name="Normal 5 3 2 3 2 6 3 4" xfId="31009"/>
    <cellStyle name="Normal 5 3 2 3 2 6 4" xfId="11484"/>
    <cellStyle name="Normal 5 3 2 3 2 6 4 2" xfId="23686"/>
    <cellStyle name="Normal 5 3 2 3 2 6 4 2 2" xfId="47983"/>
    <cellStyle name="Normal 5 3 2 3 2 6 4 3" xfId="35781"/>
    <cellStyle name="Normal 5 3 2 3 2 6 5" xfId="15096"/>
    <cellStyle name="Normal 5 3 2 3 2 6 5 2" xfId="39393"/>
    <cellStyle name="Normal 5 3 2 3 2 6 6" xfId="27084"/>
    <cellStyle name="Normal 5 3 2 3 2 7" xfId="11421"/>
    <cellStyle name="Normal 5 3 2 3 2 7 2" xfId="23623"/>
    <cellStyle name="Normal 5 3 2 3 2 7 2 2" xfId="47920"/>
    <cellStyle name="Normal 5 3 2 3 2 7 3" xfId="35718"/>
    <cellStyle name="Normal 5 3 2 3 2 8" xfId="13924"/>
    <cellStyle name="Normal 5 3 2 3 2 8 2" xfId="25912"/>
    <cellStyle name="Normal 5 3 2 3 2 8 2 2" xfId="50209"/>
    <cellStyle name="Normal 5 3 2 3 2 8 3" xfId="38221"/>
    <cellStyle name="Normal 5 3 2 3 2 9" xfId="51594"/>
    <cellStyle name="Normal 5 3 2 3 3" xfId="792"/>
    <cellStyle name="Normal 5 3 2 3 3 2" xfId="1037"/>
    <cellStyle name="Normal 5 3 2 3 3 2 2" xfId="2530"/>
    <cellStyle name="Normal 5 3 2 3 3 2 2 10" xfId="53050"/>
    <cellStyle name="Normal 5 3 2 3 3 2 2 2" xfId="3696"/>
    <cellStyle name="Normal 5 3 2 3 3 2 2 2 2" xfId="6037"/>
    <cellStyle name="Normal 5 3 2 3 3 2 2 2 2 2" xfId="11491"/>
    <cellStyle name="Normal 5 3 2 3 3 2 2 2 2 2 2" xfId="23693"/>
    <cellStyle name="Normal 5 3 2 3 3 2 2 2 2 2 2 2" xfId="47990"/>
    <cellStyle name="Normal 5 3 2 3 3 2 2 2 2 2 3" xfId="35788"/>
    <cellStyle name="Normal 5 3 2 3 3 2 2 2 2 3" xfId="18239"/>
    <cellStyle name="Normal 5 3 2 3 3 2 2 2 2 3 2" xfId="42536"/>
    <cellStyle name="Normal 5 3 2 3 3 2 2 2 2 4" xfId="30334"/>
    <cellStyle name="Normal 5 3 2 3 3 2 2 2 3" xfId="7734"/>
    <cellStyle name="Normal 5 3 2 3 3 2 2 2 3 2" xfId="11492"/>
    <cellStyle name="Normal 5 3 2 3 3 2 2 2 3 2 2" xfId="23694"/>
    <cellStyle name="Normal 5 3 2 3 3 2 2 2 3 2 2 2" xfId="47991"/>
    <cellStyle name="Normal 5 3 2 3 3 2 2 2 3 2 3" xfId="35789"/>
    <cellStyle name="Normal 5 3 2 3 3 2 2 2 3 3" xfId="19936"/>
    <cellStyle name="Normal 5 3 2 3 3 2 2 2 3 3 2" xfId="44233"/>
    <cellStyle name="Normal 5 3 2 3 3 2 2 2 3 4" xfId="32031"/>
    <cellStyle name="Normal 5 3 2 3 3 2 2 2 4" xfId="11490"/>
    <cellStyle name="Normal 5 3 2 3 3 2 2 2 4 2" xfId="23692"/>
    <cellStyle name="Normal 5 3 2 3 3 2 2 2 4 2 2" xfId="47989"/>
    <cellStyle name="Normal 5 3 2 3 3 2 2 2 4 3" xfId="35787"/>
    <cellStyle name="Normal 5 3 2 3 3 2 2 2 5" xfId="16011"/>
    <cellStyle name="Normal 5 3 2 3 3 2 2 2 5 2" xfId="40308"/>
    <cellStyle name="Normal 5 3 2 3 3 2 2 2 6" xfId="27999"/>
    <cellStyle name="Normal 5 3 2 3 3 2 2 3" xfId="4228"/>
    <cellStyle name="Normal 5 3 2 3 3 2 2 3 2" xfId="11493"/>
    <cellStyle name="Normal 5 3 2 3 3 2 2 3 2 2" xfId="23695"/>
    <cellStyle name="Normal 5 3 2 3 3 2 2 3 2 2 2" xfId="47992"/>
    <cellStyle name="Normal 5 3 2 3 3 2 2 3 2 3" xfId="35790"/>
    <cellStyle name="Normal 5 3 2 3 3 2 2 3 3" xfId="16539"/>
    <cellStyle name="Normal 5 3 2 3 3 2 2 3 3 2" xfId="40836"/>
    <cellStyle name="Normal 5 3 2 3 3 2 2 3 4" xfId="28527"/>
    <cellStyle name="Normal 5 3 2 3 3 2 2 4" xfId="4868"/>
    <cellStyle name="Normal 5 3 2 3 3 2 2 4 2" xfId="11494"/>
    <cellStyle name="Normal 5 3 2 3 3 2 2 4 2 2" xfId="23696"/>
    <cellStyle name="Normal 5 3 2 3 3 2 2 4 2 2 2" xfId="47993"/>
    <cellStyle name="Normal 5 3 2 3 3 2 2 4 2 3" xfId="35791"/>
    <cellStyle name="Normal 5 3 2 3 3 2 2 4 3" xfId="17070"/>
    <cellStyle name="Normal 5 3 2 3 3 2 2 4 3 2" xfId="41367"/>
    <cellStyle name="Normal 5 3 2 3 3 2 2 4 4" xfId="29165"/>
    <cellStyle name="Normal 5 3 2 3 3 2 2 5" xfId="6565"/>
    <cellStyle name="Normal 5 3 2 3 3 2 2 5 2" xfId="11495"/>
    <cellStyle name="Normal 5 3 2 3 3 2 2 5 2 2" xfId="23697"/>
    <cellStyle name="Normal 5 3 2 3 3 2 2 5 2 2 2" xfId="47994"/>
    <cellStyle name="Normal 5 3 2 3 3 2 2 5 2 3" xfId="35792"/>
    <cellStyle name="Normal 5 3 2 3 3 2 2 5 3" xfId="18767"/>
    <cellStyle name="Normal 5 3 2 3 3 2 2 5 3 2" xfId="43064"/>
    <cellStyle name="Normal 5 3 2 3 3 2 2 5 4" xfId="30862"/>
    <cellStyle name="Normal 5 3 2 3 3 2 2 6" xfId="11489"/>
    <cellStyle name="Normal 5 3 2 3 3 2 2 6 2" xfId="23691"/>
    <cellStyle name="Normal 5 3 2 3 3 2 2 6 2 2" xfId="47988"/>
    <cellStyle name="Normal 5 3 2 3 3 2 2 6 3" xfId="35786"/>
    <cellStyle name="Normal 5 3 2 3 3 2 2 7" xfId="14842"/>
    <cellStyle name="Normal 5 3 2 3 3 2 2 7 2" xfId="39139"/>
    <cellStyle name="Normal 5 3 2 3 3 2 2 8" xfId="26830"/>
    <cellStyle name="Normal 5 3 2 3 3 2 2 9" xfId="51238"/>
    <cellStyle name="Normal 5 3 2 3 3 2 3" xfId="3058"/>
    <cellStyle name="Normal 5 3 2 3 3 2 3 2" xfId="5506"/>
    <cellStyle name="Normal 5 3 2 3 3 2 3 2 2" xfId="11497"/>
    <cellStyle name="Normal 5 3 2 3 3 2 3 2 2 2" xfId="23699"/>
    <cellStyle name="Normal 5 3 2 3 3 2 3 2 2 2 2" xfId="47996"/>
    <cellStyle name="Normal 5 3 2 3 3 2 3 2 2 3" xfId="35794"/>
    <cellStyle name="Normal 5 3 2 3 3 2 3 2 3" xfId="17708"/>
    <cellStyle name="Normal 5 3 2 3 3 2 3 2 3 2" xfId="42005"/>
    <cellStyle name="Normal 5 3 2 3 3 2 3 2 4" xfId="29803"/>
    <cellStyle name="Normal 5 3 2 3 3 2 3 3" xfId="7096"/>
    <cellStyle name="Normal 5 3 2 3 3 2 3 3 2" xfId="11498"/>
    <cellStyle name="Normal 5 3 2 3 3 2 3 3 2 2" xfId="23700"/>
    <cellStyle name="Normal 5 3 2 3 3 2 3 3 2 2 2" xfId="47997"/>
    <cellStyle name="Normal 5 3 2 3 3 2 3 3 2 3" xfId="35795"/>
    <cellStyle name="Normal 5 3 2 3 3 2 3 3 3" xfId="19298"/>
    <cellStyle name="Normal 5 3 2 3 3 2 3 3 3 2" xfId="43595"/>
    <cellStyle name="Normal 5 3 2 3 3 2 3 3 4" xfId="31393"/>
    <cellStyle name="Normal 5 3 2 3 3 2 3 4" xfId="11496"/>
    <cellStyle name="Normal 5 3 2 3 3 2 3 4 2" xfId="23698"/>
    <cellStyle name="Normal 5 3 2 3 3 2 3 4 2 2" xfId="47995"/>
    <cellStyle name="Normal 5 3 2 3 3 2 3 4 3" xfId="35793"/>
    <cellStyle name="Normal 5 3 2 3 3 2 3 5" xfId="15480"/>
    <cellStyle name="Normal 5 3 2 3 3 2 3 5 2" xfId="39777"/>
    <cellStyle name="Normal 5 3 2 3 3 2 3 6" xfId="27468"/>
    <cellStyle name="Normal 5 3 2 3 3 2 4" xfId="11488"/>
    <cellStyle name="Normal 5 3 2 3 3 2 4 2" xfId="23690"/>
    <cellStyle name="Normal 5 3 2 3 3 2 4 2 2" xfId="47987"/>
    <cellStyle name="Normal 5 3 2 3 3 2 4 3" xfId="35785"/>
    <cellStyle name="Normal 5 3 2 3 3 2 5" xfId="14308"/>
    <cellStyle name="Normal 5 3 2 3 3 2 5 2" xfId="26296"/>
    <cellStyle name="Normal 5 3 2 3 3 2 5 2 2" xfId="50593"/>
    <cellStyle name="Normal 5 3 2 3 3 2 5 3" xfId="38605"/>
    <cellStyle name="Normal 5 3 2 3 3 2 6" xfId="51412"/>
    <cellStyle name="Normal 5 3 2 3 3 2 7" xfId="52412"/>
    <cellStyle name="Normal 5 3 2 3 3 3" xfId="2290"/>
    <cellStyle name="Normal 5 3 2 3 3 3 10" xfId="52810"/>
    <cellStyle name="Normal 5 3 2 3 3 3 2" xfId="3456"/>
    <cellStyle name="Normal 5 3 2 3 3 3 2 2" xfId="5797"/>
    <cellStyle name="Normal 5 3 2 3 3 3 2 2 2" xfId="11501"/>
    <cellStyle name="Normal 5 3 2 3 3 3 2 2 2 2" xfId="23703"/>
    <cellStyle name="Normal 5 3 2 3 3 3 2 2 2 2 2" xfId="48000"/>
    <cellStyle name="Normal 5 3 2 3 3 3 2 2 2 3" xfId="35798"/>
    <cellStyle name="Normal 5 3 2 3 3 3 2 2 3" xfId="17999"/>
    <cellStyle name="Normal 5 3 2 3 3 3 2 2 3 2" xfId="42296"/>
    <cellStyle name="Normal 5 3 2 3 3 3 2 2 4" xfId="30094"/>
    <cellStyle name="Normal 5 3 2 3 3 3 2 3" xfId="7494"/>
    <cellStyle name="Normal 5 3 2 3 3 3 2 3 2" xfId="11502"/>
    <cellStyle name="Normal 5 3 2 3 3 3 2 3 2 2" xfId="23704"/>
    <cellStyle name="Normal 5 3 2 3 3 3 2 3 2 2 2" xfId="48001"/>
    <cellStyle name="Normal 5 3 2 3 3 3 2 3 2 3" xfId="35799"/>
    <cellStyle name="Normal 5 3 2 3 3 3 2 3 3" xfId="19696"/>
    <cellStyle name="Normal 5 3 2 3 3 3 2 3 3 2" xfId="43993"/>
    <cellStyle name="Normal 5 3 2 3 3 3 2 3 4" xfId="31791"/>
    <cellStyle name="Normal 5 3 2 3 3 3 2 4" xfId="11500"/>
    <cellStyle name="Normal 5 3 2 3 3 3 2 4 2" xfId="23702"/>
    <cellStyle name="Normal 5 3 2 3 3 3 2 4 2 2" xfId="47999"/>
    <cellStyle name="Normal 5 3 2 3 3 3 2 4 3" xfId="35797"/>
    <cellStyle name="Normal 5 3 2 3 3 3 2 5" xfId="15771"/>
    <cellStyle name="Normal 5 3 2 3 3 3 2 5 2" xfId="40068"/>
    <cellStyle name="Normal 5 3 2 3 3 3 2 6" xfId="27759"/>
    <cellStyle name="Normal 5 3 2 3 3 3 3" xfId="3988"/>
    <cellStyle name="Normal 5 3 2 3 3 3 3 2" xfId="11503"/>
    <cellStyle name="Normal 5 3 2 3 3 3 3 2 2" xfId="23705"/>
    <cellStyle name="Normal 5 3 2 3 3 3 3 2 2 2" xfId="48002"/>
    <cellStyle name="Normal 5 3 2 3 3 3 3 2 3" xfId="35800"/>
    <cellStyle name="Normal 5 3 2 3 3 3 3 3" xfId="16299"/>
    <cellStyle name="Normal 5 3 2 3 3 3 3 3 2" xfId="40596"/>
    <cellStyle name="Normal 5 3 2 3 3 3 3 4" xfId="28287"/>
    <cellStyle name="Normal 5 3 2 3 3 3 4" xfId="4628"/>
    <cellStyle name="Normal 5 3 2 3 3 3 4 2" xfId="11504"/>
    <cellStyle name="Normal 5 3 2 3 3 3 4 2 2" xfId="23706"/>
    <cellStyle name="Normal 5 3 2 3 3 3 4 2 2 2" xfId="48003"/>
    <cellStyle name="Normal 5 3 2 3 3 3 4 2 3" xfId="35801"/>
    <cellStyle name="Normal 5 3 2 3 3 3 4 3" xfId="16830"/>
    <cellStyle name="Normal 5 3 2 3 3 3 4 3 2" xfId="41127"/>
    <cellStyle name="Normal 5 3 2 3 3 3 4 4" xfId="28925"/>
    <cellStyle name="Normal 5 3 2 3 3 3 5" xfId="6325"/>
    <cellStyle name="Normal 5 3 2 3 3 3 5 2" xfId="11505"/>
    <cellStyle name="Normal 5 3 2 3 3 3 5 2 2" xfId="23707"/>
    <cellStyle name="Normal 5 3 2 3 3 3 5 2 2 2" xfId="48004"/>
    <cellStyle name="Normal 5 3 2 3 3 3 5 2 3" xfId="35802"/>
    <cellStyle name="Normal 5 3 2 3 3 3 5 3" xfId="18527"/>
    <cellStyle name="Normal 5 3 2 3 3 3 5 3 2" xfId="42824"/>
    <cellStyle name="Normal 5 3 2 3 3 3 5 4" xfId="30622"/>
    <cellStyle name="Normal 5 3 2 3 3 3 6" xfId="11499"/>
    <cellStyle name="Normal 5 3 2 3 3 3 6 2" xfId="23701"/>
    <cellStyle name="Normal 5 3 2 3 3 3 6 2 2" xfId="47998"/>
    <cellStyle name="Normal 5 3 2 3 3 3 6 3" xfId="35796"/>
    <cellStyle name="Normal 5 3 2 3 3 3 7" xfId="14602"/>
    <cellStyle name="Normal 5 3 2 3 3 3 7 2" xfId="38899"/>
    <cellStyle name="Normal 5 3 2 3 3 3 8" xfId="26590"/>
    <cellStyle name="Normal 5 3 2 3 3 3 9" xfId="50998"/>
    <cellStyle name="Normal 5 3 2 3 3 4" xfId="2818"/>
    <cellStyle name="Normal 5 3 2 3 3 4 2" xfId="5266"/>
    <cellStyle name="Normal 5 3 2 3 3 4 2 2" xfId="11507"/>
    <cellStyle name="Normal 5 3 2 3 3 4 2 2 2" xfId="23709"/>
    <cellStyle name="Normal 5 3 2 3 3 4 2 2 2 2" xfId="48006"/>
    <cellStyle name="Normal 5 3 2 3 3 4 2 2 3" xfId="35804"/>
    <cellStyle name="Normal 5 3 2 3 3 4 2 3" xfId="17468"/>
    <cellStyle name="Normal 5 3 2 3 3 4 2 3 2" xfId="41765"/>
    <cellStyle name="Normal 5 3 2 3 3 4 2 4" xfId="29563"/>
    <cellStyle name="Normal 5 3 2 3 3 4 3" xfId="6856"/>
    <cellStyle name="Normal 5 3 2 3 3 4 3 2" xfId="11508"/>
    <cellStyle name="Normal 5 3 2 3 3 4 3 2 2" xfId="23710"/>
    <cellStyle name="Normal 5 3 2 3 3 4 3 2 2 2" xfId="48007"/>
    <cellStyle name="Normal 5 3 2 3 3 4 3 2 3" xfId="35805"/>
    <cellStyle name="Normal 5 3 2 3 3 4 3 3" xfId="19058"/>
    <cellStyle name="Normal 5 3 2 3 3 4 3 3 2" xfId="43355"/>
    <cellStyle name="Normal 5 3 2 3 3 4 3 4" xfId="31153"/>
    <cellStyle name="Normal 5 3 2 3 3 4 4" xfId="11506"/>
    <cellStyle name="Normal 5 3 2 3 3 4 4 2" xfId="23708"/>
    <cellStyle name="Normal 5 3 2 3 3 4 4 2 2" xfId="48005"/>
    <cellStyle name="Normal 5 3 2 3 3 4 4 3" xfId="35803"/>
    <cellStyle name="Normal 5 3 2 3 3 4 5" xfId="15240"/>
    <cellStyle name="Normal 5 3 2 3 3 4 5 2" xfId="39537"/>
    <cellStyle name="Normal 5 3 2 3 3 4 6" xfId="27228"/>
    <cellStyle name="Normal 5 3 2 3 3 5" xfId="11487"/>
    <cellStyle name="Normal 5 3 2 3 3 5 2" xfId="23689"/>
    <cellStyle name="Normal 5 3 2 3 3 5 2 2" xfId="47986"/>
    <cellStyle name="Normal 5 3 2 3 3 5 3" xfId="35784"/>
    <cellStyle name="Normal 5 3 2 3 3 6" xfId="14068"/>
    <cellStyle name="Normal 5 3 2 3 3 6 2" xfId="26056"/>
    <cellStyle name="Normal 5 3 2 3 3 6 2 2" xfId="50353"/>
    <cellStyle name="Normal 5 3 2 3 3 6 3" xfId="38365"/>
    <cellStyle name="Normal 5 3 2 3 3 7" xfId="51711"/>
    <cellStyle name="Normal 5 3 2 3 3 8" xfId="52172"/>
    <cellStyle name="Normal 5 3 2 3 4" xfId="694"/>
    <cellStyle name="Normal 5 3 2 3 4 2" xfId="941"/>
    <cellStyle name="Normal 5 3 2 3 4 2 2" xfId="2434"/>
    <cellStyle name="Normal 5 3 2 3 4 2 2 10" xfId="52954"/>
    <cellStyle name="Normal 5 3 2 3 4 2 2 2" xfId="3600"/>
    <cellStyle name="Normal 5 3 2 3 4 2 2 2 2" xfId="5941"/>
    <cellStyle name="Normal 5 3 2 3 4 2 2 2 2 2" xfId="11513"/>
    <cellStyle name="Normal 5 3 2 3 4 2 2 2 2 2 2" xfId="23715"/>
    <cellStyle name="Normal 5 3 2 3 4 2 2 2 2 2 2 2" xfId="48012"/>
    <cellStyle name="Normal 5 3 2 3 4 2 2 2 2 2 3" xfId="35810"/>
    <cellStyle name="Normal 5 3 2 3 4 2 2 2 2 3" xfId="18143"/>
    <cellStyle name="Normal 5 3 2 3 4 2 2 2 2 3 2" xfId="42440"/>
    <cellStyle name="Normal 5 3 2 3 4 2 2 2 2 4" xfId="30238"/>
    <cellStyle name="Normal 5 3 2 3 4 2 2 2 3" xfId="7638"/>
    <cellStyle name="Normal 5 3 2 3 4 2 2 2 3 2" xfId="11514"/>
    <cellStyle name="Normal 5 3 2 3 4 2 2 2 3 2 2" xfId="23716"/>
    <cellStyle name="Normal 5 3 2 3 4 2 2 2 3 2 2 2" xfId="48013"/>
    <cellStyle name="Normal 5 3 2 3 4 2 2 2 3 2 3" xfId="35811"/>
    <cellStyle name="Normal 5 3 2 3 4 2 2 2 3 3" xfId="19840"/>
    <cellStyle name="Normal 5 3 2 3 4 2 2 2 3 3 2" xfId="44137"/>
    <cellStyle name="Normal 5 3 2 3 4 2 2 2 3 4" xfId="31935"/>
    <cellStyle name="Normal 5 3 2 3 4 2 2 2 4" xfId="11512"/>
    <cellStyle name="Normal 5 3 2 3 4 2 2 2 4 2" xfId="23714"/>
    <cellStyle name="Normal 5 3 2 3 4 2 2 2 4 2 2" xfId="48011"/>
    <cellStyle name="Normal 5 3 2 3 4 2 2 2 4 3" xfId="35809"/>
    <cellStyle name="Normal 5 3 2 3 4 2 2 2 5" xfId="15915"/>
    <cellStyle name="Normal 5 3 2 3 4 2 2 2 5 2" xfId="40212"/>
    <cellStyle name="Normal 5 3 2 3 4 2 2 2 6" xfId="27903"/>
    <cellStyle name="Normal 5 3 2 3 4 2 2 3" xfId="4132"/>
    <cellStyle name="Normal 5 3 2 3 4 2 2 3 2" xfId="11515"/>
    <cellStyle name="Normal 5 3 2 3 4 2 2 3 2 2" xfId="23717"/>
    <cellStyle name="Normal 5 3 2 3 4 2 2 3 2 2 2" xfId="48014"/>
    <cellStyle name="Normal 5 3 2 3 4 2 2 3 2 3" xfId="35812"/>
    <cellStyle name="Normal 5 3 2 3 4 2 2 3 3" xfId="16443"/>
    <cellStyle name="Normal 5 3 2 3 4 2 2 3 3 2" xfId="40740"/>
    <cellStyle name="Normal 5 3 2 3 4 2 2 3 4" xfId="28431"/>
    <cellStyle name="Normal 5 3 2 3 4 2 2 4" xfId="4772"/>
    <cellStyle name="Normal 5 3 2 3 4 2 2 4 2" xfId="11516"/>
    <cellStyle name="Normal 5 3 2 3 4 2 2 4 2 2" xfId="23718"/>
    <cellStyle name="Normal 5 3 2 3 4 2 2 4 2 2 2" xfId="48015"/>
    <cellStyle name="Normal 5 3 2 3 4 2 2 4 2 3" xfId="35813"/>
    <cellStyle name="Normal 5 3 2 3 4 2 2 4 3" xfId="16974"/>
    <cellStyle name="Normal 5 3 2 3 4 2 2 4 3 2" xfId="41271"/>
    <cellStyle name="Normal 5 3 2 3 4 2 2 4 4" xfId="29069"/>
    <cellStyle name="Normal 5 3 2 3 4 2 2 5" xfId="6469"/>
    <cellStyle name="Normal 5 3 2 3 4 2 2 5 2" xfId="11517"/>
    <cellStyle name="Normal 5 3 2 3 4 2 2 5 2 2" xfId="23719"/>
    <cellStyle name="Normal 5 3 2 3 4 2 2 5 2 2 2" xfId="48016"/>
    <cellStyle name="Normal 5 3 2 3 4 2 2 5 2 3" xfId="35814"/>
    <cellStyle name="Normal 5 3 2 3 4 2 2 5 3" xfId="18671"/>
    <cellStyle name="Normal 5 3 2 3 4 2 2 5 3 2" xfId="42968"/>
    <cellStyle name="Normal 5 3 2 3 4 2 2 5 4" xfId="30766"/>
    <cellStyle name="Normal 5 3 2 3 4 2 2 6" xfId="11511"/>
    <cellStyle name="Normal 5 3 2 3 4 2 2 6 2" xfId="23713"/>
    <cellStyle name="Normal 5 3 2 3 4 2 2 6 2 2" xfId="48010"/>
    <cellStyle name="Normal 5 3 2 3 4 2 2 6 3" xfId="35808"/>
    <cellStyle name="Normal 5 3 2 3 4 2 2 7" xfId="14746"/>
    <cellStyle name="Normal 5 3 2 3 4 2 2 7 2" xfId="39043"/>
    <cellStyle name="Normal 5 3 2 3 4 2 2 8" xfId="26734"/>
    <cellStyle name="Normal 5 3 2 3 4 2 2 9" xfId="51142"/>
    <cellStyle name="Normal 5 3 2 3 4 2 3" xfId="2962"/>
    <cellStyle name="Normal 5 3 2 3 4 2 3 2" xfId="5410"/>
    <cellStyle name="Normal 5 3 2 3 4 2 3 2 2" xfId="11519"/>
    <cellStyle name="Normal 5 3 2 3 4 2 3 2 2 2" xfId="23721"/>
    <cellStyle name="Normal 5 3 2 3 4 2 3 2 2 2 2" xfId="48018"/>
    <cellStyle name="Normal 5 3 2 3 4 2 3 2 2 3" xfId="35816"/>
    <cellStyle name="Normal 5 3 2 3 4 2 3 2 3" xfId="17612"/>
    <cellStyle name="Normal 5 3 2 3 4 2 3 2 3 2" xfId="41909"/>
    <cellStyle name="Normal 5 3 2 3 4 2 3 2 4" xfId="29707"/>
    <cellStyle name="Normal 5 3 2 3 4 2 3 3" xfId="7000"/>
    <cellStyle name="Normal 5 3 2 3 4 2 3 3 2" xfId="11520"/>
    <cellStyle name="Normal 5 3 2 3 4 2 3 3 2 2" xfId="23722"/>
    <cellStyle name="Normal 5 3 2 3 4 2 3 3 2 2 2" xfId="48019"/>
    <cellStyle name="Normal 5 3 2 3 4 2 3 3 2 3" xfId="35817"/>
    <cellStyle name="Normal 5 3 2 3 4 2 3 3 3" xfId="19202"/>
    <cellStyle name="Normal 5 3 2 3 4 2 3 3 3 2" xfId="43499"/>
    <cellStyle name="Normal 5 3 2 3 4 2 3 3 4" xfId="31297"/>
    <cellStyle name="Normal 5 3 2 3 4 2 3 4" xfId="11518"/>
    <cellStyle name="Normal 5 3 2 3 4 2 3 4 2" xfId="23720"/>
    <cellStyle name="Normal 5 3 2 3 4 2 3 4 2 2" xfId="48017"/>
    <cellStyle name="Normal 5 3 2 3 4 2 3 4 3" xfId="35815"/>
    <cellStyle name="Normal 5 3 2 3 4 2 3 5" xfId="15384"/>
    <cellStyle name="Normal 5 3 2 3 4 2 3 5 2" xfId="39681"/>
    <cellStyle name="Normal 5 3 2 3 4 2 3 6" xfId="27372"/>
    <cellStyle name="Normal 5 3 2 3 4 2 4" xfId="11510"/>
    <cellStyle name="Normal 5 3 2 3 4 2 4 2" xfId="23712"/>
    <cellStyle name="Normal 5 3 2 3 4 2 4 2 2" xfId="48009"/>
    <cellStyle name="Normal 5 3 2 3 4 2 4 3" xfId="35807"/>
    <cellStyle name="Normal 5 3 2 3 4 2 5" xfId="14212"/>
    <cellStyle name="Normal 5 3 2 3 4 2 5 2" xfId="26200"/>
    <cellStyle name="Normal 5 3 2 3 4 2 5 2 2" xfId="50497"/>
    <cellStyle name="Normal 5 3 2 3 4 2 5 3" xfId="38509"/>
    <cellStyle name="Normal 5 3 2 3 4 2 6" xfId="51853"/>
    <cellStyle name="Normal 5 3 2 3 4 2 7" xfId="52316"/>
    <cellStyle name="Normal 5 3 2 3 4 3" xfId="2194"/>
    <cellStyle name="Normal 5 3 2 3 4 3 10" xfId="52714"/>
    <cellStyle name="Normal 5 3 2 3 4 3 2" xfId="3360"/>
    <cellStyle name="Normal 5 3 2 3 4 3 2 2" xfId="5701"/>
    <cellStyle name="Normal 5 3 2 3 4 3 2 2 2" xfId="11523"/>
    <cellStyle name="Normal 5 3 2 3 4 3 2 2 2 2" xfId="23725"/>
    <cellStyle name="Normal 5 3 2 3 4 3 2 2 2 2 2" xfId="48022"/>
    <cellStyle name="Normal 5 3 2 3 4 3 2 2 2 3" xfId="35820"/>
    <cellStyle name="Normal 5 3 2 3 4 3 2 2 3" xfId="17903"/>
    <cellStyle name="Normal 5 3 2 3 4 3 2 2 3 2" xfId="42200"/>
    <cellStyle name="Normal 5 3 2 3 4 3 2 2 4" xfId="29998"/>
    <cellStyle name="Normal 5 3 2 3 4 3 2 3" xfId="7398"/>
    <cellStyle name="Normal 5 3 2 3 4 3 2 3 2" xfId="11524"/>
    <cellStyle name="Normal 5 3 2 3 4 3 2 3 2 2" xfId="23726"/>
    <cellStyle name="Normal 5 3 2 3 4 3 2 3 2 2 2" xfId="48023"/>
    <cellStyle name="Normal 5 3 2 3 4 3 2 3 2 3" xfId="35821"/>
    <cellStyle name="Normal 5 3 2 3 4 3 2 3 3" xfId="19600"/>
    <cellStyle name="Normal 5 3 2 3 4 3 2 3 3 2" xfId="43897"/>
    <cellStyle name="Normal 5 3 2 3 4 3 2 3 4" xfId="31695"/>
    <cellStyle name="Normal 5 3 2 3 4 3 2 4" xfId="11522"/>
    <cellStyle name="Normal 5 3 2 3 4 3 2 4 2" xfId="23724"/>
    <cellStyle name="Normal 5 3 2 3 4 3 2 4 2 2" xfId="48021"/>
    <cellStyle name="Normal 5 3 2 3 4 3 2 4 3" xfId="35819"/>
    <cellStyle name="Normal 5 3 2 3 4 3 2 5" xfId="15675"/>
    <cellStyle name="Normal 5 3 2 3 4 3 2 5 2" xfId="39972"/>
    <cellStyle name="Normal 5 3 2 3 4 3 2 6" xfId="27663"/>
    <cellStyle name="Normal 5 3 2 3 4 3 3" xfId="3892"/>
    <cellStyle name="Normal 5 3 2 3 4 3 3 2" xfId="11525"/>
    <cellStyle name="Normal 5 3 2 3 4 3 3 2 2" xfId="23727"/>
    <cellStyle name="Normal 5 3 2 3 4 3 3 2 2 2" xfId="48024"/>
    <cellStyle name="Normal 5 3 2 3 4 3 3 2 3" xfId="35822"/>
    <cellStyle name="Normal 5 3 2 3 4 3 3 3" xfId="16203"/>
    <cellStyle name="Normal 5 3 2 3 4 3 3 3 2" xfId="40500"/>
    <cellStyle name="Normal 5 3 2 3 4 3 3 4" xfId="28191"/>
    <cellStyle name="Normal 5 3 2 3 4 3 4" xfId="4532"/>
    <cellStyle name="Normal 5 3 2 3 4 3 4 2" xfId="11526"/>
    <cellStyle name="Normal 5 3 2 3 4 3 4 2 2" xfId="23728"/>
    <cellStyle name="Normal 5 3 2 3 4 3 4 2 2 2" xfId="48025"/>
    <cellStyle name="Normal 5 3 2 3 4 3 4 2 3" xfId="35823"/>
    <cellStyle name="Normal 5 3 2 3 4 3 4 3" xfId="16734"/>
    <cellStyle name="Normal 5 3 2 3 4 3 4 3 2" xfId="41031"/>
    <cellStyle name="Normal 5 3 2 3 4 3 4 4" xfId="28829"/>
    <cellStyle name="Normal 5 3 2 3 4 3 5" xfId="6229"/>
    <cellStyle name="Normal 5 3 2 3 4 3 5 2" xfId="11527"/>
    <cellStyle name="Normal 5 3 2 3 4 3 5 2 2" xfId="23729"/>
    <cellStyle name="Normal 5 3 2 3 4 3 5 2 2 2" xfId="48026"/>
    <cellStyle name="Normal 5 3 2 3 4 3 5 2 3" xfId="35824"/>
    <cellStyle name="Normal 5 3 2 3 4 3 5 3" xfId="18431"/>
    <cellStyle name="Normal 5 3 2 3 4 3 5 3 2" xfId="42728"/>
    <cellStyle name="Normal 5 3 2 3 4 3 5 4" xfId="30526"/>
    <cellStyle name="Normal 5 3 2 3 4 3 6" xfId="11521"/>
    <cellStyle name="Normal 5 3 2 3 4 3 6 2" xfId="23723"/>
    <cellStyle name="Normal 5 3 2 3 4 3 6 2 2" xfId="48020"/>
    <cellStyle name="Normal 5 3 2 3 4 3 6 3" xfId="35818"/>
    <cellStyle name="Normal 5 3 2 3 4 3 7" xfId="14506"/>
    <cellStyle name="Normal 5 3 2 3 4 3 7 2" xfId="38803"/>
    <cellStyle name="Normal 5 3 2 3 4 3 8" xfId="26494"/>
    <cellStyle name="Normal 5 3 2 3 4 3 9" xfId="50902"/>
    <cellStyle name="Normal 5 3 2 3 4 4" xfId="2722"/>
    <cellStyle name="Normal 5 3 2 3 4 4 2" xfId="5170"/>
    <cellStyle name="Normal 5 3 2 3 4 4 2 2" xfId="11529"/>
    <cellStyle name="Normal 5 3 2 3 4 4 2 2 2" xfId="23731"/>
    <cellStyle name="Normal 5 3 2 3 4 4 2 2 2 2" xfId="48028"/>
    <cellStyle name="Normal 5 3 2 3 4 4 2 2 3" xfId="35826"/>
    <cellStyle name="Normal 5 3 2 3 4 4 2 3" xfId="17372"/>
    <cellStyle name="Normal 5 3 2 3 4 4 2 3 2" xfId="41669"/>
    <cellStyle name="Normal 5 3 2 3 4 4 2 4" xfId="29467"/>
    <cellStyle name="Normal 5 3 2 3 4 4 3" xfId="6760"/>
    <cellStyle name="Normal 5 3 2 3 4 4 3 2" xfId="11530"/>
    <cellStyle name="Normal 5 3 2 3 4 4 3 2 2" xfId="23732"/>
    <cellStyle name="Normal 5 3 2 3 4 4 3 2 2 2" xfId="48029"/>
    <cellStyle name="Normal 5 3 2 3 4 4 3 2 3" xfId="35827"/>
    <cellStyle name="Normal 5 3 2 3 4 4 3 3" xfId="18962"/>
    <cellStyle name="Normal 5 3 2 3 4 4 3 3 2" xfId="43259"/>
    <cellStyle name="Normal 5 3 2 3 4 4 3 4" xfId="31057"/>
    <cellStyle name="Normal 5 3 2 3 4 4 4" xfId="11528"/>
    <cellStyle name="Normal 5 3 2 3 4 4 4 2" xfId="23730"/>
    <cellStyle name="Normal 5 3 2 3 4 4 4 2 2" xfId="48027"/>
    <cellStyle name="Normal 5 3 2 3 4 4 4 3" xfId="35825"/>
    <cellStyle name="Normal 5 3 2 3 4 4 5" xfId="15144"/>
    <cellStyle name="Normal 5 3 2 3 4 4 5 2" xfId="39441"/>
    <cellStyle name="Normal 5 3 2 3 4 4 6" xfId="27132"/>
    <cellStyle name="Normal 5 3 2 3 4 5" xfId="11509"/>
    <cellStyle name="Normal 5 3 2 3 4 5 2" xfId="23711"/>
    <cellStyle name="Normal 5 3 2 3 4 5 2 2" xfId="48008"/>
    <cellStyle name="Normal 5 3 2 3 4 5 3" xfId="35806"/>
    <cellStyle name="Normal 5 3 2 3 4 6" xfId="13972"/>
    <cellStyle name="Normal 5 3 2 3 4 6 2" xfId="25960"/>
    <cellStyle name="Normal 5 3 2 3 4 6 2 2" xfId="50257"/>
    <cellStyle name="Normal 5 3 2 3 4 6 3" xfId="38269"/>
    <cellStyle name="Normal 5 3 2 3 4 7" xfId="51894"/>
    <cellStyle name="Normal 5 3 2 3 4 8" xfId="52076"/>
    <cellStyle name="Normal 5 3 2 3 5" xfId="869"/>
    <cellStyle name="Normal 5 3 2 3 5 2" xfId="2362"/>
    <cellStyle name="Normal 5 3 2 3 5 2 10" xfId="52882"/>
    <cellStyle name="Normal 5 3 2 3 5 2 2" xfId="3528"/>
    <cellStyle name="Normal 5 3 2 3 5 2 2 2" xfId="5869"/>
    <cellStyle name="Normal 5 3 2 3 5 2 2 2 2" xfId="11534"/>
    <cellStyle name="Normal 5 3 2 3 5 2 2 2 2 2" xfId="23736"/>
    <cellStyle name="Normal 5 3 2 3 5 2 2 2 2 2 2" xfId="48033"/>
    <cellStyle name="Normal 5 3 2 3 5 2 2 2 2 3" xfId="35831"/>
    <cellStyle name="Normal 5 3 2 3 5 2 2 2 3" xfId="18071"/>
    <cellStyle name="Normal 5 3 2 3 5 2 2 2 3 2" xfId="42368"/>
    <cellStyle name="Normal 5 3 2 3 5 2 2 2 4" xfId="30166"/>
    <cellStyle name="Normal 5 3 2 3 5 2 2 3" xfId="7566"/>
    <cellStyle name="Normal 5 3 2 3 5 2 2 3 2" xfId="11535"/>
    <cellStyle name="Normal 5 3 2 3 5 2 2 3 2 2" xfId="23737"/>
    <cellStyle name="Normal 5 3 2 3 5 2 2 3 2 2 2" xfId="48034"/>
    <cellStyle name="Normal 5 3 2 3 5 2 2 3 2 3" xfId="35832"/>
    <cellStyle name="Normal 5 3 2 3 5 2 2 3 3" xfId="19768"/>
    <cellStyle name="Normal 5 3 2 3 5 2 2 3 3 2" xfId="44065"/>
    <cellStyle name="Normal 5 3 2 3 5 2 2 3 4" xfId="31863"/>
    <cellStyle name="Normal 5 3 2 3 5 2 2 4" xfId="11533"/>
    <cellStyle name="Normal 5 3 2 3 5 2 2 4 2" xfId="23735"/>
    <cellStyle name="Normal 5 3 2 3 5 2 2 4 2 2" xfId="48032"/>
    <cellStyle name="Normal 5 3 2 3 5 2 2 4 3" xfId="35830"/>
    <cellStyle name="Normal 5 3 2 3 5 2 2 5" xfId="15843"/>
    <cellStyle name="Normal 5 3 2 3 5 2 2 5 2" xfId="40140"/>
    <cellStyle name="Normal 5 3 2 3 5 2 2 6" xfId="27831"/>
    <cellStyle name="Normal 5 3 2 3 5 2 3" xfId="4060"/>
    <cellStyle name="Normal 5 3 2 3 5 2 3 2" xfId="11536"/>
    <cellStyle name="Normal 5 3 2 3 5 2 3 2 2" xfId="23738"/>
    <cellStyle name="Normal 5 3 2 3 5 2 3 2 2 2" xfId="48035"/>
    <cellStyle name="Normal 5 3 2 3 5 2 3 2 3" xfId="35833"/>
    <cellStyle name="Normal 5 3 2 3 5 2 3 3" xfId="16371"/>
    <cellStyle name="Normal 5 3 2 3 5 2 3 3 2" xfId="40668"/>
    <cellStyle name="Normal 5 3 2 3 5 2 3 4" xfId="28359"/>
    <cellStyle name="Normal 5 3 2 3 5 2 4" xfId="4700"/>
    <cellStyle name="Normal 5 3 2 3 5 2 4 2" xfId="11537"/>
    <cellStyle name="Normal 5 3 2 3 5 2 4 2 2" xfId="23739"/>
    <cellStyle name="Normal 5 3 2 3 5 2 4 2 2 2" xfId="48036"/>
    <cellStyle name="Normal 5 3 2 3 5 2 4 2 3" xfId="35834"/>
    <cellStyle name="Normal 5 3 2 3 5 2 4 3" xfId="16902"/>
    <cellStyle name="Normal 5 3 2 3 5 2 4 3 2" xfId="41199"/>
    <cellStyle name="Normal 5 3 2 3 5 2 4 4" xfId="28997"/>
    <cellStyle name="Normal 5 3 2 3 5 2 5" xfId="6397"/>
    <cellStyle name="Normal 5 3 2 3 5 2 5 2" xfId="11538"/>
    <cellStyle name="Normal 5 3 2 3 5 2 5 2 2" xfId="23740"/>
    <cellStyle name="Normal 5 3 2 3 5 2 5 2 2 2" xfId="48037"/>
    <cellStyle name="Normal 5 3 2 3 5 2 5 2 3" xfId="35835"/>
    <cellStyle name="Normal 5 3 2 3 5 2 5 3" xfId="18599"/>
    <cellStyle name="Normal 5 3 2 3 5 2 5 3 2" xfId="42896"/>
    <cellStyle name="Normal 5 3 2 3 5 2 5 4" xfId="30694"/>
    <cellStyle name="Normal 5 3 2 3 5 2 6" xfId="11532"/>
    <cellStyle name="Normal 5 3 2 3 5 2 6 2" xfId="23734"/>
    <cellStyle name="Normal 5 3 2 3 5 2 6 2 2" xfId="48031"/>
    <cellStyle name="Normal 5 3 2 3 5 2 6 3" xfId="35829"/>
    <cellStyle name="Normal 5 3 2 3 5 2 7" xfId="14674"/>
    <cellStyle name="Normal 5 3 2 3 5 2 7 2" xfId="38971"/>
    <cellStyle name="Normal 5 3 2 3 5 2 8" xfId="26662"/>
    <cellStyle name="Normal 5 3 2 3 5 2 9" xfId="51070"/>
    <cellStyle name="Normal 5 3 2 3 5 3" xfId="2890"/>
    <cellStyle name="Normal 5 3 2 3 5 3 2" xfId="5338"/>
    <cellStyle name="Normal 5 3 2 3 5 3 2 2" xfId="11540"/>
    <cellStyle name="Normal 5 3 2 3 5 3 2 2 2" xfId="23742"/>
    <cellStyle name="Normal 5 3 2 3 5 3 2 2 2 2" xfId="48039"/>
    <cellStyle name="Normal 5 3 2 3 5 3 2 2 3" xfId="35837"/>
    <cellStyle name="Normal 5 3 2 3 5 3 2 3" xfId="17540"/>
    <cellStyle name="Normal 5 3 2 3 5 3 2 3 2" xfId="41837"/>
    <cellStyle name="Normal 5 3 2 3 5 3 2 4" xfId="29635"/>
    <cellStyle name="Normal 5 3 2 3 5 3 3" xfId="6928"/>
    <cellStyle name="Normal 5 3 2 3 5 3 3 2" xfId="11541"/>
    <cellStyle name="Normal 5 3 2 3 5 3 3 2 2" xfId="23743"/>
    <cellStyle name="Normal 5 3 2 3 5 3 3 2 2 2" xfId="48040"/>
    <cellStyle name="Normal 5 3 2 3 5 3 3 2 3" xfId="35838"/>
    <cellStyle name="Normal 5 3 2 3 5 3 3 3" xfId="19130"/>
    <cellStyle name="Normal 5 3 2 3 5 3 3 3 2" xfId="43427"/>
    <cellStyle name="Normal 5 3 2 3 5 3 3 4" xfId="31225"/>
    <cellStyle name="Normal 5 3 2 3 5 3 4" xfId="11539"/>
    <cellStyle name="Normal 5 3 2 3 5 3 4 2" xfId="23741"/>
    <cellStyle name="Normal 5 3 2 3 5 3 4 2 2" xfId="48038"/>
    <cellStyle name="Normal 5 3 2 3 5 3 4 3" xfId="35836"/>
    <cellStyle name="Normal 5 3 2 3 5 3 5" xfId="15312"/>
    <cellStyle name="Normal 5 3 2 3 5 3 5 2" xfId="39609"/>
    <cellStyle name="Normal 5 3 2 3 5 3 6" xfId="27300"/>
    <cellStyle name="Normal 5 3 2 3 5 4" xfId="11531"/>
    <cellStyle name="Normal 5 3 2 3 5 4 2" xfId="23733"/>
    <cellStyle name="Normal 5 3 2 3 5 4 2 2" xfId="48030"/>
    <cellStyle name="Normal 5 3 2 3 5 4 3" xfId="35828"/>
    <cellStyle name="Normal 5 3 2 3 5 5" xfId="14140"/>
    <cellStyle name="Normal 5 3 2 3 5 5 2" xfId="26128"/>
    <cellStyle name="Normal 5 3 2 3 5 5 2 2" xfId="50425"/>
    <cellStyle name="Normal 5 3 2 3 5 5 3" xfId="38437"/>
    <cellStyle name="Normal 5 3 2 3 5 6" xfId="51810"/>
    <cellStyle name="Normal 5 3 2 3 5 7" xfId="52244"/>
    <cellStyle name="Normal 5 3 2 3 6" xfId="1948"/>
    <cellStyle name="Normal 5 3 2 3 6 10" xfId="52618"/>
    <cellStyle name="Normal 5 3 2 3 6 11" xfId="2098"/>
    <cellStyle name="Normal 5 3 2 3 6 2" xfId="3264"/>
    <cellStyle name="Normal 5 3 2 3 6 2 2" xfId="5605"/>
    <cellStyle name="Normal 5 3 2 3 6 2 2 2" xfId="11544"/>
    <cellStyle name="Normal 5 3 2 3 6 2 2 2 2" xfId="23746"/>
    <cellStyle name="Normal 5 3 2 3 6 2 2 2 2 2" xfId="48043"/>
    <cellStyle name="Normal 5 3 2 3 6 2 2 2 3" xfId="35841"/>
    <cellStyle name="Normal 5 3 2 3 6 2 2 3" xfId="17807"/>
    <cellStyle name="Normal 5 3 2 3 6 2 2 3 2" xfId="42104"/>
    <cellStyle name="Normal 5 3 2 3 6 2 2 4" xfId="29902"/>
    <cellStyle name="Normal 5 3 2 3 6 2 3" xfId="7302"/>
    <cellStyle name="Normal 5 3 2 3 6 2 3 2" xfId="11545"/>
    <cellStyle name="Normal 5 3 2 3 6 2 3 2 2" xfId="23747"/>
    <cellStyle name="Normal 5 3 2 3 6 2 3 2 2 2" xfId="48044"/>
    <cellStyle name="Normal 5 3 2 3 6 2 3 2 3" xfId="35842"/>
    <cellStyle name="Normal 5 3 2 3 6 2 3 3" xfId="19504"/>
    <cellStyle name="Normal 5 3 2 3 6 2 3 3 2" xfId="43801"/>
    <cellStyle name="Normal 5 3 2 3 6 2 3 4" xfId="31599"/>
    <cellStyle name="Normal 5 3 2 3 6 2 4" xfId="11543"/>
    <cellStyle name="Normal 5 3 2 3 6 2 4 2" xfId="23745"/>
    <cellStyle name="Normal 5 3 2 3 6 2 4 2 2" xfId="48042"/>
    <cellStyle name="Normal 5 3 2 3 6 2 4 3" xfId="35840"/>
    <cellStyle name="Normal 5 3 2 3 6 2 5" xfId="15579"/>
    <cellStyle name="Normal 5 3 2 3 6 2 5 2" xfId="39876"/>
    <cellStyle name="Normal 5 3 2 3 6 2 6" xfId="27567"/>
    <cellStyle name="Normal 5 3 2 3 6 3" xfId="3796"/>
    <cellStyle name="Normal 5 3 2 3 6 3 2" xfId="11546"/>
    <cellStyle name="Normal 5 3 2 3 6 3 2 2" xfId="23748"/>
    <cellStyle name="Normal 5 3 2 3 6 3 2 2 2" xfId="48045"/>
    <cellStyle name="Normal 5 3 2 3 6 3 2 3" xfId="35843"/>
    <cellStyle name="Normal 5 3 2 3 6 3 3" xfId="16107"/>
    <cellStyle name="Normal 5 3 2 3 6 3 3 2" xfId="40404"/>
    <cellStyle name="Normal 5 3 2 3 6 3 4" xfId="28095"/>
    <cellStyle name="Normal 5 3 2 3 6 4" xfId="4436"/>
    <cellStyle name="Normal 5 3 2 3 6 4 2" xfId="11547"/>
    <cellStyle name="Normal 5 3 2 3 6 4 2 2" xfId="23749"/>
    <cellStyle name="Normal 5 3 2 3 6 4 2 2 2" xfId="48046"/>
    <cellStyle name="Normal 5 3 2 3 6 4 2 3" xfId="35844"/>
    <cellStyle name="Normal 5 3 2 3 6 4 3" xfId="16638"/>
    <cellStyle name="Normal 5 3 2 3 6 4 3 2" xfId="40935"/>
    <cellStyle name="Normal 5 3 2 3 6 4 4" xfId="28733"/>
    <cellStyle name="Normal 5 3 2 3 6 5" xfId="6133"/>
    <cellStyle name="Normal 5 3 2 3 6 5 2" xfId="11548"/>
    <cellStyle name="Normal 5 3 2 3 6 5 2 2" xfId="23750"/>
    <cellStyle name="Normal 5 3 2 3 6 5 2 2 2" xfId="48047"/>
    <cellStyle name="Normal 5 3 2 3 6 5 2 3" xfId="35845"/>
    <cellStyle name="Normal 5 3 2 3 6 5 3" xfId="18335"/>
    <cellStyle name="Normal 5 3 2 3 6 5 3 2" xfId="42632"/>
    <cellStyle name="Normal 5 3 2 3 6 5 4" xfId="30430"/>
    <cellStyle name="Normal 5 3 2 3 6 6" xfId="11542"/>
    <cellStyle name="Normal 5 3 2 3 6 6 2" xfId="23744"/>
    <cellStyle name="Normal 5 3 2 3 6 6 2 2" xfId="48041"/>
    <cellStyle name="Normal 5 3 2 3 6 6 3" xfId="35839"/>
    <cellStyle name="Normal 5 3 2 3 6 7" xfId="14410"/>
    <cellStyle name="Normal 5 3 2 3 6 7 2" xfId="38707"/>
    <cellStyle name="Normal 5 3 2 3 6 8" xfId="26398"/>
    <cellStyle name="Normal 5 3 2 3 6 9" xfId="50806"/>
    <cellStyle name="Normal 5 3 2 3 7" xfId="2626"/>
    <cellStyle name="Normal 5 3 2 3 7 2" xfId="5074"/>
    <cellStyle name="Normal 5 3 2 3 7 2 2" xfId="11550"/>
    <cellStyle name="Normal 5 3 2 3 7 2 2 2" xfId="23752"/>
    <cellStyle name="Normal 5 3 2 3 7 2 2 2 2" xfId="48049"/>
    <cellStyle name="Normal 5 3 2 3 7 2 2 3" xfId="35847"/>
    <cellStyle name="Normal 5 3 2 3 7 2 3" xfId="17276"/>
    <cellStyle name="Normal 5 3 2 3 7 2 3 2" xfId="41573"/>
    <cellStyle name="Normal 5 3 2 3 7 2 4" xfId="29371"/>
    <cellStyle name="Normal 5 3 2 3 7 3" xfId="6664"/>
    <cellStyle name="Normal 5 3 2 3 7 3 2" xfId="11551"/>
    <cellStyle name="Normal 5 3 2 3 7 3 2 2" xfId="23753"/>
    <cellStyle name="Normal 5 3 2 3 7 3 2 2 2" xfId="48050"/>
    <cellStyle name="Normal 5 3 2 3 7 3 2 3" xfId="35848"/>
    <cellStyle name="Normal 5 3 2 3 7 3 3" xfId="18866"/>
    <cellStyle name="Normal 5 3 2 3 7 3 3 2" xfId="43163"/>
    <cellStyle name="Normal 5 3 2 3 7 3 4" xfId="30961"/>
    <cellStyle name="Normal 5 3 2 3 7 4" xfId="11549"/>
    <cellStyle name="Normal 5 3 2 3 7 4 2" xfId="23751"/>
    <cellStyle name="Normal 5 3 2 3 7 4 2 2" xfId="48048"/>
    <cellStyle name="Normal 5 3 2 3 7 4 3" xfId="35846"/>
    <cellStyle name="Normal 5 3 2 3 7 5" xfId="15048"/>
    <cellStyle name="Normal 5 3 2 3 7 5 2" xfId="39345"/>
    <cellStyle name="Normal 5 3 2 3 7 6" xfId="27036"/>
    <cellStyle name="Normal 5 3 2 3 8" xfId="11420"/>
    <cellStyle name="Normal 5 3 2 3 8 2" xfId="23622"/>
    <cellStyle name="Normal 5 3 2 3 8 2 2" xfId="47919"/>
    <cellStyle name="Normal 5 3 2 3 8 3" xfId="35717"/>
    <cellStyle name="Normal 5 3 2 3 9" xfId="13876"/>
    <cellStyle name="Normal 5 3 2 3 9 2" xfId="25864"/>
    <cellStyle name="Normal 5 3 2 3 9 2 2" xfId="50161"/>
    <cellStyle name="Normal 5 3 2 3 9 3" xfId="38173"/>
    <cellStyle name="Normal 5 3 2 4" xfId="621"/>
    <cellStyle name="Normal 5 3 2 4 10" xfId="52004"/>
    <cellStyle name="Normal 5 3 2 4 2" xfId="816"/>
    <cellStyle name="Normal 5 3 2 4 2 2" xfId="1061"/>
    <cellStyle name="Normal 5 3 2 4 2 2 2" xfId="2554"/>
    <cellStyle name="Normal 5 3 2 4 2 2 2 10" xfId="53074"/>
    <cellStyle name="Normal 5 3 2 4 2 2 2 2" xfId="3720"/>
    <cellStyle name="Normal 5 3 2 4 2 2 2 2 2" xfId="6061"/>
    <cellStyle name="Normal 5 3 2 4 2 2 2 2 2 2" xfId="11557"/>
    <cellStyle name="Normal 5 3 2 4 2 2 2 2 2 2 2" xfId="23759"/>
    <cellStyle name="Normal 5 3 2 4 2 2 2 2 2 2 2 2" xfId="48056"/>
    <cellStyle name="Normal 5 3 2 4 2 2 2 2 2 2 3" xfId="35854"/>
    <cellStyle name="Normal 5 3 2 4 2 2 2 2 2 3" xfId="18263"/>
    <cellStyle name="Normal 5 3 2 4 2 2 2 2 2 3 2" xfId="42560"/>
    <cellStyle name="Normal 5 3 2 4 2 2 2 2 2 4" xfId="30358"/>
    <cellStyle name="Normal 5 3 2 4 2 2 2 2 3" xfId="7758"/>
    <cellStyle name="Normal 5 3 2 4 2 2 2 2 3 2" xfId="11558"/>
    <cellStyle name="Normal 5 3 2 4 2 2 2 2 3 2 2" xfId="23760"/>
    <cellStyle name="Normal 5 3 2 4 2 2 2 2 3 2 2 2" xfId="48057"/>
    <cellStyle name="Normal 5 3 2 4 2 2 2 2 3 2 3" xfId="35855"/>
    <cellStyle name="Normal 5 3 2 4 2 2 2 2 3 3" xfId="19960"/>
    <cellStyle name="Normal 5 3 2 4 2 2 2 2 3 3 2" xfId="44257"/>
    <cellStyle name="Normal 5 3 2 4 2 2 2 2 3 4" xfId="32055"/>
    <cellStyle name="Normal 5 3 2 4 2 2 2 2 4" xfId="11556"/>
    <cellStyle name="Normal 5 3 2 4 2 2 2 2 4 2" xfId="23758"/>
    <cellStyle name="Normal 5 3 2 4 2 2 2 2 4 2 2" xfId="48055"/>
    <cellStyle name="Normal 5 3 2 4 2 2 2 2 4 3" xfId="35853"/>
    <cellStyle name="Normal 5 3 2 4 2 2 2 2 5" xfId="16035"/>
    <cellStyle name="Normal 5 3 2 4 2 2 2 2 5 2" xfId="40332"/>
    <cellStyle name="Normal 5 3 2 4 2 2 2 2 6" xfId="28023"/>
    <cellStyle name="Normal 5 3 2 4 2 2 2 3" xfId="4252"/>
    <cellStyle name="Normal 5 3 2 4 2 2 2 3 2" xfId="11559"/>
    <cellStyle name="Normal 5 3 2 4 2 2 2 3 2 2" xfId="23761"/>
    <cellStyle name="Normal 5 3 2 4 2 2 2 3 2 2 2" xfId="48058"/>
    <cellStyle name="Normal 5 3 2 4 2 2 2 3 2 3" xfId="35856"/>
    <cellStyle name="Normal 5 3 2 4 2 2 2 3 3" xfId="16563"/>
    <cellStyle name="Normal 5 3 2 4 2 2 2 3 3 2" xfId="40860"/>
    <cellStyle name="Normal 5 3 2 4 2 2 2 3 4" xfId="28551"/>
    <cellStyle name="Normal 5 3 2 4 2 2 2 4" xfId="4892"/>
    <cellStyle name="Normal 5 3 2 4 2 2 2 4 2" xfId="11560"/>
    <cellStyle name="Normal 5 3 2 4 2 2 2 4 2 2" xfId="23762"/>
    <cellStyle name="Normal 5 3 2 4 2 2 2 4 2 2 2" xfId="48059"/>
    <cellStyle name="Normal 5 3 2 4 2 2 2 4 2 3" xfId="35857"/>
    <cellStyle name="Normal 5 3 2 4 2 2 2 4 3" xfId="17094"/>
    <cellStyle name="Normal 5 3 2 4 2 2 2 4 3 2" xfId="41391"/>
    <cellStyle name="Normal 5 3 2 4 2 2 2 4 4" xfId="29189"/>
    <cellStyle name="Normal 5 3 2 4 2 2 2 5" xfId="6589"/>
    <cellStyle name="Normal 5 3 2 4 2 2 2 5 2" xfId="11561"/>
    <cellStyle name="Normal 5 3 2 4 2 2 2 5 2 2" xfId="23763"/>
    <cellStyle name="Normal 5 3 2 4 2 2 2 5 2 2 2" xfId="48060"/>
    <cellStyle name="Normal 5 3 2 4 2 2 2 5 2 3" xfId="35858"/>
    <cellStyle name="Normal 5 3 2 4 2 2 2 5 3" xfId="18791"/>
    <cellStyle name="Normal 5 3 2 4 2 2 2 5 3 2" xfId="43088"/>
    <cellStyle name="Normal 5 3 2 4 2 2 2 5 4" xfId="30886"/>
    <cellStyle name="Normal 5 3 2 4 2 2 2 6" xfId="11555"/>
    <cellStyle name="Normal 5 3 2 4 2 2 2 6 2" xfId="23757"/>
    <cellStyle name="Normal 5 3 2 4 2 2 2 6 2 2" xfId="48054"/>
    <cellStyle name="Normal 5 3 2 4 2 2 2 6 3" xfId="35852"/>
    <cellStyle name="Normal 5 3 2 4 2 2 2 7" xfId="14866"/>
    <cellStyle name="Normal 5 3 2 4 2 2 2 7 2" xfId="39163"/>
    <cellStyle name="Normal 5 3 2 4 2 2 2 8" xfId="26854"/>
    <cellStyle name="Normal 5 3 2 4 2 2 2 9" xfId="51262"/>
    <cellStyle name="Normal 5 3 2 4 2 2 3" xfId="3082"/>
    <cellStyle name="Normal 5 3 2 4 2 2 3 2" xfId="5530"/>
    <cellStyle name="Normal 5 3 2 4 2 2 3 2 2" xfId="11563"/>
    <cellStyle name="Normal 5 3 2 4 2 2 3 2 2 2" xfId="23765"/>
    <cellStyle name="Normal 5 3 2 4 2 2 3 2 2 2 2" xfId="48062"/>
    <cellStyle name="Normal 5 3 2 4 2 2 3 2 2 3" xfId="35860"/>
    <cellStyle name="Normal 5 3 2 4 2 2 3 2 3" xfId="17732"/>
    <cellStyle name="Normal 5 3 2 4 2 2 3 2 3 2" xfId="42029"/>
    <cellStyle name="Normal 5 3 2 4 2 2 3 2 4" xfId="29827"/>
    <cellStyle name="Normal 5 3 2 4 2 2 3 3" xfId="7120"/>
    <cellStyle name="Normal 5 3 2 4 2 2 3 3 2" xfId="11564"/>
    <cellStyle name="Normal 5 3 2 4 2 2 3 3 2 2" xfId="23766"/>
    <cellStyle name="Normal 5 3 2 4 2 2 3 3 2 2 2" xfId="48063"/>
    <cellStyle name="Normal 5 3 2 4 2 2 3 3 2 3" xfId="35861"/>
    <cellStyle name="Normal 5 3 2 4 2 2 3 3 3" xfId="19322"/>
    <cellStyle name="Normal 5 3 2 4 2 2 3 3 3 2" xfId="43619"/>
    <cellStyle name="Normal 5 3 2 4 2 2 3 3 4" xfId="31417"/>
    <cellStyle name="Normal 5 3 2 4 2 2 3 4" xfId="11562"/>
    <cellStyle name="Normal 5 3 2 4 2 2 3 4 2" xfId="23764"/>
    <cellStyle name="Normal 5 3 2 4 2 2 3 4 2 2" xfId="48061"/>
    <cellStyle name="Normal 5 3 2 4 2 2 3 4 3" xfId="35859"/>
    <cellStyle name="Normal 5 3 2 4 2 2 3 5" xfId="15504"/>
    <cellStyle name="Normal 5 3 2 4 2 2 3 5 2" xfId="39801"/>
    <cellStyle name="Normal 5 3 2 4 2 2 3 6" xfId="27492"/>
    <cellStyle name="Normal 5 3 2 4 2 2 4" xfId="11554"/>
    <cellStyle name="Normal 5 3 2 4 2 2 4 2" xfId="23756"/>
    <cellStyle name="Normal 5 3 2 4 2 2 4 2 2" xfId="48053"/>
    <cellStyle name="Normal 5 3 2 4 2 2 4 3" xfId="35851"/>
    <cellStyle name="Normal 5 3 2 4 2 2 5" xfId="14332"/>
    <cellStyle name="Normal 5 3 2 4 2 2 5 2" xfId="26320"/>
    <cellStyle name="Normal 5 3 2 4 2 2 5 2 2" xfId="50617"/>
    <cellStyle name="Normal 5 3 2 4 2 2 5 3" xfId="38629"/>
    <cellStyle name="Normal 5 3 2 4 2 2 6" xfId="51688"/>
    <cellStyle name="Normal 5 3 2 4 2 2 7" xfId="52436"/>
    <cellStyle name="Normal 5 3 2 4 2 3" xfId="2314"/>
    <cellStyle name="Normal 5 3 2 4 2 3 10" xfId="52834"/>
    <cellStyle name="Normal 5 3 2 4 2 3 2" xfId="3480"/>
    <cellStyle name="Normal 5 3 2 4 2 3 2 2" xfId="5821"/>
    <cellStyle name="Normal 5 3 2 4 2 3 2 2 2" xfId="11567"/>
    <cellStyle name="Normal 5 3 2 4 2 3 2 2 2 2" xfId="23769"/>
    <cellStyle name="Normal 5 3 2 4 2 3 2 2 2 2 2" xfId="48066"/>
    <cellStyle name="Normal 5 3 2 4 2 3 2 2 2 3" xfId="35864"/>
    <cellStyle name="Normal 5 3 2 4 2 3 2 2 3" xfId="18023"/>
    <cellStyle name="Normal 5 3 2 4 2 3 2 2 3 2" xfId="42320"/>
    <cellStyle name="Normal 5 3 2 4 2 3 2 2 4" xfId="30118"/>
    <cellStyle name="Normal 5 3 2 4 2 3 2 3" xfId="7518"/>
    <cellStyle name="Normal 5 3 2 4 2 3 2 3 2" xfId="11568"/>
    <cellStyle name="Normal 5 3 2 4 2 3 2 3 2 2" xfId="23770"/>
    <cellStyle name="Normal 5 3 2 4 2 3 2 3 2 2 2" xfId="48067"/>
    <cellStyle name="Normal 5 3 2 4 2 3 2 3 2 3" xfId="35865"/>
    <cellStyle name="Normal 5 3 2 4 2 3 2 3 3" xfId="19720"/>
    <cellStyle name="Normal 5 3 2 4 2 3 2 3 3 2" xfId="44017"/>
    <cellStyle name="Normal 5 3 2 4 2 3 2 3 4" xfId="31815"/>
    <cellStyle name="Normal 5 3 2 4 2 3 2 4" xfId="11566"/>
    <cellStyle name="Normal 5 3 2 4 2 3 2 4 2" xfId="23768"/>
    <cellStyle name="Normal 5 3 2 4 2 3 2 4 2 2" xfId="48065"/>
    <cellStyle name="Normal 5 3 2 4 2 3 2 4 3" xfId="35863"/>
    <cellStyle name="Normal 5 3 2 4 2 3 2 5" xfId="15795"/>
    <cellStyle name="Normal 5 3 2 4 2 3 2 5 2" xfId="40092"/>
    <cellStyle name="Normal 5 3 2 4 2 3 2 6" xfId="27783"/>
    <cellStyle name="Normal 5 3 2 4 2 3 3" xfId="4012"/>
    <cellStyle name="Normal 5 3 2 4 2 3 3 2" xfId="11569"/>
    <cellStyle name="Normal 5 3 2 4 2 3 3 2 2" xfId="23771"/>
    <cellStyle name="Normal 5 3 2 4 2 3 3 2 2 2" xfId="48068"/>
    <cellStyle name="Normal 5 3 2 4 2 3 3 2 3" xfId="35866"/>
    <cellStyle name="Normal 5 3 2 4 2 3 3 3" xfId="16323"/>
    <cellStyle name="Normal 5 3 2 4 2 3 3 3 2" xfId="40620"/>
    <cellStyle name="Normal 5 3 2 4 2 3 3 4" xfId="28311"/>
    <cellStyle name="Normal 5 3 2 4 2 3 4" xfId="4652"/>
    <cellStyle name="Normal 5 3 2 4 2 3 4 2" xfId="11570"/>
    <cellStyle name="Normal 5 3 2 4 2 3 4 2 2" xfId="23772"/>
    <cellStyle name="Normal 5 3 2 4 2 3 4 2 2 2" xfId="48069"/>
    <cellStyle name="Normal 5 3 2 4 2 3 4 2 3" xfId="35867"/>
    <cellStyle name="Normal 5 3 2 4 2 3 4 3" xfId="16854"/>
    <cellStyle name="Normal 5 3 2 4 2 3 4 3 2" xfId="41151"/>
    <cellStyle name="Normal 5 3 2 4 2 3 4 4" xfId="28949"/>
    <cellStyle name="Normal 5 3 2 4 2 3 5" xfId="6349"/>
    <cellStyle name="Normal 5 3 2 4 2 3 5 2" xfId="11571"/>
    <cellStyle name="Normal 5 3 2 4 2 3 5 2 2" xfId="23773"/>
    <cellStyle name="Normal 5 3 2 4 2 3 5 2 2 2" xfId="48070"/>
    <cellStyle name="Normal 5 3 2 4 2 3 5 2 3" xfId="35868"/>
    <cellStyle name="Normal 5 3 2 4 2 3 5 3" xfId="18551"/>
    <cellStyle name="Normal 5 3 2 4 2 3 5 3 2" xfId="42848"/>
    <cellStyle name="Normal 5 3 2 4 2 3 5 4" xfId="30646"/>
    <cellStyle name="Normal 5 3 2 4 2 3 6" xfId="11565"/>
    <cellStyle name="Normal 5 3 2 4 2 3 6 2" xfId="23767"/>
    <cellStyle name="Normal 5 3 2 4 2 3 6 2 2" xfId="48064"/>
    <cellStyle name="Normal 5 3 2 4 2 3 6 3" xfId="35862"/>
    <cellStyle name="Normal 5 3 2 4 2 3 7" xfId="14626"/>
    <cellStyle name="Normal 5 3 2 4 2 3 7 2" xfId="38923"/>
    <cellStyle name="Normal 5 3 2 4 2 3 8" xfId="26614"/>
    <cellStyle name="Normal 5 3 2 4 2 3 9" xfId="51022"/>
    <cellStyle name="Normal 5 3 2 4 2 4" xfId="2842"/>
    <cellStyle name="Normal 5 3 2 4 2 4 2" xfId="5290"/>
    <cellStyle name="Normal 5 3 2 4 2 4 2 2" xfId="11573"/>
    <cellStyle name="Normal 5 3 2 4 2 4 2 2 2" xfId="23775"/>
    <cellStyle name="Normal 5 3 2 4 2 4 2 2 2 2" xfId="48072"/>
    <cellStyle name="Normal 5 3 2 4 2 4 2 2 3" xfId="35870"/>
    <cellStyle name="Normal 5 3 2 4 2 4 2 3" xfId="17492"/>
    <cellStyle name="Normal 5 3 2 4 2 4 2 3 2" xfId="41789"/>
    <cellStyle name="Normal 5 3 2 4 2 4 2 4" xfId="29587"/>
    <cellStyle name="Normal 5 3 2 4 2 4 3" xfId="6880"/>
    <cellStyle name="Normal 5 3 2 4 2 4 3 2" xfId="11574"/>
    <cellStyle name="Normal 5 3 2 4 2 4 3 2 2" xfId="23776"/>
    <cellStyle name="Normal 5 3 2 4 2 4 3 2 2 2" xfId="48073"/>
    <cellStyle name="Normal 5 3 2 4 2 4 3 2 3" xfId="35871"/>
    <cellStyle name="Normal 5 3 2 4 2 4 3 3" xfId="19082"/>
    <cellStyle name="Normal 5 3 2 4 2 4 3 3 2" xfId="43379"/>
    <cellStyle name="Normal 5 3 2 4 2 4 3 4" xfId="31177"/>
    <cellStyle name="Normal 5 3 2 4 2 4 4" xfId="11572"/>
    <cellStyle name="Normal 5 3 2 4 2 4 4 2" xfId="23774"/>
    <cellStyle name="Normal 5 3 2 4 2 4 4 2 2" xfId="48071"/>
    <cellStyle name="Normal 5 3 2 4 2 4 4 3" xfId="35869"/>
    <cellStyle name="Normal 5 3 2 4 2 4 5" xfId="15264"/>
    <cellStyle name="Normal 5 3 2 4 2 4 5 2" xfId="39561"/>
    <cellStyle name="Normal 5 3 2 4 2 4 6" xfId="27252"/>
    <cellStyle name="Normal 5 3 2 4 2 5" xfId="11553"/>
    <cellStyle name="Normal 5 3 2 4 2 5 2" xfId="23755"/>
    <cellStyle name="Normal 5 3 2 4 2 5 2 2" xfId="48052"/>
    <cellStyle name="Normal 5 3 2 4 2 5 3" xfId="35850"/>
    <cellStyle name="Normal 5 3 2 4 2 6" xfId="14092"/>
    <cellStyle name="Normal 5 3 2 4 2 6 2" xfId="26080"/>
    <cellStyle name="Normal 5 3 2 4 2 6 2 2" xfId="50377"/>
    <cellStyle name="Normal 5 3 2 4 2 6 3" xfId="38389"/>
    <cellStyle name="Normal 5 3 2 4 2 7" xfId="51640"/>
    <cellStyle name="Normal 5 3 2 4 2 8" xfId="52196"/>
    <cellStyle name="Normal 5 3 2 4 3" xfId="718"/>
    <cellStyle name="Normal 5 3 2 4 3 2" xfId="965"/>
    <cellStyle name="Normal 5 3 2 4 3 2 2" xfId="2458"/>
    <cellStyle name="Normal 5 3 2 4 3 2 2 10" xfId="52978"/>
    <cellStyle name="Normal 5 3 2 4 3 2 2 2" xfId="3624"/>
    <cellStyle name="Normal 5 3 2 4 3 2 2 2 2" xfId="5965"/>
    <cellStyle name="Normal 5 3 2 4 3 2 2 2 2 2" xfId="11579"/>
    <cellStyle name="Normal 5 3 2 4 3 2 2 2 2 2 2" xfId="23781"/>
    <cellStyle name="Normal 5 3 2 4 3 2 2 2 2 2 2 2" xfId="48078"/>
    <cellStyle name="Normal 5 3 2 4 3 2 2 2 2 2 3" xfId="35876"/>
    <cellStyle name="Normal 5 3 2 4 3 2 2 2 2 3" xfId="18167"/>
    <cellStyle name="Normal 5 3 2 4 3 2 2 2 2 3 2" xfId="42464"/>
    <cellStyle name="Normal 5 3 2 4 3 2 2 2 2 4" xfId="30262"/>
    <cellStyle name="Normal 5 3 2 4 3 2 2 2 3" xfId="7662"/>
    <cellStyle name="Normal 5 3 2 4 3 2 2 2 3 2" xfId="11580"/>
    <cellStyle name="Normal 5 3 2 4 3 2 2 2 3 2 2" xfId="23782"/>
    <cellStyle name="Normal 5 3 2 4 3 2 2 2 3 2 2 2" xfId="48079"/>
    <cellStyle name="Normal 5 3 2 4 3 2 2 2 3 2 3" xfId="35877"/>
    <cellStyle name="Normal 5 3 2 4 3 2 2 2 3 3" xfId="19864"/>
    <cellStyle name="Normal 5 3 2 4 3 2 2 2 3 3 2" xfId="44161"/>
    <cellStyle name="Normal 5 3 2 4 3 2 2 2 3 4" xfId="31959"/>
    <cellStyle name="Normal 5 3 2 4 3 2 2 2 4" xfId="11578"/>
    <cellStyle name="Normal 5 3 2 4 3 2 2 2 4 2" xfId="23780"/>
    <cellStyle name="Normal 5 3 2 4 3 2 2 2 4 2 2" xfId="48077"/>
    <cellStyle name="Normal 5 3 2 4 3 2 2 2 4 3" xfId="35875"/>
    <cellStyle name="Normal 5 3 2 4 3 2 2 2 5" xfId="15939"/>
    <cellStyle name="Normal 5 3 2 4 3 2 2 2 5 2" xfId="40236"/>
    <cellStyle name="Normal 5 3 2 4 3 2 2 2 6" xfId="27927"/>
    <cellStyle name="Normal 5 3 2 4 3 2 2 3" xfId="4156"/>
    <cellStyle name="Normal 5 3 2 4 3 2 2 3 2" xfId="11581"/>
    <cellStyle name="Normal 5 3 2 4 3 2 2 3 2 2" xfId="23783"/>
    <cellStyle name="Normal 5 3 2 4 3 2 2 3 2 2 2" xfId="48080"/>
    <cellStyle name="Normal 5 3 2 4 3 2 2 3 2 3" xfId="35878"/>
    <cellStyle name="Normal 5 3 2 4 3 2 2 3 3" xfId="16467"/>
    <cellStyle name="Normal 5 3 2 4 3 2 2 3 3 2" xfId="40764"/>
    <cellStyle name="Normal 5 3 2 4 3 2 2 3 4" xfId="28455"/>
    <cellStyle name="Normal 5 3 2 4 3 2 2 4" xfId="4796"/>
    <cellStyle name="Normal 5 3 2 4 3 2 2 4 2" xfId="11582"/>
    <cellStyle name="Normal 5 3 2 4 3 2 2 4 2 2" xfId="23784"/>
    <cellStyle name="Normal 5 3 2 4 3 2 2 4 2 2 2" xfId="48081"/>
    <cellStyle name="Normal 5 3 2 4 3 2 2 4 2 3" xfId="35879"/>
    <cellStyle name="Normal 5 3 2 4 3 2 2 4 3" xfId="16998"/>
    <cellStyle name="Normal 5 3 2 4 3 2 2 4 3 2" xfId="41295"/>
    <cellStyle name="Normal 5 3 2 4 3 2 2 4 4" xfId="29093"/>
    <cellStyle name="Normal 5 3 2 4 3 2 2 5" xfId="6493"/>
    <cellStyle name="Normal 5 3 2 4 3 2 2 5 2" xfId="11583"/>
    <cellStyle name="Normal 5 3 2 4 3 2 2 5 2 2" xfId="23785"/>
    <cellStyle name="Normal 5 3 2 4 3 2 2 5 2 2 2" xfId="48082"/>
    <cellStyle name="Normal 5 3 2 4 3 2 2 5 2 3" xfId="35880"/>
    <cellStyle name="Normal 5 3 2 4 3 2 2 5 3" xfId="18695"/>
    <cellStyle name="Normal 5 3 2 4 3 2 2 5 3 2" xfId="42992"/>
    <cellStyle name="Normal 5 3 2 4 3 2 2 5 4" xfId="30790"/>
    <cellStyle name="Normal 5 3 2 4 3 2 2 6" xfId="11577"/>
    <cellStyle name="Normal 5 3 2 4 3 2 2 6 2" xfId="23779"/>
    <cellStyle name="Normal 5 3 2 4 3 2 2 6 2 2" xfId="48076"/>
    <cellStyle name="Normal 5 3 2 4 3 2 2 6 3" xfId="35874"/>
    <cellStyle name="Normal 5 3 2 4 3 2 2 7" xfId="14770"/>
    <cellStyle name="Normal 5 3 2 4 3 2 2 7 2" xfId="39067"/>
    <cellStyle name="Normal 5 3 2 4 3 2 2 8" xfId="26758"/>
    <cellStyle name="Normal 5 3 2 4 3 2 2 9" xfId="51166"/>
    <cellStyle name="Normal 5 3 2 4 3 2 3" xfId="2986"/>
    <cellStyle name="Normal 5 3 2 4 3 2 3 2" xfId="5434"/>
    <cellStyle name="Normal 5 3 2 4 3 2 3 2 2" xfId="11585"/>
    <cellStyle name="Normal 5 3 2 4 3 2 3 2 2 2" xfId="23787"/>
    <cellStyle name="Normal 5 3 2 4 3 2 3 2 2 2 2" xfId="48084"/>
    <cellStyle name="Normal 5 3 2 4 3 2 3 2 2 3" xfId="35882"/>
    <cellStyle name="Normal 5 3 2 4 3 2 3 2 3" xfId="17636"/>
    <cellStyle name="Normal 5 3 2 4 3 2 3 2 3 2" xfId="41933"/>
    <cellStyle name="Normal 5 3 2 4 3 2 3 2 4" xfId="29731"/>
    <cellStyle name="Normal 5 3 2 4 3 2 3 3" xfId="7024"/>
    <cellStyle name="Normal 5 3 2 4 3 2 3 3 2" xfId="11586"/>
    <cellStyle name="Normal 5 3 2 4 3 2 3 3 2 2" xfId="23788"/>
    <cellStyle name="Normal 5 3 2 4 3 2 3 3 2 2 2" xfId="48085"/>
    <cellStyle name="Normal 5 3 2 4 3 2 3 3 2 3" xfId="35883"/>
    <cellStyle name="Normal 5 3 2 4 3 2 3 3 3" xfId="19226"/>
    <cellStyle name="Normal 5 3 2 4 3 2 3 3 3 2" xfId="43523"/>
    <cellStyle name="Normal 5 3 2 4 3 2 3 3 4" xfId="31321"/>
    <cellStyle name="Normal 5 3 2 4 3 2 3 4" xfId="11584"/>
    <cellStyle name="Normal 5 3 2 4 3 2 3 4 2" xfId="23786"/>
    <cellStyle name="Normal 5 3 2 4 3 2 3 4 2 2" xfId="48083"/>
    <cellStyle name="Normal 5 3 2 4 3 2 3 4 3" xfId="35881"/>
    <cellStyle name="Normal 5 3 2 4 3 2 3 5" xfId="15408"/>
    <cellStyle name="Normal 5 3 2 4 3 2 3 5 2" xfId="39705"/>
    <cellStyle name="Normal 5 3 2 4 3 2 3 6" xfId="27396"/>
    <cellStyle name="Normal 5 3 2 4 3 2 4" xfId="11576"/>
    <cellStyle name="Normal 5 3 2 4 3 2 4 2" xfId="23778"/>
    <cellStyle name="Normal 5 3 2 4 3 2 4 2 2" xfId="48075"/>
    <cellStyle name="Normal 5 3 2 4 3 2 4 3" xfId="35873"/>
    <cellStyle name="Normal 5 3 2 4 3 2 5" xfId="14236"/>
    <cellStyle name="Normal 5 3 2 4 3 2 5 2" xfId="26224"/>
    <cellStyle name="Normal 5 3 2 4 3 2 5 2 2" xfId="50521"/>
    <cellStyle name="Normal 5 3 2 4 3 2 5 3" xfId="38533"/>
    <cellStyle name="Normal 5 3 2 4 3 2 6" xfId="51512"/>
    <cellStyle name="Normal 5 3 2 4 3 2 7" xfId="52340"/>
    <cellStyle name="Normal 5 3 2 4 3 3" xfId="2218"/>
    <cellStyle name="Normal 5 3 2 4 3 3 10" xfId="52738"/>
    <cellStyle name="Normal 5 3 2 4 3 3 2" xfId="3384"/>
    <cellStyle name="Normal 5 3 2 4 3 3 2 2" xfId="5725"/>
    <cellStyle name="Normal 5 3 2 4 3 3 2 2 2" xfId="11589"/>
    <cellStyle name="Normal 5 3 2 4 3 3 2 2 2 2" xfId="23791"/>
    <cellStyle name="Normal 5 3 2 4 3 3 2 2 2 2 2" xfId="48088"/>
    <cellStyle name="Normal 5 3 2 4 3 3 2 2 2 3" xfId="35886"/>
    <cellStyle name="Normal 5 3 2 4 3 3 2 2 3" xfId="17927"/>
    <cellStyle name="Normal 5 3 2 4 3 3 2 2 3 2" xfId="42224"/>
    <cellStyle name="Normal 5 3 2 4 3 3 2 2 4" xfId="30022"/>
    <cellStyle name="Normal 5 3 2 4 3 3 2 3" xfId="7422"/>
    <cellStyle name="Normal 5 3 2 4 3 3 2 3 2" xfId="11590"/>
    <cellStyle name="Normal 5 3 2 4 3 3 2 3 2 2" xfId="23792"/>
    <cellStyle name="Normal 5 3 2 4 3 3 2 3 2 2 2" xfId="48089"/>
    <cellStyle name="Normal 5 3 2 4 3 3 2 3 2 3" xfId="35887"/>
    <cellStyle name="Normal 5 3 2 4 3 3 2 3 3" xfId="19624"/>
    <cellStyle name="Normal 5 3 2 4 3 3 2 3 3 2" xfId="43921"/>
    <cellStyle name="Normal 5 3 2 4 3 3 2 3 4" xfId="31719"/>
    <cellStyle name="Normal 5 3 2 4 3 3 2 4" xfId="11588"/>
    <cellStyle name="Normal 5 3 2 4 3 3 2 4 2" xfId="23790"/>
    <cellStyle name="Normal 5 3 2 4 3 3 2 4 2 2" xfId="48087"/>
    <cellStyle name="Normal 5 3 2 4 3 3 2 4 3" xfId="35885"/>
    <cellStyle name="Normal 5 3 2 4 3 3 2 5" xfId="15699"/>
    <cellStyle name="Normal 5 3 2 4 3 3 2 5 2" xfId="39996"/>
    <cellStyle name="Normal 5 3 2 4 3 3 2 6" xfId="27687"/>
    <cellStyle name="Normal 5 3 2 4 3 3 3" xfId="3916"/>
    <cellStyle name="Normal 5 3 2 4 3 3 3 2" xfId="11591"/>
    <cellStyle name="Normal 5 3 2 4 3 3 3 2 2" xfId="23793"/>
    <cellStyle name="Normal 5 3 2 4 3 3 3 2 2 2" xfId="48090"/>
    <cellStyle name="Normal 5 3 2 4 3 3 3 2 3" xfId="35888"/>
    <cellStyle name="Normal 5 3 2 4 3 3 3 3" xfId="16227"/>
    <cellStyle name="Normal 5 3 2 4 3 3 3 3 2" xfId="40524"/>
    <cellStyle name="Normal 5 3 2 4 3 3 3 4" xfId="28215"/>
    <cellStyle name="Normal 5 3 2 4 3 3 4" xfId="4556"/>
    <cellStyle name="Normal 5 3 2 4 3 3 4 2" xfId="11592"/>
    <cellStyle name="Normal 5 3 2 4 3 3 4 2 2" xfId="23794"/>
    <cellStyle name="Normal 5 3 2 4 3 3 4 2 2 2" xfId="48091"/>
    <cellStyle name="Normal 5 3 2 4 3 3 4 2 3" xfId="35889"/>
    <cellStyle name="Normal 5 3 2 4 3 3 4 3" xfId="16758"/>
    <cellStyle name="Normal 5 3 2 4 3 3 4 3 2" xfId="41055"/>
    <cellStyle name="Normal 5 3 2 4 3 3 4 4" xfId="28853"/>
    <cellStyle name="Normal 5 3 2 4 3 3 5" xfId="6253"/>
    <cellStyle name="Normal 5 3 2 4 3 3 5 2" xfId="11593"/>
    <cellStyle name="Normal 5 3 2 4 3 3 5 2 2" xfId="23795"/>
    <cellStyle name="Normal 5 3 2 4 3 3 5 2 2 2" xfId="48092"/>
    <cellStyle name="Normal 5 3 2 4 3 3 5 2 3" xfId="35890"/>
    <cellStyle name="Normal 5 3 2 4 3 3 5 3" xfId="18455"/>
    <cellStyle name="Normal 5 3 2 4 3 3 5 3 2" xfId="42752"/>
    <cellStyle name="Normal 5 3 2 4 3 3 5 4" xfId="30550"/>
    <cellStyle name="Normal 5 3 2 4 3 3 6" xfId="11587"/>
    <cellStyle name="Normal 5 3 2 4 3 3 6 2" xfId="23789"/>
    <cellStyle name="Normal 5 3 2 4 3 3 6 2 2" xfId="48086"/>
    <cellStyle name="Normal 5 3 2 4 3 3 6 3" xfId="35884"/>
    <cellStyle name="Normal 5 3 2 4 3 3 7" xfId="14530"/>
    <cellStyle name="Normal 5 3 2 4 3 3 7 2" xfId="38827"/>
    <cellStyle name="Normal 5 3 2 4 3 3 8" xfId="26518"/>
    <cellStyle name="Normal 5 3 2 4 3 3 9" xfId="50926"/>
    <cellStyle name="Normal 5 3 2 4 3 4" xfId="2746"/>
    <cellStyle name="Normal 5 3 2 4 3 4 2" xfId="5194"/>
    <cellStyle name="Normal 5 3 2 4 3 4 2 2" xfId="11595"/>
    <cellStyle name="Normal 5 3 2 4 3 4 2 2 2" xfId="23797"/>
    <cellStyle name="Normal 5 3 2 4 3 4 2 2 2 2" xfId="48094"/>
    <cellStyle name="Normal 5 3 2 4 3 4 2 2 3" xfId="35892"/>
    <cellStyle name="Normal 5 3 2 4 3 4 2 3" xfId="17396"/>
    <cellStyle name="Normal 5 3 2 4 3 4 2 3 2" xfId="41693"/>
    <cellStyle name="Normal 5 3 2 4 3 4 2 4" xfId="29491"/>
    <cellStyle name="Normal 5 3 2 4 3 4 3" xfId="6784"/>
    <cellStyle name="Normal 5 3 2 4 3 4 3 2" xfId="11596"/>
    <cellStyle name="Normal 5 3 2 4 3 4 3 2 2" xfId="23798"/>
    <cellStyle name="Normal 5 3 2 4 3 4 3 2 2 2" xfId="48095"/>
    <cellStyle name="Normal 5 3 2 4 3 4 3 2 3" xfId="35893"/>
    <cellStyle name="Normal 5 3 2 4 3 4 3 3" xfId="18986"/>
    <cellStyle name="Normal 5 3 2 4 3 4 3 3 2" xfId="43283"/>
    <cellStyle name="Normal 5 3 2 4 3 4 3 4" xfId="31081"/>
    <cellStyle name="Normal 5 3 2 4 3 4 4" xfId="11594"/>
    <cellStyle name="Normal 5 3 2 4 3 4 4 2" xfId="23796"/>
    <cellStyle name="Normal 5 3 2 4 3 4 4 2 2" xfId="48093"/>
    <cellStyle name="Normal 5 3 2 4 3 4 4 3" xfId="35891"/>
    <cellStyle name="Normal 5 3 2 4 3 4 5" xfId="15168"/>
    <cellStyle name="Normal 5 3 2 4 3 4 5 2" xfId="39465"/>
    <cellStyle name="Normal 5 3 2 4 3 4 6" xfId="27156"/>
    <cellStyle name="Normal 5 3 2 4 3 5" xfId="11575"/>
    <cellStyle name="Normal 5 3 2 4 3 5 2" xfId="23777"/>
    <cellStyle name="Normal 5 3 2 4 3 5 2 2" xfId="48074"/>
    <cellStyle name="Normal 5 3 2 4 3 5 3" xfId="35872"/>
    <cellStyle name="Normal 5 3 2 4 3 6" xfId="13996"/>
    <cellStyle name="Normal 5 3 2 4 3 6 2" xfId="25984"/>
    <cellStyle name="Normal 5 3 2 4 3 6 2 2" xfId="50281"/>
    <cellStyle name="Normal 5 3 2 4 3 6 3" xfId="38293"/>
    <cellStyle name="Normal 5 3 2 4 3 7" xfId="51858"/>
    <cellStyle name="Normal 5 3 2 4 3 8" xfId="52100"/>
    <cellStyle name="Normal 5 3 2 4 4" xfId="893"/>
    <cellStyle name="Normal 5 3 2 4 4 2" xfId="2386"/>
    <cellStyle name="Normal 5 3 2 4 4 2 10" xfId="52906"/>
    <cellStyle name="Normal 5 3 2 4 4 2 2" xfId="3552"/>
    <cellStyle name="Normal 5 3 2 4 4 2 2 2" xfId="5893"/>
    <cellStyle name="Normal 5 3 2 4 4 2 2 2 2" xfId="11600"/>
    <cellStyle name="Normal 5 3 2 4 4 2 2 2 2 2" xfId="23802"/>
    <cellStyle name="Normal 5 3 2 4 4 2 2 2 2 2 2" xfId="48099"/>
    <cellStyle name="Normal 5 3 2 4 4 2 2 2 2 3" xfId="35897"/>
    <cellStyle name="Normal 5 3 2 4 4 2 2 2 3" xfId="18095"/>
    <cellStyle name="Normal 5 3 2 4 4 2 2 2 3 2" xfId="42392"/>
    <cellStyle name="Normal 5 3 2 4 4 2 2 2 4" xfId="30190"/>
    <cellStyle name="Normal 5 3 2 4 4 2 2 3" xfId="7590"/>
    <cellStyle name="Normal 5 3 2 4 4 2 2 3 2" xfId="11601"/>
    <cellStyle name="Normal 5 3 2 4 4 2 2 3 2 2" xfId="23803"/>
    <cellStyle name="Normal 5 3 2 4 4 2 2 3 2 2 2" xfId="48100"/>
    <cellStyle name="Normal 5 3 2 4 4 2 2 3 2 3" xfId="35898"/>
    <cellStyle name="Normal 5 3 2 4 4 2 2 3 3" xfId="19792"/>
    <cellStyle name="Normal 5 3 2 4 4 2 2 3 3 2" xfId="44089"/>
    <cellStyle name="Normal 5 3 2 4 4 2 2 3 4" xfId="31887"/>
    <cellStyle name="Normal 5 3 2 4 4 2 2 4" xfId="11599"/>
    <cellStyle name="Normal 5 3 2 4 4 2 2 4 2" xfId="23801"/>
    <cellStyle name="Normal 5 3 2 4 4 2 2 4 2 2" xfId="48098"/>
    <cellStyle name="Normal 5 3 2 4 4 2 2 4 3" xfId="35896"/>
    <cellStyle name="Normal 5 3 2 4 4 2 2 5" xfId="15867"/>
    <cellStyle name="Normal 5 3 2 4 4 2 2 5 2" xfId="40164"/>
    <cellStyle name="Normal 5 3 2 4 4 2 2 6" xfId="27855"/>
    <cellStyle name="Normal 5 3 2 4 4 2 3" xfId="4084"/>
    <cellStyle name="Normal 5 3 2 4 4 2 3 2" xfId="11602"/>
    <cellStyle name="Normal 5 3 2 4 4 2 3 2 2" xfId="23804"/>
    <cellStyle name="Normal 5 3 2 4 4 2 3 2 2 2" xfId="48101"/>
    <cellStyle name="Normal 5 3 2 4 4 2 3 2 3" xfId="35899"/>
    <cellStyle name="Normal 5 3 2 4 4 2 3 3" xfId="16395"/>
    <cellStyle name="Normal 5 3 2 4 4 2 3 3 2" xfId="40692"/>
    <cellStyle name="Normal 5 3 2 4 4 2 3 4" xfId="28383"/>
    <cellStyle name="Normal 5 3 2 4 4 2 4" xfId="4724"/>
    <cellStyle name="Normal 5 3 2 4 4 2 4 2" xfId="11603"/>
    <cellStyle name="Normal 5 3 2 4 4 2 4 2 2" xfId="23805"/>
    <cellStyle name="Normal 5 3 2 4 4 2 4 2 2 2" xfId="48102"/>
    <cellStyle name="Normal 5 3 2 4 4 2 4 2 3" xfId="35900"/>
    <cellStyle name="Normal 5 3 2 4 4 2 4 3" xfId="16926"/>
    <cellStyle name="Normal 5 3 2 4 4 2 4 3 2" xfId="41223"/>
    <cellStyle name="Normal 5 3 2 4 4 2 4 4" xfId="29021"/>
    <cellStyle name="Normal 5 3 2 4 4 2 5" xfId="6421"/>
    <cellStyle name="Normal 5 3 2 4 4 2 5 2" xfId="11604"/>
    <cellStyle name="Normal 5 3 2 4 4 2 5 2 2" xfId="23806"/>
    <cellStyle name="Normal 5 3 2 4 4 2 5 2 2 2" xfId="48103"/>
    <cellStyle name="Normal 5 3 2 4 4 2 5 2 3" xfId="35901"/>
    <cellStyle name="Normal 5 3 2 4 4 2 5 3" xfId="18623"/>
    <cellStyle name="Normal 5 3 2 4 4 2 5 3 2" xfId="42920"/>
    <cellStyle name="Normal 5 3 2 4 4 2 5 4" xfId="30718"/>
    <cellStyle name="Normal 5 3 2 4 4 2 6" xfId="11598"/>
    <cellStyle name="Normal 5 3 2 4 4 2 6 2" xfId="23800"/>
    <cellStyle name="Normal 5 3 2 4 4 2 6 2 2" xfId="48097"/>
    <cellStyle name="Normal 5 3 2 4 4 2 6 3" xfId="35895"/>
    <cellStyle name="Normal 5 3 2 4 4 2 7" xfId="14698"/>
    <cellStyle name="Normal 5 3 2 4 4 2 7 2" xfId="38995"/>
    <cellStyle name="Normal 5 3 2 4 4 2 8" xfId="26686"/>
    <cellStyle name="Normal 5 3 2 4 4 2 9" xfId="51094"/>
    <cellStyle name="Normal 5 3 2 4 4 3" xfId="2914"/>
    <cellStyle name="Normal 5 3 2 4 4 3 2" xfId="5362"/>
    <cellStyle name="Normal 5 3 2 4 4 3 2 2" xfId="11606"/>
    <cellStyle name="Normal 5 3 2 4 4 3 2 2 2" xfId="23808"/>
    <cellStyle name="Normal 5 3 2 4 4 3 2 2 2 2" xfId="48105"/>
    <cellStyle name="Normal 5 3 2 4 4 3 2 2 3" xfId="35903"/>
    <cellStyle name="Normal 5 3 2 4 4 3 2 3" xfId="17564"/>
    <cellStyle name="Normal 5 3 2 4 4 3 2 3 2" xfId="41861"/>
    <cellStyle name="Normal 5 3 2 4 4 3 2 4" xfId="29659"/>
    <cellStyle name="Normal 5 3 2 4 4 3 3" xfId="6952"/>
    <cellStyle name="Normal 5 3 2 4 4 3 3 2" xfId="11607"/>
    <cellStyle name="Normal 5 3 2 4 4 3 3 2 2" xfId="23809"/>
    <cellStyle name="Normal 5 3 2 4 4 3 3 2 2 2" xfId="48106"/>
    <cellStyle name="Normal 5 3 2 4 4 3 3 2 3" xfId="35904"/>
    <cellStyle name="Normal 5 3 2 4 4 3 3 3" xfId="19154"/>
    <cellStyle name="Normal 5 3 2 4 4 3 3 3 2" xfId="43451"/>
    <cellStyle name="Normal 5 3 2 4 4 3 3 4" xfId="31249"/>
    <cellStyle name="Normal 5 3 2 4 4 3 4" xfId="11605"/>
    <cellStyle name="Normal 5 3 2 4 4 3 4 2" xfId="23807"/>
    <cellStyle name="Normal 5 3 2 4 4 3 4 2 2" xfId="48104"/>
    <cellStyle name="Normal 5 3 2 4 4 3 4 3" xfId="35902"/>
    <cellStyle name="Normal 5 3 2 4 4 3 5" xfId="15336"/>
    <cellStyle name="Normal 5 3 2 4 4 3 5 2" xfId="39633"/>
    <cellStyle name="Normal 5 3 2 4 4 3 6" xfId="27324"/>
    <cellStyle name="Normal 5 3 2 4 4 4" xfId="11597"/>
    <cellStyle name="Normal 5 3 2 4 4 4 2" xfId="23799"/>
    <cellStyle name="Normal 5 3 2 4 4 4 2 2" xfId="48096"/>
    <cellStyle name="Normal 5 3 2 4 4 4 3" xfId="35894"/>
    <cellStyle name="Normal 5 3 2 4 4 5" xfId="14164"/>
    <cellStyle name="Normal 5 3 2 4 4 5 2" xfId="26152"/>
    <cellStyle name="Normal 5 3 2 4 4 5 2 2" xfId="50449"/>
    <cellStyle name="Normal 5 3 2 4 4 5 3" xfId="38461"/>
    <cellStyle name="Normal 5 3 2 4 4 6" xfId="51817"/>
    <cellStyle name="Normal 5 3 2 4 4 7" xfId="52268"/>
    <cellStyle name="Normal 5 3 2 4 5" xfId="2122"/>
    <cellStyle name="Normal 5 3 2 4 5 10" xfId="52642"/>
    <cellStyle name="Normal 5 3 2 4 5 2" xfId="3288"/>
    <cellStyle name="Normal 5 3 2 4 5 2 2" xfId="5629"/>
    <cellStyle name="Normal 5 3 2 4 5 2 2 2" xfId="11610"/>
    <cellStyle name="Normal 5 3 2 4 5 2 2 2 2" xfId="23812"/>
    <cellStyle name="Normal 5 3 2 4 5 2 2 2 2 2" xfId="48109"/>
    <cellStyle name="Normal 5 3 2 4 5 2 2 2 3" xfId="35907"/>
    <cellStyle name="Normal 5 3 2 4 5 2 2 3" xfId="17831"/>
    <cellStyle name="Normal 5 3 2 4 5 2 2 3 2" xfId="42128"/>
    <cellStyle name="Normal 5 3 2 4 5 2 2 4" xfId="29926"/>
    <cellStyle name="Normal 5 3 2 4 5 2 3" xfId="7326"/>
    <cellStyle name="Normal 5 3 2 4 5 2 3 2" xfId="11611"/>
    <cellStyle name="Normal 5 3 2 4 5 2 3 2 2" xfId="23813"/>
    <cellStyle name="Normal 5 3 2 4 5 2 3 2 2 2" xfId="48110"/>
    <cellStyle name="Normal 5 3 2 4 5 2 3 2 3" xfId="35908"/>
    <cellStyle name="Normal 5 3 2 4 5 2 3 3" xfId="19528"/>
    <cellStyle name="Normal 5 3 2 4 5 2 3 3 2" xfId="43825"/>
    <cellStyle name="Normal 5 3 2 4 5 2 3 4" xfId="31623"/>
    <cellStyle name="Normal 5 3 2 4 5 2 4" xfId="11609"/>
    <cellStyle name="Normal 5 3 2 4 5 2 4 2" xfId="23811"/>
    <cellStyle name="Normal 5 3 2 4 5 2 4 2 2" xfId="48108"/>
    <cellStyle name="Normal 5 3 2 4 5 2 4 3" xfId="35906"/>
    <cellStyle name="Normal 5 3 2 4 5 2 5" xfId="15603"/>
    <cellStyle name="Normal 5 3 2 4 5 2 5 2" xfId="39900"/>
    <cellStyle name="Normal 5 3 2 4 5 2 6" xfId="27591"/>
    <cellStyle name="Normal 5 3 2 4 5 3" xfId="3820"/>
    <cellStyle name="Normal 5 3 2 4 5 3 2" xfId="11612"/>
    <cellStyle name="Normal 5 3 2 4 5 3 2 2" xfId="23814"/>
    <cellStyle name="Normal 5 3 2 4 5 3 2 2 2" xfId="48111"/>
    <cellStyle name="Normal 5 3 2 4 5 3 2 3" xfId="35909"/>
    <cellStyle name="Normal 5 3 2 4 5 3 3" xfId="16131"/>
    <cellStyle name="Normal 5 3 2 4 5 3 3 2" xfId="40428"/>
    <cellStyle name="Normal 5 3 2 4 5 3 4" xfId="28119"/>
    <cellStyle name="Normal 5 3 2 4 5 4" xfId="4460"/>
    <cellStyle name="Normal 5 3 2 4 5 4 2" xfId="11613"/>
    <cellStyle name="Normal 5 3 2 4 5 4 2 2" xfId="23815"/>
    <cellStyle name="Normal 5 3 2 4 5 4 2 2 2" xfId="48112"/>
    <cellStyle name="Normal 5 3 2 4 5 4 2 3" xfId="35910"/>
    <cellStyle name="Normal 5 3 2 4 5 4 3" xfId="16662"/>
    <cellStyle name="Normal 5 3 2 4 5 4 3 2" xfId="40959"/>
    <cellStyle name="Normal 5 3 2 4 5 4 4" xfId="28757"/>
    <cellStyle name="Normal 5 3 2 4 5 5" xfId="6157"/>
    <cellStyle name="Normal 5 3 2 4 5 5 2" xfId="11614"/>
    <cellStyle name="Normal 5 3 2 4 5 5 2 2" xfId="23816"/>
    <cellStyle name="Normal 5 3 2 4 5 5 2 2 2" xfId="48113"/>
    <cellStyle name="Normal 5 3 2 4 5 5 2 3" xfId="35911"/>
    <cellStyle name="Normal 5 3 2 4 5 5 3" xfId="18359"/>
    <cellStyle name="Normal 5 3 2 4 5 5 3 2" xfId="42656"/>
    <cellStyle name="Normal 5 3 2 4 5 5 4" xfId="30454"/>
    <cellStyle name="Normal 5 3 2 4 5 6" xfId="11608"/>
    <cellStyle name="Normal 5 3 2 4 5 6 2" xfId="23810"/>
    <cellStyle name="Normal 5 3 2 4 5 6 2 2" xfId="48107"/>
    <cellStyle name="Normal 5 3 2 4 5 6 3" xfId="35905"/>
    <cellStyle name="Normal 5 3 2 4 5 7" xfId="14434"/>
    <cellStyle name="Normal 5 3 2 4 5 7 2" xfId="38731"/>
    <cellStyle name="Normal 5 3 2 4 5 8" xfId="26422"/>
    <cellStyle name="Normal 5 3 2 4 5 9" xfId="50830"/>
    <cellStyle name="Normal 5 3 2 4 6" xfId="2650"/>
    <cellStyle name="Normal 5 3 2 4 6 2" xfId="5098"/>
    <cellStyle name="Normal 5 3 2 4 6 2 2" xfId="11616"/>
    <cellStyle name="Normal 5 3 2 4 6 2 2 2" xfId="23818"/>
    <cellStyle name="Normal 5 3 2 4 6 2 2 2 2" xfId="48115"/>
    <cellStyle name="Normal 5 3 2 4 6 2 2 3" xfId="35913"/>
    <cellStyle name="Normal 5 3 2 4 6 2 3" xfId="17300"/>
    <cellStyle name="Normal 5 3 2 4 6 2 3 2" xfId="41597"/>
    <cellStyle name="Normal 5 3 2 4 6 2 4" xfId="29395"/>
    <cellStyle name="Normal 5 3 2 4 6 3" xfId="6688"/>
    <cellStyle name="Normal 5 3 2 4 6 3 2" xfId="11617"/>
    <cellStyle name="Normal 5 3 2 4 6 3 2 2" xfId="23819"/>
    <cellStyle name="Normal 5 3 2 4 6 3 2 2 2" xfId="48116"/>
    <cellStyle name="Normal 5 3 2 4 6 3 2 3" xfId="35914"/>
    <cellStyle name="Normal 5 3 2 4 6 3 3" xfId="18890"/>
    <cellStyle name="Normal 5 3 2 4 6 3 3 2" xfId="43187"/>
    <cellStyle name="Normal 5 3 2 4 6 3 4" xfId="30985"/>
    <cellStyle name="Normal 5 3 2 4 6 4" xfId="11615"/>
    <cellStyle name="Normal 5 3 2 4 6 4 2" xfId="23817"/>
    <cellStyle name="Normal 5 3 2 4 6 4 2 2" xfId="48114"/>
    <cellStyle name="Normal 5 3 2 4 6 4 3" xfId="35912"/>
    <cellStyle name="Normal 5 3 2 4 6 5" xfId="15072"/>
    <cellStyle name="Normal 5 3 2 4 6 5 2" xfId="39369"/>
    <cellStyle name="Normal 5 3 2 4 6 6" xfId="27060"/>
    <cellStyle name="Normal 5 3 2 4 7" xfId="11552"/>
    <cellStyle name="Normal 5 3 2 4 7 2" xfId="23754"/>
    <cellStyle name="Normal 5 3 2 4 7 2 2" xfId="48051"/>
    <cellStyle name="Normal 5 3 2 4 7 3" xfId="35849"/>
    <cellStyle name="Normal 5 3 2 4 8" xfId="13900"/>
    <cellStyle name="Normal 5 3 2 4 8 2" xfId="25888"/>
    <cellStyle name="Normal 5 3 2 4 8 2 2" xfId="50185"/>
    <cellStyle name="Normal 5 3 2 4 8 3" xfId="38197"/>
    <cellStyle name="Normal 5 3 2 4 9" xfId="51713"/>
    <cellStyle name="Normal 5 3 2 5" xfId="768"/>
    <cellStyle name="Normal 5 3 2 5 2" xfId="1013"/>
    <cellStyle name="Normal 5 3 2 5 2 2" xfId="2506"/>
    <cellStyle name="Normal 5 3 2 5 2 2 10" xfId="53026"/>
    <cellStyle name="Normal 5 3 2 5 2 2 2" xfId="3672"/>
    <cellStyle name="Normal 5 3 2 5 2 2 2 2" xfId="6013"/>
    <cellStyle name="Normal 5 3 2 5 2 2 2 2 2" xfId="11622"/>
    <cellStyle name="Normal 5 3 2 5 2 2 2 2 2 2" xfId="23824"/>
    <cellStyle name="Normal 5 3 2 5 2 2 2 2 2 2 2" xfId="48121"/>
    <cellStyle name="Normal 5 3 2 5 2 2 2 2 2 3" xfId="35919"/>
    <cellStyle name="Normal 5 3 2 5 2 2 2 2 3" xfId="18215"/>
    <cellStyle name="Normal 5 3 2 5 2 2 2 2 3 2" xfId="42512"/>
    <cellStyle name="Normal 5 3 2 5 2 2 2 2 4" xfId="30310"/>
    <cellStyle name="Normal 5 3 2 5 2 2 2 3" xfId="7710"/>
    <cellStyle name="Normal 5 3 2 5 2 2 2 3 2" xfId="11623"/>
    <cellStyle name="Normal 5 3 2 5 2 2 2 3 2 2" xfId="23825"/>
    <cellStyle name="Normal 5 3 2 5 2 2 2 3 2 2 2" xfId="48122"/>
    <cellStyle name="Normal 5 3 2 5 2 2 2 3 2 3" xfId="35920"/>
    <cellStyle name="Normal 5 3 2 5 2 2 2 3 3" xfId="19912"/>
    <cellStyle name="Normal 5 3 2 5 2 2 2 3 3 2" xfId="44209"/>
    <cellStyle name="Normal 5 3 2 5 2 2 2 3 4" xfId="32007"/>
    <cellStyle name="Normal 5 3 2 5 2 2 2 4" xfId="11621"/>
    <cellStyle name="Normal 5 3 2 5 2 2 2 4 2" xfId="23823"/>
    <cellStyle name="Normal 5 3 2 5 2 2 2 4 2 2" xfId="48120"/>
    <cellStyle name="Normal 5 3 2 5 2 2 2 4 3" xfId="35918"/>
    <cellStyle name="Normal 5 3 2 5 2 2 2 5" xfId="15987"/>
    <cellStyle name="Normal 5 3 2 5 2 2 2 5 2" xfId="40284"/>
    <cellStyle name="Normal 5 3 2 5 2 2 2 6" xfId="27975"/>
    <cellStyle name="Normal 5 3 2 5 2 2 3" xfId="4204"/>
    <cellStyle name="Normal 5 3 2 5 2 2 3 2" xfId="11624"/>
    <cellStyle name="Normal 5 3 2 5 2 2 3 2 2" xfId="23826"/>
    <cellStyle name="Normal 5 3 2 5 2 2 3 2 2 2" xfId="48123"/>
    <cellStyle name="Normal 5 3 2 5 2 2 3 2 3" xfId="35921"/>
    <cellStyle name="Normal 5 3 2 5 2 2 3 3" xfId="16515"/>
    <cellStyle name="Normal 5 3 2 5 2 2 3 3 2" xfId="40812"/>
    <cellStyle name="Normal 5 3 2 5 2 2 3 4" xfId="28503"/>
    <cellStyle name="Normal 5 3 2 5 2 2 4" xfId="4844"/>
    <cellStyle name="Normal 5 3 2 5 2 2 4 2" xfId="11625"/>
    <cellStyle name="Normal 5 3 2 5 2 2 4 2 2" xfId="23827"/>
    <cellStyle name="Normal 5 3 2 5 2 2 4 2 2 2" xfId="48124"/>
    <cellStyle name="Normal 5 3 2 5 2 2 4 2 3" xfId="35922"/>
    <cellStyle name="Normal 5 3 2 5 2 2 4 3" xfId="17046"/>
    <cellStyle name="Normal 5 3 2 5 2 2 4 3 2" xfId="41343"/>
    <cellStyle name="Normal 5 3 2 5 2 2 4 4" xfId="29141"/>
    <cellStyle name="Normal 5 3 2 5 2 2 5" xfId="6541"/>
    <cellStyle name="Normal 5 3 2 5 2 2 5 2" xfId="11626"/>
    <cellStyle name="Normal 5 3 2 5 2 2 5 2 2" xfId="23828"/>
    <cellStyle name="Normal 5 3 2 5 2 2 5 2 2 2" xfId="48125"/>
    <cellStyle name="Normal 5 3 2 5 2 2 5 2 3" xfId="35923"/>
    <cellStyle name="Normal 5 3 2 5 2 2 5 3" xfId="18743"/>
    <cellStyle name="Normal 5 3 2 5 2 2 5 3 2" xfId="43040"/>
    <cellStyle name="Normal 5 3 2 5 2 2 5 4" xfId="30838"/>
    <cellStyle name="Normal 5 3 2 5 2 2 6" xfId="11620"/>
    <cellStyle name="Normal 5 3 2 5 2 2 6 2" xfId="23822"/>
    <cellStyle name="Normal 5 3 2 5 2 2 6 2 2" xfId="48119"/>
    <cellStyle name="Normal 5 3 2 5 2 2 6 3" xfId="35917"/>
    <cellStyle name="Normal 5 3 2 5 2 2 7" xfId="14818"/>
    <cellStyle name="Normal 5 3 2 5 2 2 7 2" xfId="39115"/>
    <cellStyle name="Normal 5 3 2 5 2 2 8" xfId="26806"/>
    <cellStyle name="Normal 5 3 2 5 2 2 9" xfId="51214"/>
    <cellStyle name="Normal 5 3 2 5 2 3" xfId="3034"/>
    <cellStyle name="Normal 5 3 2 5 2 3 2" xfId="5482"/>
    <cellStyle name="Normal 5 3 2 5 2 3 2 2" xfId="11628"/>
    <cellStyle name="Normal 5 3 2 5 2 3 2 2 2" xfId="23830"/>
    <cellStyle name="Normal 5 3 2 5 2 3 2 2 2 2" xfId="48127"/>
    <cellStyle name="Normal 5 3 2 5 2 3 2 2 3" xfId="35925"/>
    <cellStyle name="Normal 5 3 2 5 2 3 2 3" xfId="17684"/>
    <cellStyle name="Normal 5 3 2 5 2 3 2 3 2" xfId="41981"/>
    <cellStyle name="Normal 5 3 2 5 2 3 2 4" xfId="29779"/>
    <cellStyle name="Normal 5 3 2 5 2 3 3" xfId="7072"/>
    <cellStyle name="Normal 5 3 2 5 2 3 3 2" xfId="11629"/>
    <cellStyle name="Normal 5 3 2 5 2 3 3 2 2" xfId="23831"/>
    <cellStyle name="Normal 5 3 2 5 2 3 3 2 2 2" xfId="48128"/>
    <cellStyle name="Normal 5 3 2 5 2 3 3 2 3" xfId="35926"/>
    <cellStyle name="Normal 5 3 2 5 2 3 3 3" xfId="19274"/>
    <cellStyle name="Normal 5 3 2 5 2 3 3 3 2" xfId="43571"/>
    <cellStyle name="Normal 5 3 2 5 2 3 3 4" xfId="31369"/>
    <cellStyle name="Normal 5 3 2 5 2 3 4" xfId="11627"/>
    <cellStyle name="Normal 5 3 2 5 2 3 4 2" xfId="23829"/>
    <cellStyle name="Normal 5 3 2 5 2 3 4 2 2" xfId="48126"/>
    <cellStyle name="Normal 5 3 2 5 2 3 4 3" xfId="35924"/>
    <cellStyle name="Normal 5 3 2 5 2 3 5" xfId="15456"/>
    <cellStyle name="Normal 5 3 2 5 2 3 5 2" xfId="39753"/>
    <cellStyle name="Normal 5 3 2 5 2 3 6" xfId="27444"/>
    <cellStyle name="Normal 5 3 2 5 2 4" xfId="11619"/>
    <cellStyle name="Normal 5 3 2 5 2 4 2" xfId="23821"/>
    <cellStyle name="Normal 5 3 2 5 2 4 2 2" xfId="48118"/>
    <cellStyle name="Normal 5 3 2 5 2 4 3" xfId="35916"/>
    <cellStyle name="Normal 5 3 2 5 2 5" xfId="14284"/>
    <cellStyle name="Normal 5 3 2 5 2 5 2" xfId="26272"/>
    <cellStyle name="Normal 5 3 2 5 2 5 2 2" xfId="50569"/>
    <cellStyle name="Normal 5 3 2 5 2 5 3" xfId="38581"/>
    <cellStyle name="Normal 5 3 2 5 2 6" xfId="51631"/>
    <cellStyle name="Normal 5 3 2 5 2 7" xfId="52388"/>
    <cellStyle name="Normal 5 3 2 5 3" xfId="2266"/>
    <cellStyle name="Normal 5 3 2 5 3 10" xfId="52786"/>
    <cellStyle name="Normal 5 3 2 5 3 2" xfId="3432"/>
    <cellStyle name="Normal 5 3 2 5 3 2 2" xfId="5773"/>
    <cellStyle name="Normal 5 3 2 5 3 2 2 2" xfId="11632"/>
    <cellStyle name="Normal 5 3 2 5 3 2 2 2 2" xfId="23834"/>
    <cellStyle name="Normal 5 3 2 5 3 2 2 2 2 2" xfId="48131"/>
    <cellStyle name="Normal 5 3 2 5 3 2 2 2 3" xfId="35929"/>
    <cellStyle name="Normal 5 3 2 5 3 2 2 3" xfId="17975"/>
    <cellStyle name="Normal 5 3 2 5 3 2 2 3 2" xfId="42272"/>
    <cellStyle name="Normal 5 3 2 5 3 2 2 4" xfId="30070"/>
    <cellStyle name="Normal 5 3 2 5 3 2 3" xfId="7470"/>
    <cellStyle name="Normal 5 3 2 5 3 2 3 2" xfId="11633"/>
    <cellStyle name="Normal 5 3 2 5 3 2 3 2 2" xfId="23835"/>
    <cellStyle name="Normal 5 3 2 5 3 2 3 2 2 2" xfId="48132"/>
    <cellStyle name="Normal 5 3 2 5 3 2 3 2 3" xfId="35930"/>
    <cellStyle name="Normal 5 3 2 5 3 2 3 3" xfId="19672"/>
    <cellStyle name="Normal 5 3 2 5 3 2 3 3 2" xfId="43969"/>
    <cellStyle name="Normal 5 3 2 5 3 2 3 4" xfId="31767"/>
    <cellStyle name="Normal 5 3 2 5 3 2 4" xfId="11631"/>
    <cellStyle name="Normal 5 3 2 5 3 2 4 2" xfId="23833"/>
    <cellStyle name="Normal 5 3 2 5 3 2 4 2 2" xfId="48130"/>
    <cellStyle name="Normal 5 3 2 5 3 2 4 3" xfId="35928"/>
    <cellStyle name="Normal 5 3 2 5 3 2 5" xfId="15747"/>
    <cellStyle name="Normal 5 3 2 5 3 2 5 2" xfId="40044"/>
    <cellStyle name="Normal 5 3 2 5 3 2 6" xfId="27735"/>
    <cellStyle name="Normal 5 3 2 5 3 3" xfId="3964"/>
    <cellStyle name="Normal 5 3 2 5 3 3 2" xfId="11634"/>
    <cellStyle name="Normal 5 3 2 5 3 3 2 2" xfId="23836"/>
    <cellStyle name="Normal 5 3 2 5 3 3 2 2 2" xfId="48133"/>
    <cellStyle name="Normal 5 3 2 5 3 3 2 3" xfId="35931"/>
    <cellStyle name="Normal 5 3 2 5 3 3 3" xfId="16275"/>
    <cellStyle name="Normal 5 3 2 5 3 3 3 2" xfId="40572"/>
    <cellStyle name="Normal 5 3 2 5 3 3 4" xfId="28263"/>
    <cellStyle name="Normal 5 3 2 5 3 4" xfId="4604"/>
    <cellStyle name="Normal 5 3 2 5 3 4 2" xfId="11635"/>
    <cellStyle name="Normal 5 3 2 5 3 4 2 2" xfId="23837"/>
    <cellStyle name="Normal 5 3 2 5 3 4 2 2 2" xfId="48134"/>
    <cellStyle name="Normal 5 3 2 5 3 4 2 3" xfId="35932"/>
    <cellStyle name="Normal 5 3 2 5 3 4 3" xfId="16806"/>
    <cellStyle name="Normal 5 3 2 5 3 4 3 2" xfId="41103"/>
    <cellStyle name="Normal 5 3 2 5 3 4 4" xfId="28901"/>
    <cellStyle name="Normal 5 3 2 5 3 5" xfId="6301"/>
    <cellStyle name="Normal 5 3 2 5 3 5 2" xfId="11636"/>
    <cellStyle name="Normal 5 3 2 5 3 5 2 2" xfId="23838"/>
    <cellStyle name="Normal 5 3 2 5 3 5 2 2 2" xfId="48135"/>
    <cellStyle name="Normal 5 3 2 5 3 5 2 3" xfId="35933"/>
    <cellStyle name="Normal 5 3 2 5 3 5 3" xfId="18503"/>
    <cellStyle name="Normal 5 3 2 5 3 5 3 2" xfId="42800"/>
    <cellStyle name="Normal 5 3 2 5 3 5 4" xfId="30598"/>
    <cellStyle name="Normal 5 3 2 5 3 6" xfId="11630"/>
    <cellStyle name="Normal 5 3 2 5 3 6 2" xfId="23832"/>
    <cellStyle name="Normal 5 3 2 5 3 6 2 2" xfId="48129"/>
    <cellStyle name="Normal 5 3 2 5 3 6 3" xfId="35927"/>
    <cellStyle name="Normal 5 3 2 5 3 7" xfId="14578"/>
    <cellStyle name="Normal 5 3 2 5 3 7 2" xfId="38875"/>
    <cellStyle name="Normal 5 3 2 5 3 8" xfId="26566"/>
    <cellStyle name="Normal 5 3 2 5 3 9" xfId="50974"/>
    <cellStyle name="Normal 5 3 2 5 4" xfId="2794"/>
    <cellStyle name="Normal 5 3 2 5 4 2" xfId="5242"/>
    <cellStyle name="Normal 5 3 2 5 4 2 2" xfId="11638"/>
    <cellStyle name="Normal 5 3 2 5 4 2 2 2" xfId="23840"/>
    <cellStyle name="Normal 5 3 2 5 4 2 2 2 2" xfId="48137"/>
    <cellStyle name="Normal 5 3 2 5 4 2 2 3" xfId="35935"/>
    <cellStyle name="Normal 5 3 2 5 4 2 3" xfId="17444"/>
    <cellStyle name="Normal 5 3 2 5 4 2 3 2" xfId="41741"/>
    <cellStyle name="Normal 5 3 2 5 4 2 4" xfId="29539"/>
    <cellStyle name="Normal 5 3 2 5 4 3" xfId="6832"/>
    <cellStyle name="Normal 5 3 2 5 4 3 2" xfId="11639"/>
    <cellStyle name="Normal 5 3 2 5 4 3 2 2" xfId="23841"/>
    <cellStyle name="Normal 5 3 2 5 4 3 2 2 2" xfId="48138"/>
    <cellStyle name="Normal 5 3 2 5 4 3 2 3" xfId="35936"/>
    <cellStyle name="Normal 5 3 2 5 4 3 3" xfId="19034"/>
    <cellStyle name="Normal 5 3 2 5 4 3 3 2" xfId="43331"/>
    <cellStyle name="Normal 5 3 2 5 4 3 4" xfId="31129"/>
    <cellStyle name="Normal 5 3 2 5 4 4" xfId="11637"/>
    <cellStyle name="Normal 5 3 2 5 4 4 2" xfId="23839"/>
    <cellStyle name="Normal 5 3 2 5 4 4 2 2" xfId="48136"/>
    <cellStyle name="Normal 5 3 2 5 4 4 3" xfId="35934"/>
    <cellStyle name="Normal 5 3 2 5 4 5" xfId="15216"/>
    <cellStyle name="Normal 5 3 2 5 4 5 2" xfId="39513"/>
    <cellStyle name="Normal 5 3 2 5 4 6" xfId="27204"/>
    <cellStyle name="Normal 5 3 2 5 5" xfId="11618"/>
    <cellStyle name="Normal 5 3 2 5 5 2" xfId="23820"/>
    <cellStyle name="Normal 5 3 2 5 5 2 2" xfId="48117"/>
    <cellStyle name="Normal 5 3 2 5 5 3" xfId="35915"/>
    <cellStyle name="Normal 5 3 2 5 6" xfId="14044"/>
    <cellStyle name="Normal 5 3 2 5 6 2" xfId="26032"/>
    <cellStyle name="Normal 5 3 2 5 6 2 2" xfId="50329"/>
    <cellStyle name="Normal 5 3 2 5 6 3" xfId="38341"/>
    <cellStyle name="Normal 5 3 2 5 7" xfId="51583"/>
    <cellStyle name="Normal 5 3 2 5 8" xfId="52148"/>
    <cellStyle name="Normal 5 3 2 6" xfId="656"/>
    <cellStyle name="Normal 5 3 2 6 2" xfId="2157"/>
    <cellStyle name="Normal 5 3 2 6 2 10" xfId="52677"/>
    <cellStyle name="Normal 5 3 2 6 2 2" xfId="3323"/>
    <cellStyle name="Normal 5 3 2 6 2 2 2" xfId="5664"/>
    <cellStyle name="Normal 5 3 2 6 2 2 2 2" xfId="11643"/>
    <cellStyle name="Normal 5 3 2 6 2 2 2 2 2" xfId="23845"/>
    <cellStyle name="Normal 5 3 2 6 2 2 2 2 2 2" xfId="48142"/>
    <cellStyle name="Normal 5 3 2 6 2 2 2 2 3" xfId="35940"/>
    <cellStyle name="Normal 5 3 2 6 2 2 2 3" xfId="17866"/>
    <cellStyle name="Normal 5 3 2 6 2 2 2 3 2" xfId="42163"/>
    <cellStyle name="Normal 5 3 2 6 2 2 2 4" xfId="29961"/>
    <cellStyle name="Normal 5 3 2 6 2 2 3" xfId="7361"/>
    <cellStyle name="Normal 5 3 2 6 2 2 3 2" xfId="11644"/>
    <cellStyle name="Normal 5 3 2 6 2 2 3 2 2" xfId="23846"/>
    <cellStyle name="Normal 5 3 2 6 2 2 3 2 2 2" xfId="48143"/>
    <cellStyle name="Normal 5 3 2 6 2 2 3 2 3" xfId="35941"/>
    <cellStyle name="Normal 5 3 2 6 2 2 3 3" xfId="19563"/>
    <cellStyle name="Normal 5 3 2 6 2 2 3 3 2" xfId="43860"/>
    <cellStyle name="Normal 5 3 2 6 2 2 3 4" xfId="31658"/>
    <cellStyle name="Normal 5 3 2 6 2 2 4" xfId="11642"/>
    <cellStyle name="Normal 5 3 2 6 2 2 4 2" xfId="23844"/>
    <cellStyle name="Normal 5 3 2 6 2 2 4 2 2" xfId="48141"/>
    <cellStyle name="Normal 5 3 2 6 2 2 4 3" xfId="35939"/>
    <cellStyle name="Normal 5 3 2 6 2 2 5" xfId="15638"/>
    <cellStyle name="Normal 5 3 2 6 2 2 5 2" xfId="39935"/>
    <cellStyle name="Normal 5 3 2 6 2 2 6" xfId="27626"/>
    <cellStyle name="Normal 5 3 2 6 2 3" xfId="3855"/>
    <cellStyle name="Normal 5 3 2 6 2 3 2" xfId="11645"/>
    <cellStyle name="Normal 5 3 2 6 2 3 2 2" xfId="23847"/>
    <cellStyle name="Normal 5 3 2 6 2 3 2 2 2" xfId="48144"/>
    <cellStyle name="Normal 5 3 2 6 2 3 2 3" xfId="35942"/>
    <cellStyle name="Normal 5 3 2 6 2 3 3" xfId="16166"/>
    <cellStyle name="Normal 5 3 2 6 2 3 3 2" xfId="40463"/>
    <cellStyle name="Normal 5 3 2 6 2 3 4" xfId="28154"/>
    <cellStyle name="Normal 5 3 2 6 2 4" xfId="4495"/>
    <cellStyle name="Normal 5 3 2 6 2 4 2" xfId="11646"/>
    <cellStyle name="Normal 5 3 2 6 2 4 2 2" xfId="23848"/>
    <cellStyle name="Normal 5 3 2 6 2 4 2 2 2" xfId="48145"/>
    <cellStyle name="Normal 5 3 2 6 2 4 2 3" xfId="35943"/>
    <cellStyle name="Normal 5 3 2 6 2 4 3" xfId="16697"/>
    <cellStyle name="Normal 5 3 2 6 2 4 3 2" xfId="40994"/>
    <cellStyle name="Normal 5 3 2 6 2 4 4" xfId="28792"/>
    <cellStyle name="Normal 5 3 2 6 2 5" xfId="6192"/>
    <cellStyle name="Normal 5 3 2 6 2 5 2" xfId="11647"/>
    <cellStyle name="Normal 5 3 2 6 2 5 2 2" xfId="23849"/>
    <cellStyle name="Normal 5 3 2 6 2 5 2 2 2" xfId="48146"/>
    <cellStyle name="Normal 5 3 2 6 2 5 2 3" xfId="35944"/>
    <cellStyle name="Normal 5 3 2 6 2 5 3" xfId="18394"/>
    <cellStyle name="Normal 5 3 2 6 2 5 3 2" xfId="42691"/>
    <cellStyle name="Normal 5 3 2 6 2 5 4" xfId="30489"/>
    <cellStyle name="Normal 5 3 2 6 2 6" xfId="11641"/>
    <cellStyle name="Normal 5 3 2 6 2 6 2" xfId="23843"/>
    <cellStyle name="Normal 5 3 2 6 2 6 2 2" xfId="48140"/>
    <cellStyle name="Normal 5 3 2 6 2 6 3" xfId="35938"/>
    <cellStyle name="Normal 5 3 2 6 2 7" xfId="14469"/>
    <cellStyle name="Normal 5 3 2 6 2 7 2" xfId="38766"/>
    <cellStyle name="Normal 5 3 2 6 2 8" xfId="26457"/>
    <cellStyle name="Normal 5 3 2 6 2 9" xfId="50865"/>
    <cellStyle name="Normal 5 3 2 6 3" xfId="2685"/>
    <cellStyle name="Normal 5 3 2 6 3 2" xfId="5133"/>
    <cellStyle name="Normal 5 3 2 6 3 2 2" xfId="11649"/>
    <cellStyle name="Normal 5 3 2 6 3 2 2 2" xfId="23851"/>
    <cellStyle name="Normal 5 3 2 6 3 2 2 2 2" xfId="48148"/>
    <cellStyle name="Normal 5 3 2 6 3 2 2 3" xfId="35946"/>
    <cellStyle name="Normal 5 3 2 6 3 2 3" xfId="17335"/>
    <cellStyle name="Normal 5 3 2 6 3 2 3 2" xfId="41632"/>
    <cellStyle name="Normal 5 3 2 6 3 2 4" xfId="29430"/>
    <cellStyle name="Normal 5 3 2 6 3 3" xfId="6723"/>
    <cellStyle name="Normal 5 3 2 6 3 3 2" xfId="11650"/>
    <cellStyle name="Normal 5 3 2 6 3 3 2 2" xfId="23852"/>
    <cellStyle name="Normal 5 3 2 6 3 3 2 2 2" xfId="48149"/>
    <cellStyle name="Normal 5 3 2 6 3 3 2 3" xfId="35947"/>
    <cellStyle name="Normal 5 3 2 6 3 3 3" xfId="18925"/>
    <cellStyle name="Normal 5 3 2 6 3 3 3 2" xfId="43222"/>
    <cellStyle name="Normal 5 3 2 6 3 3 4" xfId="31020"/>
    <cellStyle name="Normal 5 3 2 6 3 4" xfId="11648"/>
    <cellStyle name="Normal 5 3 2 6 3 4 2" xfId="23850"/>
    <cellStyle name="Normal 5 3 2 6 3 4 2 2" xfId="48147"/>
    <cellStyle name="Normal 5 3 2 6 3 4 3" xfId="35945"/>
    <cellStyle name="Normal 5 3 2 6 3 5" xfId="15107"/>
    <cellStyle name="Normal 5 3 2 6 3 5 2" xfId="39404"/>
    <cellStyle name="Normal 5 3 2 6 3 6" xfId="27095"/>
    <cellStyle name="Normal 5 3 2 6 4" xfId="11640"/>
    <cellStyle name="Normal 5 3 2 6 4 2" xfId="23842"/>
    <cellStyle name="Normal 5 3 2 6 4 2 2" xfId="48139"/>
    <cellStyle name="Normal 5 3 2 6 4 3" xfId="35937"/>
    <cellStyle name="Normal 5 3 2 6 5" xfId="13935"/>
    <cellStyle name="Normal 5 3 2 6 5 2" xfId="25923"/>
    <cellStyle name="Normal 5 3 2 6 5 2 2" xfId="50220"/>
    <cellStyle name="Normal 5 3 2 6 5 3" xfId="38232"/>
    <cellStyle name="Normal 5 3 2 6 6" xfId="51687"/>
    <cellStyle name="Normal 5 3 2 6 7" xfId="52039"/>
    <cellStyle name="Normal 5 3 2 7" xfId="1915"/>
    <cellStyle name="Normal 5 3 2 7 10" xfId="52594"/>
    <cellStyle name="Normal 5 3 2 7 11" xfId="2074"/>
    <cellStyle name="Normal 5 3 2 7 2" xfId="3240"/>
    <cellStyle name="Normal 5 3 2 7 2 2" xfId="5581"/>
    <cellStyle name="Normal 5 3 2 7 2 2 2" xfId="11653"/>
    <cellStyle name="Normal 5 3 2 7 2 2 2 2" xfId="23855"/>
    <cellStyle name="Normal 5 3 2 7 2 2 2 2 2" xfId="48152"/>
    <cellStyle name="Normal 5 3 2 7 2 2 2 3" xfId="35950"/>
    <cellStyle name="Normal 5 3 2 7 2 2 3" xfId="17783"/>
    <cellStyle name="Normal 5 3 2 7 2 2 3 2" xfId="42080"/>
    <cellStyle name="Normal 5 3 2 7 2 2 4" xfId="29878"/>
    <cellStyle name="Normal 5 3 2 7 2 3" xfId="7278"/>
    <cellStyle name="Normal 5 3 2 7 2 3 2" xfId="11654"/>
    <cellStyle name="Normal 5 3 2 7 2 3 2 2" xfId="23856"/>
    <cellStyle name="Normal 5 3 2 7 2 3 2 2 2" xfId="48153"/>
    <cellStyle name="Normal 5 3 2 7 2 3 2 3" xfId="35951"/>
    <cellStyle name="Normal 5 3 2 7 2 3 3" xfId="19480"/>
    <cellStyle name="Normal 5 3 2 7 2 3 3 2" xfId="43777"/>
    <cellStyle name="Normal 5 3 2 7 2 3 4" xfId="31575"/>
    <cellStyle name="Normal 5 3 2 7 2 4" xfId="11652"/>
    <cellStyle name="Normal 5 3 2 7 2 4 2" xfId="23854"/>
    <cellStyle name="Normal 5 3 2 7 2 4 2 2" xfId="48151"/>
    <cellStyle name="Normal 5 3 2 7 2 4 3" xfId="35949"/>
    <cellStyle name="Normal 5 3 2 7 2 5" xfId="15555"/>
    <cellStyle name="Normal 5 3 2 7 2 5 2" xfId="39852"/>
    <cellStyle name="Normal 5 3 2 7 2 6" xfId="27543"/>
    <cellStyle name="Normal 5 3 2 7 3" xfId="3772"/>
    <cellStyle name="Normal 5 3 2 7 3 2" xfId="11655"/>
    <cellStyle name="Normal 5 3 2 7 3 2 2" xfId="23857"/>
    <cellStyle name="Normal 5 3 2 7 3 2 2 2" xfId="48154"/>
    <cellStyle name="Normal 5 3 2 7 3 2 3" xfId="35952"/>
    <cellStyle name="Normal 5 3 2 7 3 3" xfId="16083"/>
    <cellStyle name="Normal 5 3 2 7 3 3 2" xfId="40380"/>
    <cellStyle name="Normal 5 3 2 7 3 4" xfId="28071"/>
    <cellStyle name="Normal 5 3 2 7 4" xfId="4412"/>
    <cellStyle name="Normal 5 3 2 7 4 2" xfId="11656"/>
    <cellStyle name="Normal 5 3 2 7 4 2 2" xfId="23858"/>
    <cellStyle name="Normal 5 3 2 7 4 2 2 2" xfId="48155"/>
    <cellStyle name="Normal 5 3 2 7 4 2 3" xfId="35953"/>
    <cellStyle name="Normal 5 3 2 7 4 3" xfId="16614"/>
    <cellStyle name="Normal 5 3 2 7 4 3 2" xfId="40911"/>
    <cellStyle name="Normal 5 3 2 7 4 4" xfId="28709"/>
    <cellStyle name="Normal 5 3 2 7 5" xfId="6109"/>
    <cellStyle name="Normal 5 3 2 7 5 2" xfId="11657"/>
    <cellStyle name="Normal 5 3 2 7 5 2 2" xfId="23859"/>
    <cellStyle name="Normal 5 3 2 7 5 2 2 2" xfId="48156"/>
    <cellStyle name="Normal 5 3 2 7 5 2 3" xfId="35954"/>
    <cellStyle name="Normal 5 3 2 7 5 3" xfId="18311"/>
    <cellStyle name="Normal 5 3 2 7 5 3 2" xfId="42608"/>
    <cellStyle name="Normal 5 3 2 7 5 4" xfId="30406"/>
    <cellStyle name="Normal 5 3 2 7 6" xfId="11651"/>
    <cellStyle name="Normal 5 3 2 7 6 2" xfId="23853"/>
    <cellStyle name="Normal 5 3 2 7 6 2 2" xfId="48150"/>
    <cellStyle name="Normal 5 3 2 7 6 3" xfId="35948"/>
    <cellStyle name="Normal 5 3 2 7 7" xfId="14386"/>
    <cellStyle name="Normal 5 3 2 7 7 2" xfId="38683"/>
    <cellStyle name="Normal 5 3 2 7 8" xfId="26374"/>
    <cellStyle name="Normal 5 3 2 7 9" xfId="50782"/>
    <cellStyle name="Normal 5 3 2 8" xfId="2602"/>
    <cellStyle name="Normal 5 3 2 8 2" xfId="5050"/>
    <cellStyle name="Normal 5 3 2 8 2 2" xfId="11659"/>
    <cellStyle name="Normal 5 3 2 8 2 2 2" xfId="23861"/>
    <cellStyle name="Normal 5 3 2 8 2 2 2 2" xfId="48158"/>
    <cellStyle name="Normal 5 3 2 8 2 2 3" xfId="35956"/>
    <cellStyle name="Normal 5 3 2 8 2 3" xfId="17252"/>
    <cellStyle name="Normal 5 3 2 8 2 3 2" xfId="41549"/>
    <cellStyle name="Normal 5 3 2 8 2 4" xfId="29347"/>
    <cellStyle name="Normal 5 3 2 8 3" xfId="6640"/>
    <cellStyle name="Normal 5 3 2 8 3 2" xfId="11660"/>
    <cellStyle name="Normal 5 3 2 8 3 2 2" xfId="23862"/>
    <cellStyle name="Normal 5 3 2 8 3 2 2 2" xfId="48159"/>
    <cellStyle name="Normal 5 3 2 8 3 2 3" xfId="35957"/>
    <cellStyle name="Normal 5 3 2 8 3 3" xfId="18842"/>
    <cellStyle name="Normal 5 3 2 8 3 3 2" xfId="43139"/>
    <cellStyle name="Normal 5 3 2 8 3 4" xfId="30937"/>
    <cellStyle name="Normal 5 3 2 8 4" xfId="11658"/>
    <cellStyle name="Normal 5 3 2 8 4 2" xfId="23860"/>
    <cellStyle name="Normal 5 3 2 8 4 2 2" xfId="48157"/>
    <cellStyle name="Normal 5 3 2 8 4 3" xfId="35955"/>
    <cellStyle name="Normal 5 3 2 8 5" xfId="15024"/>
    <cellStyle name="Normal 5 3 2 8 5 2" xfId="39321"/>
    <cellStyle name="Normal 5 3 2 8 6" xfId="27012"/>
    <cellStyle name="Normal 5 3 2 9" xfId="11419"/>
    <cellStyle name="Normal 5 3 2 9 2" xfId="23621"/>
    <cellStyle name="Normal 5 3 2 9 2 2" xfId="47918"/>
    <cellStyle name="Normal 5 3 2 9 3" xfId="35716"/>
    <cellStyle name="Normal 5 3 3" xfId="417"/>
    <cellStyle name="Normal 5 3 3 2" xfId="1889"/>
    <cellStyle name="Normal 5 3 3 3" xfId="1949"/>
    <cellStyle name="Normal 5 3 4" xfId="295"/>
    <cellStyle name="Normal 5 3 4 2" xfId="1848"/>
    <cellStyle name="Normal 5 3 4 3" xfId="1843"/>
    <cellStyle name="Normal 5 3 5" xfId="585"/>
    <cellStyle name="Normal 5 3 5 10" xfId="51797"/>
    <cellStyle name="Normal 5 3 5 11" xfId="51968"/>
    <cellStyle name="Normal 5 3 5 2" xfId="633"/>
    <cellStyle name="Normal 5 3 5 2 10" xfId="52016"/>
    <cellStyle name="Normal 5 3 5 2 2" xfId="828"/>
    <cellStyle name="Normal 5 3 5 2 2 2" xfId="1073"/>
    <cellStyle name="Normal 5 3 5 2 2 2 2" xfId="2566"/>
    <cellStyle name="Normal 5 3 5 2 2 2 2 10" xfId="53086"/>
    <cellStyle name="Normal 5 3 5 2 2 2 2 2" xfId="3732"/>
    <cellStyle name="Normal 5 3 5 2 2 2 2 2 2" xfId="6073"/>
    <cellStyle name="Normal 5 3 5 2 2 2 2 2 2 2" xfId="11667"/>
    <cellStyle name="Normal 5 3 5 2 2 2 2 2 2 2 2" xfId="23869"/>
    <cellStyle name="Normal 5 3 5 2 2 2 2 2 2 2 2 2" xfId="48166"/>
    <cellStyle name="Normal 5 3 5 2 2 2 2 2 2 2 3" xfId="35964"/>
    <cellStyle name="Normal 5 3 5 2 2 2 2 2 2 3" xfId="18275"/>
    <cellStyle name="Normal 5 3 5 2 2 2 2 2 2 3 2" xfId="42572"/>
    <cellStyle name="Normal 5 3 5 2 2 2 2 2 2 4" xfId="30370"/>
    <cellStyle name="Normal 5 3 5 2 2 2 2 2 3" xfId="7770"/>
    <cellStyle name="Normal 5 3 5 2 2 2 2 2 3 2" xfId="11668"/>
    <cellStyle name="Normal 5 3 5 2 2 2 2 2 3 2 2" xfId="23870"/>
    <cellStyle name="Normal 5 3 5 2 2 2 2 2 3 2 2 2" xfId="48167"/>
    <cellStyle name="Normal 5 3 5 2 2 2 2 2 3 2 3" xfId="35965"/>
    <cellStyle name="Normal 5 3 5 2 2 2 2 2 3 3" xfId="19972"/>
    <cellStyle name="Normal 5 3 5 2 2 2 2 2 3 3 2" xfId="44269"/>
    <cellStyle name="Normal 5 3 5 2 2 2 2 2 3 4" xfId="32067"/>
    <cellStyle name="Normal 5 3 5 2 2 2 2 2 4" xfId="11666"/>
    <cellStyle name="Normal 5 3 5 2 2 2 2 2 4 2" xfId="23868"/>
    <cellStyle name="Normal 5 3 5 2 2 2 2 2 4 2 2" xfId="48165"/>
    <cellStyle name="Normal 5 3 5 2 2 2 2 2 4 3" xfId="35963"/>
    <cellStyle name="Normal 5 3 5 2 2 2 2 2 5" xfId="16047"/>
    <cellStyle name="Normal 5 3 5 2 2 2 2 2 5 2" xfId="40344"/>
    <cellStyle name="Normal 5 3 5 2 2 2 2 2 6" xfId="28035"/>
    <cellStyle name="Normal 5 3 5 2 2 2 2 3" xfId="4264"/>
    <cellStyle name="Normal 5 3 5 2 2 2 2 3 2" xfId="11669"/>
    <cellStyle name="Normal 5 3 5 2 2 2 2 3 2 2" xfId="23871"/>
    <cellStyle name="Normal 5 3 5 2 2 2 2 3 2 2 2" xfId="48168"/>
    <cellStyle name="Normal 5 3 5 2 2 2 2 3 2 3" xfId="35966"/>
    <cellStyle name="Normal 5 3 5 2 2 2 2 3 3" xfId="16575"/>
    <cellStyle name="Normal 5 3 5 2 2 2 2 3 3 2" xfId="40872"/>
    <cellStyle name="Normal 5 3 5 2 2 2 2 3 4" xfId="28563"/>
    <cellStyle name="Normal 5 3 5 2 2 2 2 4" xfId="4904"/>
    <cellStyle name="Normal 5 3 5 2 2 2 2 4 2" xfId="11670"/>
    <cellStyle name="Normal 5 3 5 2 2 2 2 4 2 2" xfId="23872"/>
    <cellStyle name="Normal 5 3 5 2 2 2 2 4 2 2 2" xfId="48169"/>
    <cellStyle name="Normal 5 3 5 2 2 2 2 4 2 3" xfId="35967"/>
    <cellStyle name="Normal 5 3 5 2 2 2 2 4 3" xfId="17106"/>
    <cellStyle name="Normal 5 3 5 2 2 2 2 4 3 2" xfId="41403"/>
    <cellStyle name="Normal 5 3 5 2 2 2 2 4 4" xfId="29201"/>
    <cellStyle name="Normal 5 3 5 2 2 2 2 5" xfId="6601"/>
    <cellStyle name="Normal 5 3 5 2 2 2 2 5 2" xfId="11671"/>
    <cellStyle name="Normal 5 3 5 2 2 2 2 5 2 2" xfId="23873"/>
    <cellStyle name="Normal 5 3 5 2 2 2 2 5 2 2 2" xfId="48170"/>
    <cellStyle name="Normal 5 3 5 2 2 2 2 5 2 3" xfId="35968"/>
    <cellStyle name="Normal 5 3 5 2 2 2 2 5 3" xfId="18803"/>
    <cellStyle name="Normal 5 3 5 2 2 2 2 5 3 2" xfId="43100"/>
    <cellStyle name="Normal 5 3 5 2 2 2 2 5 4" xfId="30898"/>
    <cellStyle name="Normal 5 3 5 2 2 2 2 6" xfId="11665"/>
    <cellStyle name="Normal 5 3 5 2 2 2 2 6 2" xfId="23867"/>
    <cellStyle name="Normal 5 3 5 2 2 2 2 6 2 2" xfId="48164"/>
    <cellStyle name="Normal 5 3 5 2 2 2 2 6 3" xfId="35962"/>
    <cellStyle name="Normal 5 3 5 2 2 2 2 7" xfId="14878"/>
    <cellStyle name="Normal 5 3 5 2 2 2 2 7 2" xfId="39175"/>
    <cellStyle name="Normal 5 3 5 2 2 2 2 8" xfId="26866"/>
    <cellStyle name="Normal 5 3 5 2 2 2 2 9" xfId="51274"/>
    <cellStyle name="Normal 5 3 5 2 2 2 3" xfId="3094"/>
    <cellStyle name="Normal 5 3 5 2 2 2 3 2" xfId="5542"/>
    <cellStyle name="Normal 5 3 5 2 2 2 3 2 2" xfId="11673"/>
    <cellStyle name="Normal 5 3 5 2 2 2 3 2 2 2" xfId="23875"/>
    <cellStyle name="Normal 5 3 5 2 2 2 3 2 2 2 2" xfId="48172"/>
    <cellStyle name="Normal 5 3 5 2 2 2 3 2 2 3" xfId="35970"/>
    <cellStyle name="Normal 5 3 5 2 2 2 3 2 3" xfId="17744"/>
    <cellStyle name="Normal 5 3 5 2 2 2 3 2 3 2" xfId="42041"/>
    <cellStyle name="Normal 5 3 5 2 2 2 3 2 4" xfId="29839"/>
    <cellStyle name="Normal 5 3 5 2 2 2 3 3" xfId="7132"/>
    <cellStyle name="Normal 5 3 5 2 2 2 3 3 2" xfId="11674"/>
    <cellStyle name="Normal 5 3 5 2 2 2 3 3 2 2" xfId="23876"/>
    <cellStyle name="Normal 5 3 5 2 2 2 3 3 2 2 2" xfId="48173"/>
    <cellStyle name="Normal 5 3 5 2 2 2 3 3 2 3" xfId="35971"/>
    <cellStyle name="Normal 5 3 5 2 2 2 3 3 3" xfId="19334"/>
    <cellStyle name="Normal 5 3 5 2 2 2 3 3 3 2" xfId="43631"/>
    <cellStyle name="Normal 5 3 5 2 2 2 3 3 4" xfId="31429"/>
    <cellStyle name="Normal 5 3 5 2 2 2 3 4" xfId="11672"/>
    <cellStyle name="Normal 5 3 5 2 2 2 3 4 2" xfId="23874"/>
    <cellStyle name="Normal 5 3 5 2 2 2 3 4 2 2" xfId="48171"/>
    <cellStyle name="Normal 5 3 5 2 2 2 3 4 3" xfId="35969"/>
    <cellStyle name="Normal 5 3 5 2 2 2 3 5" xfId="15516"/>
    <cellStyle name="Normal 5 3 5 2 2 2 3 5 2" xfId="39813"/>
    <cellStyle name="Normal 5 3 5 2 2 2 3 6" xfId="27504"/>
    <cellStyle name="Normal 5 3 5 2 2 2 4" xfId="11664"/>
    <cellStyle name="Normal 5 3 5 2 2 2 4 2" xfId="23866"/>
    <cellStyle name="Normal 5 3 5 2 2 2 4 2 2" xfId="48163"/>
    <cellStyle name="Normal 5 3 5 2 2 2 4 3" xfId="35961"/>
    <cellStyle name="Normal 5 3 5 2 2 2 5" xfId="14344"/>
    <cellStyle name="Normal 5 3 5 2 2 2 5 2" xfId="26332"/>
    <cellStyle name="Normal 5 3 5 2 2 2 5 2 2" xfId="50629"/>
    <cellStyle name="Normal 5 3 5 2 2 2 5 3" xfId="38641"/>
    <cellStyle name="Normal 5 3 5 2 2 2 6" xfId="51581"/>
    <cellStyle name="Normal 5 3 5 2 2 2 7" xfId="52448"/>
    <cellStyle name="Normal 5 3 5 2 2 3" xfId="2326"/>
    <cellStyle name="Normal 5 3 5 2 2 3 10" xfId="52846"/>
    <cellStyle name="Normal 5 3 5 2 2 3 2" xfId="3492"/>
    <cellStyle name="Normal 5 3 5 2 2 3 2 2" xfId="5833"/>
    <cellStyle name="Normal 5 3 5 2 2 3 2 2 2" xfId="11677"/>
    <cellStyle name="Normal 5 3 5 2 2 3 2 2 2 2" xfId="23879"/>
    <cellStyle name="Normal 5 3 5 2 2 3 2 2 2 2 2" xfId="48176"/>
    <cellStyle name="Normal 5 3 5 2 2 3 2 2 2 3" xfId="35974"/>
    <cellStyle name="Normal 5 3 5 2 2 3 2 2 3" xfId="18035"/>
    <cellStyle name="Normal 5 3 5 2 2 3 2 2 3 2" xfId="42332"/>
    <cellStyle name="Normal 5 3 5 2 2 3 2 2 4" xfId="30130"/>
    <cellStyle name="Normal 5 3 5 2 2 3 2 3" xfId="7530"/>
    <cellStyle name="Normal 5 3 5 2 2 3 2 3 2" xfId="11678"/>
    <cellStyle name="Normal 5 3 5 2 2 3 2 3 2 2" xfId="23880"/>
    <cellStyle name="Normal 5 3 5 2 2 3 2 3 2 2 2" xfId="48177"/>
    <cellStyle name="Normal 5 3 5 2 2 3 2 3 2 3" xfId="35975"/>
    <cellStyle name="Normal 5 3 5 2 2 3 2 3 3" xfId="19732"/>
    <cellStyle name="Normal 5 3 5 2 2 3 2 3 3 2" xfId="44029"/>
    <cellStyle name="Normal 5 3 5 2 2 3 2 3 4" xfId="31827"/>
    <cellStyle name="Normal 5 3 5 2 2 3 2 4" xfId="11676"/>
    <cellStyle name="Normal 5 3 5 2 2 3 2 4 2" xfId="23878"/>
    <cellStyle name="Normal 5 3 5 2 2 3 2 4 2 2" xfId="48175"/>
    <cellStyle name="Normal 5 3 5 2 2 3 2 4 3" xfId="35973"/>
    <cellStyle name="Normal 5 3 5 2 2 3 2 5" xfId="15807"/>
    <cellStyle name="Normal 5 3 5 2 2 3 2 5 2" xfId="40104"/>
    <cellStyle name="Normal 5 3 5 2 2 3 2 6" xfId="27795"/>
    <cellStyle name="Normal 5 3 5 2 2 3 3" xfId="4024"/>
    <cellStyle name="Normal 5 3 5 2 2 3 3 2" xfId="11679"/>
    <cellStyle name="Normal 5 3 5 2 2 3 3 2 2" xfId="23881"/>
    <cellStyle name="Normal 5 3 5 2 2 3 3 2 2 2" xfId="48178"/>
    <cellStyle name="Normal 5 3 5 2 2 3 3 2 3" xfId="35976"/>
    <cellStyle name="Normal 5 3 5 2 2 3 3 3" xfId="16335"/>
    <cellStyle name="Normal 5 3 5 2 2 3 3 3 2" xfId="40632"/>
    <cellStyle name="Normal 5 3 5 2 2 3 3 4" xfId="28323"/>
    <cellStyle name="Normal 5 3 5 2 2 3 4" xfId="4664"/>
    <cellStyle name="Normal 5 3 5 2 2 3 4 2" xfId="11680"/>
    <cellStyle name="Normal 5 3 5 2 2 3 4 2 2" xfId="23882"/>
    <cellStyle name="Normal 5 3 5 2 2 3 4 2 2 2" xfId="48179"/>
    <cellStyle name="Normal 5 3 5 2 2 3 4 2 3" xfId="35977"/>
    <cellStyle name="Normal 5 3 5 2 2 3 4 3" xfId="16866"/>
    <cellStyle name="Normal 5 3 5 2 2 3 4 3 2" xfId="41163"/>
    <cellStyle name="Normal 5 3 5 2 2 3 4 4" xfId="28961"/>
    <cellStyle name="Normal 5 3 5 2 2 3 5" xfId="6361"/>
    <cellStyle name="Normal 5 3 5 2 2 3 5 2" xfId="11681"/>
    <cellStyle name="Normal 5 3 5 2 2 3 5 2 2" xfId="23883"/>
    <cellStyle name="Normal 5 3 5 2 2 3 5 2 2 2" xfId="48180"/>
    <cellStyle name="Normal 5 3 5 2 2 3 5 2 3" xfId="35978"/>
    <cellStyle name="Normal 5 3 5 2 2 3 5 3" xfId="18563"/>
    <cellStyle name="Normal 5 3 5 2 2 3 5 3 2" xfId="42860"/>
    <cellStyle name="Normal 5 3 5 2 2 3 5 4" xfId="30658"/>
    <cellStyle name="Normal 5 3 5 2 2 3 6" xfId="11675"/>
    <cellStyle name="Normal 5 3 5 2 2 3 6 2" xfId="23877"/>
    <cellStyle name="Normal 5 3 5 2 2 3 6 2 2" xfId="48174"/>
    <cellStyle name="Normal 5 3 5 2 2 3 6 3" xfId="35972"/>
    <cellStyle name="Normal 5 3 5 2 2 3 7" xfId="14638"/>
    <cellStyle name="Normal 5 3 5 2 2 3 7 2" xfId="38935"/>
    <cellStyle name="Normal 5 3 5 2 2 3 8" xfId="26626"/>
    <cellStyle name="Normal 5 3 5 2 2 3 9" xfId="51034"/>
    <cellStyle name="Normal 5 3 5 2 2 4" xfId="2854"/>
    <cellStyle name="Normal 5 3 5 2 2 4 2" xfId="5302"/>
    <cellStyle name="Normal 5 3 5 2 2 4 2 2" xfId="11683"/>
    <cellStyle name="Normal 5 3 5 2 2 4 2 2 2" xfId="23885"/>
    <cellStyle name="Normal 5 3 5 2 2 4 2 2 2 2" xfId="48182"/>
    <cellStyle name="Normal 5 3 5 2 2 4 2 2 3" xfId="35980"/>
    <cellStyle name="Normal 5 3 5 2 2 4 2 3" xfId="17504"/>
    <cellStyle name="Normal 5 3 5 2 2 4 2 3 2" xfId="41801"/>
    <cellStyle name="Normal 5 3 5 2 2 4 2 4" xfId="29599"/>
    <cellStyle name="Normal 5 3 5 2 2 4 3" xfId="6892"/>
    <cellStyle name="Normal 5 3 5 2 2 4 3 2" xfId="11684"/>
    <cellStyle name="Normal 5 3 5 2 2 4 3 2 2" xfId="23886"/>
    <cellStyle name="Normal 5 3 5 2 2 4 3 2 2 2" xfId="48183"/>
    <cellStyle name="Normal 5 3 5 2 2 4 3 2 3" xfId="35981"/>
    <cellStyle name="Normal 5 3 5 2 2 4 3 3" xfId="19094"/>
    <cellStyle name="Normal 5 3 5 2 2 4 3 3 2" xfId="43391"/>
    <cellStyle name="Normal 5 3 5 2 2 4 3 4" xfId="31189"/>
    <cellStyle name="Normal 5 3 5 2 2 4 4" xfId="11682"/>
    <cellStyle name="Normal 5 3 5 2 2 4 4 2" xfId="23884"/>
    <cellStyle name="Normal 5 3 5 2 2 4 4 2 2" xfId="48181"/>
    <cellStyle name="Normal 5 3 5 2 2 4 4 3" xfId="35979"/>
    <cellStyle name="Normal 5 3 5 2 2 4 5" xfId="15276"/>
    <cellStyle name="Normal 5 3 5 2 2 4 5 2" xfId="39573"/>
    <cellStyle name="Normal 5 3 5 2 2 4 6" xfId="27264"/>
    <cellStyle name="Normal 5 3 5 2 2 5" xfId="11663"/>
    <cellStyle name="Normal 5 3 5 2 2 5 2" xfId="23865"/>
    <cellStyle name="Normal 5 3 5 2 2 5 2 2" xfId="48162"/>
    <cellStyle name="Normal 5 3 5 2 2 5 3" xfId="35960"/>
    <cellStyle name="Normal 5 3 5 2 2 6" xfId="14104"/>
    <cellStyle name="Normal 5 3 5 2 2 6 2" xfId="26092"/>
    <cellStyle name="Normal 5 3 5 2 2 6 2 2" xfId="50389"/>
    <cellStyle name="Normal 5 3 5 2 2 6 3" xfId="38401"/>
    <cellStyle name="Normal 5 3 5 2 2 7" xfId="51476"/>
    <cellStyle name="Normal 5 3 5 2 2 8" xfId="52208"/>
    <cellStyle name="Normal 5 3 5 2 3" xfId="730"/>
    <cellStyle name="Normal 5 3 5 2 3 2" xfId="977"/>
    <cellStyle name="Normal 5 3 5 2 3 2 2" xfId="2470"/>
    <cellStyle name="Normal 5 3 5 2 3 2 2 10" xfId="52990"/>
    <cellStyle name="Normal 5 3 5 2 3 2 2 2" xfId="3636"/>
    <cellStyle name="Normal 5 3 5 2 3 2 2 2 2" xfId="5977"/>
    <cellStyle name="Normal 5 3 5 2 3 2 2 2 2 2" xfId="11689"/>
    <cellStyle name="Normal 5 3 5 2 3 2 2 2 2 2 2" xfId="23891"/>
    <cellStyle name="Normal 5 3 5 2 3 2 2 2 2 2 2 2" xfId="48188"/>
    <cellStyle name="Normal 5 3 5 2 3 2 2 2 2 2 3" xfId="35986"/>
    <cellStyle name="Normal 5 3 5 2 3 2 2 2 2 3" xfId="18179"/>
    <cellStyle name="Normal 5 3 5 2 3 2 2 2 2 3 2" xfId="42476"/>
    <cellStyle name="Normal 5 3 5 2 3 2 2 2 2 4" xfId="30274"/>
    <cellStyle name="Normal 5 3 5 2 3 2 2 2 3" xfId="7674"/>
    <cellStyle name="Normal 5 3 5 2 3 2 2 2 3 2" xfId="11690"/>
    <cellStyle name="Normal 5 3 5 2 3 2 2 2 3 2 2" xfId="23892"/>
    <cellStyle name="Normal 5 3 5 2 3 2 2 2 3 2 2 2" xfId="48189"/>
    <cellStyle name="Normal 5 3 5 2 3 2 2 2 3 2 3" xfId="35987"/>
    <cellStyle name="Normal 5 3 5 2 3 2 2 2 3 3" xfId="19876"/>
    <cellStyle name="Normal 5 3 5 2 3 2 2 2 3 3 2" xfId="44173"/>
    <cellStyle name="Normal 5 3 5 2 3 2 2 2 3 4" xfId="31971"/>
    <cellStyle name="Normal 5 3 5 2 3 2 2 2 4" xfId="11688"/>
    <cellStyle name="Normal 5 3 5 2 3 2 2 2 4 2" xfId="23890"/>
    <cellStyle name="Normal 5 3 5 2 3 2 2 2 4 2 2" xfId="48187"/>
    <cellStyle name="Normal 5 3 5 2 3 2 2 2 4 3" xfId="35985"/>
    <cellStyle name="Normal 5 3 5 2 3 2 2 2 5" xfId="15951"/>
    <cellStyle name="Normal 5 3 5 2 3 2 2 2 5 2" xfId="40248"/>
    <cellStyle name="Normal 5 3 5 2 3 2 2 2 6" xfId="27939"/>
    <cellStyle name="Normal 5 3 5 2 3 2 2 3" xfId="4168"/>
    <cellStyle name="Normal 5 3 5 2 3 2 2 3 2" xfId="11691"/>
    <cellStyle name="Normal 5 3 5 2 3 2 2 3 2 2" xfId="23893"/>
    <cellStyle name="Normal 5 3 5 2 3 2 2 3 2 2 2" xfId="48190"/>
    <cellStyle name="Normal 5 3 5 2 3 2 2 3 2 3" xfId="35988"/>
    <cellStyle name="Normal 5 3 5 2 3 2 2 3 3" xfId="16479"/>
    <cellStyle name="Normal 5 3 5 2 3 2 2 3 3 2" xfId="40776"/>
    <cellStyle name="Normal 5 3 5 2 3 2 2 3 4" xfId="28467"/>
    <cellStyle name="Normal 5 3 5 2 3 2 2 4" xfId="4808"/>
    <cellStyle name="Normal 5 3 5 2 3 2 2 4 2" xfId="11692"/>
    <cellStyle name="Normal 5 3 5 2 3 2 2 4 2 2" xfId="23894"/>
    <cellStyle name="Normal 5 3 5 2 3 2 2 4 2 2 2" xfId="48191"/>
    <cellStyle name="Normal 5 3 5 2 3 2 2 4 2 3" xfId="35989"/>
    <cellStyle name="Normal 5 3 5 2 3 2 2 4 3" xfId="17010"/>
    <cellStyle name="Normal 5 3 5 2 3 2 2 4 3 2" xfId="41307"/>
    <cellStyle name="Normal 5 3 5 2 3 2 2 4 4" xfId="29105"/>
    <cellStyle name="Normal 5 3 5 2 3 2 2 5" xfId="6505"/>
    <cellStyle name="Normal 5 3 5 2 3 2 2 5 2" xfId="11693"/>
    <cellStyle name="Normal 5 3 5 2 3 2 2 5 2 2" xfId="23895"/>
    <cellStyle name="Normal 5 3 5 2 3 2 2 5 2 2 2" xfId="48192"/>
    <cellStyle name="Normal 5 3 5 2 3 2 2 5 2 3" xfId="35990"/>
    <cellStyle name="Normal 5 3 5 2 3 2 2 5 3" xfId="18707"/>
    <cellStyle name="Normal 5 3 5 2 3 2 2 5 3 2" xfId="43004"/>
    <cellStyle name="Normal 5 3 5 2 3 2 2 5 4" xfId="30802"/>
    <cellStyle name="Normal 5 3 5 2 3 2 2 6" xfId="11687"/>
    <cellStyle name="Normal 5 3 5 2 3 2 2 6 2" xfId="23889"/>
    <cellStyle name="Normal 5 3 5 2 3 2 2 6 2 2" xfId="48186"/>
    <cellStyle name="Normal 5 3 5 2 3 2 2 6 3" xfId="35984"/>
    <cellStyle name="Normal 5 3 5 2 3 2 2 7" xfId="14782"/>
    <cellStyle name="Normal 5 3 5 2 3 2 2 7 2" xfId="39079"/>
    <cellStyle name="Normal 5 3 5 2 3 2 2 8" xfId="26770"/>
    <cellStyle name="Normal 5 3 5 2 3 2 2 9" xfId="51178"/>
    <cellStyle name="Normal 5 3 5 2 3 2 3" xfId="2998"/>
    <cellStyle name="Normal 5 3 5 2 3 2 3 2" xfId="5446"/>
    <cellStyle name="Normal 5 3 5 2 3 2 3 2 2" xfId="11695"/>
    <cellStyle name="Normal 5 3 5 2 3 2 3 2 2 2" xfId="23897"/>
    <cellStyle name="Normal 5 3 5 2 3 2 3 2 2 2 2" xfId="48194"/>
    <cellStyle name="Normal 5 3 5 2 3 2 3 2 2 3" xfId="35992"/>
    <cellStyle name="Normal 5 3 5 2 3 2 3 2 3" xfId="17648"/>
    <cellStyle name="Normal 5 3 5 2 3 2 3 2 3 2" xfId="41945"/>
    <cellStyle name="Normal 5 3 5 2 3 2 3 2 4" xfId="29743"/>
    <cellStyle name="Normal 5 3 5 2 3 2 3 3" xfId="7036"/>
    <cellStyle name="Normal 5 3 5 2 3 2 3 3 2" xfId="11696"/>
    <cellStyle name="Normal 5 3 5 2 3 2 3 3 2 2" xfId="23898"/>
    <cellStyle name="Normal 5 3 5 2 3 2 3 3 2 2 2" xfId="48195"/>
    <cellStyle name="Normal 5 3 5 2 3 2 3 3 2 3" xfId="35993"/>
    <cellStyle name="Normal 5 3 5 2 3 2 3 3 3" xfId="19238"/>
    <cellStyle name="Normal 5 3 5 2 3 2 3 3 3 2" xfId="43535"/>
    <cellStyle name="Normal 5 3 5 2 3 2 3 3 4" xfId="31333"/>
    <cellStyle name="Normal 5 3 5 2 3 2 3 4" xfId="11694"/>
    <cellStyle name="Normal 5 3 5 2 3 2 3 4 2" xfId="23896"/>
    <cellStyle name="Normal 5 3 5 2 3 2 3 4 2 2" xfId="48193"/>
    <cellStyle name="Normal 5 3 5 2 3 2 3 4 3" xfId="35991"/>
    <cellStyle name="Normal 5 3 5 2 3 2 3 5" xfId="15420"/>
    <cellStyle name="Normal 5 3 5 2 3 2 3 5 2" xfId="39717"/>
    <cellStyle name="Normal 5 3 5 2 3 2 3 6" xfId="27408"/>
    <cellStyle name="Normal 5 3 5 2 3 2 4" xfId="11686"/>
    <cellStyle name="Normal 5 3 5 2 3 2 4 2" xfId="23888"/>
    <cellStyle name="Normal 5 3 5 2 3 2 4 2 2" xfId="48185"/>
    <cellStyle name="Normal 5 3 5 2 3 2 4 3" xfId="35983"/>
    <cellStyle name="Normal 5 3 5 2 3 2 5" xfId="14248"/>
    <cellStyle name="Normal 5 3 5 2 3 2 5 2" xfId="26236"/>
    <cellStyle name="Normal 5 3 5 2 3 2 5 2 2" xfId="50533"/>
    <cellStyle name="Normal 5 3 5 2 3 2 5 3" xfId="38545"/>
    <cellStyle name="Normal 5 3 5 2 3 2 6" xfId="51503"/>
    <cellStyle name="Normal 5 3 5 2 3 2 7" xfId="52352"/>
    <cellStyle name="Normal 5 3 5 2 3 3" xfId="2230"/>
    <cellStyle name="Normal 5 3 5 2 3 3 10" xfId="52750"/>
    <cellStyle name="Normal 5 3 5 2 3 3 2" xfId="3396"/>
    <cellStyle name="Normal 5 3 5 2 3 3 2 2" xfId="5737"/>
    <cellStyle name="Normal 5 3 5 2 3 3 2 2 2" xfId="11699"/>
    <cellStyle name="Normal 5 3 5 2 3 3 2 2 2 2" xfId="23901"/>
    <cellStyle name="Normal 5 3 5 2 3 3 2 2 2 2 2" xfId="48198"/>
    <cellStyle name="Normal 5 3 5 2 3 3 2 2 2 3" xfId="35996"/>
    <cellStyle name="Normal 5 3 5 2 3 3 2 2 3" xfId="17939"/>
    <cellStyle name="Normal 5 3 5 2 3 3 2 2 3 2" xfId="42236"/>
    <cellStyle name="Normal 5 3 5 2 3 3 2 2 4" xfId="30034"/>
    <cellStyle name="Normal 5 3 5 2 3 3 2 3" xfId="7434"/>
    <cellStyle name="Normal 5 3 5 2 3 3 2 3 2" xfId="11700"/>
    <cellStyle name="Normal 5 3 5 2 3 3 2 3 2 2" xfId="23902"/>
    <cellStyle name="Normal 5 3 5 2 3 3 2 3 2 2 2" xfId="48199"/>
    <cellStyle name="Normal 5 3 5 2 3 3 2 3 2 3" xfId="35997"/>
    <cellStyle name="Normal 5 3 5 2 3 3 2 3 3" xfId="19636"/>
    <cellStyle name="Normal 5 3 5 2 3 3 2 3 3 2" xfId="43933"/>
    <cellStyle name="Normal 5 3 5 2 3 3 2 3 4" xfId="31731"/>
    <cellStyle name="Normal 5 3 5 2 3 3 2 4" xfId="11698"/>
    <cellStyle name="Normal 5 3 5 2 3 3 2 4 2" xfId="23900"/>
    <cellStyle name="Normal 5 3 5 2 3 3 2 4 2 2" xfId="48197"/>
    <cellStyle name="Normal 5 3 5 2 3 3 2 4 3" xfId="35995"/>
    <cellStyle name="Normal 5 3 5 2 3 3 2 5" xfId="15711"/>
    <cellStyle name="Normal 5 3 5 2 3 3 2 5 2" xfId="40008"/>
    <cellStyle name="Normal 5 3 5 2 3 3 2 6" xfId="27699"/>
    <cellStyle name="Normal 5 3 5 2 3 3 3" xfId="3928"/>
    <cellStyle name="Normal 5 3 5 2 3 3 3 2" xfId="11701"/>
    <cellStyle name="Normal 5 3 5 2 3 3 3 2 2" xfId="23903"/>
    <cellStyle name="Normal 5 3 5 2 3 3 3 2 2 2" xfId="48200"/>
    <cellStyle name="Normal 5 3 5 2 3 3 3 2 3" xfId="35998"/>
    <cellStyle name="Normal 5 3 5 2 3 3 3 3" xfId="16239"/>
    <cellStyle name="Normal 5 3 5 2 3 3 3 3 2" xfId="40536"/>
    <cellStyle name="Normal 5 3 5 2 3 3 3 4" xfId="28227"/>
    <cellStyle name="Normal 5 3 5 2 3 3 4" xfId="4568"/>
    <cellStyle name="Normal 5 3 5 2 3 3 4 2" xfId="11702"/>
    <cellStyle name="Normal 5 3 5 2 3 3 4 2 2" xfId="23904"/>
    <cellStyle name="Normal 5 3 5 2 3 3 4 2 2 2" xfId="48201"/>
    <cellStyle name="Normal 5 3 5 2 3 3 4 2 3" xfId="35999"/>
    <cellStyle name="Normal 5 3 5 2 3 3 4 3" xfId="16770"/>
    <cellStyle name="Normal 5 3 5 2 3 3 4 3 2" xfId="41067"/>
    <cellStyle name="Normal 5 3 5 2 3 3 4 4" xfId="28865"/>
    <cellStyle name="Normal 5 3 5 2 3 3 5" xfId="6265"/>
    <cellStyle name="Normal 5 3 5 2 3 3 5 2" xfId="11703"/>
    <cellStyle name="Normal 5 3 5 2 3 3 5 2 2" xfId="23905"/>
    <cellStyle name="Normal 5 3 5 2 3 3 5 2 2 2" xfId="48202"/>
    <cellStyle name="Normal 5 3 5 2 3 3 5 2 3" xfId="36000"/>
    <cellStyle name="Normal 5 3 5 2 3 3 5 3" xfId="18467"/>
    <cellStyle name="Normal 5 3 5 2 3 3 5 3 2" xfId="42764"/>
    <cellStyle name="Normal 5 3 5 2 3 3 5 4" xfId="30562"/>
    <cellStyle name="Normal 5 3 5 2 3 3 6" xfId="11697"/>
    <cellStyle name="Normal 5 3 5 2 3 3 6 2" xfId="23899"/>
    <cellStyle name="Normal 5 3 5 2 3 3 6 2 2" xfId="48196"/>
    <cellStyle name="Normal 5 3 5 2 3 3 6 3" xfId="35994"/>
    <cellStyle name="Normal 5 3 5 2 3 3 7" xfId="14542"/>
    <cellStyle name="Normal 5 3 5 2 3 3 7 2" xfId="38839"/>
    <cellStyle name="Normal 5 3 5 2 3 3 8" xfId="26530"/>
    <cellStyle name="Normal 5 3 5 2 3 3 9" xfId="50938"/>
    <cellStyle name="Normal 5 3 5 2 3 4" xfId="2758"/>
    <cellStyle name="Normal 5 3 5 2 3 4 2" xfId="5206"/>
    <cellStyle name="Normal 5 3 5 2 3 4 2 2" xfId="11705"/>
    <cellStyle name="Normal 5 3 5 2 3 4 2 2 2" xfId="23907"/>
    <cellStyle name="Normal 5 3 5 2 3 4 2 2 2 2" xfId="48204"/>
    <cellStyle name="Normal 5 3 5 2 3 4 2 2 3" xfId="36002"/>
    <cellStyle name="Normal 5 3 5 2 3 4 2 3" xfId="17408"/>
    <cellStyle name="Normal 5 3 5 2 3 4 2 3 2" xfId="41705"/>
    <cellStyle name="Normal 5 3 5 2 3 4 2 4" xfId="29503"/>
    <cellStyle name="Normal 5 3 5 2 3 4 3" xfId="6796"/>
    <cellStyle name="Normal 5 3 5 2 3 4 3 2" xfId="11706"/>
    <cellStyle name="Normal 5 3 5 2 3 4 3 2 2" xfId="23908"/>
    <cellStyle name="Normal 5 3 5 2 3 4 3 2 2 2" xfId="48205"/>
    <cellStyle name="Normal 5 3 5 2 3 4 3 2 3" xfId="36003"/>
    <cellStyle name="Normal 5 3 5 2 3 4 3 3" xfId="18998"/>
    <cellStyle name="Normal 5 3 5 2 3 4 3 3 2" xfId="43295"/>
    <cellStyle name="Normal 5 3 5 2 3 4 3 4" xfId="31093"/>
    <cellStyle name="Normal 5 3 5 2 3 4 4" xfId="11704"/>
    <cellStyle name="Normal 5 3 5 2 3 4 4 2" xfId="23906"/>
    <cellStyle name="Normal 5 3 5 2 3 4 4 2 2" xfId="48203"/>
    <cellStyle name="Normal 5 3 5 2 3 4 4 3" xfId="36001"/>
    <cellStyle name="Normal 5 3 5 2 3 4 5" xfId="15180"/>
    <cellStyle name="Normal 5 3 5 2 3 4 5 2" xfId="39477"/>
    <cellStyle name="Normal 5 3 5 2 3 4 6" xfId="27168"/>
    <cellStyle name="Normal 5 3 5 2 3 5" xfId="11685"/>
    <cellStyle name="Normal 5 3 5 2 3 5 2" xfId="23887"/>
    <cellStyle name="Normal 5 3 5 2 3 5 2 2" xfId="48184"/>
    <cellStyle name="Normal 5 3 5 2 3 5 3" xfId="35982"/>
    <cellStyle name="Normal 5 3 5 2 3 6" xfId="14008"/>
    <cellStyle name="Normal 5 3 5 2 3 6 2" xfId="25996"/>
    <cellStyle name="Normal 5 3 5 2 3 6 2 2" xfId="50293"/>
    <cellStyle name="Normal 5 3 5 2 3 6 3" xfId="38305"/>
    <cellStyle name="Normal 5 3 5 2 3 7" xfId="51850"/>
    <cellStyle name="Normal 5 3 5 2 3 8" xfId="52112"/>
    <cellStyle name="Normal 5 3 5 2 4" xfId="905"/>
    <cellStyle name="Normal 5 3 5 2 4 2" xfId="2398"/>
    <cellStyle name="Normal 5 3 5 2 4 2 10" xfId="52918"/>
    <cellStyle name="Normal 5 3 5 2 4 2 2" xfId="3564"/>
    <cellStyle name="Normal 5 3 5 2 4 2 2 2" xfId="5905"/>
    <cellStyle name="Normal 5 3 5 2 4 2 2 2 2" xfId="11710"/>
    <cellStyle name="Normal 5 3 5 2 4 2 2 2 2 2" xfId="23912"/>
    <cellStyle name="Normal 5 3 5 2 4 2 2 2 2 2 2" xfId="48209"/>
    <cellStyle name="Normal 5 3 5 2 4 2 2 2 2 3" xfId="36007"/>
    <cellStyle name="Normal 5 3 5 2 4 2 2 2 3" xfId="18107"/>
    <cellStyle name="Normal 5 3 5 2 4 2 2 2 3 2" xfId="42404"/>
    <cellStyle name="Normal 5 3 5 2 4 2 2 2 4" xfId="30202"/>
    <cellStyle name="Normal 5 3 5 2 4 2 2 3" xfId="7602"/>
    <cellStyle name="Normal 5 3 5 2 4 2 2 3 2" xfId="11711"/>
    <cellStyle name="Normal 5 3 5 2 4 2 2 3 2 2" xfId="23913"/>
    <cellStyle name="Normal 5 3 5 2 4 2 2 3 2 2 2" xfId="48210"/>
    <cellStyle name="Normal 5 3 5 2 4 2 2 3 2 3" xfId="36008"/>
    <cellStyle name="Normal 5 3 5 2 4 2 2 3 3" xfId="19804"/>
    <cellStyle name="Normal 5 3 5 2 4 2 2 3 3 2" xfId="44101"/>
    <cellStyle name="Normal 5 3 5 2 4 2 2 3 4" xfId="31899"/>
    <cellStyle name="Normal 5 3 5 2 4 2 2 4" xfId="11709"/>
    <cellStyle name="Normal 5 3 5 2 4 2 2 4 2" xfId="23911"/>
    <cellStyle name="Normal 5 3 5 2 4 2 2 4 2 2" xfId="48208"/>
    <cellStyle name="Normal 5 3 5 2 4 2 2 4 3" xfId="36006"/>
    <cellStyle name="Normal 5 3 5 2 4 2 2 5" xfId="15879"/>
    <cellStyle name="Normal 5 3 5 2 4 2 2 5 2" xfId="40176"/>
    <cellStyle name="Normal 5 3 5 2 4 2 2 6" xfId="27867"/>
    <cellStyle name="Normal 5 3 5 2 4 2 3" xfId="4096"/>
    <cellStyle name="Normal 5 3 5 2 4 2 3 2" xfId="11712"/>
    <cellStyle name="Normal 5 3 5 2 4 2 3 2 2" xfId="23914"/>
    <cellStyle name="Normal 5 3 5 2 4 2 3 2 2 2" xfId="48211"/>
    <cellStyle name="Normal 5 3 5 2 4 2 3 2 3" xfId="36009"/>
    <cellStyle name="Normal 5 3 5 2 4 2 3 3" xfId="16407"/>
    <cellStyle name="Normal 5 3 5 2 4 2 3 3 2" xfId="40704"/>
    <cellStyle name="Normal 5 3 5 2 4 2 3 4" xfId="28395"/>
    <cellStyle name="Normal 5 3 5 2 4 2 4" xfId="4736"/>
    <cellStyle name="Normal 5 3 5 2 4 2 4 2" xfId="11713"/>
    <cellStyle name="Normal 5 3 5 2 4 2 4 2 2" xfId="23915"/>
    <cellStyle name="Normal 5 3 5 2 4 2 4 2 2 2" xfId="48212"/>
    <cellStyle name="Normal 5 3 5 2 4 2 4 2 3" xfId="36010"/>
    <cellStyle name="Normal 5 3 5 2 4 2 4 3" xfId="16938"/>
    <cellStyle name="Normal 5 3 5 2 4 2 4 3 2" xfId="41235"/>
    <cellStyle name="Normal 5 3 5 2 4 2 4 4" xfId="29033"/>
    <cellStyle name="Normal 5 3 5 2 4 2 5" xfId="6433"/>
    <cellStyle name="Normal 5 3 5 2 4 2 5 2" xfId="11714"/>
    <cellStyle name="Normal 5 3 5 2 4 2 5 2 2" xfId="23916"/>
    <cellStyle name="Normal 5 3 5 2 4 2 5 2 2 2" xfId="48213"/>
    <cellStyle name="Normal 5 3 5 2 4 2 5 2 3" xfId="36011"/>
    <cellStyle name="Normal 5 3 5 2 4 2 5 3" xfId="18635"/>
    <cellStyle name="Normal 5 3 5 2 4 2 5 3 2" xfId="42932"/>
    <cellStyle name="Normal 5 3 5 2 4 2 5 4" xfId="30730"/>
    <cellStyle name="Normal 5 3 5 2 4 2 6" xfId="11708"/>
    <cellStyle name="Normal 5 3 5 2 4 2 6 2" xfId="23910"/>
    <cellStyle name="Normal 5 3 5 2 4 2 6 2 2" xfId="48207"/>
    <cellStyle name="Normal 5 3 5 2 4 2 6 3" xfId="36005"/>
    <cellStyle name="Normal 5 3 5 2 4 2 7" xfId="14710"/>
    <cellStyle name="Normal 5 3 5 2 4 2 7 2" xfId="39007"/>
    <cellStyle name="Normal 5 3 5 2 4 2 8" xfId="26698"/>
    <cellStyle name="Normal 5 3 5 2 4 2 9" xfId="51106"/>
    <cellStyle name="Normal 5 3 5 2 4 3" xfId="2926"/>
    <cellStyle name="Normal 5 3 5 2 4 3 2" xfId="5374"/>
    <cellStyle name="Normal 5 3 5 2 4 3 2 2" xfId="11716"/>
    <cellStyle name="Normal 5 3 5 2 4 3 2 2 2" xfId="23918"/>
    <cellStyle name="Normal 5 3 5 2 4 3 2 2 2 2" xfId="48215"/>
    <cellStyle name="Normal 5 3 5 2 4 3 2 2 3" xfId="36013"/>
    <cellStyle name="Normal 5 3 5 2 4 3 2 3" xfId="17576"/>
    <cellStyle name="Normal 5 3 5 2 4 3 2 3 2" xfId="41873"/>
    <cellStyle name="Normal 5 3 5 2 4 3 2 4" xfId="29671"/>
    <cellStyle name="Normal 5 3 5 2 4 3 3" xfId="6964"/>
    <cellStyle name="Normal 5 3 5 2 4 3 3 2" xfId="11717"/>
    <cellStyle name="Normal 5 3 5 2 4 3 3 2 2" xfId="23919"/>
    <cellStyle name="Normal 5 3 5 2 4 3 3 2 2 2" xfId="48216"/>
    <cellStyle name="Normal 5 3 5 2 4 3 3 2 3" xfId="36014"/>
    <cellStyle name="Normal 5 3 5 2 4 3 3 3" xfId="19166"/>
    <cellStyle name="Normal 5 3 5 2 4 3 3 3 2" xfId="43463"/>
    <cellStyle name="Normal 5 3 5 2 4 3 3 4" xfId="31261"/>
    <cellStyle name="Normal 5 3 5 2 4 3 4" xfId="11715"/>
    <cellStyle name="Normal 5 3 5 2 4 3 4 2" xfId="23917"/>
    <cellStyle name="Normal 5 3 5 2 4 3 4 2 2" xfId="48214"/>
    <cellStyle name="Normal 5 3 5 2 4 3 4 3" xfId="36012"/>
    <cellStyle name="Normal 5 3 5 2 4 3 5" xfId="15348"/>
    <cellStyle name="Normal 5 3 5 2 4 3 5 2" xfId="39645"/>
    <cellStyle name="Normal 5 3 5 2 4 3 6" xfId="27336"/>
    <cellStyle name="Normal 5 3 5 2 4 4" xfId="11707"/>
    <cellStyle name="Normal 5 3 5 2 4 4 2" xfId="23909"/>
    <cellStyle name="Normal 5 3 5 2 4 4 2 2" xfId="48206"/>
    <cellStyle name="Normal 5 3 5 2 4 4 3" xfId="36004"/>
    <cellStyle name="Normal 5 3 5 2 4 5" xfId="14176"/>
    <cellStyle name="Normal 5 3 5 2 4 5 2" xfId="26164"/>
    <cellStyle name="Normal 5 3 5 2 4 5 2 2" xfId="50461"/>
    <cellStyle name="Normal 5 3 5 2 4 5 3" xfId="38473"/>
    <cellStyle name="Normal 5 3 5 2 4 6" xfId="51680"/>
    <cellStyle name="Normal 5 3 5 2 4 7" xfId="52280"/>
    <cellStyle name="Normal 5 3 5 2 5" xfId="2134"/>
    <cellStyle name="Normal 5 3 5 2 5 10" xfId="52654"/>
    <cellStyle name="Normal 5 3 5 2 5 2" xfId="3300"/>
    <cellStyle name="Normal 5 3 5 2 5 2 2" xfId="5641"/>
    <cellStyle name="Normal 5 3 5 2 5 2 2 2" xfId="11720"/>
    <cellStyle name="Normal 5 3 5 2 5 2 2 2 2" xfId="23922"/>
    <cellStyle name="Normal 5 3 5 2 5 2 2 2 2 2" xfId="48219"/>
    <cellStyle name="Normal 5 3 5 2 5 2 2 2 3" xfId="36017"/>
    <cellStyle name="Normal 5 3 5 2 5 2 2 3" xfId="17843"/>
    <cellStyle name="Normal 5 3 5 2 5 2 2 3 2" xfId="42140"/>
    <cellStyle name="Normal 5 3 5 2 5 2 2 4" xfId="29938"/>
    <cellStyle name="Normal 5 3 5 2 5 2 3" xfId="7338"/>
    <cellStyle name="Normal 5 3 5 2 5 2 3 2" xfId="11721"/>
    <cellStyle name="Normal 5 3 5 2 5 2 3 2 2" xfId="23923"/>
    <cellStyle name="Normal 5 3 5 2 5 2 3 2 2 2" xfId="48220"/>
    <cellStyle name="Normal 5 3 5 2 5 2 3 2 3" xfId="36018"/>
    <cellStyle name="Normal 5 3 5 2 5 2 3 3" xfId="19540"/>
    <cellStyle name="Normal 5 3 5 2 5 2 3 3 2" xfId="43837"/>
    <cellStyle name="Normal 5 3 5 2 5 2 3 4" xfId="31635"/>
    <cellStyle name="Normal 5 3 5 2 5 2 4" xfId="11719"/>
    <cellStyle name="Normal 5 3 5 2 5 2 4 2" xfId="23921"/>
    <cellStyle name="Normal 5 3 5 2 5 2 4 2 2" xfId="48218"/>
    <cellStyle name="Normal 5 3 5 2 5 2 4 3" xfId="36016"/>
    <cellStyle name="Normal 5 3 5 2 5 2 5" xfId="15615"/>
    <cellStyle name="Normal 5 3 5 2 5 2 5 2" xfId="39912"/>
    <cellStyle name="Normal 5 3 5 2 5 2 6" xfId="27603"/>
    <cellStyle name="Normal 5 3 5 2 5 3" xfId="3832"/>
    <cellStyle name="Normal 5 3 5 2 5 3 2" xfId="11722"/>
    <cellStyle name="Normal 5 3 5 2 5 3 2 2" xfId="23924"/>
    <cellStyle name="Normal 5 3 5 2 5 3 2 2 2" xfId="48221"/>
    <cellStyle name="Normal 5 3 5 2 5 3 2 3" xfId="36019"/>
    <cellStyle name="Normal 5 3 5 2 5 3 3" xfId="16143"/>
    <cellStyle name="Normal 5 3 5 2 5 3 3 2" xfId="40440"/>
    <cellStyle name="Normal 5 3 5 2 5 3 4" xfId="28131"/>
    <cellStyle name="Normal 5 3 5 2 5 4" xfId="4472"/>
    <cellStyle name="Normal 5 3 5 2 5 4 2" xfId="11723"/>
    <cellStyle name="Normal 5 3 5 2 5 4 2 2" xfId="23925"/>
    <cellStyle name="Normal 5 3 5 2 5 4 2 2 2" xfId="48222"/>
    <cellStyle name="Normal 5 3 5 2 5 4 2 3" xfId="36020"/>
    <cellStyle name="Normal 5 3 5 2 5 4 3" xfId="16674"/>
    <cellStyle name="Normal 5 3 5 2 5 4 3 2" xfId="40971"/>
    <cellStyle name="Normal 5 3 5 2 5 4 4" xfId="28769"/>
    <cellStyle name="Normal 5 3 5 2 5 5" xfId="6169"/>
    <cellStyle name="Normal 5 3 5 2 5 5 2" xfId="11724"/>
    <cellStyle name="Normal 5 3 5 2 5 5 2 2" xfId="23926"/>
    <cellStyle name="Normal 5 3 5 2 5 5 2 2 2" xfId="48223"/>
    <cellStyle name="Normal 5 3 5 2 5 5 2 3" xfId="36021"/>
    <cellStyle name="Normal 5 3 5 2 5 5 3" xfId="18371"/>
    <cellStyle name="Normal 5 3 5 2 5 5 3 2" xfId="42668"/>
    <cellStyle name="Normal 5 3 5 2 5 5 4" xfId="30466"/>
    <cellStyle name="Normal 5 3 5 2 5 6" xfId="11718"/>
    <cellStyle name="Normal 5 3 5 2 5 6 2" xfId="23920"/>
    <cellStyle name="Normal 5 3 5 2 5 6 2 2" xfId="48217"/>
    <cellStyle name="Normal 5 3 5 2 5 6 3" xfId="36015"/>
    <cellStyle name="Normal 5 3 5 2 5 7" xfId="14446"/>
    <cellStyle name="Normal 5 3 5 2 5 7 2" xfId="38743"/>
    <cellStyle name="Normal 5 3 5 2 5 8" xfId="26434"/>
    <cellStyle name="Normal 5 3 5 2 5 9" xfId="50842"/>
    <cellStyle name="Normal 5 3 5 2 6" xfId="2662"/>
    <cellStyle name="Normal 5 3 5 2 6 2" xfId="5110"/>
    <cellStyle name="Normal 5 3 5 2 6 2 2" xfId="11726"/>
    <cellStyle name="Normal 5 3 5 2 6 2 2 2" xfId="23928"/>
    <cellStyle name="Normal 5 3 5 2 6 2 2 2 2" xfId="48225"/>
    <cellStyle name="Normal 5 3 5 2 6 2 2 3" xfId="36023"/>
    <cellStyle name="Normal 5 3 5 2 6 2 3" xfId="17312"/>
    <cellStyle name="Normal 5 3 5 2 6 2 3 2" xfId="41609"/>
    <cellStyle name="Normal 5 3 5 2 6 2 4" xfId="29407"/>
    <cellStyle name="Normal 5 3 5 2 6 3" xfId="6700"/>
    <cellStyle name="Normal 5 3 5 2 6 3 2" xfId="11727"/>
    <cellStyle name="Normal 5 3 5 2 6 3 2 2" xfId="23929"/>
    <cellStyle name="Normal 5 3 5 2 6 3 2 2 2" xfId="48226"/>
    <cellStyle name="Normal 5 3 5 2 6 3 2 3" xfId="36024"/>
    <cellStyle name="Normal 5 3 5 2 6 3 3" xfId="18902"/>
    <cellStyle name="Normal 5 3 5 2 6 3 3 2" xfId="43199"/>
    <cellStyle name="Normal 5 3 5 2 6 3 4" xfId="30997"/>
    <cellStyle name="Normal 5 3 5 2 6 4" xfId="11725"/>
    <cellStyle name="Normal 5 3 5 2 6 4 2" xfId="23927"/>
    <cellStyle name="Normal 5 3 5 2 6 4 2 2" xfId="48224"/>
    <cellStyle name="Normal 5 3 5 2 6 4 3" xfId="36022"/>
    <cellStyle name="Normal 5 3 5 2 6 5" xfId="15084"/>
    <cellStyle name="Normal 5 3 5 2 6 5 2" xfId="39381"/>
    <cellStyle name="Normal 5 3 5 2 6 6" xfId="27072"/>
    <cellStyle name="Normal 5 3 5 2 7" xfId="11662"/>
    <cellStyle name="Normal 5 3 5 2 7 2" xfId="23864"/>
    <cellStyle name="Normal 5 3 5 2 7 2 2" xfId="48161"/>
    <cellStyle name="Normal 5 3 5 2 7 3" xfId="35959"/>
    <cellStyle name="Normal 5 3 5 2 8" xfId="13912"/>
    <cellStyle name="Normal 5 3 5 2 8 2" xfId="25900"/>
    <cellStyle name="Normal 5 3 5 2 8 2 2" xfId="50197"/>
    <cellStyle name="Normal 5 3 5 2 8 3" xfId="38209"/>
    <cellStyle name="Normal 5 3 5 2 9" xfId="51884"/>
    <cellStyle name="Normal 5 3 5 3" xfId="780"/>
    <cellStyle name="Normal 5 3 5 3 2" xfId="1025"/>
    <cellStyle name="Normal 5 3 5 3 2 2" xfId="2518"/>
    <cellStyle name="Normal 5 3 5 3 2 2 10" xfId="53038"/>
    <cellStyle name="Normal 5 3 5 3 2 2 2" xfId="3684"/>
    <cellStyle name="Normal 5 3 5 3 2 2 2 2" xfId="6025"/>
    <cellStyle name="Normal 5 3 5 3 2 2 2 2 2" xfId="11732"/>
    <cellStyle name="Normal 5 3 5 3 2 2 2 2 2 2" xfId="23934"/>
    <cellStyle name="Normal 5 3 5 3 2 2 2 2 2 2 2" xfId="48231"/>
    <cellStyle name="Normal 5 3 5 3 2 2 2 2 2 3" xfId="36029"/>
    <cellStyle name="Normal 5 3 5 3 2 2 2 2 3" xfId="18227"/>
    <cellStyle name="Normal 5 3 5 3 2 2 2 2 3 2" xfId="42524"/>
    <cellStyle name="Normal 5 3 5 3 2 2 2 2 4" xfId="30322"/>
    <cellStyle name="Normal 5 3 5 3 2 2 2 3" xfId="7722"/>
    <cellStyle name="Normal 5 3 5 3 2 2 2 3 2" xfId="11733"/>
    <cellStyle name="Normal 5 3 5 3 2 2 2 3 2 2" xfId="23935"/>
    <cellStyle name="Normal 5 3 5 3 2 2 2 3 2 2 2" xfId="48232"/>
    <cellStyle name="Normal 5 3 5 3 2 2 2 3 2 3" xfId="36030"/>
    <cellStyle name="Normal 5 3 5 3 2 2 2 3 3" xfId="19924"/>
    <cellStyle name="Normal 5 3 5 3 2 2 2 3 3 2" xfId="44221"/>
    <cellStyle name="Normal 5 3 5 3 2 2 2 3 4" xfId="32019"/>
    <cellStyle name="Normal 5 3 5 3 2 2 2 4" xfId="11731"/>
    <cellStyle name="Normal 5 3 5 3 2 2 2 4 2" xfId="23933"/>
    <cellStyle name="Normal 5 3 5 3 2 2 2 4 2 2" xfId="48230"/>
    <cellStyle name="Normal 5 3 5 3 2 2 2 4 3" xfId="36028"/>
    <cellStyle name="Normal 5 3 5 3 2 2 2 5" xfId="15999"/>
    <cellStyle name="Normal 5 3 5 3 2 2 2 5 2" xfId="40296"/>
    <cellStyle name="Normal 5 3 5 3 2 2 2 6" xfId="27987"/>
    <cellStyle name="Normal 5 3 5 3 2 2 3" xfId="4216"/>
    <cellStyle name="Normal 5 3 5 3 2 2 3 2" xfId="11734"/>
    <cellStyle name="Normal 5 3 5 3 2 2 3 2 2" xfId="23936"/>
    <cellStyle name="Normal 5 3 5 3 2 2 3 2 2 2" xfId="48233"/>
    <cellStyle name="Normal 5 3 5 3 2 2 3 2 3" xfId="36031"/>
    <cellStyle name="Normal 5 3 5 3 2 2 3 3" xfId="16527"/>
    <cellStyle name="Normal 5 3 5 3 2 2 3 3 2" xfId="40824"/>
    <cellStyle name="Normal 5 3 5 3 2 2 3 4" xfId="28515"/>
    <cellStyle name="Normal 5 3 5 3 2 2 4" xfId="4856"/>
    <cellStyle name="Normal 5 3 5 3 2 2 4 2" xfId="11735"/>
    <cellStyle name="Normal 5 3 5 3 2 2 4 2 2" xfId="23937"/>
    <cellStyle name="Normal 5 3 5 3 2 2 4 2 2 2" xfId="48234"/>
    <cellStyle name="Normal 5 3 5 3 2 2 4 2 3" xfId="36032"/>
    <cellStyle name="Normal 5 3 5 3 2 2 4 3" xfId="17058"/>
    <cellStyle name="Normal 5 3 5 3 2 2 4 3 2" xfId="41355"/>
    <cellStyle name="Normal 5 3 5 3 2 2 4 4" xfId="29153"/>
    <cellStyle name="Normal 5 3 5 3 2 2 5" xfId="6553"/>
    <cellStyle name="Normal 5 3 5 3 2 2 5 2" xfId="11736"/>
    <cellStyle name="Normal 5 3 5 3 2 2 5 2 2" xfId="23938"/>
    <cellStyle name="Normal 5 3 5 3 2 2 5 2 2 2" xfId="48235"/>
    <cellStyle name="Normal 5 3 5 3 2 2 5 2 3" xfId="36033"/>
    <cellStyle name="Normal 5 3 5 3 2 2 5 3" xfId="18755"/>
    <cellStyle name="Normal 5 3 5 3 2 2 5 3 2" xfId="43052"/>
    <cellStyle name="Normal 5 3 5 3 2 2 5 4" xfId="30850"/>
    <cellStyle name="Normal 5 3 5 3 2 2 6" xfId="11730"/>
    <cellStyle name="Normal 5 3 5 3 2 2 6 2" xfId="23932"/>
    <cellStyle name="Normal 5 3 5 3 2 2 6 2 2" xfId="48229"/>
    <cellStyle name="Normal 5 3 5 3 2 2 6 3" xfId="36027"/>
    <cellStyle name="Normal 5 3 5 3 2 2 7" xfId="14830"/>
    <cellStyle name="Normal 5 3 5 3 2 2 7 2" xfId="39127"/>
    <cellStyle name="Normal 5 3 5 3 2 2 8" xfId="26818"/>
    <cellStyle name="Normal 5 3 5 3 2 2 9" xfId="51226"/>
    <cellStyle name="Normal 5 3 5 3 2 3" xfId="3046"/>
    <cellStyle name="Normal 5 3 5 3 2 3 2" xfId="5494"/>
    <cellStyle name="Normal 5 3 5 3 2 3 2 2" xfId="11738"/>
    <cellStyle name="Normal 5 3 5 3 2 3 2 2 2" xfId="23940"/>
    <cellStyle name="Normal 5 3 5 3 2 3 2 2 2 2" xfId="48237"/>
    <cellStyle name="Normal 5 3 5 3 2 3 2 2 3" xfId="36035"/>
    <cellStyle name="Normal 5 3 5 3 2 3 2 3" xfId="17696"/>
    <cellStyle name="Normal 5 3 5 3 2 3 2 3 2" xfId="41993"/>
    <cellStyle name="Normal 5 3 5 3 2 3 2 4" xfId="29791"/>
    <cellStyle name="Normal 5 3 5 3 2 3 3" xfId="7084"/>
    <cellStyle name="Normal 5 3 5 3 2 3 3 2" xfId="11739"/>
    <cellStyle name="Normal 5 3 5 3 2 3 3 2 2" xfId="23941"/>
    <cellStyle name="Normal 5 3 5 3 2 3 3 2 2 2" xfId="48238"/>
    <cellStyle name="Normal 5 3 5 3 2 3 3 2 3" xfId="36036"/>
    <cellStyle name="Normal 5 3 5 3 2 3 3 3" xfId="19286"/>
    <cellStyle name="Normal 5 3 5 3 2 3 3 3 2" xfId="43583"/>
    <cellStyle name="Normal 5 3 5 3 2 3 3 4" xfId="31381"/>
    <cellStyle name="Normal 5 3 5 3 2 3 4" xfId="11737"/>
    <cellStyle name="Normal 5 3 5 3 2 3 4 2" xfId="23939"/>
    <cellStyle name="Normal 5 3 5 3 2 3 4 2 2" xfId="48236"/>
    <cellStyle name="Normal 5 3 5 3 2 3 4 3" xfId="36034"/>
    <cellStyle name="Normal 5 3 5 3 2 3 5" xfId="15468"/>
    <cellStyle name="Normal 5 3 5 3 2 3 5 2" xfId="39765"/>
    <cellStyle name="Normal 5 3 5 3 2 3 6" xfId="27456"/>
    <cellStyle name="Normal 5 3 5 3 2 4" xfId="11729"/>
    <cellStyle name="Normal 5 3 5 3 2 4 2" xfId="23931"/>
    <cellStyle name="Normal 5 3 5 3 2 4 2 2" xfId="48228"/>
    <cellStyle name="Normal 5 3 5 3 2 4 3" xfId="36026"/>
    <cellStyle name="Normal 5 3 5 3 2 5" xfId="14296"/>
    <cellStyle name="Normal 5 3 5 3 2 5 2" xfId="26284"/>
    <cellStyle name="Normal 5 3 5 3 2 5 2 2" xfId="50581"/>
    <cellStyle name="Normal 5 3 5 3 2 5 3" xfId="38593"/>
    <cellStyle name="Normal 5 3 5 3 2 6" xfId="51860"/>
    <cellStyle name="Normal 5 3 5 3 2 7" xfId="52400"/>
    <cellStyle name="Normal 5 3 5 3 3" xfId="2278"/>
    <cellStyle name="Normal 5 3 5 3 3 10" xfId="52798"/>
    <cellStyle name="Normal 5 3 5 3 3 2" xfId="3444"/>
    <cellStyle name="Normal 5 3 5 3 3 2 2" xfId="5785"/>
    <cellStyle name="Normal 5 3 5 3 3 2 2 2" xfId="11742"/>
    <cellStyle name="Normal 5 3 5 3 3 2 2 2 2" xfId="23944"/>
    <cellStyle name="Normal 5 3 5 3 3 2 2 2 2 2" xfId="48241"/>
    <cellStyle name="Normal 5 3 5 3 3 2 2 2 3" xfId="36039"/>
    <cellStyle name="Normal 5 3 5 3 3 2 2 3" xfId="17987"/>
    <cellStyle name="Normal 5 3 5 3 3 2 2 3 2" xfId="42284"/>
    <cellStyle name="Normal 5 3 5 3 3 2 2 4" xfId="30082"/>
    <cellStyle name="Normal 5 3 5 3 3 2 3" xfId="7482"/>
    <cellStyle name="Normal 5 3 5 3 3 2 3 2" xfId="11743"/>
    <cellStyle name="Normal 5 3 5 3 3 2 3 2 2" xfId="23945"/>
    <cellStyle name="Normal 5 3 5 3 3 2 3 2 2 2" xfId="48242"/>
    <cellStyle name="Normal 5 3 5 3 3 2 3 2 3" xfId="36040"/>
    <cellStyle name="Normal 5 3 5 3 3 2 3 3" xfId="19684"/>
    <cellStyle name="Normal 5 3 5 3 3 2 3 3 2" xfId="43981"/>
    <cellStyle name="Normal 5 3 5 3 3 2 3 4" xfId="31779"/>
    <cellStyle name="Normal 5 3 5 3 3 2 4" xfId="11741"/>
    <cellStyle name="Normal 5 3 5 3 3 2 4 2" xfId="23943"/>
    <cellStyle name="Normal 5 3 5 3 3 2 4 2 2" xfId="48240"/>
    <cellStyle name="Normal 5 3 5 3 3 2 4 3" xfId="36038"/>
    <cellStyle name="Normal 5 3 5 3 3 2 5" xfId="15759"/>
    <cellStyle name="Normal 5 3 5 3 3 2 5 2" xfId="40056"/>
    <cellStyle name="Normal 5 3 5 3 3 2 6" xfId="27747"/>
    <cellStyle name="Normal 5 3 5 3 3 3" xfId="3976"/>
    <cellStyle name="Normal 5 3 5 3 3 3 2" xfId="11744"/>
    <cellStyle name="Normal 5 3 5 3 3 3 2 2" xfId="23946"/>
    <cellStyle name="Normal 5 3 5 3 3 3 2 2 2" xfId="48243"/>
    <cellStyle name="Normal 5 3 5 3 3 3 2 3" xfId="36041"/>
    <cellStyle name="Normal 5 3 5 3 3 3 3" xfId="16287"/>
    <cellStyle name="Normal 5 3 5 3 3 3 3 2" xfId="40584"/>
    <cellStyle name="Normal 5 3 5 3 3 3 4" xfId="28275"/>
    <cellStyle name="Normal 5 3 5 3 3 4" xfId="4616"/>
    <cellStyle name="Normal 5 3 5 3 3 4 2" xfId="11745"/>
    <cellStyle name="Normal 5 3 5 3 3 4 2 2" xfId="23947"/>
    <cellStyle name="Normal 5 3 5 3 3 4 2 2 2" xfId="48244"/>
    <cellStyle name="Normal 5 3 5 3 3 4 2 3" xfId="36042"/>
    <cellStyle name="Normal 5 3 5 3 3 4 3" xfId="16818"/>
    <cellStyle name="Normal 5 3 5 3 3 4 3 2" xfId="41115"/>
    <cellStyle name="Normal 5 3 5 3 3 4 4" xfId="28913"/>
    <cellStyle name="Normal 5 3 5 3 3 5" xfId="6313"/>
    <cellStyle name="Normal 5 3 5 3 3 5 2" xfId="11746"/>
    <cellStyle name="Normal 5 3 5 3 3 5 2 2" xfId="23948"/>
    <cellStyle name="Normal 5 3 5 3 3 5 2 2 2" xfId="48245"/>
    <cellStyle name="Normal 5 3 5 3 3 5 2 3" xfId="36043"/>
    <cellStyle name="Normal 5 3 5 3 3 5 3" xfId="18515"/>
    <cellStyle name="Normal 5 3 5 3 3 5 3 2" xfId="42812"/>
    <cellStyle name="Normal 5 3 5 3 3 5 4" xfId="30610"/>
    <cellStyle name="Normal 5 3 5 3 3 6" xfId="11740"/>
    <cellStyle name="Normal 5 3 5 3 3 6 2" xfId="23942"/>
    <cellStyle name="Normal 5 3 5 3 3 6 2 2" xfId="48239"/>
    <cellStyle name="Normal 5 3 5 3 3 6 3" xfId="36037"/>
    <cellStyle name="Normal 5 3 5 3 3 7" xfId="14590"/>
    <cellStyle name="Normal 5 3 5 3 3 7 2" xfId="38887"/>
    <cellStyle name="Normal 5 3 5 3 3 8" xfId="26578"/>
    <cellStyle name="Normal 5 3 5 3 3 9" xfId="50986"/>
    <cellStyle name="Normal 5 3 5 3 4" xfId="2806"/>
    <cellStyle name="Normal 5 3 5 3 4 2" xfId="5254"/>
    <cellStyle name="Normal 5 3 5 3 4 2 2" xfId="11748"/>
    <cellStyle name="Normal 5 3 5 3 4 2 2 2" xfId="23950"/>
    <cellStyle name="Normal 5 3 5 3 4 2 2 2 2" xfId="48247"/>
    <cellStyle name="Normal 5 3 5 3 4 2 2 3" xfId="36045"/>
    <cellStyle name="Normal 5 3 5 3 4 2 3" xfId="17456"/>
    <cellStyle name="Normal 5 3 5 3 4 2 3 2" xfId="41753"/>
    <cellStyle name="Normal 5 3 5 3 4 2 4" xfId="29551"/>
    <cellStyle name="Normal 5 3 5 3 4 3" xfId="6844"/>
    <cellStyle name="Normal 5 3 5 3 4 3 2" xfId="11749"/>
    <cellStyle name="Normal 5 3 5 3 4 3 2 2" xfId="23951"/>
    <cellStyle name="Normal 5 3 5 3 4 3 2 2 2" xfId="48248"/>
    <cellStyle name="Normal 5 3 5 3 4 3 2 3" xfId="36046"/>
    <cellStyle name="Normal 5 3 5 3 4 3 3" xfId="19046"/>
    <cellStyle name="Normal 5 3 5 3 4 3 3 2" xfId="43343"/>
    <cellStyle name="Normal 5 3 5 3 4 3 4" xfId="31141"/>
    <cellStyle name="Normal 5 3 5 3 4 4" xfId="11747"/>
    <cellStyle name="Normal 5 3 5 3 4 4 2" xfId="23949"/>
    <cellStyle name="Normal 5 3 5 3 4 4 2 2" xfId="48246"/>
    <cellStyle name="Normal 5 3 5 3 4 4 3" xfId="36044"/>
    <cellStyle name="Normal 5 3 5 3 4 5" xfId="15228"/>
    <cellStyle name="Normal 5 3 5 3 4 5 2" xfId="39525"/>
    <cellStyle name="Normal 5 3 5 3 4 6" xfId="27216"/>
    <cellStyle name="Normal 5 3 5 3 5" xfId="11728"/>
    <cellStyle name="Normal 5 3 5 3 5 2" xfId="23930"/>
    <cellStyle name="Normal 5 3 5 3 5 2 2" xfId="48227"/>
    <cellStyle name="Normal 5 3 5 3 5 3" xfId="36025"/>
    <cellStyle name="Normal 5 3 5 3 6" xfId="14056"/>
    <cellStyle name="Normal 5 3 5 3 6 2" xfId="26044"/>
    <cellStyle name="Normal 5 3 5 3 6 2 2" xfId="50341"/>
    <cellStyle name="Normal 5 3 5 3 6 3" xfId="38353"/>
    <cellStyle name="Normal 5 3 5 3 7" xfId="51849"/>
    <cellStyle name="Normal 5 3 5 3 8" xfId="52160"/>
    <cellStyle name="Normal 5 3 5 4" xfId="682"/>
    <cellStyle name="Normal 5 3 5 4 2" xfId="929"/>
    <cellStyle name="Normal 5 3 5 4 2 2" xfId="2422"/>
    <cellStyle name="Normal 5 3 5 4 2 2 10" xfId="52942"/>
    <cellStyle name="Normal 5 3 5 4 2 2 2" xfId="3588"/>
    <cellStyle name="Normal 5 3 5 4 2 2 2 2" xfId="5929"/>
    <cellStyle name="Normal 5 3 5 4 2 2 2 2 2" xfId="11754"/>
    <cellStyle name="Normal 5 3 5 4 2 2 2 2 2 2" xfId="23956"/>
    <cellStyle name="Normal 5 3 5 4 2 2 2 2 2 2 2" xfId="48253"/>
    <cellStyle name="Normal 5 3 5 4 2 2 2 2 2 3" xfId="36051"/>
    <cellStyle name="Normal 5 3 5 4 2 2 2 2 3" xfId="18131"/>
    <cellStyle name="Normal 5 3 5 4 2 2 2 2 3 2" xfId="42428"/>
    <cellStyle name="Normal 5 3 5 4 2 2 2 2 4" xfId="30226"/>
    <cellStyle name="Normal 5 3 5 4 2 2 2 3" xfId="7626"/>
    <cellStyle name="Normal 5 3 5 4 2 2 2 3 2" xfId="11755"/>
    <cellStyle name="Normal 5 3 5 4 2 2 2 3 2 2" xfId="23957"/>
    <cellStyle name="Normal 5 3 5 4 2 2 2 3 2 2 2" xfId="48254"/>
    <cellStyle name="Normal 5 3 5 4 2 2 2 3 2 3" xfId="36052"/>
    <cellStyle name="Normal 5 3 5 4 2 2 2 3 3" xfId="19828"/>
    <cellStyle name="Normal 5 3 5 4 2 2 2 3 3 2" xfId="44125"/>
    <cellStyle name="Normal 5 3 5 4 2 2 2 3 4" xfId="31923"/>
    <cellStyle name="Normal 5 3 5 4 2 2 2 4" xfId="11753"/>
    <cellStyle name="Normal 5 3 5 4 2 2 2 4 2" xfId="23955"/>
    <cellStyle name="Normal 5 3 5 4 2 2 2 4 2 2" xfId="48252"/>
    <cellStyle name="Normal 5 3 5 4 2 2 2 4 3" xfId="36050"/>
    <cellStyle name="Normal 5 3 5 4 2 2 2 5" xfId="15903"/>
    <cellStyle name="Normal 5 3 5 4 2 2 2 5 2" xfId="40200"/>
    <cellStyle name="Normal 5 3 5 4 2 2 2 6" xfId="27891"/>
    <cellStyle name="Normal 5 3 5 4 2 2 3" xfId="4120"/>
    <cellStyle name="Normal 5 3 5 4 2 2 3 2" xfId="11756"/>
    <cellStyle name="Normal 5 3 5 4 2 2 3 2 2" xfId="23958"/>
    <cellStyle name="Normal 5 3 5 4 2 2 3 2 2 2" xfId="48255"/>
    <cellStyle name="Normal 5 3 5 4 2 2 3 2 3" xfId="36053"/>
    <cellStyle name="Normal 5 3 5 4 2 2 3 3" xfId="16431"/>
    <cellStyle name="Normal 5 3 5 4 2 2 3 3 2" xfId="40728"/>
    <cellStyle name="Normal 5 3 5 4 2 2 3 4" xfId="28419"/>
    <cellStyle name="Normal 5 3 5 4 2 2 4" xfId="4760"/>
    <cellStyle name="Normal 5 3 5 4 2 2 4 2" xfId="11757"/>
    <cellStyle name="Normal 5 3 5 4 2 2 4 2 2" xfId="23959"/>
    <cellStyle name="Normal 5 3 5 4 2 2 4 2 2 2" xfId="48256"/>
    <cellStyle name="Normal 5 3 5 4 2 2 4 2 3" xfId="36054"/>
    <cellStyle name="Normal 5 3 5 4 2 2 4 3" xfId="16962"/>
    <cellStyle name="Normal 5 3 5 4 2 2 4 3 2" xfId="41259"/>
    <cellStyle name="Normal 5 3 5 4 2 2 4 4" xfId="29057"/>
    <cellStyle name="Normal 5 3 5 4 2 2 5" xfId="6457"/>
    <cellStyle name="Normal 5 3 5 4 2 2 5 2" xfId="11758"/>
    <cellStyle name="Normal 5 3 5 4 2 2 5 2 2" xfId="23960"/>
    <cellStyle name="Normal 5 3 5 4 2 2 5 2 2 2" xfId="48257"/>
    <cellStyle name="Normal 5 3 5 4 2 2 5 2 3" xfId="36055"/>
    <cellStyle name="Normal 5 3 5 4 2 2 5 3" xfId="18659"/>
    <cellStyle name="Normal 5 3 5 4 2 2 5 3 2" xfId="42956"/>
    <cellStyle name="Normal 5 3 5 4 2 2 5 4" xfId="30754"/>
    <cellStyle name="Normal 5 3 5 4 2 2 6" xfId="11752"/>
    <cellStyle name="Normal 5 3 5 4 2 2 6 2" xfId="23954"/>
    <cellStyle name="Normal 5 3 5 4 2 2 6 2 2" xfId="48251"/>
    <cellStyle name="Normal 5 3 5 4 2 2 6 3" xfId="36049"/>
    <cellStyle name="Normal 5 3 5 4 2 2 7" xfId="14734"/>
    <cellStyle name="Normal 5 3 5 4 2 2 7 2" xfId="39031"/>
    <cellStyle name="Normal 5 3 5 4 2 2 8" xfId="26722"/>
    <cellStyle name="Normal 5 3 5 4 2 2 9" xfId="51130"/>
    <cellStyle name="Normal 5 3 5 4 2 3" xfId="2950"/>
    <cellStyle name="Normal 5 3 5 4 2 3 2" xfId="5398"/>
    <cellStyle name="Normal 5 3 5 4 2 3 2 2" xfId="11760"/>
    <cellStyle name="Normal 5 3 5 4 2 3 2 2 2" xfId="23962"/>
    <cellStyle name="Normal 5 3 5 4 2 3 2 2 2 2" xfId="48259"/>
    <cellStyle name="Normal 5 3 5 4 2 3 2 2 3" xfId="36057"/>
    <cellStyle name="Normal 5 3 5 4 2 3 2 3" xfId="17600"/>
    <cellStyle name="Normal 5 3 5 4 2 3 2 3 2" xfId="41897"/>
    <cellStyle name="Normal 5 3 5 4 2 3 2 4" xfId="29695"/>
    <cellStyle name="Normal 5 3 5 4 2 3 3" xfId="6988"/>
    <cellStyle name="Normal 5 3 5 4 2 3 3 2" xfId="11761"/>
    <cellStyle name="Normal 5 3 5 4 2 3 3 2 2" xfId="23963"/>
    <cellStyle name="Normal 5 3 5 4 2 3 3 2 2 2" xfId="48260"/>
    <cellStyle name="Normal 5 3 5 4 2 3 3 2 3" xfId="36058"/>
    <cellStyle name="Normal 5 3 5 4 2 3 3 3" xfId="19190"/>
    <cellStyle name="Normal 5 3 5 4 2 3 3 3 2" xfId="43487"/>
    <cellStyle name="Normal 5 3 5 4 2 3 3 4" xfId="31285"/>
    <cellStyle name="Normal 5 3 5 4 2 3 4" xfId="11759"/>
    <cellStyle name="Normal 5 3 5 4 2 3 4 2" xfId="23961"/>
    <cellStyle name="Normal 5 3 5 4 2 3 4 2 2" xfId="48258"/>
    <cellStyle name="Normal 5 3 5 4 2 3 4 3" xfId="36056"/>
    <cellStyle name="Normal 5 3 5 4 2 3 5" xfId="15372"/>
    <cellStyle name="Normal 5 3 5 4 2 3 5 2" xfId="39669"/>
    <cellStyle name="Normal 5 3 5 4 2 3 6" xfId="27360"/>
    <cellStyle name="Normal 5 3 5 4 2 4" xfId="11751"/>
    <cellStyle name="Normal 5 3 5 4 2 4 2" xfId="23953"/>
    <cellStyle name="Normal 5 3 5 4 2 4 2 2" xfId="48250"/>
    <cellStyle name="Normal 5 3 5 4 2 4 3" xfId="36048"/>
    <cellStyle name="Normal 5 3 5 4 2 5" xfId="14200"/>
    <cellStyle name="Normal 5 3 5 4 2 5 2" xfId="26188"/>
    <cellStyle name="Normal 5 3 5 4 2 5 2 2" xfId="50485"/>
    <cellStyle name="Normal 5 3 5 4 2 5 3" xfId="38497"/>
    <cellStyle name="Normal 5 3 5 4 2 6" xfId="51624"/>
    <cellStyle name="Normal 5 3 5 4 2 7" xfId="52304"/>
    <cellStyle name="Normal 5 3 5 4 3" xfId="2182"/>
    <cellStyle name="Normal 5 3 5 4 3 10" xfId="52702"/>
    <cellStyle name="Normal 5 3 5 4 3 2" xfId="3348"/>
    <cellStyle name="Normal 5 3 5 4 3 2 2" xfId="5689"/>
    <cellStyle name="Normal 5 3 5 4 3 2 2 2" xfId="11764"/>
    <cellStyle name="Normal 5 3 5 4 3 2 2 2 2" xfId="23966"/>
    <cellStyle name="Normal 5 3 5 4 3 2 2 2 2 2" xfId="48263"/>
    <cellStyle name="Normal 5 3 5 4 3 2 2 2 3" xfId="36061"/>
    <cellStyle name="Normal 5 3 5 4 3 2 2 3" xfId="17891"/>
    <cellStyle name="Normal 5 3 5 4 3 2 2 3 2" xfId="42188"/>
    <cellStyle name="Normal 5 3 5 4 3 2 2 4" xfId="29986"/>
    <cellStyle name="Normal 5 3 5 4 3 2 3" xfId="7386"/>
    <cellStyle name="Normal 5 3 5 4 3 2 3 2" xfId="11765"/>
    <cellStyle name="Normal 5 3 5 4 3 2 3 2 2" xfId="23967"/>
    <cellStyle name="Normal 5 3 5 4 3 2 3 2 2 2" xfId="48264"/>
    <cellStyle name="Normal 5 3 5 4 3 2 3 2 3" xfId="36062"/>
    <cellStyle name="Normal 5 3 5 4 3 2 3 3" xfId="19588"/>
    <cellStyle name="Normal 5 3 5 4 3 2 3 3 2" xfId="43885"/>
    <cellStyle name="Normal 5 3 5 4 3 2 3 4" xfId="31683"/>
    <cellStyle name="Normal 5 3 5 4 3 2 4" xfId="11763"/>
    <cellStyle name="Normal 5 3 5 4 3 2 4 2" xfId="23965"/>
    <cellStyle name="Normal 5 3 5 4 3 2 4 2 2" xfId="48262"/>
    <cellStyle name="Normal 5 3 5 4 3 2 4 3" xfId="36060"/>
    <cellStyle name="Normal 5 3 5 4 3 2 5" xfId="15663"/>
    <cellStyle name="Normal 5 3 5 4 3 2 5 2" xfId="39960"/>
    <cellStyle name="Normal 5 3 5 4 3 2 6" xfId="27651"/>
    <cellStyle name="Normal 5 3 5 4 3 3" xfId="3880"/>
    <cellStyle name="Normal 5 3 5 4 3 3 2" xfId="11766"/>
    <cellStyle name="Normal 5 3 5 4 3 3 2 2" xfId="23968"/>
    <cellStyle name="Normal 5 3 5 4 3 3 2 2 2" xfId="48265"/>
    <cellStyle name="Normal 5 3 5 4 3 3 2 3" xfId="36063"/>
    <cellStyle name="Normal 5 3 5 4 3 3 3" xfId="16191"/>
    <cellStyle name="Normal 5 3 5 4 3 3 3 2" xfId="40488"/>
    <cellStyle name="Normal 5 3 5 4 3 3 4" xfId="28179"/>
    <cellStyle name="Normal 5 3 5 4 3 4" xfId="4520"/>
    <cellStyle name="Normal 5 3 5 4 3 4 2" xfId="11767"/>
    <cellStyle name="Normal 5 3 5 4 3 4 2 2" xfId="23969"/>
    <cellStyle name="Normal 5 3 5 4 3 4 2 2 2" xfId="48266"/>
    <cellStyle name="Normal 5 3 5 4 3 4 2 3" xfId="36064"/>
    <cellStyle name="Normal 5 3 5 4 3 4 3" xfId="16722"/>
    <cellStyle name="Normal 5 3 5 4 3 4 3 2" xfId="41019"/>
    <cellStyle name="Normal 5 3 5 4 3 4 4" xfId="28817"/>
    <cellStyle name="Normal 5 3 5 4 3 5" xfId="6217"/>
    <cellStyle name="Normal 5 3 5 4 3 5 2" xfId="11768"/>
    <cellStyle name="Normal 5 3 5 4 3 5 2 2" xfId="23970"/>
    <cellStyle name="Normal 5 3 5 4 3 5 2 2 2" xfId="48267"/>
    <cellStyle name="Normal 5 3 5 4 3 5 2 3" xfId="36065"/>
    <cellStyle name="Normal 5 3 5 4 3 5 3" xfId="18419"/>
    <cellStyle name="Normal 5 3 5 4 3 5 3 2" xfId="42716"/>
    <cellStyle name="Normal 5 3 5 4 3 5 4" xfId="30514"/>
    <cellStyle name="Normal 5 3 5 4 3 6" xfId="11762"/>
    <cellStyle name="Normal 5 3 5 4 3 6 2" xfId="23964"/>
    <cellStyle name="Normal 5 3 5 4 3 6 2 2" xfId="48261"/>
    <cellStyle name="Normal 5 3 5 4 3 6 3" xfId="36059"/>
    <cellStyle name="Normal 5 3 5 4 3 7" xfId="14494"/>
    <cellStyle name="Normal 5 3 5 4 3 7 2" xfId="38791"/>
    <cellStyle name="Normal 5 3 5 4 3 8" xfId="26482"/>
    <cellStyle name="Normal 5 3 5 4 3 9" xfId="50890"/>
    <cellStyle name="Normal 5 3 5 4 4" xfId="2710"/>
    <cellStyle name="Normal 5 3 5 4 4 2" xfId="5158"/>
    <cellStyle name="Normal 5 3 5 4 4 2 2" xfId="11770"/>
    <cellStyle name="Normal 5 3 5 4 4 2 2 2" xfId="23972"/>
    <cellStyle name="Normal 5 3 5 4 4 2 2 2 2" xfId="48269"/>
    <cellStyle name="Normal 5 3 5 4 4 2 2 3" xfId="36067"/>
    <cellStyle name="Normal 5 3 5 4 4 2 3" xfId="17360"/>
    <cellStyle name="Normal 5 3 5 4 4 2 3 2" xfId="41657"/>
    <cellStyle name="Normal 5 3 5 4 4 2 4" xfId="29455"/>
    <cellStyle name="Normal 5 3 5 4 4 3" xfId="6748"/>
    <cellStyle name="Normal 5 3 5 4 4 3 2" xfId="11771"/>
    <cellStyle name="Normal 5 3 5 4 4 3 2 2" xfId="23973"/>
    <cellStyle name="Normal 5 3 5 4 4 3 2 2 2" xfId="48270"/>
    <cellStyle name="Normal 5 3 5 4 4 3 2 3" xfId="36068"/>
    <cellStyle name="Normal 5 3 5 4 4 3 3" xfId="18950"/>
    <cellStyle name="Normal 5 3 5 4 4 3 3 2" xfId="43247"/>
    <cellStyle name="Normal 5 3 5 4 4 3 4" xfId="31045"/>
    <cellStyle name="Normal 5 3 5 4 4 4" xfId="11769"/>
    <cellStyle name="Normal 5 3 5 4 4 4 2" xfId="23971"/>
    <cellStyle name="Normal 5 3 5 4 4 4 2 2" xfId="48268"/>
    <cellStyle name="Normal 5 3 5 4 4 4 3" xfId="36066"/>
    <cellStyle name="Normal 5 3 5 4 4 5" xfId="15132"/>
    <cellStyle name="Normal 5 3 5 4 4 5 2" xfId="39429"/>
    <cellStyle name="Normal 5 3 5 4 4 6" xfId="27120"/>
    <cellStyle name="Normal 5 3 5 4 5" xfId="11750"/>
    <cellStyle name="Normal 5 3 5 4 5 2" xfId="23952"/>
    <cellStyle name="Normal 5 3 5 4 5 2 2" xfId="48249"/>
    <cellStyle name="Normal 5 3 5 4 5 3" xfId="36047"/>
    <cellStyle name="Normal 5 3 5 4 6" xfId="13960"/>
    <cellStyle name="Normal 5 3 5 4 6 2" xfId="25948"/>
    <cellStyle name="Normal 5 3 5 4 6 2 2" xfId="50245"/>
    <cellStyle name="Normal 5 3 5 4 6 3" xfId="38257"/>
    <cellStyle name="Normal 5 3 5 4 7" xfId="51769"/>
    <cellStyle name="Normal 5 3 5 4 8" xfId="52064"/>
    <cellStyle name="Normal 5 3 5 5" xfId="857"/>
    <cellStyle name="Normal 5 3 5 5 2" xfId="2350"/>
    <cellStyle name="Normal 5 3 5 5 2 10" xfId="52870"/>
    <cellStyle name="Normal 5 3 5 5 2 2" xfId="3516"/>
    <cellStyle name="Normal 5 3 5 5 2 2 2" xfId="5857"/>
    <cellStyle name="Normal 5 3 5 5 2 2 2 2" xfId="11775"/>
    <cellStyle name="Normal 5 3 5 5 2 2 2 2 2" xfId="23977"/>
    <cellStyle name="Normal 5 3 5 5 2 2 2 2 2 2" xfId="48274"/>
    <cellStyle name="Normal 5 3 5 5 2 2 2 2 3" xfId="36072"/>
    <cellStyle name="Normal 5 3 5 5 2 2 2 3" xfId="18059"/>
    <cellStyle name="Normal 5 3 5 5 2 2 2 3 2" xfId="42356"/>
    <cellStyle name="Normal 5 3 5 5 2 2 2 4" xfId="30154"/>
    <cellStyle name="Normal 5 3 5 5 2 2 3" xfId="7554"/>
    <cellStyle name="Normal 5 3 5 5 2 2 3 2" xfId="11776"/>
    <cellStyle name="Normal 5 3 5 5 2 2 3 2 2" xfId="23978"/>
    <cellStyle name="Normal 5 3 5 5 2 2 3 2 2 2" xfId="48275"/>
    <cellStyle name="Normal 5 3 5 5 2 2 3 2 3" xfId="36073"/>
    <cellStyle name="Normal 5 3 5 5 2 2 3 3" xfId="19756"/>
    <cellStyle name="Normal 5 3 5 5 2 2 3 3 2" xfId="44053"/>
    <cellStyle name="Normal 5 3 5 5 2 2 3 4" xfId="31851"/>
    <cellStyle name="Normal 5 3 5 5 2 2 4" xfId="11774"/>
    <cellStyle name="Normal 5 3 5 5 2 2 4 2" xfId="23976"/>
    <cellStyle name="Normal 5 3 5 5 2 2 4 2 2" xfId="48273"/>
    <cellStyle name="Normal 5 3 5 5 2 2 4 3" xfId="36071"/>
    <cellStyle name="Normal 5 3 5 5 2 2 5" xfId="15831"/>
    <cellStyle name="Normal 5 3 5 5 2 2 5 2" xfId="40128"/>
    <cellStyle name="Normal 5 3 5 5 2 2 6" xfId="27819"/>
    <cellStyle name="Normal 5 3 5 5 2 3" xfId="4048"/>
    <cellStyle name="Normal 5 3 5 5 2 3 2" xfId="11777"/>
    <cellStyle name="Normal 5 3 5 5 2 3 2 2" xfId="23979"/>
    <cellStyle name="Normal 5 3 5 5 2 3 2 2 2" xfId="48276"/>
    <cellStyle name="Normal 5 3 5 5 2 3 2 3" xfId="36074"/>
    <cellStyle name="Normal 5 3 5 5 2 3 3" xfId="16359"/>
    <cellStyle name="Normal 5 3 5 5 2 3 3 2" xfId="40656"/>
    <cellStyle name="Normal 5 3 5 5 2 3 4" xfId="28347"/>
    <cellStyle name="Normal 5 3 5 5 2 4" xfId="4688"/>
    <cellStyle name="Normal 5 3 5 5 2 4 2" xfId="11778"/>
    <cellStyle name="Normal 5 3 5 5 2 4 2 2" xfId="23980"/>
    <cellStyle name="Normal 5 3 5 5 2 4 2 2 2" xfId="48277"/>
    <cellStyle name="Normal 5 3 5 5 2 4 2 3" xfId="36075"/>
    <cellStyle name="Normal 5 3 5 5 2 4 3" xfId="16890"/>
    <cellStyle name="Normal 5 3 5 5 2 4 3 2" xfId="41187"/>
    <cellStyle name="Normal 5 3 5 5 2 4 4" xfId="28985"/>
    <cellStyle name="Normal 5 3 5 5 2 5" xfId="6385"/>
    <cellStyle name="Normal 5 3 5 5 2 5 2" xfId="11779"/>
    <cellStyle name="Normal 5 3 5 5 2 5 2 2" xfId="23981"/>
    <cellStyle name="Normal 5 3 5 5 2 5 2 2 2" xfId="48278"/>
    <cellStyle name="Normal 5 3 5 5 2 5 2 3" xfId="36076"/>
    <cellStyle name="Normal 5 3 5 5 2 5 3" xfId="18587"/>
    <cellStyle name="Normal 5 3 5 5 2 5 3 2" xfId="42884"/>
    <cellStyle name="Normal 5 3 5 5 2 5 4" xfId="30682"/>
    <cellStyle name="Normal 5 3 5 5 2 6" xfId="11773"/>
    <cellStyle name="Normal 5 3 5 5 2 6 2" xfId="23975"/>
    <cellStyle name="Normal 5 3 5 5 2 6 2 2" xfId="48272"/>
    <cellStyle name="Normal 5 3 5 5 2 6 3" xfId="36070"/>
    <cellStyle name="Normal 5 3 5 5 2 7" xfId="14662"/>
    <cellStyle name="Normal 5 3 5 5 2 7 2" xfId="38959"/>
    <cellStyle name="Normal 5 3 5 5 2 8" xfId="26650"/>
    <cellStyle name="Normal 5 3 5 5 2 9" xfId="51058"/>
    <cellStyle name="Normal 5 3 5 5 3" xfId="2878"/>
    <cellStyle name="Normal 5 3 5 5 3 2" xfId="5326"/>
    <cellStyle name="Normal 5 3 5 5 3 2 2" xfId="11781"/>
    <cellStyle name="Normal 5 3 5 5 3 2 2 2" xfId="23983"/>
    <cellStyle name="Normal 5 3 5 5 3 2 2 2 2" xfId="48280"/>
    <cellStyle name="Normal 5 3 5 5 3 2 2 3" xfId="36078"/>
    <cellStyle name="Normal 5 3 5 5 3 2 3" xfId="17528"/>
    <cellStyle name="Normal 5 3 5 5 3 2 3 2" xfId="41825"/>
    <cellStyle name="Normal 5 3 5 5 3 2 4" xfId="29623"/>
    <cellStyle name="Normal 5 3 5 5 3 3" xfId="6916"/>
    <cellStyle name="Normal 5 3 5 5 3 3 2" xfId="11782"/>
    <cellStyle name="Normal 5 3 5 5 3 3 2 2" xfId="23984"/>
    <cellStyle name="Normal 5 3 5 5 3 3 2 2 2" xfId="48281"/>
    <cellStyle name="Normal 5 3 5 5 3 3 2 3" xfId="36079"/>
    <cellStyle name="Normal 5 3 5 5 3 3 3" xfId="19118"/>
    <cellStyle name="Normal 5 3 5 5 3 3 3 2" xfId="43415"/>
    <cellStyle name="Normal 5 3 5 5 3 3 4" xfId="31213"/>
    <cellStyle name="Normal 5 3 5 5 3 4" xfId="11780"/>
    <cellStyle name="Normal 5 3 5 5 3 4 2" xfId="23982"/>
    <cellStyle name="Normal 5 3 5 5 3 4 2 2" xfId="48279"/>
    <cellStyle name="Normal 5 3 5 5 3 4 3" xfId="36077"/>
    <cellStyle name="Normal 5 3 5 5 3 5" xfId="15300"/>
    <cellStyle name="Normal 5 3 5 5 3 5 2" xfId="39597"/>
    <cellStyle name="Normal 5 3 5 5 3 6" xfId="27288"/>
    <cellStyle name="Normal 5 3 5 5 4" xfId="11772"/>
    <cellStyle name="Normal 5 3 5 5 4 2" xfId="23974"/>
    <cellStyle name="Normal 5 3 5 5 4 2 2" xfId="48271"/>
    <cellStyle name="Normal 5 3 5 5 4 3" xfId="36069"/>
    <cellStyle name="Normal 5 3 5 5 5" xfId="14128"/>
    <cellStyle name="Normal 5 3 5 5 5 2" xfId="26116"/>
    <cellStyle name="Normal 5 3 5 5 5 2 2" xfId="50413"/>
    <cellStyle name="Normal 5 3 5 5 5 3" xfId="38425"/>
    <cellStyle name="Normal 5 3 5 5 6" xfId="51587"/>
    <cellStyle name="Normal 5 3 5 5 7" xfId="52232"/>
    <cellStyle name="Normal 5 3 5 6" xfId="1804"/>
    <cellStyle name="Normal 5 3 5 6 10" xfId="52606"/>
    <cellStyle name="Normal 5 3 5 6 11" xfId="2086"/>
    <cellStyle name="Normal 5 3 5 6 2" xfId="3252"/>
    <cellStyle name="Normal 5 3 5 6 2 2" xfId="5593"/>
    <cellStyle name="Normal 5 3 5 6 2 2 2" xfId="11785"/>
    <cellStyle name="Normal 5 3 5 6 2 2 2 2" xfId="23987"/>
    <cellStyle name="Normal 5 3 5 6 2 2 2 2 2" xfId="48284"/>
    <cellStyle name="Normal 5 3 5 6 2 2 2 3" xfId="36082"/>
    <cellStyle name="Normal 5 3 5 6 2 2 3" xfId="17795"/>
    <cellStyle name="Normal 5 3 5 6 2 2 3 2" xfId="42092"/>
    <cellStyle name="Normal 5 3 5 6 2 2 4" xfId="29890"/>
    <cellStyle name="Normal 5 3 5 6 2 3" xfId="7290"/>
    <cellStyle name="Normal 5 3 5 6 2 3 2" xfId="11786"/>
    <cellStyle name="Normal 5 3 5 6 2 3 2 2" xfId="23988"/>
    <cellStyle name="Normal 5 3 5 6 2 3 2 2 2" xfId="48285"/>
    <cellStyle name="Normal 5 3 5 6 2 3 2 3" xfId="36083"/>
    <cellStyle name="Normal 5 3 5 6 2 3 3" xfId="19492"/>
    <cellStyle name="Normal 5 3 5 6 2 3 3 2" xfId="43789"/>
    <cellStyle name="Normal 5 3 5 6 2 3 4" xfId="31587"/>
    <cellStyle name="Normal 5 3 5 6 2 4" xfId="11784"/>
    <cellStyle name="Normal 5 3 5 6 2 4 2" xfId="23986"/>
    <cellStyle name="Normal 5 3 5 6 2 4 2 2" xfId="48283"/>
    <cellStyle name="Normal 5 3 5 6 2 4 3" xfId="36081"/>
    <cellStyle name="Normal 5 3 5 6 2 5" xfId="15567"/>
    <cellStyle name="Normal 5 3 5 6 2 5 2" xfId="39864"/>
    <cellStyle name="Normal 5 3 5 6 2 6" xfId="27555"/>
    <cellStyle name="Normal 5 3 5 6 3" xfId="3784"/>
    <cellStyle name="Normal 5 3 5 6 3 2" xfId="11787"/>
    <cellStyle name="Normal 5 3 5 6 3 2 2" xfId="23989"/>
    <cellStyle name="Normal 5 3 5 6 3 2 2 2" xfId="48286"/>
    <cellStyle name="Normal 5 3 5 6 3 2 3" xfId="36084"/>
    <cellStyle name="Normal 5 3 5 6 3 3" xfId="16095"/>
    <cellStyle name="Normal 5 3 5 6 3 3 2" xfId="40392"/>
    <cellStyle name="Normal 5 3 5 6 3 4" xfId="28083"/>
    <cellStyle name="Normal 5 3 5 6 4" xfId="4424"/>
    <cellStyle name="Normal 5 3 5 6 4 2" xfId="11788"/>
    <cellStyle name="Normal 5 3 5 6 4 2 2" xfId="23990"/>
    <cellStyle name="Normal 5 3 5 6 4 2 2 2" xfId="48287"/>
    <cellStyle name="Normal 5 3 5 6 4 2 3" xfId="36085"/>
    <cellStyle name="Normal 5 3 5 6 4 3" xfId="16626"/>
    <cellStyle name="Normal 5 3 5 6 4 3 2" xfId="40923"/>
    <cellStyle name="Normal 5 3 5 6 4 4" xfId="28721"/>
    <cellStyle name="Normal 5 3 5 6 5" xfId="6121"/>
    <cellStyle name="Normal 5 3 5 6 5 2" xfId="11789"/>
    <cellStyle name="Normal 5 3 5 6 5 2 2" xfId="23991"/>
    <cellStyle name="Normal 5 3 5 6 5 2 2 2" xfId="48288"/>
    <cellStyle name="Normal 5 3 5 6 5 2 3" xfId="36086"/>
    <cellStyle name="Normal 5 3 5 6 5 3" xfId="18323"/>
    <cellStyle name="Normal 5 3 5 6 5 3 2" xfId="42620"/>
    <cellStyle name="Normal 5 3 5 6 5 4" xfId="30418"/>
    <cellStyle name="Normal 5 3 5 6 6" xfId="11783"/>
    <cellStyle name="Normal 5 3 5 6 6 2" xfId="23985"/>
    <cellStyle name="Normal 5 3 5 6 6 2 2" xfId="48282"/>
    <cellStyle name="Normal 5 3 5 6 6 3" xfId="36080"/>
    <cellStyle name="Normal 5 3 5 6 7" xfId="14398"/>
    <cellStyle name="Normal 5 3 5 6 7 2" xfId="38695"/>
    <cellStyle name="Normal 5 3 5 6 8" xfId="26386"/>
    <cellStyle name="Normal 5 3 5 6 9" xfId="50794"/>
    <cellStyle name="Normal 5 3 5 7" xfId="2614"/>
    <cellStyle name="Normal 5 3 5 7 2" xfId="5062"/>
    <cellStyle name="Normal 5 3 5 7 2 2" xfId="11791"/>
    <cellStyle name="Normal 5 3 5 7 2 2 2" xfId="23993"/>
    <cellStyle name="Normal 5 3 5 7 2 2 2 2" xfId="48290"/>
    <cellStyle name="Normal 5 3 5 7 2 2 3" xfId="36088"/>
    <cellStyle name="Normal 5 3 5 7 2 3" xfId="17264"/>
    <cellStyle name="Normal 5 3 5 7 2 3 2" xfId="41561"/>
    <cellStyle name="Normal 5 3 5 7 2 4" xfId="29359"/>
    <cellStyle name="Normal 5 3 5 7 3" xfId="6652"/>
    <cellStyle name="Normal 5 3 5 7 3 2" xfId="11792"/>
    <cellStyle name="Normal 5 3 5 7 3 2 2" xfId="23994"/>
    <cellStyle name="Normal 5 3 5 7 3 2 2 2" xfId="48291"/>
    <cellStyle name="Normal 5 3 5 7 3 2 3" xfId="36089"/>
    <cellStyle name="Normal 5 3 5 7 3 3" xfId="18854"/>
    <cellStyle name="Normal 5 3 5 7 3 3 2" xfId="43151"/>
    <cellStyle name="Normal 5 3 5 7 3 4" xfId="30949"/>
    <cellStyle name="Normal 5 3 5 7 4" xfId="11790"/>
    <cellStyle name="Normal 5 3 5 7 4 2" xfId="23992"/>
    <cellStyle name="Normal 5 3 5 7 4 2 2" xfId="48289"/>
    <cellStyle name="Normal 5 3 5 7 4 3" xfId="36087"/>
    <cellStyle name="Normal 5 3 5 7 5" xfId="15036"/>
    <cellStyle name="Normal 5 3 5 7 5 2" xfId="39333"/>
    <cellStyle name="Normal 5 3 5 7 6" xfId="27024"/>
    <cellStyle name="Normal 5 3 5 8" xfId="11661"/>
    <cellStyle name="Normal 5 3 5 8 2" xfId="23863"/>
    <cellStyle name="Normal 5 3 5 8 2 2" xfId="48160"/>
    <cellStyle name="Normal 5 3 5 8 3" xfId="35958"/>
    <cellStyle name="Normal 5 3 5 9" xfId="13864"/>
    <cellStyle name="Normal 5 3 5 9 2" xfId="25852"/>
    <cellStyle name="Normal 5 3 5 9 2 2" xfId="50149"/>
    <cellStyle name="Normal 5 3 5 9 3" xfId="38161"/>
    <cellStyle name="Normal 5 3 6" xfId="609"/>
    <cellStyle name="Normal 5 3 6 10" xfId="51992"/>
    <cellStyle name="Normal 5 3 6 2" xfId="804"/>
    <cellStyle name="Normal 5 3 6 2 2" xfId="1049"/>
    <cellStyle name="Normal 5 3 6 2 2 2" xfId="2542"/>
    <cellStyle name="Normal 5 3 6 2 2 2 10" xfId="53062"/>
    <cellStyle name="Normal 5 3 6 2 2 2 2" xfId="3708"/>
    <cellStyle name="Normal 5 3 6 2 2 2 2 2" xfId="6049"/>
    <cellStyle name="Normal 5 3 6 2 2 2 2 2 2" xfId="11798"/>
    <cellStyle name="Normal 5 3 6 2 2 2 2 2 2 2" xfId="24000"/>
    <cellStyle name="Normal 5 3 6 2 2 2 2 2 2 2 2" xfId="48297"/>
    <cellStyle name="Normal 5 3 6 2 2 2 2 2 2 3" xfId="36095"/>
    <cellStyle name="Normal 5 3 6 2 2 2 2 2 3" xfId="18251"/>
    <cellStyle name="Normal 5 3 6 2 2 2 2 2 3 2" xfId="42548"/>
    <cellStyle name="Normal 5 3 6 2 2 2 2 2 4" xfId="30346"/>
    <cellStyle name="Normal 5 3 6 2 2 2 2 3" xfId="7746"/>
    <cellStyle name="Normal 5 3 6 2 2 2 2 3 2" xfId="11799"/>
    <cellStyle name="Normal 5 3 6 2 2 2 2 3 2 2" xfId="24001"/>
    <cellStyle name="Normal 5 3 6 2 2 2 2 3 2 2 2" xfId="48298"/>
    <cellStyle name="Normal 5 3 6 2 2 2 2 3 2 3" xfId="36096"/>
    <cellStyle name="Normal 5 3 6 2 2 2 2 3 3" xfId="19948"/>
    <cellStyle name="Normal 5 3 6 2 2 2 2 3 3 2" xfId="44245"/>
    <cellStyle name="Normal 5 3 6 2 2 2 2 3 4" xfId="32043"/>
    <cellStyle name="Normal 5 3 6 2 2 2 2 4" xfId="11797"/>
    <cellStyle name="Normal 5 3 6 2 2 2 2 4 2" xfId="23999"/>
    <cellStyle name="Normal 5 3 6 2 2 2 2 4 2 2" xfId="48296"/>
    <cellStyle name="Normal 5 3 6 2 2 2 2 4 3" xfId="36094"/>
    <cellStyle name="Normal 5 3 6 2 2 2 2 5" xfId="16023"/>
    <cellStyle name="Normal 5 3 6 2 2 2 2 5 2" xfId="40320"/>
    <cellStyle name="Normal 5 3 6 2 2 2 2 6" xfId="28011"/>
    <cellStyle name="Normal 5 3 6 2 2 2 3" xfId="4240"/>
    <cellStyle name="Normal 5 3 6 2 2 2 3 2" xfId="11800"/>
    <cellStyle name="Normal 5 3 6 2 2 2 3 2 2" xfId="24002"/>
    <cellStyle name="Normal 5 3 6 2 2 2 3 2 2 2" xfId="48299"/>
    <cellStyle name="Normal 5 3 6 2 2 2 3 2 3" xfId="36097"/>
    <cellStyle name="Normal 5 3 6 2 2 2 3 3" xfId="16551"/>
    <cellStyle name="Normal 5 3 6 2 2 2 3 3 2" xfId="40848"/>
    <cellStyle name="Normal 5 3 6 2 2 2 3 4" xfId="28539"/>
    <cellStyle name="Normal 5 3 6 2 2 2 4" xfId="4880"/>
    <cellStyle name="Normal 5 3 6 2 2 2 4 2" xfId="11801"/>
    <cellStyle name="Normal 5 3 6 2 2 2 4 2 2" xfId="24003"/>
    <cellStyle name="Normal 5 3 6 2 2 2 4 2 2 2" xfId="48300"/>
    <cellStyle name="Normal 5 3 6 2 2 2 4 2 3" xfId="36098"/>
    <cellStyle name="Normal 5 3 6 2 2 2 4 3" xfId="17082"/>
    <cellStyle name="Normal 5 3 6 2 2 2 4 3 2" xfId="41379"/>
    <cellStyle name="Normal 5 3 6 2 2 2 4 4" xfId="29177"/>
    <cellStyle name="Normal 5 3 6 2 2 2 5" xfId="6577"/>
    <cellStyle name="Normal 5 3 6 2 2 2 5 2" xfId="11802"/>
    <cellStyle name="Normal 5 3 6 2 2 2 5 2 2" xfId="24004"/>
    <cellStyle name="Normal 5 3 6 2 2 2 5 2 2 2" xfId="48301"/>
    <cellStyle name="Normal 5 3 6 2 2 2 5 2 3" xfId="36099"/>
    <cellStyle name="Normal 5 3 6 2 2 2 5 3" xfId="18779"/>
    <cellStyle name="Normal 5 3 6 2 2 2 5 3 2" xfId="43076"/>
    <cellStyle name="Normal 5 3 6 2 2 2 5 4" xfId="30874"/>
    <cellStyle name="Normal 5 3 6 2 2 2 6" xfId="11796"/>
    <cellStyle name="Normal 5 3 6 2 2 2 6 2" xfId="23998"/>
    <cellStyle name="Normal 5 3 6 2 2 2 6 2 2" xfId="48295"/>
    <cellStyle name="Normal 5 3 6 2 2 2 6 3" xfId="36093"/>
    <cellStyle name="Normal 5 3 6 2 2 2 7" xfId="14854"/>
    <cellStyle name="Normal 5 3 6 2 2 2 7 2" xfId="39151"/>
    <cellStyle name="Normal 5 3 6 2 2 2 8" xfId="26842"/>
    <cellStyle name="Normal 5 3 6 2 2 2 9" xfId="51250"/>
    <cellStyle name="Normal 5 3 6 2 2 3" xfId="3070"/>
    <cellStyle name="Normal 5 3 6 2 2 3 2" xfId="5518"/>
    <cellStyle name="Normal 5 3 6 2 2 3 2 2" xfId="11804"/>
    <cellStyle name="Normal 5 3 6 2 2 3 2 2 2" xfId="24006"/>
    <cellStyle name="Normal 5 3 6 2 2 3 2 2 2 2" xfId="48303"/>
    <cellStyle name="Normal 5 3 6 2 2 3 2 2 3" xfId="36101"/>
    <cellStyle name="Normal 5 3 6 2 2 3 2 3" xfId="17720"/>
    <cellStyle name="Normal 5 3 6 2 2 3 2 3 2" xfId="42017"/>
    <cellStyle name="Normal 5 3 6 2 2 3 2 4" xfId="29815"/>
    <cellStyle name="Normal 5 3 6 2 2 3 3" xfId="7108"/>
    <cellStyle name="Normal 5 3 6 2 2 3 3 2" xfId="11805"/>
    <cellStyle name="Normal 5 3 6 2 2 3 3 2 2" xfId="24007"/>
    <cellStyle name="Normal 5 3 6 2 2 3 3 2 2 2" xfId="48304"/>
    <cellStyle name="Normal 5 3 6 2 2 3 3 2 3" xfId="36102"/>
    <cellStyle name="Normal 5 3 6 2 2 3 3 3" xfId="19310"/>
    <cellStyle name="Normal 5 3 6 2 2 3 3 3 2" xfId="43607"/>
    <cellStyle name="Normal 5 3 6 2 2 3 3 4" xfId="31405"/>
    <cellStyle name="Normal 5 3 6 2 2 3 4" xfId="11803"/>
    <cellStyle name="Normal 5 3 6 2 2 3 4 2" xfId="24005"/>
    <cellStyle name="Normal 5 3 6 2 2 3 4 2 2" xfId="48302"/>
    <cellStyle name="Normal 5 3 6 2 2 3 4 3" xfId="36100"/>
    <cellStyle name="Normal 5 3 6 2 2 3 5" xfId="15492"/>
    <cellStyle name="Normal 5 3 6 2 2 3 5 2" xfId="39789"/>
    <cellStyle name="Normal 5 3 6 2 2 3 6" xfId="27480"/>
    <cellStyle name="Normal 5 3 6 2 2 4" xfId="11795"/>
    <cellStyle name="Normal 5 3 6 2 2 4 2" xfId="23997"/>
    <cellStyle name="Normal 5 3 6 2 2 4 2 2" xfId="48294"/>
    <cellStyle name="Normal 5 3 6 2 2 4 3" xfId="36092"/>
    <cellStyle name="Normal 5 3 6 2 2 5" xfId="14320"/>
    <cellStyle name="Normal 5 3 6 2 2 5 2" xfId="26308"/>
    <cellStyle name="Normal 5 3 6 2 2 5 2 2" xfId="50605"/>
    <cellStyle name="Normal 5 3 6 2 2 5 3" xfId="38617"/>
    <cellStyle name="Normal 5 3 6 2 2 6" xfId="51443"/>
    <cellStyle name="Normal 5 3 6 2 2 7" xfId="52424"/>
    <cellStyle name="Normal 5 3 6 2 3" xfId="2302"/>
    <cellStyle name="Normal 5 3 6 2 3 10" xfId="52822"/>
    <cellStyle name="Normal 5 3 6 2 3 2" xfId="3468"/>
    <cellStyle name="Normal 5 3 6 2 3 2 2" xfId="5809"/>
    <cellStyle name="Normal 5 3 6 2 3 2 2 2" xfId="11808"/>
    <cellStyle name="Normal 5 3 6 2 3 2 2 2 2" xfId="24010"/>
    <cellStyle name="Normal 5 3 6 2 3 2 2 2 2 2" xfId="48307"/>
    <cellStyle name="Normal 5 3 6 2 3 2 2 2 3" xfId="36105"/>
    <cellStyle name="Normal 5 3 6 2 3 2 2 3" xfId="18011"/>
    <cellStyle name="Normal 5 3 6 2 3 2 2 3 2" xfId="42308"/>
    <cellStyle name="Normal 5 3 6 2 3 2 2 4" xfId="30106"/>
    <cellStyle name="Normal 5 3 6 2 3 2 3" xfId="7506"/>
    <cellStyle name="Normal 5 3 6 2 3 2 3 2" xfId="11809"/>
    <cellStyle name="Normal 5 3 6 2 3 2 3 2 2" xfId="24011"/>
    <cellStyle name="Normal 5 3 6 2 3 2 3 2 2 2" xfId="48308"/>
    <cellStyle name="Normal 5 3 6 2 3 2 3 2 3" xfId="36106"/>
    <cellStyle name="Normal 5 3 6 2 3 2 3 3" xfId="19708"/>
    <cellStyle name="Normal 5 3 6 2 3 2 3 3 2" xfId="44005"/>
    <cellStyle name="Normal 5 3 6 2 3 2 3 4" xfId="31803"/>
    <cellStyle name="Normal 5 3 6 2 3 2 4" xfId="11807"/>
    <cellStyle name="Normal 5 3 6 2 3 2 4 2" xfId="24009"/>
    <cellStyle name="Normal 5 3 6 2 3 2 4 2 2" xfId="48306"/>
    <cellStyle name="Normal 5 3 6 2 3 2 4 3" xfId="36104"/>
    <cellStyle name="Normal 5 3 6 2 3 2 5" xfId="15783"/>
    <cellStyle name="Normal 5 3 6 2 3 2 5 2" xfId="40080"/>
    <cellStyle name="Normal 5 3 6 2 3 2 6" xfId="27771"/>
    <cellStyle name="Normal 5 3 6 2 3 3" xfId="4000"/>
    <cellStyle name="Normal 5 3 6 2 3 3 2" xfId="11810"/>
    <cellStyle name="Normal 5 3 6 2 3 3 2 2" xfId="24012"/>
    <cellStyle name="Normal 5 3 6 2 3 3 2 2 2" xfId="48309"/>
    <cellStyle name="Normal 5 3 6 2 3 3 2 3" xfId="36107"/>
    <cellStyle name="Normal 5 3 6 2 3 3 3" xfId="16311"/>
    <cellStyle name="Normal 5 3 6 2 3 3 3 2" xfId="40608"/>
    <cellStyle name="Normal 5 3 6 2 3 3 4" xfId="28299"/>
    <cellStyle name="Normal 5 3 6 2 3 4" xfId="4640"/>
    <cellStyle name="Normal 5 3 6 2 3 4 2" xfId="11811"/>
    <cellStyle name="Normal 5 3 6 2 3 4 2 2" xfId="24013"/>
    <cellStyle name="Normal 5 3 6 2 3 4 2 2 2" xfId="48310"/>
    <cellStyle name="Normal 5 3 6 2 3 4 2 3" xfId="36108"/>
    <cellStyle name="Normal 5 3 6 2 3 4 3" xfId="16842"/>
    <cellStyle name="Normal 5 3 6 2 3 4 3 2" xfId="41139"/>
    <cellStyle name="Normal 5 3 6 2 3 4 4" xfId="28937"/>
    <cellStyle name="Normal 5 3 6 2 3 5" xfId="6337"/>
    <cellStyle name="Normal 5 3 6 2 3 5 2" xfId="11812"/>
    <cellStyle name="Normal 5 3 6 2 3 5 2 2" xfId="24014"/>
    <cellStyle name="Normal 5 3 6 2 3 5 2 2 2" xfId="48311"/>
    <cellStyle name="Normal 5 3 6 2 3 5 2 3" xfId="36109"/>
    <cellStyle name="Normal 5 3 6 2 3 5 3" xfId="18539"/>
    <cellStyle name="Normal 5 3 6 2 3 5 3 2" xfId="42836"/>
    <cellStyle name="Normal 5 3 6 2 3 5 4" xfId="30634"/>
    <cellStyle name="Normal 5 3 6 2 3 6" xfId="11806"/>
    <cellStyle name="Normal 5 3 6 2 3 6 2" xfId="24008"/>
    <cellStyle name="Normal 5 3 6 2 3 6 2 2" xfId="48305"/>
    <cellStyle name="Normal 5 3 6 2 3 6 3" xfId="36103"/>
    <cellStyle name="Normal 5 3 6 2 3 7" xfId="14614"/>
    <cellStyle name="Normal 5 3 6 2 3 7 2" xfId="38911"/>
    <cellStyle name="Normal 5 3 6 2 3 8" xfId="26602"/>
    <cellStyle name="Normal 5 3 6 2 3 9" xfId="51010"/>
    <cellStyle name="Normal 5 3 6 2 4" xfId="2830"/>
    <cellStyle name="Normal 5 3 6 2 4 2" xfId="5278"/>
    <cellStyle name="Normal 5 3 6 2 4 2 2" xfId="11814"/>
    <cellStyle name="Normal 5 3 6 2 4 2 2 2" xfId="24016"/>
    <cellStyle name="Normal 5 3 6 2 4 2 2 2 2" xfId="48313"/>
    <cellStyle name="Normal 5 3 6 2 4 2 2 3" xfId="36111"/>
    <cellStyle name="Normal 5 3 6 2 4 2 3" xfId="17480"/>
    <cellStyle name="Normal 5 3 6 2 4 2 3 2" xfId="41777"/>
    <cellStyle name="Normal 5 3 6 2 4 2 4" xfId="29575"/>
    <cellStyle name="Normal 5 3 6 2 4 3" xfId="6868"/>
    <cellStyle name="Normal 5 3 6 2 4 3 2" xfId="11815"/>
    <cellStyle name="Normal 5 3 6 2 4 3 2 2" xfId="24017"/>
    <cellStyle name="Normal 5 3 6 2 4 3 2 2 2" xfId="48314"/>
    <cellStyle name="Normal 5 3 6 2 4 3 2 3" xfId="36112"/>
    <cellStyle name="Normal 5 3 6 2 4 3 3" xfId="19070"/>
    <cellStyle name="Normal 5 3 6 2 4 3 3 2" xfId="43367"/>
    <cellStyle name="Normal 5 3 6 2 4 3 4" xfId="31165"/>
    <cellStyle name="Normal 5 3 6 2 4 4" xfId="11813"/>
    <cellStyle name="Normal 5 3 6 2 4 4 2" xfId="24015"/>
    <cellStyle name="Normal 5 3 6 2 4 4 2 2" xfId="48312"/>
    <cellStyle name="Normal 5 3 6 2 4 4 3" xfId="36110"/>
    <cellStyle name="Normal 5 3 6 2 4 5" xfId="15252"/>
    <cellStyle name="Normal 5 3 6 2 4 5 2" xfId="39549"/>
    <cellStyle name="Normal 5 3 6 2 4 6" xfId="27240"/>
    <cellStyle name="Normal 5 3 6 2 5" xfId="11794"/>
    <cellStyle name="Normal 5 3 6 2 5 2" xfId="23996"/>
    <cellStyle name="Normal 5 3 6 2 5 2 2" xfId="48293"/>
    <cellStyle name="Normal 5 3 6 2 5 3" xfId="36091"/>
    <cellStyle name="Normal 5 3 6 2 6" xfId="14080"/>
    <cellStyle name="Normal 5 3 6 2 6 2" xfId="26068"/>
    <cellStyle name="Normal 5 3 6 2 6 2 2" xfId="50365"/>
    <cellStyle name="Normal 5 3 6 2 6 3" xfId="38377"/>
    <cellStyle name="Normal 5 3 6 2 7" xfId="51776"/>
    <cellStyle name="Normal 5 3 6 2 8" xfId="52184"/>
    <cellStyle name="Normal 5 3 6 3" xfId="706"/>
    <cellStyle name="Normal 5 3 6 3 2" xfId="953"/>
    <cellStyle name="Normal 5 3 6 3 2 2" xfId="2446"/>
    <cellStyle name="Normal 5 3 6 3 2 2 10" xfId="52966"/>
    <cellStyle name="Normal 5 3 6 3 2 2 2" xfId="3612"/>
    <cellStyle name="Normal 5 3 6 3 2 2 2 2" xfId="5953"/>
    <cellStyle name="Normal 5 3 6 3 2 2 2 2 2" xfId="11820"/>
    <cellStyle name="Normal 5 3 6 3 2 2 2 2 2 2" xfId="24022"/>
    <cellStyle name="Normal 5 3 6 3 2 2 2 2 2 2 2" xfId="48319"/>
    <cellStyle name="Normal 5 3 6 3 2 2 2 2 2 3" xfId="36117"/>
    <cellStyle name="Normal 5 3 6 3 2 2 2 2 3" xfId="18155"/>
    <cellStyle name="Normal 5 3 6 3 2 2 2 2 3 2" xfId="42452"/>
    <cellStyle name="Normal 5 3 6 3 2 2 2 2 4" xfId="30250"/>
    <cellStyle name="Normal 5 3 6 3 2 2 2 3" xfId="7650"/>
    <cellStyle name="Normal 5 3 6 3 2 2 2 3 2" xfId="11821"/>
    <cellStyle name="Normal 5 3 6 3 2 2 2 3 2 2" xfId="24023"/>
    <cellStyle name="Normal 5 3 6 3 2 2 2 3 2 2 2" xfId="48320"/>
    <cellStyle name="Normal 5 3 6 3 2 2 2 3 2 3" xfId="36118"/>
    <cellStyle name="Normal 5 3 6 3 2 2 2 3 3" xfId="19852"/>
    <cellStyle name="Normal 5 3 6 3 2 2 2 3 3 2" xfId="44149"/>
    <cellStyle name="Normal 5 3 6 3 2 2 2 3 4" xfId="31947"/>
    <cellStyle name="Normal 5 3 6 3 2 2 2 4" xfId="11819"/>
    <cellStyle name="Normal 5 3 6 3 2 2 2 4 2" xfId="24021"/>
    <cellStyle name="Normal 5 3 6 3 2 2 2 4 2 2" xfId="48318"/>
    <cellStyle name="Normal 5 3 6 3 2 2 2 4 3" xfId="36116"/>
    <cellStyle name="Normal 5 3 6 3 2 2 2 5" xfId="15927"/>
    <cellStyle name="Normal 5 3 6 3 2 2 2 5 2" xfId="40224"/>
    <cellStyle name="Normal 5 3 6 3 2 2 2 6" xfId="27915"/>
    <cellStyle name="Normal 5 3 6 3 2 2 3" xfId="4144"/>
    <cellStyle name="Normal 5 3 6 3 2 2 3 2" xfId="11822"/>
    <cellStyle name="Normal 5 3 6 3 2 2 3 2 2" xfId="24024"/>
    <cellStyle name="Normal 5 3 6 3 2 2 3 2 2 2" xfId="48321"/>
    <cellStyle name="Normal 5 3 6 3 2 2 3 2 3" xfId="36119"/>
    <cellStyle name="Normal 5 3 6 3 2 2 3 3" xfId="16455"/>
    <cellStyle name="Normal 5 3 6 3 2 2 3 3 2" xfId="40752"/>
    <cellStyle name="Normal 5 3 6 3 2 2 3 4" xfId="28443"/>
    <cellStyle name="Normal 5 3 6 3 2 2 4" xfId="4784"/>
    <cellStyle name="Normal 5 3 6 3 2 2 4 2" xfId="11823"/>
    <cellStyle name="Normal 5 3 6 3 2 2 4 2 2" xfId="24025"/>
    <cellStyle name="Normal 5 3 6 3 2 2 4 2 2 2" xfId="48322"/>
    <cellStyle name="Normal 5 3 6 3 2 2 4 2 3" xfId="36120"/>
    <cellStyle name="Normal 5 3 6 3 2 2 4 3" xfId="16986"/>
    <cellStyle name="Normal 5 3 6 3 2 2 4 3 2" xfId="41283"/>
    <cellStyle name="Normal 5 3 6 3 2 2 4 4" xfId="29081"/>
    <cellStyle name="Normal 5 3 6 3 2 2 5" xfId="6481"/>
    <cellStyle name="Normal 5 3 6 3 2 2 5 2" xfId="11824"/>
    <cellStyle name="Normal 5 3 6 3 2 2 5 2 2" xfId="24026"/>
    <cellStyle name="Normal 5 3 6 3 2 2 5 2 2 2" xfId="48323"/>
    <cellStyle name="Normal 5 3 6 3 2 2 5 2 3" xfId="36121"/>
    <cellStyle name="Normal 5 3 6 3 2 2 5 3" xfId="18683"/>
    <cellStyle name="Normal 5 3 6 3 2 2 5 3 2" xfId="42980"/>
    <cellStyle name="Normal 5 3 6 3 2 2 5 4" xfId="30778"/>
    <cellStyle name="Normal 5 3 6 3 2 2 6" xfId="11818"/>
    <cellStyle name="Normal 5 3 6 3 2 2 6 2" xfId="24020"/>
    <cellStyle name="Normal 5 3 6 3 2 2 6 2 2" xfId="48317"/>
    <cellStyle name="Normal 5 3 6 3 2 2 6 3" xfId="36115"/>
    <cellStyle name="Normal 5 3 6 3 2 2 7" xfId="14758"/>
    <cellStyle name="Normal 5 3 6 3 2 2 7 2" xfId="39055"/>
    <cellStyle name="Normal 5 3 6 3 2 2 8" xfId="26746"/>
    <cellStyle name="Normal 5 3 6 3 2 2 9" xfId="51154"/>
    <cellStyle name="Normal 5 3 6 3 2 3" xfId="2974"/>
    <cellStyle name="Normal 5 3 6 3 2 3 2" xfId="5422"/>
    <cellStyle name="Normal 5 3 6 3 2 3 2 2" xfId="11826"/>
    <cellStyle name="Normal 5 3 6 3 2 3 2 2 2" xfId="24028"/>
    <cellStyle name="Normal 5 3 6 3 2 3 2 2 2 2" xfId="48325"/>
    <cellStyle name="Normal 5 3 6 3 2 3 2 2 3" xfId="36123"/>
    <cellStyle name="Normal 5 3 6 3 2 3 2 3" xfId="17624"/>
    <cellStyle name="Normal 5 3 6 3 2 3 2 3 2" xfId="41921"/>
    <cellStyle name="Normal 5 3 6 3 2 3 2 4" xfId="29719"/>
    <cellStyle name="Normal 5 3 6 3 2 3 3" xfId="7012"/>
    <cellStyle name="Normal 5 3 6 3 2 3 3 2" xfId="11827"/>
    <cellStyle name="Normal 5 3 6 3 2 3 3 2 2" xfId="24029"/>
    <cellStyle name="Normal 5 3 6 3 2 3 3 2 2 2" xfId="48326"/>
    <cellStyle name="Normal 5 3 6 3 2 3 3 2 3" xfId="36124"/>
    <cellStyle name="Normal 5 3 6 3 2 3 3 3" xfId="19214"/>
    <cellStyle name="Normal 5 3 6 3 2 3 3 3 2" xfId="43511"/>
    <cellStyle name="Normal 5 3 6 3 2 3 3 4" xfId="31309"/>
    <cellStyle name="Normal 5 3 6 3 2 3 4" xfId="11825"/>
    <cellStyle name="Normal 5 3 6 3 2 3 4 2" xfId="24027"/>
    <cellStyle name="Normal 5 3 6 3 2 3 4 2 2" xfId="48324"/>
    <cellStyle name="Normal 5 3 6 3 2 3 4 3" xfId="36122"/>
    <cellStyle name="Normal 5 3 6 3 2 3 5" xfId="15396"/>
    <cellStyle name="Normal 5 3 6 3 2 3 5 2" xfId="39693"/>
    <cellStyle name="Normal 5 3 6 3 2 3 6" xfId="27384"/>
    <cellStyle name="Normal 5 3 6 3 2 4" xfId="11817"/>
    <cellStyle name="Normal 5 3 6 3 2 4 2" xfId="24019"/>
    <cellStyle name="Normal 5 3 6 3 2 4 2 2" xfId="48316"/>
    <cellStyle name="Normal 5 3 6 3 2 4 3" xfId="36114"/>
    <cellStyle name="Normal 5 3 6 3 2 5" xfId="14224"/>
    <cellStyle name="Normal 5 3 6 3 2 5 2" xfId="26212"/>
    <cellStyle name="Normal 5 3 6 3 2 5 2 2" xfId="50509"/>
    <cellStyle name="Normal 5 3 6 3 2 5 3" xfId="38521"/>
    <cellStyle name="Normal 5 3 6 3 2 6" xfId="51463"/>
    <cellStyle name="Normal 5 3 6 3 2 7" xfId="52328"/>
    <cellStyle name="Normal 5 3 6 3 3" xfId="2206"/>
    <cellStyle name="Normal 5 3 6 3 3 10" xfId="52726"/>
    <cellStyle name="Normal 5 3 6 3 3 2" xfId="3372"/>
    <cellStyle name="Normal 5 3 6 3 3 2 2" xfId="5713"/>
    <cellStyle name="Normal 5 3 6 3 3 2 2 2" xfId="11830"/>
    <cellStyle name="Normal 5 3 6 3 3 2 2 2 2" xfId="24032"/>
    <cellStyle name="Normal 5 3 6 3 3 2 2 2 2 2" xfId="48329"/>
    <cellStyle name="Normal 5 3 6 3 3 2 2 2 3" xfId="36127"/>
    <cellStyle name="Normal 5 3 6 3 3 2 2 3" xfId="17915"/>
    <cellStyle name="Normal 5 3 6 3 3 2 2 3 2" xfId="42212"/>
    <cellStyle name="Normal 5 3 6 3 3 2 2 4" xfId="30010"/>
    <cellStyle name="Normal 5 3 6 3 3 2 3" xfId="7410"/>
    <cellStyle name="Normal 5 3 6 3 3 2 3 2" xfId="11831"/>
    <cellStyle name="Normal 5 3 6 3 3 2 3 2 2" xfId="24033"/>
    <cellStyle name="Normal 5 3 6 3 3 2 3 2 2 2" xfId="48330"/>
    <cellStyle name="Normal 5 3 6 3 3 2 3 2 3" xfId="36128"/>
    <cellStyle name="Normal 5 3 6 3 3 2 3 3" xfId="19612"/>
    <cellStyle name="Normal 5 3 6 3 3 2 3 3 2" xfId="43909"/>
    <cellStyle name="Normal 5 3 6 3 3 2 3 4" xfId="31707"/>
    <cellStyle name="Normal 5 3 6 3 3 2 4" xfId="11829"/>
    <cellStyle name="Normal 5 3 6 3 3 2 4 2" xfId="24031"/>
    <cellStyle name="Normal 5 3 6 3 3 2 4 2 2" xfId="48328"/>
    <cellStyle name="Normal 5 3 6 3 3 2 4 3" xfId="36126"/>
    <cellStyle name="Normal 5 3 6 3 3 2 5" xfId="15687"/>
    <cellStyle name="Normal 5 3 6 3 3 2 5 2" xfId="39984"/>
    <cellStyle name="Normal 5 3 6 3 3 2 6" xfId="27675"/>
    <cellStyle name="Normal 5 3 6 3 3 3" xfId="3904"/>
    <cellStyle name="Normal 5 3 6 3 3 3 2" xfId="11832"/>
    <cellStyle name="Normal 5 3 6 3 3 3 2 2" xfId="24034"/>
    <cellStyle name="Normal 5 3 6 3 3 3 2 2 2" xfId="48331"/>
    <cellStyle name="Normal 5 3 6 3 3 3 2 3" xfId="36129"/>
    <cellStyle name="Normal 5 3 6 3 3 3 3" xfId="16215"/>
    <cellStyle name="Normal 5 3 6 3 3 3 3 2" xfId="40512"/>
    <cellStyle name="Normal 5 3 6 3 3 3 4" xfId="28203"/>
    <cellStyle name="Normal 5 3 6 3 3 4" xfId="4544"/>
    <cellStyle name="Normal 5 3 6 3 3 4 2" xfId="11833"/>
    <cellStyle name="Normal 5 3 6 3 3 4 2 2" xfId="24035"/>
    <cellStyle name="Normal 5 3 6 3 3 4 2 2 2" xfId="48332"/>
    <cellStyle name="Normal 5 3 6 3 3 4 2 3" xfId="36130"/>
    <cellStyle name="Normal 5 3 6 3 3 4 3" xfId="16746"/>
    <cellStyle name="Normal 5 3 6 3 3 4 3 2" xfId="41043"/>
    <cellStyle name="Normal 5 3 6 3 3 4 4" xfId="28841"/>
    <cellStyle name="Normal 5 3 6 3 3 5" xfId="6241"/>
    <cellStyle name="Normal 5 3 6 3 3 5 2" xfId="11834"/>
    <cellStyle name="Normal 5 3 6 3 3 5 2 2" xfId="24036"/>
    <cellStyle name="Normal 5 3 6 3 3 5 2 2 2" xfId="48333"/>
    <cellStyle name="Normal 5 3 6 3 3 5 2 3" xfId="36131"/>
    <cellStyle name="Normal 5 3 6 3 3 5 3" xfId="18443"/>
    <cellStyle name="Normal 5 3 6 3 3 5 3 2" xfId="42740"/>
    <cellStyle name="Normal 5 3 6 3 3 5 4" xfId="30538"/>
    <cellStyle name="Normal 5 3 6 3 3 6" xfId="11828"/>
    <cellStyle name="Normal 5 3 6 3 3 6 2" xfId="24030"/>
    <cellStyle name="Normal 5 3 6 3 3 6 2 2" xfId="48327"/>
    <cellStyle name="Normal 5 3 6 3 3 6 3" xfId="36125"/>
    <cellStyle name="Normal 5 3 6 3 3 7" xfId="14518"/>
    <cellStyle name="Normal 5 3 6 3 3 7 2" xfId="38815"/>
    <cellStyle name="Normal 5 3 6 3 3 8" xfId="26506"/>
    <cellStyle name="Normal 5 3 6 3 3 9" xfId="50914"/>
    <cellStyle name="Normal 5 3 6 3 4" xfId="2734"/>
    <cellStyle name="Normal 5 3 6 3 4 2" xfId="5182"/>
    <cellStyle name="Normal 5 3 6 3 4 2 2" xfId="11836"/>
    <cellStyle name="Normal 5 3 6 3 4 2 2 2" xfId="24038"/>
    <cellStyle name="Normal 5 3 6 3 4 2 2 2 2" xfId="48335"/>
    <cellStyle name="Normal 5 3 6 3 4 2 2 3" xfId="36133"/>
    <cellStyle name="Normal 5 3 6 3 4 2 3" xfId="17384"/>
    <cellStyle name="Normal 5 3 6 3 4 2 3 2" xfId="41681"/>
    <cellStyle name="Normal 5 3 6 3 4 2 4" xfId="29479"/>
    <cellStyle name="Normal 5 3 6 3 4 3" xfId="6772"/>
    <cellStyle name="Normal 5 3 6 3 4 3 2" xfId="11837"/>
    <cellStyle name="Normal 5 3 6 3 4 3 2 2" xfId="24039"/>
    <cellStyle name="Normal 5 3 6 3 4 3 2 2 2" xfId="48336"/>
    <cellStyle name="Normal 5 3 6 3 4 3 2 3" xfId="36134"/>
    <cellStyle name="Normal 5 3 6 3 4 3 3" xfId="18974"/>
    <cellStyle name="Normal 5 3 6 3 4 3 3 2" xfId="43271"/>
    <cellStyle name="Normal 5 3 6 3 4 3 4" xfId="31069"/>
    <cellStyle name="Normal 5 3 6 3 4 4" xfId="11835"/>
    <cellStyle name="Normal 5 3 6 3 4 4 2" xfId="24037"/>
    <cellStyle name="Normal 5 3 6 3 4 4 2 2" xfId="48334"/>
    <cellStyle name="Normal 5 3 6 3 4 4 3" xfId="36132"/>
    <cellStyle name="Normal 5 3 6 3 4 5" xfId="15156"/>
    <cellStyle name="Normal 5 3 6 3 4 5 2" xfId="39453"/>
    <cellStyle name="Normal 5 3 6 3 4 6" xfId="27144"/>
    <cellStyle name="Normal 5 3 6 3 5" xfId="11816"/>
    <cellStyle name="Normal 5 3 6 3 5 2" xfId="24018"/>
    <cellStyle name="Normal 5 3 6 3 5 2 2" xfId="48315"/>
    <cellStyle name="Normal 5 3 6 3 5 3" xfId="36113"/>
    <cellStyle name="Normal 5 3 6 3 6" xfId="13984"/>
    <cellStyle name="Normal 5 3 6 3 6 2" xfId="25972"/>
    <cellStyle name="Normal 5 3 6 3 6 2 2" xfId="50269"/>
    <cellStyle name="Normal 5 3 6 3 6 3" xfId="38281"/>
    <cellStyle name="Normal 5 3 6 3 7" xfId="51630"/>
    <cellStyle name="Normal 5 3 6 3 8" xfId="52088"/>
    <cellStyle name="Normal 5 3 6 4" xfId="881"/>
    <cellStyle name="Normal 5 3 6 4 2" xfId="2374"/>
    <cellStyle name="Normal 5 3 6 4 2 10" xfId="52894"/>
    <cellStyle name="Normal 5 3 6 4 2 2" xfId="3540"/>
    <cellStyle name="Normal 5 3 6 4 2 2 2" xfId="5881"/>
    <cellStyle name="Normal 5 3 6 4 2 2 2 2" xfId="11841"/>
    <cellStyle name="Normal 5 3 6 4 2 2 2 2 2" xfId="24043"/>
    <cellStyle name="Normal 5 3 6 4 2 2 2 2 2 2" xfId="48340"/>
    <cellStyle name="Normal 5 3 6 4 2 2 2 2 3" xfId="36138"/>
    <cellStyle name="Normal 5 3 6 4 2 2 2 3" xfId="18083"/>
    <cellStyle name="Normal 5 3 6 4 2 2 2 3 2" xfId="42380"/>
    <cellStyle name="Normal 5 3 6 4 2 2 2 4" xfId="30178"/>
    <cellStyle name="Normal 5 3 6 4 2 2 3" xfId="7578"/>
    <cellStyle name="Normal 5 3 6 4 2 2 3 2" xfId="11842"/>
    <cellStyle name="Normal 5 3 6 4 2 2 3 2 2" xfId="24044"/>
    <cellStyle name="Normal 5 3 6 4 2 2 3 2 2 2" xfId="48341"/>
    <cellStyle name="Normal 5 3 6 4 2 2 3 2 3" xfId="36139"/>
    <cellStyle name="Normal 5 3 6 4 2 2 3 3" xfId="19780"/>
    <cellStyle name="Normal 5 3 6 4 2 2 3 3 2" xfId="44077"/>
    <cellStyle name="Normal 5 3 6 4 2 2 3 4" xfId="31875"/>
    <cellStyle name="Normal 5 3 6 4 2 2 4" xfId="11840"/>
    <cellStyle name="Normal 5 3 6 4 2 2 4 2" xfId="24042"/>
    <cellStyle name="Normal 5 3 6 4 2 2 4 2 2" xfId="48339"/>
    <cellStyle name="Normal 5 3 6 4 2 2 4 3" xfId="36137"/>
    <cellStyle name="Normal 5 3 6 4 2 2 5" xfId="15855"/>
    <cellStyle name="Normal 5 3 6 4 2 2 5 2" xfId="40152"/>
    <cellStyle name="Normal 5 3 6 4 2 2 6" xfId="27843"/>
    <cellStyle name="Normal 5 3 6 4 2 3" xfId="4072"/>
    <cellStyle name="Normal 5 3 6 4 2 3 2" xfId="11843"/>
    <cellStyle name="Normal 5 3 6 4 2 3 2 2" xfId="24045"/>
    <cellStyle name="Normal 5 3 6 4 2 3 2 2 2" xfId="48342"/>
    <cellStyle name="Normal 5 3 6 4 2 3 2 3" xfId="36140"/>
    <cellStyle name="Normal 5 3 6 4 2 3 3" xfId="16383"/>
    <cellStyle name="Normal 5 3 6 4 2 3 3 2" xfId="40680"/>
    <cellStyle name="Normal 5 3 6 4 2 3 4" xfId="28371"/>
    <cellStyle name="Normal 5 3 6 4 2 4" xfId="4712"/>
    <cellStyle name="Normal 5 3 6 4 2 4 2" xfId="11844"/>
    <cellStyle name="Normal 5 3 6 4 2 4 2 2" xfId="24046"/>
    <cellStyle name="Normal 5 3 6 4 2 4 2 2 2" xfId="48343"/>
    <cellStyle name="Normal 5 3 6 4 2 4 2 3" xfId="36141"/>
    <cellStyle name="Normal 5 3 6 4 2 4 3" xfId="16914"/>
    <cellStyle name="Normal 5 3 6 4 2 4 3 2" xfId="41211"/>
    <cellStyle name="Normal 5 3 6 4 2 4 4" xfId="29009"/>
    <cellStyle name="Normal 5 3 6 4 2 5" xfId="6409"/>
    <cellStyle name="Normal 5 3 6 4 2 5 2" xfId="11845"/>
    <cellStyle name="Normal 5 3 6 4 2 5 2 2" xfId="24047"/>
    <cellStyle name="Normal 5 3 6 4 2 5 2 2 2" xfId="48344"/>
    <cellStyle name="Normal 5 3 6 4 2 5 2 3" xfId="36142"/>
    <cellStyle name="Normal 5 3 6 4 2 5 3" xfId="18611"/>
    <cellStyle name="Normal 5 3 6 4 2 5 3 2" xfId="42908"/>
    <cellStyle name="Normal 5 3 6 4 2 5 4" xfId="30706"/>
    <cellStyle name="Normal 5 3 6 4 2 6" xfId="11839"/>
    <cellStyle name="Normal 5 3 6 4 2 6 2" xfId="24041"/>
    <cellStyle name="Normal 5 3 6 4 2 6 2 2" xfId="48338"/>
    <cellStyle name="Normal 5 3 6 4 2 6 3" xfId="36136"/>
    <cellStyle name="Normal 5 3 6 4 2 7" xfId="14686"/>
    <cellStyle name="Normal 5 3 6 4 2 7 2" xfId="38983"/>
    <cellStyle name="Normal 5 3 6 4 2 8" xfId="26674"/>
    <cellStyle name="Normal 5 3 6 4 2 9" xfId="51082"/>
    <cellStyle name="Normal 5 3 6 4 3" xfId="2902"/>
    <cellStyle name="Normal 5 3 6 4 3 2" xfId="5350"/>
    <cellStyle name="Normal 5 3 6 4 3 2 2" xfId="11847"/>
    <cellStyle name="Normal 5 3 6 4 3 2 2 2" xfId="24049"/>
    <cellStyle name="Normal 5 3 6 4 3 2 2 2 2" xfId="48346"/>
    <cellStyle name="Normal 5 3 6 4 3 2 2 3" xfId="36144"/>
    <cellStyle name="Normal 5 3 6 4 3 2 3" xfId="17552"/>
    <cellStyle name="Normal 5 3 6 4 3 2 3 2" xfId="41849"/>
    <cellStyle name="Normal 5 3 6 4 3 2 4" xfId="29647"/>
    <cellStyle name="Normal 5 3 6 4 3 3" xfId="6940"/>
    <cellStyle name="Normal 5 3 6 4 3 3 2" xfId="11848"/>
    <cellStyle name="Normal 5 3 6 4 3 3 2 2" xfId="24050"/>
    <cellStyle name="Normal 5 3 6 4 3 3 2 2 2" xfId="48347"/>
    <cellStyle name="Normal 5 3 6 4 3 3 2 3" xfId="36145"/>
    <cellStyle name="Normal 5 3 6 4 3 3 3" xfId="19142"/>
    <cellStyle name="Normal 5 3 6 4 3 3 3 2" xfId="43439"/>
    <cellStyle name="Normal 5 3 6 4 3 3 4" xfId="31237"/>
    <cellStyle name="Normal 5 3 6 4 3 4" xfId="11846"/>
    <cellStyle name="Normal 5 3 6 4 3 4 2" xfId="24048"/>
    <cellStyle name="Normal 5 3 6 4 3 4 2 2" xfId="48345"/>
    <cellStyle name="Normal 5 3 6 4 3 4 3" xfId="36143"/>
    <cellStyle name="Normal 5 3 6 4 3 5" xfId="15324"/>
    <cellStyle name="Normal 5 3 6 4 3 5 2" xfId="39621"/>
    <cellStyle name="Normal 5 3 6 4 3 6" xfId="27312"/>
    <cellStyle name="Normal 5 3 6 4 4" xfId="11838"/>
    <cellStyle name="Normal 5 3 6 4 4 2" xfId="24040"/>
    <cellStyle name="Normal 5 3 6 4 4 2 2" xfId="48337"/>
    <cellStyle name="Normal 5 3 6 4 4 3" xfId="36135"/>
    <cellStyle name="Normal 5 3 6 4 5" xfId="14152"/>
    <cellStyle name="Normal 5 3 6 4 5 2" xfId="26140"/>
    <cellStyle name="Normal 5 3 6 4 5 2 2" xfId="50437"/>
    <cellStyle name="Normal 5 3 6 4 5 3" xfId="38449"/>
    <cellStyle name="Normal 5 3 6 4 6" xfId="51673"/>
    <cellStyle name="Normal 5 3 6 4 7" xfId="52256"/>
    <cellStyle name="Normal 5 3 6 5" xfId="1782"/>
    <cellStyle name="Normal 5 3 6 5 10" xfId="52630"/>
    <cellStyle name="Normal 5 3 6 5 11" xfId="2110"/>
    <cellStyle name="Normal 5 3 6 5 2" xfId="3276"/>
    <cellStyle name="Normal 5 3 6 5 2 2" xfId="5617"/>
    <cellStyle name="Normal 5 3 6 5 2 2 2" xfId="11851"/>
    <cellStyle name="Normal 5 3 6 5 2 2 2 2" xfId="24053"/>
    <cellStyle name="Normal 5 3 6 5 2 2 2 2 2" xfId="48350"/>
    <cellStyle name="Normal 5 3 6 5 2 2 2 3" xfId="36148"/>
    <cellStyle name="Normal 5 3 6 5 2 2 3" xfId="17819"/>
    <cellStyle name="Normal 5 3 6 5 2 2 3 2" xfId="42116"/>
    <cellStyle name="Normal 5 3 6 5 2 2 4" xfId="29914"/>
    <cellStyle name="Normal 5 3 6 5 2 3" xfId="7314"/>
    <cellStyle name="Normal 5 3 6 5 2 3 2" xfId="11852"/>
    <cellStyle name="Normal 5 3 6 5 2 3 2 2" xfId="24054"/>
    <cellStyle name="Normal 5 3 6 5 2 3 2 2 2" xfId="48351"/>
    <cellStyle name="Normal 5 3 6 5 2 3 2 3" xfId="36149"/>
    <cellStyle name="Normal 5 3 6 5 2 3 3" xfId="19516"/>
    <cellStyle name="Normal 5 3 6 5 2 3 3 2" xfId="43813"/>
    <cellStyle name="Normal 5 3 6 5 2 3 4" xfId="31611"/>
    <cellStyle name="Normal 5 3 6 5 2 4" xfId="11850"/>
    <cellStyle name="Normal 5 3 6 5 2 4 2" xfId="24052"/>
    <cellStyle name="Normal 5 3 6 5 2 4 2 2" xfId="48349"/>
    <cellStyle name="Normal 5 3 6 5 2 4 3" xfId="36147"/>
    <cellStyle name="Normal 5 3 6 5 2 5" xfId="15591"/>
    <cellStyle name="Normal 5 3 6 5 2 5 2" xfId="39888"/>
    <cellStyle name="Normal 5 3 6 5 2 6" xfId="27579"/>
    <cellStyle name="Normal 5 3 6 5 3" xfId="3808"/>
    <cellStyle name="Normal 5 3 6 5 3 2" xfId="11853"/>
    <cellStyle name="Normal 5 3 6 5 3 2 2" xfId="24055"/>
    <cellStyle name="Normal 5 3 6 5 3 2 2 2" xfId="48352"/>
    <cellStyle name="Normal 5 3 6 5 3 2 3" xfId="36150"/>
    <cellStyle name="Normal 5 3 6 5 3 3" xfId="16119"/>
    <cellStyle name="Normal 5 3 6 5 3 3 2" xfId="40416"/>
    <cellStyle name="Normal 5 3 6 5 3 4" xfId="28107"/>
    <cellStyle name="Normal 5 3 6 5 4" xfId="4448"/>
    <cellStyle name="Normal 5 3 6 5 4 2" xfId="11854"/>
    <cellStyle name="Normal 5 3 6 5 4 2 2" xfId="24056"/>
    <cellStyle name="Normal 5 3 6 5 4 2 2 2" xfId="48353"/>
    <cellStyle name="Normal 5 3 6 5 4 2 3" xfId="36151"/>
    <cellStyle name="Normal 5 3 6 5 4 3" xfId="16650"/>
    <cellStyle name="Normal 5 3 6 5 4 3 2" xfId="40947"/>
    <cellStyle name="Normal 5 3 6 5 4 4" xfId="28745"/>
    <cellStyle name="Normal 5 3 6 5 5" xfId="6145"/>
    <cellStyle name="Normal 5 3 6 5 5 2" xfId="11855"/>
    <cellStyle name="Normal 5 3 6 5 5 2 2" xfId="24057"/>
    <cellStyle name="Normal 5 3 6 5 5 2 2 2" xfId="48354"/>
    <cellStyle name="Normal 5 3 6 5 5 2 3" xfId="36152"/>
    <cellStyle name="Normal 5 3 6 5 5 3" xfId="18347"/>
    <cellStyle name="Normal 5 3 6 5 5 3 2" xfId="42644"/>
    <cellStyle name="Normal 5 3 6 5 5 4" xfId="30442"/>
    <cellStyle name="Normal 5 3 6 5 6" xfId="11849"/>
    <cellStyle name="Normal 5 3 6 5 6 2" xfId="24051"/>
    <cellStyle name="Normal 5 3 6 5 6 2 2" xfId="48348"/>
    <cellStyle name="Normal 5 3 6 5 6 3" xfId="36146"/>
    <cellStyle name="Normal 5 3 6 5 7" xfId="14422"/>
    <cellStyle name="Normal 5 3 6 5 7 2" xfId="38719"/>
    <cellStyle name="Normal 5 3 6 5 8" xfId="26410"/>
    <cellStyle name="Normal 5 3 6 5 9" xfId="50818"/>
    <cellStyle name="Normal 5 3 6 6" xfId="2638"/>
    <cellStyle name="Normal 5 3 6 6 2" xfId="5086"/>
    <cellStyle name="Normal 5 3 6 6 2 2" xfId="11857"/>
    <cellStyle name="Normal 5 3 6 6 2 2 2" xfId="24059"/>
    <cellStyle name="Normal 5 3 6 6 2 2 2 2" xfId="48356"/>
    <cellStyle name="Normal 5 3 6 6 2 2 3" xfId="36154"/>
    <cellStyle name="Normal 5 3 6 6 2 3" xfId="17288"/>
    <cellStyle name="Normal 5 3 6 6 2 3 2" xfId="41585"/>
    <cellStyle name="Normal 5 3 6 6 2 4" xfId="29383"/>
    <cellStyle name="Normal 5 3 6 6 3" xfId="6676"/>
    <cellStyle name="Normal 5 3 6 6 3 2" xfId="11858"/>
    <cellStyle name="Normal 5 3 6 6 3 2 2" xfId="24060"/>
    <cellStyle name="Normal 5 3 6 6 3 2 2 2" xfId="48357"/>
    <cellStyle name="Normal 5 3 6 6 3 2 3" xfId="36155"/>
    <cellStyle name="Normal 5 3 6 6 3 3" xfId="18878"/>
    <cellStyle name="Normal 5 3 6 6 3 3 2" xfId="43175"/>
    <cellStyle name="Normal 5 3 6 6 3 4" xfId="30973"/>
    <cellStyle name="Normal 5 3 6 6 4" xfId="11856"/>
    <cellStyle name="Normal 5 3 6 6 4 2" xfId="24058"/>
    <cellStyle name="Normal 5 3 6 6 4 2 2" xfId="48355"/>
    <cellStyle name="Normal 5 3 6 6 4 3" xfId="36153"/>
    <cellStyle name="Normal 5 3 6 6 5" xfId="15060"/>
    <cellStyle name="Normal 5 3 6 6 5 2" xfId="39357"/>
    <cellStyle name="Normal 5 3 6 6 6" xfId="27048"/>
    <cellStyle name="Normal 5 3 6 7" xfId="11793"/>
    <cellStyle name="Normal 5 3 6 7 2" xfId="23995"/>
    <cellStyle name="Normal 5 3 6 7 2 2" xfId="48292"/>
    <cellStyle name="Normal 5 3 6 7 3" xfId="36090"/>
    <cellStyle name="Normal 5 3 6 8" xfId="13888"/>
    <cellStyle name="Normal 5 3 6 8 2" xfId="25876"/>
    <cellStyle name="Normal 5 3 6 8 2 2" xfId="50173"/>
    <cellStyle name="Normal 5 3 6 8 3" xfId="38185"/>
    <cellStyle name="Normal 5 3 6 9" xfId="51851"/>
    <cellStyle name="Normal 5 3 7" xfId="756"/>
    <cellStyle name="Normal 5 3 7 2" xfId="1001"/>
    <cellStyle name="Normal 5 3 7 2 2" xfId="2494"/>
    <cellStyle name="Normal 5 3 7 2 2 10" xfId="53014"/>
    <cellStyle name="Normal 5 3 7 2 2 2" xfId="3660"/>
    <cellStyle name="Normal 5 3 7 2 2 2 2" xfId="6001"/>
    <cellStyle name="Normal 5 3 7 2 2 2 2 2" xfId="11863"/>
    <cellStyle name="Normal 5 3 7 2 2 2 2 2 2" xfId="24065"/>
    <cellStyle name="Normal 5 3 7 2 2 2 2 2 2 2" xfId="48362"/>
    <cellStyle name="Normal 5 3 7 2 2 2 2 2 3" xfId="36160"/>
    <cellStyle name="Normal 5 3 7 2 2 2 2 3" xfId="18203"/>
    <cellStyle name="Normal 5 3 7 2 2 2 2 3 2" xfId="42500"/>
    <cellStyle name="Normal 5 3 7 2 2 2 2 4" xfId="30298"/>
    <cellStyle name="Normal 5 3 7 2 2 2 3" xfId="7698"/>
    <cellStyle name="Normal 5 3 7 2 2 2 3 2" xfId="11864"/>
    <cellStyle name="Normal 5 3 7 2 2 2 3 2 2" xfId="24066"/>
    <cellStyle name="Normal 5 3 7 2 2 2 3 2 2 2" xfId="48363"/>
    <cellStyle name="Normal 5 3 7 2 2 2 3 2 3" xfId="36161"/>
    <cellStyle name="Normal 5 3 7 2 2 2 3 3" xfId="19900"/>
    <cellStyle name="Normal 5 3 7 2 2 2 3 3 2" xfId="44197"/>
    <cellStyle name="Normal 5 3 7 2 2 2 3 4" xfId="31995"/>
    <cellStyle name="Normal 5 3 7 2 2 2 4" xfId="11862"/>
    <cellStyle name="Normal 5 3 7 2 2 2 4 2" xfId="24064"/>
    <cellStyle name="Normal 5 3 7 2 2 2 4 2 2" xfId="48361"/>
    <cellStyle name="Normal 5 3 7 2 2 2 4 3" xfId="36159"/>
    <cellStyle name="Normal 5 3 7 2 2 2 5" xfId="15975"/>
    <cellStyle name="Normal 5 3 7 2 2 2 5 2" xfId="40272"/>
    <cellStyle name="Normal 5 3 7 2 2 2 6" xfId="27963"/>
    <cellStyle name="Normal 5 3 7 2 2 3" xfId="4192"/>
    <cellStyle name="Normal 5 3 7 2 2 3 2" xfId="11865"/>
    <cellStyle name="Normal 5 3 7 2 2 3 2 2" xfId="24067"/>
    <cellStyle name="Normal 5 3 7 2 2 3 2 2 2" xfId="48364"/>
    <cellStyle name="Normal 5 3 7 2 2 3 2 3" xfId="36162"/>
    <cellStyle name="Normal 5 3 7 2 2 3 3" xfId="16503"/>
    <cellStyle name="Normal 5 3 7 2 2 3 3 2" xfId="40800"/>
    <cellStyle name="Normal 5 3 7 2 2 3 4" xfId="28491"/>
    <cellStyle name="Normal 5 3 7 2 2 4" xfId="4832"/>
    <cellStyle name="Normal 5 3 7 2 2 4 2" xfId="11866"/>
    <cellStyle name="Normal 5 3 7 2 2 4 2 2" xfId="24068"/>
    <cellStyle name="Normal 5 3 7 2 2 4 2 2 2" xfId="48365"/>
    <cellStyle name="Normal 5 3 7 2 2 4 2 3" xfId="36163"/>
    <cellStyle name="Normal 5 3 7 2 2 4 3" xfId="17034"/>
    <cellStyle name="Normal 5 3 7 2 2 4 3 2" xfId="41331"/>
    <cellStyle name="Normal 5 3 7 2 2 4 4" xfId="29129"/>
    <cellStyle name="Normal 5 3 7 2 2 5" xfId="6529"/>
    <cellStyle name="Normal 5 3 7 2 2 5 2" xfId="11867"/>
    <cellStyle name="Normal 5 3 7 2 2 5 2 2" xfId="24069"/>
    <cellStyle name="Normal 5 3 7 2 2 5 2 2 2" xfId="48366"/>
    <cellStyle name="Normal 5 3 7 2 2 5 2 3" xfId="36164"/>
    <cellStyle name="Normal 5 3 7 2 2 5 3" xfId="18731"/>
    <cellStyle name="Normal 5 3 7 2 2 5 3 2" xfId="43028"/>
    <cellStyle name="Normal 5 3 7 2 2 5 4" xfId="30826"/>
    <cellStyle name="Normal 5 3 7 2 2 6" xfId="11861"/>
    <cellStyle name="Normal 5 3 7 2 2 6 2" xfId="24063"/>
    <cellStyle name="Normal 5 3 7 2 2 6 2 2" xfId="48360"/>
    <cellStyle name="Normal 5 3 7 2 2 6 3" xfId="36158"/>
    <cellStyle name="Normal 5 3 7 2 2 7" xfId="14806"/>
    <cellStyle name="Normal 5 3 7 2 2 7 2" xfId="39103"/>
    <cellStyle name="Normal 5 3 7 2 2 8" xfId="26794"/>
    <cellStyle name="Normal 5 3 7 2 2 9" xfId="51202"/>
    <cellStyle name="Normal 5 3 7 2 3" xfId="3022"/>
    <cellStyle name="Normal 5 3 7 2 3 2" xfId="5470"/>
    <cellStyle name="Normal 5 3 7 2 3 2 2" xfId="11869"/>
    <cellStyle name="Normal 5 3 7 2 3 2 2 2" xfId="24071"/>
    <cellStyle name="Normal 5 3 7 2 3 2 2 2 2" xfId="48368"/>
    <cellStyle name="Normal 5 3 7 2 3 2 2 3" xfId="36166"/>
    <cellStyle name="Normal 5 3 7 2 3 2 3" xfId="17672"/>
    <cellStyle name="Normal 5 3 7 2 3 2 3 2" xfId="41969"/>
    <cellStyle name="Normal 5 3 7 2 3 2 4" xfId="29767"/>
    <cellStyle name="Normal 5 3 7 2 3 3" xfId="7060"/>
    <cellStyle name="Normal 5 3 7 2 3 3 2" xfId="11870"/>
    <cellStyle name="Normal 5 3 7 2 3 3 2 2" xfId="24072"/>
    <cellStyle name="Normal 5 3 7 2 3 3 2 2 2" xfId="48369"/>
    <cellStyle name="Normal 5 3 7 2 3 3 2 3" xfId="36167"/>
    <cellStyle name="Normal 5 3 7 2 3 3 3" xfId="19262"/>
    <cellStyle name="Normal 5 3 7 2 3 3 3 2" xfId="43559"/>
    <cellStyle name="Normal 5 3 7 2 3 3 4" xfId="31357"/>
    <cellStyle name="Normal 5 3 7 2 3 4" xfId="11868"/>
    <cellStyle name="Normal 5 3 7 2 3 4 2" xfId="24070"/>
    <cellStyle name="Normal 5 3 7 2 3 4 2 2" xfId="48367"/>
    <cellStyle name="Normal 5 3 7 2 3 4 3" xfId="36165"/>
    <cellStyle name="Normal 5 3 7 2 3 5" xfId="15444"/>
    <cellStyle name="Normal 5 3 7 2 3 5 2" xfId="39741"/>
    <cellStyle name="Normal 5 3 7 2 3 6" xfId="27432"/>
    <cellStyle name="Normal 5 3 7 2 4" xfId="11860"/>
    <cellStyle name="Normal 5 3 7 2 4 2" xfId="24062"/>
    <cellStyle name="Normal 5 3 7 2 4 2 2" xfId="48359"/>
    <cellStyle name="Normal 5 3 7 2 4 3" xfId="36157"/>
    <cellStyle name="Normal 5 3 7 2 5" xfId="14272"/>
    <cellStyle name="Normal 5 3 7 2 5 2" xfId="26260"/>
    <cellStyle name="Normal 5 3 7 2 5 2 2" xfId="50557"/>
    <cellStyle name="Normal 5 3 7 2 5 3" xfId="38569"/>
    <cellStyle name="Normal 5 3 7 2 6" xfId="51547"/>
    <cellStyle name="Normal 5 3 7 2 7" xfId="52376"/>
    <cellStyle name="Normal 5 3 7 3" xfId="2254"/>
    <cellStyle name="Normal 5 3 7 3 10" xfId="52774"/>
    <cellStyle name="Normal 5 3 7 3 2" xfId="3420"/>
    <cellStyle name="Normal 5 3 7 3 2 2" xfId="5761"/>
    <cellStyle name="Normal 5 3 7 3 2 2 2" xfId="11873"/>
    <cellStyle name="Normal 5 3 7 3 2 2 2 2" xfId="24075"/>
    <cellStyle name="Normal 5 3 7 3 2 2 2 2 2" xfId="48372"/>
    <cellStyle name="Normal 5 3 7 3 2 2 2 3" xfId="36170"/>
    <cellStyle name="Normal 5 3 7 3 2 2 3" xfId="17963"/>
    <cellStyle name="Normal 5 3 7 3 2 2 3 2" xfId="42260"/>
    <cellStyle name="Normal 5 3 7 3 2 2 4" xfId="30058"/>
    <cellStyle name="Normal 5 3 7 3 2 3" xfId="7458"/>
    <cellStyle name="Normal 5 3 7 3 2 3 2" xfId="11874"/>
    <cellStyle name="Normal 5 3 7 3 2 3 2 2" xfId="24076"/>
    <cellStyle name="Normal 5 3 7 3 2 3 2 2 2" xfId="48373"/>
    <cellStyle name="Normal 5 3 7 3 2 3 2 3" xfId="36171"/>
    <cellStyle name="Normal 5 3 7 3 2 3 3" xfId="19660"/>
    <cellStyle name="Normal 5 3 7 3 2 3 3 2" xfId="43957"/>
    <cellStyle name="Normal 5 3 7 3 2 3 4" xfId="31755"/>
    <cellStyle name="Normal 5 3 7 3 2 4" xfId="11872"/>
    <cellStyle name="Normal 5 3 7 3 2 4 2" xfId="24074"/>
    <cellStyle name="Normal 5 3 7 3 2 4 2 2" xfId="48371"/>
    <cellStyle name="Normal 5 3 7 3 2 4 3" xfId="36169"/>
    <cellStyle name="Normal 5 3 7 3 2 5" xfId="15735"/>
    <cellStyle name="Normal 5 3 7 3 2 5 2" xfId="40032"/>
    <cellStyle name="Normal 5 3 7 3 2 6" xfId="27723"/>
    <cellStyle name="Normal 5 3 7 3 3" xfId="3952"/>
    <cellStyle name="Normal 5 3 7 3 3 2" xfId="11875"/>
    <cellStyle name="Normal 5 3 7 3 3 2 2" xfId="24077"/>
    <cellStyle name="Normal 5 3 7 3 3 2 2 2" xfId="48374"/>
    <cellStyle name="Normal 5 3 7 3 3 2 3" xfId="36172"/>
    <cellStyle name="Normal 5 3 7 3 3 3" xfId="16263"/>
    <cellStyle name="Normal 5 3 7 3 3 3 2" xfId="40560"/>
    <cellStyle name="Normal 5 3 7 3 3 4" xfId="28251"/>
    <cellStyle name="Normal 5 3 7 3 4" xfId="4592"/>
    <cellStyle name="Normal 5 3 7 3 4 2" xfId="11876"/>
    <cellStyle name="Normal 5 3 7 3 4 2 2" xfId="24078"/>
    <cellStyle name="Normal 5 3 7 3 4 2 2 2" xfId="48375"/>
    <cellStyle name="Normal 5 3 7 3 4 2 3" xfId="36173"/>
    <cellStyle name="Normal 5 3 7 3 4 3" xfId="16794"/>
    <cellStyle name="Normal 5 3 7 3 4 3 2" xfId="41091"/>
    <cellStyle name="Normal 5 3 7 3 4 4" xfId="28889"/>
    <cellStyle name="Normal 5 3 7 3 5" xfId="6289"/>
    <cellStyle name="Normal 5 3 7 3 5 2" xfId="11877"/>
    <cellStyle name="Normal 5 3 7 3 5 2 2" xfId="24079"/>
    <cellStyle name="Normal 5 3 7 3 5 2 2 2" xfId="48376"/>
    <cellStyle name="Normal 5 3 7 3 5 2 3" xfId="36174"/>
    <cellStyle name="Normal 5 3 7 3 5 3" xfId="18491"/>
    <cellStyle name="Normal 5 3 7 3 5 3 2" xfId="42788"/>
    <cellStyle name="Normal 5 3 7 3 5 4" xfId="30586"/>
    <cellStyle name="Normal 5 3 7 3 6" xfId="11871"/>
    <cellStyle name="Normal 5 3 7 3 6 2" xfId="24073"/>
    <cellStyle name="Normal 5 3 7 3 6 2 2" xfId="48370"/>
    <cellStyle name="Normal 5 3 7 3 6 3" xfId="36168"/>
    <cellStyle name="Normal 5 3 7 3 7" xfId="14566"/>
    <cellStyle name="Normal 5 3 7 3 7 2" xfId="38863"/>
    <cellStyle name="Normal 5 3 7 3 8" xfId="26554"/>
    <cellStyle name="Normal 5 3 7 3 9" xfId="50962"/>
    <cellStyle name="Normal 5 3 7 4" xfId="2782"/>
    <cellStyle name="Normal 5 3 7 4 2" xfId="5230"/>
    <cellStyle name="Normal 5 3 7 4 2 2" xfId="11879"/>
    <cellStyle name="Normal 5 3 7 4 2 2 2" xfId="24081"/>
    <cellStyle name="Normal 5 3 7 4 2 2 2 2" xfId="48378"/>
    <cellStyle name="Normal 5 3 7 4 2 2 3" xfId="36176"/>
    <cellStyle name="Normal 5 3 7 4 2 3" xfId="17432"/>
    <cellStyle name="Normal 5 3 7 4 2 3 2" xfId="41729"/>
    <cellStyle name="Normal 5 3 7 4 2 4" xfId="29527"/>
    <cellStyle name="Normal 5 3 7 4 3" xfId="6820"/>
    <cellStyle name="Normal 5 3 7 4 3 2" xfId="11880"/>
    <cellStyle name="Normal 5 3 7 4 3 2 2" xfId="24082"/>
    <cellStyle name="Normal 5 3 7 4 3 2 2 2" xfId="48379"/>
    <cellStyle name="Normal 5 3 7 4 3 2 3" xfId="36177"/>
    <cellStyle name="Normal 5 3 7 4 3 3" xfId="19022"/>
    <cellStyle name="Normal 5 3 7 4 3 3 2" xfId="43319"/>
    <cellStyle name="Normal 5 3 7 4 3 4" xfId="31117"/>
    <cellStyle name="Normal 5 3 7 4 4" xfId="11878"/>
    <cellStyle name="Normal 5 3 7 4 4 2" xfId="24080"/>
    <cellStyle name="Normal 5 3 7 4 4 2 2" xfId="48377"/>
    <cellStyle name="Normal 5 3 7 4 4 3" xfId="36175"/>
    <cellStyle name="Normal 5 3 7 4 5" xfId="15204"/>
    <cellStyle name="Normal 5 3 7 4 5 2" xfId="39501"/>
    <cellStyle name="Normal 5 3 7 4 6" xfId="27192"/>
    <cellStyle name="Normal 5 3 7 5" xfId="11859"/>
    <cellStyle name="Normal 5 3 7 5 2" xfId="24061"/>
    <cellStyle name="Normal 5 3 7 5 2 2" xfId="48358"/>
    <cellStyle name="Normal 5 3 7 5 3" xfId="36156"/>
    <cellStyle name="Normal 5 3 7 6" xfId="14032"/>
    <cellStyle name="Normal 5 3 7 6 2" xfId="26020"/>
    <cellStyle name="Normal 5 3 7 6 2 2" xfId="50317"/>
    <cellStyle name="Normal 5 3 7 6 3" xfId="38329"/>
    <cellStyle name="Normal 5 3 7 7" xfId="51690"/>
    <cellStyle name="Normal 5 3 7 8" xfId="52136"/>
    <cellStyle name="Normal 5 3 8" xfId="660"/>
    <cellStyle name="Normal 5 3 8 2" xfId="2161"/>
    <cellStyle name="Normal 5 3 8 2 10" xfId="52681"/>
    <cellStyle name="Normal 5 3 8 2 2" xfId="3327"/>
    <cellStyle name="Normal 5 3 8 2 2 2" xfId="5668"/>
    <cellStyle name="Normal 5 3 8 2 2 2 2" xfId="11884"/>
    <cellStyle name="Normal 5 3 8 2 2 2 2 2" xfId="24086"/>
    <cellStyle name="Normal 5 3 8 2 2 2 2 2 2" xfId="48383"/>
    <cellStyle name="Normal 5 3 8 2 2 2 2 3" xfId="36181"/>
    <cellStyle name="Normal 5 3 8 2 2 2 3" xfId="17870"/>
    <cellStyle name="Normal 5 3 8 2 2 2 3 2" xfId="42167"/>
    <cellStyle name="Normal 5 3 8 2 2 2 4" xfId="29965"/>
    <cellStyle name="Normal 5 3 8 2 2 3" xfId="7365"/>
    <cellStyle name="Normal 5 3 8 2 2 3 2" xfId="11885"/>
    <cellStyle name="Normal 5 3 8 2 2 3 2 2" xfId="24087"/>
    <cellStyle name="Normal 5 3 8 2 2 3 2 2 2" xfId="48384"/>
    <cellStyle name="Normal 5 3 8 2 2 3 2 3" xfId="36182"/>
    <cellStyle name="Normal 5 3 8 2 2 3 3" xfId="19567"/>
    <cellStyle name="Normal 5 3 8 2 2 3 3 2" xfId="43864"/>
    <cellStyle name="Normal 5 3 8 2 2 3 4" xfId="31662"/>
    <cellStyle name="Normal 5 3 8 2 2 4" xfId="11883"/>
    <cellStyle name="Normal 5 3 8 2 2 4 2" xfId="24085"/>
    <cellStyle name="Normal 5 3 8 2 2 4 2 2" xfId="48382"/>
    <cellStyle name="Normal 5 3 8 2 2 4 3" xfId="36180"/>
    <cellStyle name="Normal 5 3 8 2 2 5" xfId="15642"/>
    <cellStyle name="Normal 5 3 8 2 2 5 2" xfId="39939"/>
    <cellStyle name="Normal 5 3 8 2 2 6" xfId="27630"/>
    <cellStyle name="Normal 5 3 8 2 3" xfId="3859"/>
    <cellStyle name="Normal 5 3 8 2 3 2" xfId="11886"/>
    <cellStyle name="Normal 5 3 8 2 3 2 2" xfId="24088"/>
    <cellStyle name="Normal 5 3 8 2 3 2 2 2" xfId="48385"/>
    <cellStyle name="Normal 5 3 8 2 3 2 3" xfId="36183"/>
    <cellStyle name="Normal 5 3 8 2 3 3" xfId="16170"/>
    <cellStyle name="Normal 5 3 8 2 3 3 2" xfId="40467"/>
    <cellStyle name="Normal 5 3 8 2 3 4" xfId="28158"/>
    <cellStyle name="Normal 5 3 8 2 4" xfId="4499"/>
    <cellStyle name="Normal 5 3 8 2 4 2" xfId="11887"/>
    <cellStyle name="Normal 5 3 8 2 4 2 2" xfId="24089"/>
    <cellStyle name="Normal 5 3 8 2 4 2 2 2" xfId="48386"/>
    <cellStyle name="Normal 5 3 8 2 4 2 3" xfId="36184"/>
    <cellStyle name="Normal 5 3 8 2 4 3" xfId="16701"/>
    <cellStyle name="Normal 5 3 8 2 4 3 2" xfId="40998"/>
    <cellStyle name="Normal 5 3 8 2 4 4" xfId="28796"/>
    <cellStyle name="Normal 5 3 8 2 5" xfId="6196"/>
    <cellStyle name="Normal 5 3 8 2 5 2" xfId="11888"/>
    <cellStyle name="Normal 5 3 8 2 5 2 2" xfId="24090"/>
    <cellStyle name="Normal 5 3 8 2 5 2 2 2" xfId="48387"/>
    <cellStyle name="Normal 5 3 8 2 5 2 3" xfId="36185"/>
    <cellStyle name="Normal 5 3 8 2 5 3" xfId="18398"/>
    <cellStyle name="Normal 5 3 8 2 5 3 2" xfId="42695"/>
    <cellStyle name="Normal 5 3 8 2 5 4" xfId="30493"/>
    <cellStyle name="Normal 5 3 8 2 6" xfId="11882"/>
    <cellStyle name="Normal 5 3 8 2 6 2" xfId="24084"/>
    <cellStyle name="Normal 5 3 8 2 6 2 2" xfId="48381"/>
    <cellStyle name="Normal 5 3 8 2 6 3" xfId="36179"/>
    <cellStyle name="Normal 5 3 8 2 7" xfId="14473"/>
    <cellStyle name="Normal 5 3 8 2 7 2" xfId="38770"/>
    <cellStyle name="Normal 5 3 8 2 8" xfId="26461"/>
    <cellStyle name="Normal 5 3 8 2 9" xfId="50869"/>
    <cellStyle name="Normal 5 3 8 3" xfId="2689"/>
    <cellStyle name="Normal 5 3 8 3 2" xfId="5137"/>
    <cellStyle name="Normal 5 3 8 3 2 2" xfId="11890"/>
    <cellStyle name="Normal 5 3 8 3 2 2 2" xfId="24092"/>
    <cellStyle name="Normal 5 3 8 3 2 2 2 2" xfId="48389"/>
    <cellStyle name="Normal 5 3 8 3 2 2 3" xfId="36187"/>
    <cellStyle name="Normal 5 3 8 3 2 3" xfId="17339"/>
    <cellStyle name="Normal 5 3 8 3 2 3 2" xfId="41636"/>
    <cellStyle name="Normal 5 3 8 3 2 4" xfId="29434"/>
    <cellStyle name="Normal 5 3 8 3 3" xfId="6727"/>
    <cellStyle name="Normal 5 3 8 3 3 2" xfId="11891"/>
    <cellStyle name="Normal 5 3 8 3 3 2 2" xfId="24093"/>
    <cellStyle name="Normal 5 3 8 3 3 2 2 2" xfId="48390"/>
    <cellStyle name="Normal 5 3 8 3 3 2 3" xfId="36188"/>
    <cellStyle name="Normal 5 3 8 3 3 3" xfId="18929"/>
    <cellStyle name="Normal 5 3 8 3 3 3 2" xfId="43226"/>
    <cellStyle name="Normal 5 3 8 3 3 4" xfId="31024"/>
    <cellStyle name="Normal 5 3 8 3 4" xfId="11889"/>
    <cellStyle name="Normal 5 3 8 3 4 2" xfId="24091"/>
    <cellStyle name="Normal 5 3 8 3 4 2 2" xfId="48388"/>
    <cellStyle name="Normal 5 3 8 3 4 3" xfId="36186"/>
    <cellStyle name="Normal 5 3 8 3 5" xfId="15111"/>
    <cellStyle name="Normal 5 3 8 3 5 2" xfId="39408"/>
    <cellStyle name="Normal 5 3 8 3 6" xfId="27099"/>
    <cellStyle name="Normal 5 3 8 4" xfId="11881"/>
    <cellStyle name="Normal 5 3 8 4 2" xfId="24083"/>
    <cellStyle name="Normal 5 3 8 4 2 2" xfId="48380"/>
    <cellStyle name="Normal 5 3 8 4 3" xfId="36178"/>
    <cellStyle name="Normal 5 3 8 5" xfId="13939"/>
    <cellStyle name="Normal 5 3 8 5 2" xfId="25927"/>
    <cellStyle name="Normal 5 3 8 5 2 2" xfId="50224"/>
    <cellStyle name="Normal 5 3 8 5 3" xfId="38236"/>
    <cellStyle name="Normal 5 3 8 6" xfId="51520"/>
    <cellStyle name="Normal 5 3 8 7" xfId="52043"/>
    <cellStyle name="Normal 5 3 9" xfId="1957"/>
    <cellStyle name="Normal 5 3 9 10" xfId="52582"/>
    <cellStyle name="Normal 5 3 9 11" xfId="2062"/>
    <cellStyle name="Normal 5 3 9 2" xfId="3228"/>
    <cellStyle name="Normal 5 3 9 2 2" xfId="5569"/>
    <cellStyle name="Normal 5 3 9 2 2 2" xfId="11894"/>
    <cellStyle name="Normal 5 3 9 2 2 2 2" xfId="24096"/>
    <cellStyle name="Normal 5 3 9 2 2 2 2 2" xfId="48393"/>
    <cellStyle name="Normal 5 3 9 2 2 2 3" xfId="36191"/>
    <cellStyle name="Normal 5 3 9 2 2 3" xfId="17771"/>
    <cellStyle name="Normal 5 3 9 2 2 3 2" xfId="42068"/>
    <cellStyle name="Normal 5 3 9 2 2 4" xfId="29866"/>
    <cellStyle name="Normal 5 3 9 2 3" xfId="7266"/>
    <cellStyle name="Normal 5 3 9 2 3 2" xfId="11895"/>
    <cellStyle name="Normal 5 3 9 2 3 2 2" xfId="24097"/>
    <cellStyle name="Normal 5 3 9 2 3 2 2 2" xfId="48394"/>
    <cellStyle name="Normal 5 3 9 2 3 2 3" xfId="36192"/>
    <cellStyle name="Normal 5 3 9 2 3 3" xfId="19468"/>
    <cellStyle name="Normal 5 3 9 2 3 3 2" xfId="43765"/>
    <cellStyle name="Normal 5 3 9 2 3 4" xfId="31563"/>
    <cellStyle name="Normal 5 3 9 2 4" xfId="11893"/>
    <cellStyle name="Normal 5 3 9 2 4 2" xfId="24095"/>
    <cellStyle name="Normal 5 3 9 2 4 2 2" xfId="48392"/>
    <cellStyle name="Normal 5 3 9 2 4 3" xfId="36190"/>
    <cellStyle name="Normal 5 3 9 2 5" xfId="15543"/>
    <cellStyle name="Normal 5 3 9 2 5 2" xfId="39840"/>
    <cellStyle name="Normal 5 3 9 2 6" xfId="27531"/>
    <cellStyle name="Normal 5 3 9 3" xfId="3760"/>
    <cellStyle name="Normal 5 3 9 3 2" xfId="11896"/>
    <cellStyle name="Normal 5 3 9 3 2 2" xfId="24098"/>
    <cellStyle name="Normal 5 3 9 3 2 2 2" xfId="48395"/>
    <cellStyle name="Normal 5 3 9 3 2 3" xfId="36193"/>
    <cellStyle name="Normal 5 3 9 3 3" xfId="16071"/>
    <cellStyle name="Normal 5 3 9 3 3 2" xfId="40368"/>
    <cellStyle name="Normal 5 3 9 3 4" xfId="28059"/>
    <cellStyle name="Normal 5 3 9 4" xfId="4400"/>
    <cellStyle name="Normal 5 3 9 4 2" xfId="11897"/>
    <cellStyle name="Normal 5 3 9 4 2 2" xfId="24099"/>
    <cellStyle name="Normal 5 3 9 4 2 2 2" xfId="48396"/>
    <cellStyle name="Normal 5 3 9 4 2 3" xfId="36194"/>
    <cellStyle name="Normal 5 3 9 4 3" xfId="16602"/>
    <cellStyle name="Normal 5 3 9 4 3 2" xfId="40899"/>
    <cellStyle name="Normal 5 3 9 4 4" xfId="28697"/>
    <cellStyle name="Normal 5 3 9 5" xfId="6097"/>
    <cellStyle name="Normal 5 3 9 5 2" xfId="11898"/>
    <cellStyle name="Normal 5 3 9 5 2 2" xfId="24100"/>
    <cellStyle name="Normal 5 3 9 5 2 2 2" xfId="48397"/>
    <cellStyle name="Normal 5 3 9 5 2 3" xfId="36195"/>
    <cellStyle name="Normal 5 3 9 5 3" xfId="18299"/>
    <cellStyle name="Normal 5 3 9 5 3 2" xfId="42596"/>
    <cellStyle name="Normal 5 3 9 5 4" xfId="30394"/>
    <cellStyle name="Normal 5 3 9 6" xfId="11892"/>
    <cellStyle name="Normal 5 3 9 6 2" xfId="24094"/>
    <cellStyle name="Normal 5 3 9 6 2 2" xfId="48391"/>
    <cellStyle name="Normal 5 3 9 6 3" xfId="36189"/>
    <cellStyle name="Normal 5 3 9 7" xfId="14374"/>
    <cellStyle name="Normal 5 3 9 7 2" xfId="38671"/>
    <cellStyle name="Normal 5 3 9 8" xfId="26362"/>
    <cellStyle name="Normal 5 3 9 9" xfId="50770"/>
    <cellStyle name="Normal 5 4" xfId="149"/>
    <cellStyle name="Normal 5 4 2" xfId="297"/>
    <cellStyle name="Normal 5 4 2 2" xfId="1900"/>
    <cellStyle name="Normal 5 4 2 3" xfId="1881"/>
    <cellStyle name="Normal 5 4 2 4" xfId="1816"/>
    <cellStyle name="Normal 5 4 2 5" xfId="1970"/>
    <cellStyle name="Normal 5 4 3" xfId="418"/>
    <cellStyle name="Normal 5 4 3 2" xfId="1945"/>
    <cellStyle name="Normal 5 4 3 3" xfId="1879"/>
    <cellStyle name="Normal 5 4 4" xfId="2001"/>
    <cellStyle name="Normal 5 4 4 2" xfId="1947"/>
    <cellStyle name="Normal 5 4 5" xfId="1996"/>
    <cellStyle name="Normal 5 4 6" xfId="1908"/>
    <cellStyle name="Normal 5 4 7" xfId="1961"/>
    <cellStyle name="Normal 5 4 8" xfId="1776"/>
    <cellStyle name="Normal 5 5" xfId="176"/>
    <cellStyle name="Normal 5 5 10" xfId="2596"/>
    <cellStyle name="Normal 5 5 10 2" xfId="5044"/>
    <cellStyle name="Normal 5 5 10 2 2" xfId="11901"/>
    <cellStyle name="Normal 5 5 10 2 2 2" xfId="24103"/>
    <cellStyle name="Normal 5 5 10 2 2 2 2" xfId="48400"/>
    <cellStyle name="Normal 5 5 10 2 2 3" xfId="36198"/>
    <cellStyle name="Normal 5 5 10 2 3" xfId="17246"/>
    <cellStyle name="Normal 5 5 10 2 3 2" xfId="41543"/>
    <cellStyle name="Normal 5 5 10 2 4" xfId="29341"/>
    <cellStyle name="Normal 5 5 10 3" xfId="6634"/>
    <cellStyle name="Normal 5 5 10 3 2" xfId="11902"/>
    <cellStyle name="Normal 5 5 10 3 2 2" xfId="24104"/>
    <cellStyle name="Normal 5 5 10 3 2 2 2" xfId="48401"/>
    <cellStyle name="Normal 5 5 10 3 2 3" xfId="36199"/>
    <cellStyle name="Normal 5 5 10 3 3" xfId="18836"/>
    <cellStyle name="Normal 5 5 10 3 3 2" xfId="43133"/>
    <cellStyle name="Normal 5 5 10 3 4" xfId="30931"/>
    <cellStyle name="Normal 5 5 10 4" xfId="11900"/>
    <cellStyle name="Normal 5 5 10 4 2" xfId="24102"/>
    <cellStyle name="Normal 5 5 10 4 2 2" xfId="48399"/>
    <cellStyle name="Normal 5 5 10 4 3" xfId="36197"/>
    <cellStyle name="Normal 5 5 10 5" xfId="15018"/>
    <cellStyle name="Normal 5 5 10 5 2" xfId="39315"/>
    <cellStyle name="Normal 5 5 10 6" xfId="27006"/>
    <cellStyle name="Normal 5 5 11" xfId="11899"/>
    <cellStyle name="Normal 5 5 11 2" xfId="24101"/>
    <cellStyle name="Normal 5 5 11 2 2" xfId="48398"/>
    <cellStyle name="Normal 5 5 11 3" xfId="36196"/>
    <cellStyle name="Normal 5 5 12" xfId="13846"/>
    <cellStyle name="Normal 5 5 12 2" xfId="25834"/>
    <cellStyle name="Normal 5 5 12 2 2" xfId="50131"/>
    <cellStyle name="Normal 5 5 12 3" xfId="38143"/>
    <cellStyle name="Normal 5 5 13" xfId="51913"/>
    <cellStyle name="Normal 5 5 14" xfId="51950"/>
    <cellStyle name="Normal 5 5 2" xfId="560"/>
    <cellStyle name="Normal 5 5 2 2" xfId="1878"/>
    <cellStyle name="Normal 5 5 3" xfId="555"/>
    <cellStyle name="Normal 5 5 3 2" xfId="1277"/>
    <cellStyle name="Normal 5 5 4" xfId="298"/>
    <cellStyle name="Normal 5 5 5" xfId="591"/>
    <cellStyle name="Normal 5 5 5 10" xfId="51487"/>
    <cellStyle name="Normal 5 5 5 11" xfId="51974"/>
    <cellStyle name="Normal 5 5 5 2" xfId="639"/>
    <cellStyle name="Normal 5 5 5 2 10" xfId="52022"/>
    <cellStyle name="Normal 5 5 5 2 2" xfId="834"/>
    <cellStyle name="Normal 5 5 5 2 2 2" xfId="1079"/>
    <cellStyle name="Normal 5 5 5 2 2 2 2" xfId="2572"/>
    <cellStyle name="Normal 5 5 5 2 2 2 2 10" xfId="53092"/>
    <cellStyle name="Normal 5 5 5 2 2 2 2 2" xfId="3738"/>
    <cellStyle name="Normal 5 5 5 2 2 2 2 2 2" xfId="6079"/>
    <cellStyle name="Normal 5 5 5 2 2 2 2 2 2 2" xfId="11909"/>
    <cellStyle name="Normal 5 5 5 2 2 2 2 2 2 2 2" xfId="24111"/>
    <cellStyle name="Normal 5 5 5 2 2 2 2 2 2 2 2 2" xfId="48408"/>
    <cellStyle name="Normal 5 5 5 2 2 2 2 2 2 2 3" xfId="36206"/>
    <cellStyle name="Normal 5 5 5 2 2 2 2 2 2 3" xfId="18281"/>
    <cellStyle name="Normal 5 5 5 2 2 2 2 2 2 3 2" xfId="42578"/>
    <cellStyle name="Normal 5 5 5 2 2 2 2 2 2 4" xfId="30376"/>
    <cellStyle name="Normal 5 5 5 2 2 2 2 2 3" xfId="7776"/>
    <cellStyle name="Normal 5 5 5 2 2 2 2 2 3 2" xfId="11910"/>
    <cellStyle name="Normal 5 5 5 2 2 2 2 2 3 2 2" xfId="24112"/>
    <cellStyle name="Normal 5 5 5 2 2 2 2 2 3 2 2 2" xfId="48409"/>
    <cellStyle name="Normal 5 5 5 2 2 2 2 2 3 2 3" xfId="36207"/>
    <cellStyle name="Normal 5 5 5 2 2 2 2 2 3 3" xfId="19978"/>
    <cellStyle name="Normal 5 5 5 2 2 2 2 2 3 3 2" xfId="44275"/>
    <cellStyle name="Normal 5 5 5 2 2 2 2 2 3 4" xfId="32073"/>
    <cellStyle name="Normal 5 5 5 2 2 2 2 2 4" xfId="11908"/>
    <cellStyle name="Normal 5 5 5 2 2 2 2 2 4 2" xfId="24110"/>
    <cellStyle name="Normal 5 5 5 2 2 2 2 2 4 2 2" xfId="48407"/>
    <cellStyle name="Normal 5 5 5 2 2 2 2 2 4 3" xfId="36205"/>
    <cellStyle name="Normal 5 5 5 2 2 2 2 2 5" xfId="16053"/>
    <cellStyle name="Normal 5 5 5 2 2 2 2 2 5 2" xfId="40350"/>
    <cellStyle name="Normal 5 5 5 2 2 2 2 2 6" xfId="28041"/>
    <cellStyle name="Normal 5 5 5 2 2 2 2 3" xfId="4270"/>
    <cellStyle name="Normal 5 5 5 2 2 2 2 3 2" xfId="11911"/>
    <cellStyle name="Normal 5 5 5 2 2 2 2 3 2 2" xfId="24113"/>
    <cellStyle name="Normal 5 5 5 2 2 2 2 3 2 2 2" xfId="48410"/>
    <cellStyle name="Normal 5 5 5 2 2 2 2 3 2 3" xfId="36208"/>
    <cellStyle name="Normal 5 5 5 2 2 2 2 3 3" xfId="16581"/>
    <cellStyle name="Normal 5 5 5 2 2 2 2 3 3 2" xfId="40878"/>
    <cellStyle name="Normal 5 5 5 2 2 2 2 3 4" xfId="28569"/>
    <cellStyle name="Normal 5 5 5 2 2 2 2 4" xfId="4910"/>
    <cellStyle name="Normal 5 5 5 2 2 2 2 4 2" xfId="11912"/>
    <cellStyle name="Normal 5 5 5 2 2 2 2 4 2 2" xfId="24114"/>
    <cellStyle name="Normal 5 5 5 2 2 2 2 4 2 2 2" xfId="48411"/>
    <cellStyle name="Normal 5 5 5 2 2 2 2 4 2 3" xfId="36209"/>
    <cellStyle name="Normal 5 5 5 2 2 2 2 4 3" xfId="17112"/>
    <cellStyle name="Normal 5 5 5 2 2 2 2 4 3 2" xfId="41409"/>
    <cellStyle name="Normal 5 5 5 2 2 2 2 4 4" xfId="29207"/>
    <cellStyle name="Normal 5 5 5 2 2 2 2 5" xfId="6607"/>
    <cellStyle name="Normal 5 5 5 2 2 2 2 5 2" xfId="11913"/>
    <cellStyle name="Normal 5 5 5 2 2 2 2 5 2 2" xfId="24115"/>
    <cellStyle name="Normal 5 5 5 2 2 2 2 5 2 2 2" xfId="48412"/>
    <cellStyle name="Normal 5 5 5 2 2 2 2 5 2 3" xfId="36210"/>
    <cellStyle name="Normal 5 5 5 2 2 2 2 5 3" xfId="18809"/>
    <cellStyle name="Normal 5 5 5 2 2 2 2 5 3 2" xfId="43106"/>
    <cellStyle name="Normal 5 5 5 2 2 2 2 5 4" xfId="30904"/>
    <cellStyle name="Normal 5 5 5 2 2 2 2 6" xfId="11907"/>
    <cellStyle name="Normal 5 5 5 2 2 2 2 6 2" xfId="24109"/>
    <cellStyle name="Normal 5 5 5 2 2 2 2 6 2 2" xfId="48406"/>
    <cellStyle name="Normal 5 5 5 2 2 2 2 6 3" xfId="36204"/>
    <cellStyle name="Normal 5 5 5 2 2 2 2 7" xfId="14884"/>
    <cellStyle name="Normal 5 5 5 2 2 2 2 7 2" xfId="39181"/>
    <cellStyle name="Normal 5 5 5 2 2 2 2 8" xfId="26872"/>
    <cellStyle name="Normal 5 5 5 2 2 2 2 9" xfId="51280"/>
    <cellStyle name="Normal 5 5 5 2 2 2 3" xfId="3100"/>
    <cellStyle name="Normal 5 5 5 2 2 2 3 2" xfId="5548"/>
    <cellStyle name="Normal 5 5 5 2 2 2 3 2 2" xfId="11915"/>
    <cellStyle name="Normal 5 5 5 2 2 2 3 2 2 2" xfId="24117"/>
    <cellStyle name="Normal 5 5 5 2 2 2 3 2 2 2 2" xfId="48414"/>
    <cellStyle name="Normal 5 5 5 2 2 2 3 2 2 3" xfId="36212"/>
    <cellStyle name="Normal 5 5 5 2 2 2 3 2 3" xfId="17750"/>
    <cellStyle name="Normal 5 5 5 2 2 2 3 2 3 2" xfId="42047"/>
    <cellStyle name="Normal 5 5 5 2 2 2 3 2 4" xfId="29845"/>
    <cellStyle name="Normal 5 5 5 2 2 2 3 3" xfId="7138"/>
    <cellStyle name="Normal 5 5 5 2 2 2 3 3 2" xfId="11916"/>
    <cellStyle name="Normal 5 5 5 2 2 2 3 3 2 2" xfId="24118"/>
    <cellStyle name="Normal 5 5 5 2 2 2 3 3 2 2 2" xfId="48415"/>
    <cellStyle name="Normal 5 5 5 2 2 2 3 3 2 3" xfId="36213"/>
    <cellStyle name="Normal 5 5 5 2 2 2 3 3 3" xfId="19340"/>
    <cellStyle name="Normal 5 5 5 2 2 2 3 3 3 2" xfId="43637"/>
    <cellStyle name="Normal 5 5 5 2 2 2 3 3 4" xfId="31435"/>
    <cellStyle name="Normal 5 5 5 2 2 2 3 4" xfId="11914"/>
    <cellStyle name="Normal 5 5 5 2 2 2 3 4 2" xfId="24116"/>
    <cellStyle name="Normal 5 5 5 2 2 2 3 4 2 2" xfId="48413"/>
    <cellStyle name="Normal 5 5 5 2 2 2 3 4 3" xfId="36211"/>
    <cellStyle name="Normal 5 5 5 2 2 2 3 5" xfId="15522"/>
    <cellStyle name="Normal 5 5 5 2 2 2 3 5 2" xfId="39819"/>
    <cellStyle name="Normal 5 5 5 2 2 2 3 6" xfId="27510"/>
    <cellStyle name="Normal 5 5 5 2 2 2 4" xfId="11906"/>
    <cellStyle name="Normal 5 5 5 2 2 2 4 2" xfId="24108"/>
    <cellStyle name="Normal 5 5 5 2 2 2 4 2 2" xfId="48405"/>
    <cellStyle name="Normal 5 5 5 2 2 2 4 3" xfId="36203"/>
    <cellStyle name="Normal 5 5 5 2 2 2 5" xfId="14350"/>
    <cellStyle name="Normal 5 5 5 2 2 2 5 2" xfId="26338"/>
    <cellStyle name="Normal 5 5 5 2 2 2 5 2 2" xfId="50635"/>
    <cellStyle name="Normal 5 5 5 2 2 2 5 3" xfId="38647"/>
    <cellStyle name="Normal 5 5 5 2 2 2 6" xfId="51438"/>
    <cellStyle name="Normal 5 5 5 2 2 2 7" xfId="52454"/>
    <cellStyle name="Normal 5 5 5 2 2 3" xfId="2332"/>
    <cellStyle name="Normal 5 5 5 2 2 3 10" xfId="52852"/>
    <cellStyle name="Normal 5 5 5 2 2 3 2" xfId="3498"/>
    <cellStyle name="Normal 5 5 5 2 2 3 2 2" xfId="5839"/>
    <cellStyle name="Normal 5 5 5 2 2 3 2 2 2" xfId="11919"/>
    <cellStyle name="Normal 5 5 5 2 2 3 2 2 2 2" xfId="24121"/>
    <cellStyle name="Normal 5 5 5 2 2 3 2 2 2 2 2" xfId="48418"/>
    <cellStyle name="Normal 5 5 5 2 2 3 2 2 2 3" xfId="36216"/>
    <cellStyle name="Normal 5 5 5 2 2 3 2 2 3" xfId="18041"/>
    <cellStyle name="Normal 5 5 5 2 2 3 2 2 3 2" xfId="42338"/>
    <cellStyle name="Normal 5 5 5 2 2 3 2 2 4" xfId="30136"/>
    <cellStyle name="Normal 5 5 5 2 2 3 2 3" xfId="7536"/>
    <cellStyle name="Normal 5 5 5 2 2 3 2 3 2" xfId="11920"/>
    <cellStyle name="Normal 5 5 5 2 2 3 2 3 2 2" xfId="24122"/>
    <cellStyle name="Normal 5 5 5 2 2 3 2 3 2 2 2" xfId="48419"/>
    <cellStyle name="Normal 5 5 5 2 2 3 2 3 2 3" xfId="36217"/>
    <cellStyle name="Normal 5 5 5 2 2 3 2 3 3" xfId="19738"/>
    <cellStyle name="Normal 5 5 5 2 2 3 2 3 3 2" xfId="44035"/>
    <cellStyle name="Normal 5 5 5 2 2 3 2 3 4" xfId="31833"/>
    <cellStyle name="Normal 5 5 5 2 2 3 2 4" xfId="11918"/>
    <cellStyle name="Normal 5 5 5 2 2 3 2 4 2" xfId="24120"/>
    <cellStyle name="Normal 5 5 5 2 2 3 2 4 2 2" xfId="48417"/>
    <cellStyle name="Normal 5 5 5 2 2 3 2 4 3" xfId="36215"/>
    <cellStyle name="Normal 5 5 5 2 2 3 2 5" xfId="15813"/>
    <cellStyle name="Normal 5 5 5 2 2 3 2 5 2" xfId="40110"/>
    <cellStyle name="Normal 5 5 5 2 2 3 2 6" xfId="27801"/>
    <cellStyle name="Normal 5 5 5 2 2 3 3" xfId="4030"/>
    <cellStyle name="Normal 5 5 5 2 2 3 3 2" xfId="11921"/>
    <cellStyle name="Normal 5 5 5 2 2 3 3 2 2" xfId="24123"/>
    <cellStyle name="Normal 5 5 5 2 2 3 3 2 2 2" xfId="48420"/>
    <cellStyle name="Normal 5 5 5 2 2 3 3 2 3" xfId="36218"/>
    <cellStyle name="Normal 5 5 5 2 2 3 3 3" xfId="16341"/>
    <cellStyle name="Normal 5 5 5 2 2 3 3 3 2" xfId="40638"/>
    <cellStyle name="Normal 5 5 5 2 2 3 3 4" xfId="28329"/>
    <cellStyle name="Normal 5 5 5 2 2 3 4" xfId="4670"/>
    <cellStyle name="Normal 5 5 5 2 2 3 4 2" xfId="11922"/>
    <cellStyle name="Normal 5 5 5 2 2 3 4 2 2" xfId="24124"/>
    <cellStyle name="Normal 5 5 5 2 2 3 4 2 2 2" xfId="48421"/>
    <cellStyle name="Normal 5 5 5 2 2 3 4 2 3" xfId="36219"/>
    <cellStyle name="Normal 5 5 5 2 2 3 4 3" xfId="16872"/>
    <cellStyle name="Normal 5 5 5 2 2 3 4 3 2" xfId="41169"/>
    <cellStyle name="Normal 5 5 5 2 2 3 4 4" xfId="28967"/>
    <cellStyle name="Normal 5 5 5 2 2 3 5" xfId="6367"/>
    <cellStyle name="Normal 5 5 5 2 2 3 5 2" xfId="11923"/>
    <cellStyle name="Normal 5 5 5 2 2 3 5 2 2" xfId="24125"/>
    <cellStyle name="Normal 5 5 5 2 2 3 5 2 2 2" xfId="48422"/>
    <cellStyle name="Normal 5 5 5 2 2 3 5 2 3" xfId="36220"/>
    <cellStyle name="Normal 5 5 5 2 2 3 5 3" xfId="18569"/>
    <cellStyle name="Normal 5 5 5 2 2 3 5 3 2" xfId="42866"/>
    <cellStyle name="Normal 5 5 5 2 2 3 5 4" xfId="30664"/>
    <cellStyle name="Normal 5 5 5 2 2 3 6" xfId="11917"/>
    <cellStyle name="Normal 5 5 5 2 2 3 6 2" xfId="24119"/>
    <cellStyle name="Normal 5 5 5 2 2 3 6 2 2" xfId="48416"/>
    <cellStyle name="Normal 5 5 5 2 2 3 6 3" xfId="36214"/>
    <cellStyle name="Normal 5 5 5 2 2 3 7" xfId="14644"/>
    <cellStyle name="Normal 5 5 5 2 2 3 7 2" xfId="38941"/>
    <cellStyle name="Normal 5 5 5 2 2 3 8" xfId="26632"/>
    <cellStyle name="Normal 5 5 5 2 2 3 9" xfId="51040"/>
    <cellStyle name="Normal 5 5 5 2 2 4" xfId="2860"/>
    <cellStyle name="Normal 5 5 5 2 2 4 2" xfId="5308"/>
    <cellStyle name="Normal 5 5 5 2 2 4 2 2" xfId="11925"/>
    <cellStyle name="Normal 5 5 5 2 2 4 2 2 2" xfId="24127"/>
    <cellStyle name="Normal 5 5 5 2 2 4 2 2 2 2" xfId="48424"/>
    <cellStyle name="Normal 5 5 5 2 2 4 2 2 3" xfId="36222"/>
    <cellStyle name="Normal 5 5 5 2 2 4 2 3" xfId="17510"/>
    <cellStyle name="Normal 5 5 5 2 2 4 2 3 2" xfId="41807"/>
    <cellStyle name="Normal 5 5 5 2 2 4 2 4" xfId="29605"/>
    <cellStyle name="Normal 5 5 5 2 2 4 3" xfId="6898"/>
    <cellStyle name="Normal 5 5 5 2 2 4 3 2" xfId="11926"/>
    <cellStyle name="Normal 5 5 5 2 2 4 3 2 2" xfId="24128"/>
    <cellStyle name="Normal 5 5 5 2 2 4 3 2 2 2" xfId="48425"/>
    <cellStyle name="Normal 5 5 5 2 2 4 3 2 3" xfId="36223"/>
    <cellStyle name="Normal 5 5 5 2 2 4 3 3" xfId="19100"/>
    <cellStyle name="Normal 5 5 5 2 2 4 3 3 2" xfId="43397"/>
    <cellStyle name="Normal 5 5 5 2 2 4 3 4" xfId="31195"/>
    <cellStyle name="Normal 5 5 5 2 2 4 4" xfId="11924"/>
    <cellStyle name="Normal 5 5 5 2 2 4 4 2" xfId="24126"/>
    <cellStyle name="Normal 5 5 5 2 2 4 4 2 2" xfId="48423"/>
    <cellStyle name="Normal 5 5 5 2 2 4 4 3" xfId="36221"/>
    <cellStyle name="Normal 5 5 5 2 2 4 5" xfId="15282"/>
    <cellStyle name="Normal 5 5 5 2 2 4 5 2" xfId="39579"/>
    <cellStyle name="Normal 5 5 5 2 2 4 6" xfId="27270"/>
    <cellStyle name="Normal 5 5 5 2 2 5" xfId="11905"/>
    <cellStyle name="Normal 5 5 5 2 2 5 2" xfId="24107"/>
    <cellStyle name="Normal 5 5 5 2 2 5 2 2" xfId="48404"/>
    <cellStyle name="Normal 5 5 5 2 2 5 3" xfId="36202"/>
    <cellStyle name="Normal 5 5 5 2 2 6" xfId="14110"/>
    <cellStyle name="Normal 5 5 5 2 2 6 2" xfId="26098"/>
    <cellStyle name="Normal 5 5 5 2 2 6 2 2" xfId="50395"/>
    <cellStyle name="Normal 5 5 5 2 2 6 3" xfId="38407"/>
    <cellStyle name="Normal 5 5 5 2 2 7" xfId="51513"/>
    <cellStyle name="Normal 5 5 5 2 2 8" xfId="52214"/>
    <cellStyle name="Normal 5 5 5 2 3" xfId="736"/>
    <cellStyle name="Normal 5 5 5 2 3 2" xfId="983"/>
    <cellStyle name="Normal 5 5 5 2 3 2 2" xfId="2476"/>
    <cellStyle name="Normal 5 5 5 2 3 2 2 10" xfId="52996"/>
    <cellStyle name="Normal 5 5 5 2 3 2 2 2" xfId="3642"/>
    <cellStyle name="Normal 5 5 5 2 3 2 2 2 2" xfId="5983"/>
    <cellStyle name="Normal 5 5 5 2 3 2 2 2 2 2" xfId="11931"/>
    <cellStyle name="Normal 5 5 5 2 3 2 2 2 2 2 2" xfId="24133"/>
    <cellStyle name="Normal 5 5 5 2 3 2 2 2 2 2 2 2" xfId="48430"/>
    <cellStyle name="Normal 5 5 5 2 3 2 2 2 2 2 3" xfId="36228"/>
    <cellStyle name="Normal 5 5 5 2 3 2 2 2 2 3" xfId="18185"/>
    <cellStyle name="Normal 5 5 5 2 3 2 2 2 2 3 2" xfId="42482"/>
    <cellStyle name="Normal 5 5 5 2 3 2 2 2 2 4" xfId="30280"/>
    <cellStyle name="Normal 5 5 5 2 3 2 2 2 3" xfId="7680"/>
    <cellStyle name="Normal 5 5 5 2 3 2 2 2 3 2" xfId="11932"/>
    <cellStyle name="Normal 5 5 5 2 3 2 2 2 3 2 2" xfId="24134"/>
    <cellStyle name="Normal 5 5 5 2 3 2 2 2 3 2 2 2" xfId="48431"/>
    <cellStyle name="Normal 5 5 5 2 3 2 2 2 3 2 3" xfId="36229"/>
    <cellStyle name="Normal 5 5 5 2 3 2 2 2 3 3" xfId="19882"/>
    <cellStyle name="Normal 5 5 5 2 3 2 2 2 3 3 2" xfId="44179"/>
    <cellStyle name="Normal 5 5 5 2 3 2 2 2 3 4" xfId="31977"/>
    <cellStyle name="Normal 5 5 5 2 3 2 2 2 4" xfId="11930"/>
    <cellStyle name="Normal 5 5 5 2 3 2 2 2 4 2" xfId="24132"/>
    <cellStyle name="Normal 5 5 5 2 3 2 2 2 4 2 2" xfId="48429"/>
    <cellStyle name="Normal 5 5 5 2 3 2 2 2 4 3" xfId="36227"/>
    <cellStyle name="Normal 5 5 5 2 3 2 2 2 5" xfId="15957"/>
    <cellStyle name="Normal 5 5 5 2 3 2 2 2 5 2" xfId="40254"/>
    <cellStyle name="Normal 5 5 5 2 3 2 2 2 6" xfId="27945"/>
    <cellStyle name="Normal 5 5 5 2 3 2 2 3" xfId="4174"/>
    <cellStyle name="Normal 5 5 5 2 3 2 2 3 2" xfId="11933"/>
    <cellStyle name="Normal 5 5 5 2 3 2 2 3 2 2" xfId="24135"/>
    <cellStyle name="Normal 5 5 5 2 3 2 2 3 2 2 2" xfId="48432"/>
    <cellStyle name="Normal 5 5 5 2 3 2 2 3 2 3" xfId="36230"/>
    <cellStyle name="Normal 5 5 5 2 3 2 2 3 3" xfId="16485"/>
    <cellStyle name="Normal 5 5 5 2 3 2 2 3 3 2" xfId="40782"/>
    <cellStyle name="Normal 5 5 5 2 3 2 2 3 4" xfId="28473"/>
    <cellStyle name="Normal 5 5 5 2 3 2 2 4" xfId="4814"/>
    <cellStyle name="Normal 5 5 5 2 3 2 2 4 2" xfId="11934"/>
    <cellStyle name="Normal 5 5 5 2 3 2 2 4 2 2" xfId="24136"/>
    <cellStyle name="Normal 5 5 5 2 3 2 2 4 2 2 2" xfId="48433"/>
    <cellStyle name="Normal 5 5 5 2 3 2 2 4 2 3" xfId="36231"/>
    <cellStyle name="Normal 5 5 5 2 3 2 2 4 3" xfId="17016"/>
    <cellStyle name="Normal 5 5 5 2 3 2 2 4 3 2" xfId="41313"/>
    <cellStyle name="Normal 5 5 5 2 3 2 2 4 4" xfId="29111"/>
    <cellStyle name="Normal 5 5 5 2 3 2 2 5" xfId="6511"/>
    <cellStyle name="Normal 5 5 5 2 3 2 2 5 2" xfId="11935"/>
    <cellStyle name="Normal 5 5 5 2 3 2 2 5 2 2" xfId="24137"/>
    <cellStyle name="Normal 5 5 5 2 3 2 2 5 2 2 2" xfId="48434"/>
    <cellStyle name="Normal 5 5 5 2 3 2 2 5 2 3" xfId="36232"/>
    <cellStyle name="Normal 5 5 5 2 3 2 2 5 3" xfId="18713"/>
    <cellStyle name="Normal 5 5 5 2 3 2 2 5 3 2" xfId="43010"/>
    <cellStyle name="Normal 5 5 5 2 3 2 2 5 4" xfId="30808"/>
    <cellStyle name="Normal 5 5 5 2 3 2 2 6" xfId="11929"/>
    <cellStyle name="Normal 5 5 5 2 3 2 2 6 2" xfId="24131"/>
    <cellStyle name="Normal 5 5 5 2 3 2 2 6 2 2" xfId="48428"/>
    <cellStyle name="Normal 5 5 5 2 3 2 2 6 3" xfId="36226"/>
    <cellStyle name="Normal 5 5 5 2 3 2 2 7" xfId="14788"/>
    <cellStyle name="Normal 5 5 5 2 3 2 2 7 2" xfId="39085"/>
    <cellStyle name="Normal 5 5 5 2 3 2 2 8" xfId="26776"/>
    <cellStyle name="Normal 5 5 5 2 3 2 2 9" xfId="51184"/>
    <cellStyle name="Normal 5 5 5 2 3 2 3" xfId="3004"/>
    <cellStyle name="Normal 5 5 5 2 3 2 3 2" xfId="5452"/>
    <cellStyle name="Normal 5 5 5 2 3 2 3 2 2" xfId="11937"/>
    <cellStyle name="Normal 5 5 5 2 3 2 3 2 2 2" xfId="24139"/>
    <cellStyle name="Normal 5 5 5 2 3 2 3 2 2 2 2" xfId="48436"/>
    <cellStyle name="Normal 5 5 5 2 3 2 3 2 2 3" xfId="36234"/>
    <cellStyle name="Normal 5 5 5 2 3 2 3 2 3" xfId="17654"/>
    <cellStyle name="Normal 5 5 5 2 3 2 3 2 3 2" xfId="41951"/>
    <cellStyle name="Normal 5 5 5 2 3 2 3 2 4" xfId="29749"/>
    <cellStyle name="Normal 5 5 5 2 3 2 3 3" xfId="7042"/>
    <cellStyle name="Normal 5 5 5 2 3 2 3 3 2" xfId="11938"/>
    <cellStyle name="Normal 5 5 5 2 3 2 3 3 2 2" xfId="24140"/>
    <cellStyle name="Normal 5 5 5 2 3 2 3 3 2 2 2" xfId="48437"/>
    <cellStyle name="Normal 5 5 5 2 3 2 3 3 2 3" xfId="36235"/>
    <cellStyle name="Normal 5 5 5 2 3 2 3 3 3" xfId="19244"/>
    <cellStyle name="Normal 5 5 5 2 3 2 3 3 3 2" xfId="43541"/>
    <cellStyle name="Normal 5 5 5 2 3 2 3 3 4" xfId="31339"/>
    <cellStyle name="Normal 5 5 5 2 3 2 3 4" xfId="11936"/>
    <cellStyle name="Normal 5 5 5 2 3 2 3 4 2" xfId="24138"/>
    <cellStyle name="Normal 5 5 5 2 3 2 3 4 2 2" xfId="48435"/>
    <cellStyle name="Normal 5 5 5 2 3 2 3 4 3" xfId="36233"/>
    <cellStyle name="Normal 5 5 5 2 3 2 3 5" xfId="15426"/>
    <cellStyle name="Normal 5 5 5 2 3 2 3 5 2" xfId="39723"/>
    <cellStyle name="Normal 5 5 5 2 3 2 3 6" xfId="27414"/>
    <cellStyle name="Normal 5 5 5 2 3 2 4" xfId="11928"/>
    <cellStyle name="Normal 5 5 5 2 3 2 4 2" xfId="24130"/>
    <cellStyle name="Normal 5 5 5 2 3 2 4 2 2" xfId="48427"/>
    <cellStyle name="Normal 5 5 5 2 3 2 4 3" xfId="36225"/>
    <cellStyle name="Normal 5 5 5 2 3 2 5" xfId="14254"/>
    <cellStyle name="Normal 5 5 5 2 3 2 5 2" xfId="26242"/>
    <cellStyle name="Normal 5 5 5 2 3 2 5 2 2" xfId="50539"/>
    <cellStyle name="Normal 5 5 5 2 3 2 5 3" xfId="38551"/>
    <cellStyle name="Normal 5 5 5 2 3 2 6" xfId="51774"/>
    <cellStyle name="Normal 5 5 5 2 3 2 7" xfId="52358"/>
    <cellStyle name="Normal 5 5 5 2 3 3" xfId="2236"/>
    <cellStyle name="Normal 5 5 5 2 3 3 10" xfId="52756"/>
    <cellStyle name="Normal 5 5 5 2 3 3 2" xfId="3402"/>
    <cellStyle name="Normal 5 5 5 2 3 3 2 2" xfId="5743"/>
    <cellStyle name="Normal 5 5 5 2 3 3 2 2 2" xfId="11941"/>
    <cellStyle name="Normal 5 5 5 2 3 3 2 2 2 2" xfId="24143"/>
    <cellStyle name="Normal 5 5 5 2 3 3 2 2 2 2 2" xfId="48440"/>
    <cellStyle name="Normal 5 5 5 2 3 3 2 2 2 3" xfId="36238"/>
    <cellStyle name="Normal 5 5 5 2 3 3 2 2 3" xfId="17945"/>
    <cellStyle name="Normal 5 5 5 2 3 3 2 2 3 2" xfId="42242"/>
    <cellStyle name="Normal 5 5 5 2 3 3 2 2 4" xfId="30040"/>
    <cellStyle name="Normal 5 5 5 2 3 3 2 3" xfId="7440"/>
    <cellStyle name="Normal 5 5 5 2 3 3 2 3 2" xfId="11942"/>
    <cellStyle name="Normal 5 5 5 2 3 3 2 3 2 2" xfId="24144"/>
    <cellStyle name="Normal 5 5 5 2 3 3 2 3 2 2 2" xfId="48441"/>
    <cellStyle name="Normal 5 5 5 2 3 3 2 3 2 3" xfId="36239"/>
    <cellStyle name="Normal 5 5 5 2 3 3 2 3 3" xfId="19642"/>
    <cellStyle name="Normal 5 5 5 2 3 3 2 3 3 2" xfId="43939"/>
    <cellStyle name="Normal 5 5 5 2 3 3 2 3 4" xfId="31737"/>
    <cellStyle name="Normal 5 5 5 2 3 3 2 4" xfId="11940"/>
    <cellStyle name="Normal 5 5 5 2 3 3 2 4 2" xfId="24142"/>
    <cellStyle name="Normal 5 5 5 2 3 3 2 4 2 2" xfId="48439"/>
    <cellStyle name="Normal 5 5 5 2 3 3 2 4 3" xfId="36237"/>
    <cellStyle name="Normal 5 5 5 2 3 3 2 5" xfId="15717"/>
    <cellStyle name="Normal 5 5 5 2 3 3 2 5 2" xfId="40014"/>
    <cellStyle name="Normal 5 5 5 2 3 3 2 6" xfId="27705"/>
    <cellStyle name="Normal 5 5 5 2 3 3 3" xfId="3934"/>
    <cellStyle name="Normal 5 5 5 2 3 3 3 2" xfId="11943"/>
    <cellStyle name="Normal 5 5 5 2 3 3 3 2 2" xfId="24145"/>
    <cellStyle name="Normal 5 5 5 2 3 3 3 2 2 2" xfId="48442"/>
    <cellStyle name="Normal 5 5 5 2 3 3 3 2 3" xfId="36240"/>
    <cellStyle name="Normal 5 5 5 2 3 3 3 3" xfId="16245"/>
    <cellStyle name="Normal 5 5 5 2 3 3 3 3 2" xfId="40542"/>
    <cellStyle name="Normal 5 5 5 2 3 3 3 4" xfId="28233"/>
    <cellStyle name="Normal 5 5 5 2 3 3 4" xfId="4574"/>
    <cellStyle name="Normal 5 5 5 2 3 3 4 2" xfId="11944"/>
    <cellStyle name="Normal 5 5 5 2 3 3 4 2 2" xfId="24146"/>
    <cellStyle name="Normal 5 5 5 2 3 3 4 2 2 2" xfId="48443"/>
    <cellStyle name="Normal 5 5 5 2 3 3 4 2 3" xfId="36241"/>
    <cellStyle name="Normal 5 5 5 2 3 3 4 3" xfId="16776"/>
    <cellStyle name="Normal 5 5 5 2 3 3 4 3 2" xfId="41073"/>
    <cellStyle name="Normal 5 5 5 2 3 3 4 4" xfId="28871"/>
    <cellStyle name="Normal 5 5 5 2 3 3 5" xfId="6271"/>
    <cellStyle name="Normal 5 5 5 2 3 3 5 2" xfId="11945"/>
    <cellStyle name="Normal 5 5 5 2 3 3 5 2 2" xfId="24147"/>
    <cellStyle name="Normal 5 5 5 2 3 3 5 2 2 2" xfId="48444"/>
    <cellStyle name="Normal 5 5 5 2 3 3 5 2 3" xfId="36242"/>
    <cellStyle name="Normal 5 5 5 2 3 3 5 3" xfId="18473"/>
    <cellStyle name="Normal 5 5 5 2 3 3 5 3 2" xfId="42770"/>
    <cellStyle name="Normal 5 5 5 2 3 3 5 4" xfId="30568"/>
    <cellStyle name="Normal 5 5 5 2 3 3 6" xfId="11939"/>
    <cellStyle name="Normal 5 5 5 2 3 3 6 2" xfId="24141"/>
    <cellStyle name="Normal 5 5 5 2 3 3 6 2 2" xfId="48438"/>
    <cellStyle name="Normal 5 5 5 2 3 3 6 3" xfId="36236"/>
    <cellStyle name="Normal 5 5 5 2 3 3 7" xfId="14548"/>
    <cellStyle name="Normal 5 5 5 2 3 3 7 2" xfId="38845"/>
    <cellStyle name="Normal 5 5 5 2 3 3 8" xfId="26536"/>
    <cellStyle name="Normal 5 5 5 2 3 3 9" xfId="50944"/>
    <cellStyle name="Normal 5 5 5 2 3 4" xfId="2764"/>
    <cellStyle name="Normal 5 5 5 2 3 4 2" xfId="5212"/>
    <cellStyle name="Normal 5 5 5 2 3 4 2 2" xfId="11947"/>
    <cellStyle name="Normal 5 5 5 2 3 4 2 2 2" xfId="24149"/>
    <cellStyle name="Normal 5 5 5 2 3 4 2 2 2 2" xfId="48446"/>
    <cellStyle name="Normal 5 5 5 2 3 4 2 2 3" xfId="36244"/>
    <cellStyle name="Normal 5 5 5 2 3 4 2 3" xfId="17414"/>
    <cellStyle name="Normal 5 5 5 2 3 4 2 3 2" xfId="41711"/>
    <cellStyle name="Normal 5 5 5 2 3 4 2 4" xfId="29509"/>
    <cellStyle name="Normal 5 5 5 2 3 4 3" xfId="6802"/>
    <cellStyle name="Normal 5 5 5 2 3 4 3 2" xfId="11948"/>
    <cellStyle name="Normal 5 5 5 2 3 4 3 2 2" xfId="24150"/>
    <cellStyle name="Normal 5 5 5 2 3 4 3 2 2 2" xfId="48447"/>
    <cellStyle name="Normal 5 5 5 2 3 4 3 2 3" xfId="36245"/>
    <cellStyle name="Normal 5 5 5 2 3 4 3 3" xfId="19004"/>
    <cellStyle name="Normal 5 5 5 2 3 4 3 3 2" xfId="43301"/>
    <cellStyle name="Normal 5 5 5 2 3 4 3 4" xfId="31099"/>
    <cellStyle name="Normal 5 5 5 2 3 4 4" xfId="11946"/>
    <cellStyle name="Normal 5 5 5 2 3 4 4 2" xfId="24148"/>
    <cellStyle name="Normal 5 5 5 2 3 4 4 2 2" xfId="48445"/>
    <cellStyle name="Normal 5 5 5 2 3 4 4 3" xfId="36243"/>
    <cellStyle name="Normal 5 5 5 2 3 4 5" xfId="15186"/>
    <cellStyle name="Normal 5 5 5 2 3 4 5 2" xfId="39483"/>
    <cellStyle name="Normal 5 5 5 2 3 4 6" xfId="27174"/>
    <cellStyle name="Normal 5 5 5 2 3 5" xfId="11927"/>
    <cellStyle name="Normal 5 5 5 2 3 5 2" xfId="24129"/>
    <cellStyle name="Normal 5 5 5 2 3 5 2 2" xfId="48426"/>
    <cellStyle name="Normal 5 5 5 2 3 5 3" xfId="36224"/>
    <cellStyle name="Normal 5 5 5 2 3 6" xfId="14014"/>
    <cellStyle name="Normal 5 5 5 2 3 6 2" xfId="26002"/>
    <cellStyle name="Normal 5 5 5 2 3 6 2 2" xfId="50299"/>
    <cellStyle name="Normal 5 5 5 2 3 6 3" xfId="38311"/>
    <cellStyle name="Normal 5 5 5 2 3 7" xfId="51834"/>
    <cellStyle name="Normal 5 5 5 2 3 8" xfId="52118"/>
    <cellStyle name="Normal 5 5 5 2 4" xfId="911"/>
    <cellStyle name="Normal 5 5 5 2 4 2" xfId="2404"/>
    <cellStyle name="Normal 5 5 5 2 4 2 10" xfId="52924"/>
    <cellStyle name="Normal 5 5 5 2 4 2 2" xfId="3570"/>
    <cellStyle name="Normal 5 5 5 2 4 2 2 2" xfId="5911"/>
    <cellStyle name="Normal 5 5 5 2 4 2 2 2 2" xfId="11952"/>
    <cellStyle name="Normal 5 5 5 2 4 2 2 2 2 2" xfId="24154"/>
    <cellStyle name="Normal 5 5 5 2 4 2 2 2 2 2 2" xfId="48451"/>
    <cellStyle name="Normal 5 5 5 2 4 2 2 2 2 3" xfId="36249"/>
    <cellStyle name="Normal 5 5 5 2 4 2 2 2 3" xfId="18113"/>
    <cellStyle name="Normal 5 5 5 2 4 2 2 2 3 2" xfId="42410"/>
    <cellStyle name="Normal 5 5 5 2 4 2 2 2 4" xfId="30208"/>
    <cellStyle name="Normal 5 5 5 2 4 2 2 3" xfId="7608"/>
    <cellStyle name="Normal 5 5 5 2 4 2 2 3 2" xfId="11953"/>
    <cellStyle name="Normal 5 5 5 2 4 2 2 3 2 2" xfId="24155"/>
    <cellStyle name="Normal 5 5 5 2 4 2 2 3 2 2 2" xfId="48452"/>
    <cellStyle name="Normal 5 5 5 2 4 2 2 3 2 3" xfId="36250"/>
    <cellStyle name="Normal 5 5 5 2 4 2 2 3 3" xfId="19810"/>
    <cellStyle name="Normal 5 5 5 2 4 2 2 3 3 2" xfId="44107"/>
    <cellStyle name="Normal 5 5 5 2 4 2 2 3 4" xfId="31905"/>
    <cellStyle name="Normal 5 5 5 2 4 2 2 4" xfId="11951"/>
    <cellStyle name="Normal 5 5 5 2 4 2 2 4 2" xfId="24153"/>
    <cellStyle name="Normal 5 5 5 2 4 2 2 4 2 2" xfId="48450"/>
    <cellStyle name="Normal 5 5 5 2 4 2 2 4 3" xfId="36248"/>
    <cellStyle name="Normal 5 5 5 2 4 2 2 5" xfId="15885"/>
    <cellStyle name="Normal 5 5 5 2 4 2 2 5 2" xfId="40182"/>
    <cellStyle name="Normal 5 5 5 2 4 2 2 6" xfId="27873"/>
    <cellStyle name="Normal 5 5 5 2 4 2 3" xfId="4102"/>
    <cellStyle name="Normal 5 5 5 2 4 2 3 2" xfId="11954"/>
    <cellStyle name="Normal 5 5 5 2 4 2 3 2 2" xfId="24156"/>
    <cellStyle name="Normal 5 5 5 2 4 2 3 2 2 2" xfId="48453"/>
    <cellStyle name="Normal 5 5 5 2 4 2 3 2 3" xfId="36251"/>
    <cellStyle name="Normal 5 5 5 2 4 2 3 3" xfId="16413"/>
    <cellStyle name="Normal 5 5 5 2 4 2 3 3 2" xfId="40710"/>
    <cellStyle name="Normal 5 5 5 2 4 2 3 4" xfId="28401"/>
    <cellStyle name="Normal 5 5 5 2 4 2 4" xfId="4742"/>
    <cellStyle name="Normal 5 5 5 2 4 2 4 2" xfId="11955"/>
    <cellStyle name="Normal 5 5 5 2 4 2 4 2 2" xfId="24157"/>
    <cellStyle name="Normal 5 5 5 2 4 2 4 2 2 2" xfId="48454"/>
    <cellStyle name="Normal 5 5 5 2 4 2 4 2 3" xfId="36252"/>
    <cellStyle name="Normal 5 5 5 2 4 2 4 3" xfId="16944"/>
    <cellStyle name="Normal 5 5 5 2 4 2 4 3 2" xfId="41241"/>
    <cellStyle name="Normal 5 5 5 2 4 2 4 4" xfId="29039"/>
    <cellStyle name="Normal 5 5 5 2 4 2 5" xfId="6439"/>
    <cellStyle name="Normal 5 5 5 2 4 2 5 2" xfId="11956"/>
    <cellStyle name="Normal 5 5 5 2 4 2 5 2 2" xfId="24158"/>
    <cellStyle name="Normal 5 5 5 2 4 2 5 2 2 2" xfId="48455"/>
    <cellStyle name="Normal 5 5 5 2 4 2 5 2 3" xfId="36253"/>
    <cellStyle name="Normal 5 5 5 2 4 2 5 3" xfId="18641"/>
    <cellStyle name="Normal 5 5 5 2 4 2 5 3 2" xfId="42938"/>
    <cellStyle name="Normal 5 5 5 2 4 2 5 4" xfId="30736"/>
    <cellStyle name="Normal 5 5 5 2 4 2 6" xfId="11950"/>
    <cellStyle name="Normal 5 5 5 2 4 2 6 2" xfId="24152"/>
    <cellStyle name="Normal 5 5 5 2 4 2 6 2 2" xfId="48449"/>
    <cellStyle name="Normal 5 5 5 2 4 2 6 3" xfId="36247"/>
    <cellStyle name="Normal 5 5 5 2 4 2 7" xfId="14716"/>
    <cellStyle name="Normal 5 5 5 2 4 2 7 2" xfId="39013"/>
    <cellStyle name="Normal 5 5 5 2 4 2 8" xfId="26704"/>
    <cellStyle name="Normal 5 5 5 2 4 2 9" xfId="51112"/>
    <cellStyle name="Normal 5 5 5 2 4 3" xfId="2932"/>
    <cellStyle name="Normal 5 5 5 2 4 3 2" xfId="5380"/>
    <cellStyle name="Normal 5 5 5 2 4 3 2 2" xfId="11958"/>
    <cellStyle name="Normal 5 5 5 2 4 3 2 2 2" xfId="24160"/>
    <cellStyle name="Normal 5 5 5 2 4 3 2 2 2 2" xfId="48457"/>
    <cellStyle name="Normal 5 5 5 2 4 3 2 2 3" xfId="36255"/>
    <cellStyle name="Normal 5 5 5 2 4 3 2 3" xfId="17582"/>
    <cellStyle name="Normal 5 5 5 2 4 3 2 3 2" xfId="41879"/>
    <cellStyle name="Normal 5 5 5 2 4 3 2 4" xfId="29677"/>
    <cellStyle name="Normal 5 5 5 2 4 3 3" xfId="6970"/>
    <cellStyle name="Normal 5 5 5 2 4 3 3 2" xfId="11959"/>
    <cellStyle name="Normal 5 5 5 2 4 3 3 2 2" xfId="24161"/>
    <cellStyle name="Normal 5 5 5 2 4 3 3 2 2 2" xfId="48458"/>
    <cellStyle name="Normal 5 5 5 2 4 3 3 2 3" xfId="36256"/>
    <cellStyle name="Normal 5 5 5 2 4 3 3 3" xfId="19172"/>
    <cellStyle name="Normal 5 5 5 2 4 3 3 3 2" xfId="43469"/>
    <cellStyle name="Normal 5 5 5 2 4 3 3 4" xfId="31267"/>
    <cellStyle name="Normal 5 5 5 2 4 3 4" xfId="11957"/>
    <cellStyle name="Normal 5 5 5 2 4 3 4 2" xfId="24159"/>
    <cellStyle name="Normal 5 5 5 2 4 3 4 2 2" xfId="48456"/>
    <cellStyle name="Normal 5 5 5 2 4 3 4 3" xfId="36254"/>
    <cellStyle name="Normal 5 5 5 2 4 3 5" xfId="15354"/>
    <cellStyle name="Normal 5 5 5 2 4 3 5 2" xfId="39651"/>
    <cellStyle name="Normal 5 5 5 2 4 3 6" xfId="27342"/>
    <cellStyle name="Normal 5 5 5 2 4 4" xfId="11949"/>
    <cellStyle name="Normal 5 5 5 2 4 4 2" xfId="24151"/>
    <cellStyle name="Normal 5 5 5 2 4 4 2 2" xfId="48448"/>
    <cellStyle name="Normal 5 5 5 2 4 4 3" xfId="36246"/>
    <cellStyle name="Normal 5 5 5 2 4 5" xfId="14182"/>
    <cellStyle name="Normal 5 5 5 2 4 5 2" xfId="26170"/>
    <cellStyle name="Normal 5 5 5 2 4 5 2 2" xfId="50467"/>
    <cellStyle name="Normal 5 5 5 2 4 5 3" xfId="38479"/>
    <cellStyle name="Normal 5 5 5 2 4 6" xfId="51589"/>
    <cellStyle name="Normal 5 5 5 2 4 7" xfId="52286"/>
    <cellStyle name="Normal 5 5 5 2 5" xfId="2140"/>
    <cellStyle name="Normal 5 5 5 2 5 10" xfId="52660"/>
    <cellStyle name="Normal 5 5 5 2 5 2" xfId="3306"/>
    <cellStyle name="Normal 5 5 5 2 5 2 2" xfId="5647"/>
    <cellStyle name="Normal 5 5 5 2 5 2 2 2" xfId="11962"/>
    <cellStyle name="Normal 5 5 5 2 5 2 2 2 2" xfId="24164"/>
    <cellStyle name="Normal 5 5 5 2 5 2 2 2 2 2" xfId="48461"/>
    <cellStyle name="Normal 5 5 5 2 5 2 2 2 3" xfId="36259"/>
    <cellStyle name="Normal 5 5 5 2 5 2 2 3" xfId="17849"/>
    <cellStyle name="Normal 5 5 5 2 5 2 2 3 2" xfId="42146"/>
    <cellStyle name="Normal 5 5 5 2 5 2 2 4" xfId="29944"/>
    <cellStyle name="Normal 5 5 5 2 5 2 3" xfId="7344"/>
    <cellStyle name="Normal 5 5 5 2 5 2 3 2" xfId="11963"/>
    <cellStyle name="Normal 5 5 5 2 5 2 3 2 2" xfId="24165"/>
    <cellStyle name="Normal 5 5 5 2 5 2 3 2 2 2" xfId="48462"/>
    <cellStyle name="Normal 5 5 5 2 5 2 3 2 3" xfId="36260"/>
    <cellStyle name="Normal 5 5 5 2 5 2 3 3" xfId="19546"/>
    <cellStyle name="Normal 5 5 5 2 5 2 3 3 2" xfId="43843"/>
    <cellStyle name="Normal 5 5 5 2 5 2 3 4" xfId="31641"/>
    <cellStyle name="Normal 5 5 5 2 5 2 4" xfId="11961"/>
    <cellStyle name="Normal 5 5 5 2 5 2 4 2" xfId="24163"/>
    <cellStyle name="Normal 5 5 5 2 5 2 4 2 2" xfId="48460"/>
    <cellStyle name="Normal 5 5 5 2 5 2 4 3" xfId="36258"/>
    <cellStyle name="Normal 5 5 5 2 5 2 5" xfId="15621"/>
    <cellStyle name="Normal 5 5 5 2 5 2 5 2" xfId="39918"/>
    <cellStyle name="Normal 5 5 5 2 5 2 6" xfId="27609"/>
    <cellStyle name="Normal 5 5 5 2 5 3" xfId="3838"/>
    <cellStyle name="Normal 5 5 5 2 5 3 2" xfId="11964"/>
    <cellStyle name="Normal 5 5 5 2 5 3 2 2" xfId="24166"/>
    <cellStyle name="Normal 5 5 5 2 5 3 2 2 2" xfId="48463"/>
    <cellStyle name="Normal 5 5 5 2 5 3 2 3" xfId="36261"/>
    <cellStyle name="Normal 5 5 5 2 5 3 3" xfId="16149"/>
    <cellStyle name="Normal 5 5 5 2 5 3 3 2" xfId="40446"/>
    <cellStyle name="Normal 5 5 5 2 5 3 4" xfId="28137"/>
    <cellStyle name="Normal 5 5 5 2 5 4" xfId="4478"/>
    <cellStyle name="Normal 5 5 5 2 5 4 2" xfId="11965"/>
    <cellStyle name="Normal 5 5 5 2 5 4 2 2" xfId="24167"/>
    <cellStyle name="Normal 5 5 5 2 5 4 2 2 2" xfId="48464"/>
    <cellStyle name="Normal 5 5 5 2 5 4 2 3" xfId="36262"/>
    <cellStyle name="Normal 5 5 5 2 5 4 3" xfId="16680"/>
    <cellStyle name="Normal 5 5 5 2 5 4 3 2" xfId="40977"/>
    <cellStyle name="Normal 5 5 5 2 5 4 4" xfId="28775"/>
    <cellStyle name="Normal 5 5 5 2 5 5" xfId="6175"/>
    <cellStyle name="Normal 5 5 5 2 5 5 2" xfId="11966"/>
    <cellStyle name="Normal 5 5 5 2 5 5 2 2" xfId="24168"/>
    <cellStyle name="Normal 5 5 5 2 5 5 2 2 2" xfId="48465"/>
    <cellStyle name="Normal 5 5 5 2 5 5 2 3" xfId="36263"/>
    <cellStyle name="Normal 5 5 5 2 5 5 3" xfId="18377"/>
    <cellStyle name="Normal 5 5 5 2 5 5 3 2" xfId="42674"/>
    <cellStyle name="Normal 5 5 5 2 5 5 4" xfId="30472"/>
    <cellStyle name="Normal 5 5 5 2 5 6" xfId="11960"/>
    <cellStyle name="Normal 5 5 5 2 5 6 2" xfId="24162"/>
    <cellStyle name="Normal 5 5 5 2 5 6 2 2" xfId="48459"/>
    <cellStyle name="Normal 5 5 5 2 5 6 3" xfId="36257"/>
    <cellStyle name="Normal 5 5 5 2 5 7" xfId="14452"/>
    <cellStyle name="Normal 5 5 5 2 5 7 2" xfId="38749"/>
    <cellStyle name="Normal 5 5 5 2 5 8" xfId="26440"/>
    <cellStyle name="Normal 5 5 5 2 5 9" xfId="50848"/>
    <cellStyle name="Normal 5 5 5 2 6" xfId="2668"/>
    <cellStyle name="Normal 5 5 5 2 6 2" xfId="5116"/>
    <cellStyle name="Normal 5 5 5 2 6 2 2" xfId="11968"/>
    <cellStyle name="Normal 5 5 5 2 6 2 2 2" xfId="24170"/>
    <cellStyle name="Normal 5 5 5 2 6 2 2 2 2" xfId="48467"/>
    <cellStyle name="Normal 5 5 5 2 6 2 2 3" xfId="36265"/>
    <cellStyle name="Normal 5 5 5 2 6 2 3" xfId="17318"/>
    <cellStyle name="Normal 5 5 5 2 6 2 3 2" xfId="41615"/>
    <cellStyle name="Normal 5 5 5 2 6 2 4" xfId="29413"/>
    <cellStyle name="Normal 5 5 5 2 6 3" xfId="6706"/>
    <cellStyle name="Normal 5 5 5 2 6 3 2" xfId="11969"/>
    <cellStyle name="Normal 5 5 5 2 6 3 2 2" xfId="24171"/>
    <cellStyle name="Normal 5 5 5 2 6 3 2 2 2" xfId="48468"/>
    <cellStyle name="Normal 5 5 5 2 6 3 2 3" xfId="36266"/>
    <cellStyle name="Normal 5 5 5 2 6 3 3" xfId="18908"/>
    <cellStyle name="Normal 5 5 5 2 6 3 3 2" xfId="43205"/>
    <cellStyle name="Normal 5 5 5 2 6 3 4" xfId="31003"/>
    <cellStyle name="Normal 5 5 5 2 6 4" xfId="11967"/>
    <cellStyle name="Normal 5 5 5 2 6 4 2" xfId="24169"/>
    <cellStyle name="Normal 5 5 5 2 6 4 2 2" xfId="48466"/>
    <cellStyle name="Normal 5 5 5 2 6 4 3" xfId="36264"/>
    <cellStyle name="Normal 5 5 5 2 6 5" xfId="15090"/>
    <cellStyle name="Normal 5 5 5 2 6 5 2" xfId="39387"/>
    <cellStyle name="Normal 5 5 5 2 6 6" xfId="27078"/>
    <cellStyle name="Normal 5 5 5 2 7" xfId="11904"/>
    <cellStyle name="Normal 5 5 5 2 7 2" xfId="24106"/>
    <cellStyle name="Normal 5 5 5 2 7 2 2" xfId="48403"/>
    <cellStyle name="Normal 5 5 5 2 7 3" xfId="36201"/>
    <cellStyle name="Normal 5 5 5 2 8" xfId="13918"/>
    <cellStyle name="Normal 5 5 5 2 8 2" xfId="25906"/>
    <cellStyle name="Normal 5 5 5 2 8 2 2" xfId="50203"/>
    <cellStyle name="Normal 5 5 5 2 8 3" xfId="38215"/>
    <cellStyle name="Normal 5 5 5 2 9" xfId="51489"/>
    <cellStyle name="Normal 5 5 5 3" xfId="786"/>
    <cellStyle name="Normal 5 5 5 3 2" xfId="1031"/>
    <cellStyle name="Normal 5 5 5 3 2 2" xfId="2524"/>
    <cellStyle name="Normal 5 5 5 3 2 2 10" xfId="53044"/>
    <cellStyle name="Normal 5 5 5 3 2 2 2" xfId="3690"/>
    <cellStyle name="Normal 5 5 5 3 2 2 2 2" xfId="6031"/>
    <cellStyle name="Normal 5 5 5 3 2 2 2 2 2" xfId="11974"/>
    <cellStyle name="Normal 5 5 5 3 2 2 2 2 2 2" xfId="24176"/>
    <cellStyle name="Normal 5 5 5 3 2 2 2 2 2 2 2" xfId="48473"/>
    <cellStyle name="Normal 5 5 5 3 2 2 2 2 2 3" xfId="36271"/>
    <cellStyle name="Normal 5 5 5 3 2 2 2 2 3" xfId="18233"/>
    <cellStyle name="Normal 5 5 5 3 2 2 2 2 3 2" xfId="42530"/>
    <cellStyle name="Normal 5 5 5 3 2 2 2 2 4" xfId="30328"/>
    <cellStyle name="Normal 5 5 5 3 2 2 2 3" xfId="7728"/>
    <cellStyle name="Normal 5 5 5 3 2 2 2 3 2" xfId="11975"/>
    <cellStyle name="Normal 5 5 5 3 2 2 2 3 2 2" xfId="24177"/>
    <cellStyle name="Normal 5 5 5 3 2 2 2 3 2 2 2" xfId="48474"/>
    <cellStyle name="Normal 5 5 5 3 2 2 2 3 2 3" xfId="36272"/>
    <cellStyle name="Normal 5 5 5 3 2 2 2 3 3" xfId="19930"/>
    <cellStyle name="Normal 5 5 5 3 2 2 2 3 3 2" xfId="44227"/>
    <cellStyle name="Normal 5 5 5 3 2 2 2 3 4" xfId="32025"/>
    <cellStyle name="Normal 5 5 5 3 2 2 2 4" xfId="11973"/>
    <cellStyle name="Normal 5 5 5 3 2 2 2 4 2" xfId="24175"/>
    <cellStyle name="Normal 5 5 5 3 2 2 2 4 2 2" xfId="48472"/>
    <cellStyle name="Normal 5 5 5 3 2 2 2 4 3" xfId="36270"/>
    <cellStyle name="Normal 5 5 5 3 2 2 2 5" xfId="16005"/>
    <cellStyle name="Normal 5 5 5 3 2 2 2 5 2" xfId="40302"/>
    <cellStyle name="Normal 5 5 5 3 2 2 2 6" xfId="27993"/>
    <cellStyle name="Normal 5 5 5 3 2 2 3" xfId="4222"/>
    <cellStyle name="Normal 5 5 5 3 2 2 3 2" xfId="11976"/>
    <cellStyle name="Normal 5 5 5 3 2 2 3 2 2" xfId="24178"/>
    <cellStyle name="Normal 5 5 5 3 2 2 3 2 2 2" xfId="48475"/>
    <cellStyle name="Normal 5 5 5 3 2 2 3 2 3" xfId="36273"/>
    <cellStyle name="Normal 5 5 5 3 2 2 3 3" xfId="16533"/>
    <cellStyle name="Normal 5 5 5 3 2 2 3 3 2" xfId="40830"/>
    <cellStyle name="Normal 5 5 5 3 2 2 3 4" xfId="28521"/>
    <cellStyle name="Normal 5 5 5 3 2 2 4" xfId="4862"/>
    <cellStyle name="Normal 5 5 5 3 2 2 4 2" xfId="11977"/>
    <cellStyle name="Normal 5 5 5 3 2 2 4 2 2" xfId="24179"/>
    <cellStyle name="Normal 5 5 5 3 2 2 4 2 2 2" xfId="48476"/>
    <cellStyle name="Normal 5 5 5 3 2 2 4 2 3" xfId="36274"/>
    <cellStyle name="Normal 5 5 5 3 2 2 4 3" xfId="17064"/>
    <cellStyle name="Normal 5 5 5 3 2 2 4 3 2" xfId="41361"/>
    <cellStyle name="Normal 5 5 5 3 2 2 4 4" xfId="29159"/>
    <cellStyle name="Normal 5 5 5 3 2 2 5" xfId="6559"/>
    <cellStyle name="Normal 5 5 5 3 2 2 5 2" xfId="11978"/>
    <cellStyle name="Normal 5 5 5 3 2 2 5 2 2" xfId="24180"/>
    <cellStyle name="Normal 5 5 5 3 2 2 5 2 2 2" xfId="48477"/>
    <cellStyle name="Normal 5 5 5 3 2 2 5 2 3" xfId="36275"/>
    <cellStyle name="Normal 5 5 5 3 2 2 5 3" xfId="18761"/>
    <cellStyle name="Normal 5 5 5 3 2 2 5 3 2" xfId="43058"/>
    <cellStyle name="Normal 5 5 5 3 2 2 5 4" xfId="30856"/>
    <cellStyle name="Normal 5 5 5 3 2 2 6" xfId="11972"/>
    <cellStyle name="Normal 5 5 5 3 2 2 6 2" xfId="24174"/>
    <cellStyle name="Normal 5 5 5 3 2 2 6 2 2" xfId="48471"/>
    <cellStyle name="Normal 5 5 5 3 2 2 6 3" xfId="36269"/>
    <cellStyle name="Normal 5 5 5 3 2 2 7" xfId="14836"/>
    <cellStyle name="Normal 5 5 5 3 2 2 7 2" xfId="39133"/>
    <cellStyle name="Normal 5 5 5 3 2 2 8" xfId="26824"/>
    <cellStyle name="Normal 5 5 5 3 2 2 9" xfId="51232"/>
    <cellStyle name="Normal 5 5 5 3 2 3" xfId="3052"/>
    <cellStyle name="Normal 5 5 5 3 2 3 2" xfId="5500"/>
    <cellStyle name="Normal 5 5 5 3 2 3 2 2" xfId="11980"/>
    <cellStyle name="Normal 5 5 5 3 2 3 2 2 2" xfId="24182"/>
    <cellStyle name="Normal 5 5 5 3 2 3 2 2 2 2" xfId="48479"/>
    <cellStyle name="Normal 5 5 5 3 2 3 2 2 3" xfId="36277"/>
    <cellStyle name="Normal 5 5 5 3 2 3 2 3" xfId="17702"/>
    <cellStyle name="Normal 5 5 5 3 2 3 2 3 2" xfId="41999"/>
    <cellStyle name="Normal 5 5 5 3 2 3 2 4" xfId="29797"/>
    <cellStyle name="Normal 5 5 5 3 2 3 3" xfId="7090"/>
    <cellStyle name="Normal 5 5 5 3 2 3 3 2" xfId="11981"/>
    <cellStyle name="Normal 5 5 5 3 2 3 3 2 2" xfId="24183"/>
    <cellStyle name="Normal 5 5 5 3 2 3 3 2 2 2" xfId="48480"/>
    <cellStyle name="Normal 5 5 5 3 2 3 3 2 3" xfId="36278"/>
    <cellStyle name="Normal 5 5 5 3 2 3 3 3" xfId="19292"/>
    <cellStyle name="Normal 5 5 5 3 2 3 3 3 2" xfId="43589"/>
    <cellStyle name="Normal 5 5 5 3 2 3 3 4" xfId="31387"/>
    <cellStyle name="Normal 5 5 5 3 2 3 4" xfId="11979"/>
    <cellStyle name="Normal 5 5 5 3 2 3 4 2" xfId="24181"/>
    <cellStyle name="Normal 5 5 5 3 2 3 4 2 2" xfId="48478"/>
    <cellStyle name="Normal 5 5 5 3 2 3 4 3" xfId="36276"/>
    <cellStyle name="Normal 5 5 5 3 2 3 5" xfId="15474"/>
    <cellStyle name="Normal 5 5 5 3 2 3 5 2" xfId="39771"/>
    <cellStyle name="Normal 5 5 5 3 2 3 6" xfId="27462"/>
    <cellStyle name="Normal 5 5 5 3 2 4" xfId="11971"/>
    <cellStyle name="Normal 5 5 5 3 2 4 2" xfId="24173"/>
    <cellStyle name="Normal 5 5 5 3 2 4 2 2" xfId="48470"/>
    <cellStyle name="Normal 5 5 5 3 2 4 3" xfId="36268"/>
    <cellStyle name="Normal 5 5 5 3 2 5" xfId="14302"/>
    <cellStyle name="Normal 5 5 5 3 2 5 2" xfId="26290"/>
    <cellStyle name="Normal 5 5 5 3 2 5 2 2" xfId="50587"/>
    <cellStyle name="Normal 5 5 5 3 2 5 3" xfId="38599"/>
    <cellStyle name="Normal 5 5 5 3 2 6" xfId="51451"/>
    <cellStyle name="Normal 5 5 5 3 2 7" xfId="52406"/>
    <cellStyle name="Normal 5 5 5 3 3" xfId="2284"/>
    <cellStyle name="Normal 5 5 5 3 3 10" xfId="52804"/>
    <cellStyle name="Normal 5 5 5 3 3 2" xfId="3450"/>
    <cellStyle name="Normal 5 5 5 3 3 2 2" xfId="5791"/>
    <cellStyle name="Normal 5 5 5 3 3 2 2 2" xfId="11984"/>
    <cellStyle name="Normal 5 5 5 3 3 2 2 2 2" xfId="24186"/>
    <cellStyle name="Normal 5 5 5 3 3 2 2 2 2 2" xfId="48483"/>
    <cellStyle name="Normal 5 5 5 3 3 2 2 2 3" xfId="36281"/>
    <cellStyle name="Normal 5 5 5 3 3 2 2 3" xfId="17993"/>
    <cellStyle name="Normal 5 5 5 3 3 2 2 3 2" xfId="42290"/>
    <cellStyle name="Normal 5 5 5 3 3 2 2 4" xfId="30088"/>
    <cellStyle name="Normal 5 5 5 3 3 2 3" xfId="7488"/>
    <cellStyle name="Normal 5 5 5 3 3 2 3 2" xfId="11985"/>
    <cellStyle name="Normal 5 5 5 3 3 2 3 2 2" xfId="24187"/>
    <cellStyle name="Normal 5 5 5 3 3 2 3 2 2 2" xfId="48484"/>
    <cellStyle name="Normal 5 5 5 3 3 2 3 2 3" xfId="36282"/>
    <cellStyle name="Normal 5 5 5 3 3 2 3 3" xfId="19690"/>
    <cellStyle name="Normal 5 5 5 3 3 2 3 3 2" xfId="43987"/>
    <cellStyle name="Normal 5 5 5 3 3 2 3 4" xfId="31785"/>
    <cellStyle name="Normal 5 5 5 3 3 2 4" xfId="11983"/>
    <cellStyle name="Normal 5 5 5 3 3 2 4 2" xfId="24185"/>
    <cellStyle name="Normal 5 5 5 3 3 2 4 2 2" xfId="48482"/>
    <cellStyle name="Normal 5 5 5 3 3 2 4 3" xfId="36280"/>
    <cellStyle name="Normal 5 5 5 3 3 2 5" xfId="15765"/>
    <cellStyle name="Normal 5 5 5 3 3 2 5 2" xfId="40062"/>
    <cellStyle name="Normal 5 5 5 3 3 2 6" xfId="27753"/>
    <cellStyle name="Normal 5 5 5 3 3 3" xfId="3982"/>
    <cellStyle name="Normal 5 5 5 3 3 3 2" xfId="11986"/>
    <cellStyle name="Normal 5 5 5 3 3 3 2 2" xfId="24188"/>
    <cellStyle name="Normal 5 5 5 3 3 3 2 2 2" xfId="48485"/>
    <cellStyle name="Normal 5 5 5 3 3 3 2 3" xfId="36283"/>
    <cellStyle name="Normal 5 5 5 3 3 3 3" xfId="16293"/>
    <cellStyle name="Normal 5 5 5 3 3 3 3 2" xfId="40590"/>
    <cellStyle name="Normal 5 5 5 3 3 3 4" xfId="28281"/>
    <cellStyle name="Normal 5 5 5 3 3 4" xfId="4622"/>
    <cellStyle name="Normal 5 5 5 3 3 4 2" xfId="11987"/>
    <cellStyle name="Normal 5 5 5 3 3 4 2 2" xfId="24189"/>
    <cellStyle name="Normal 5 5 5 3 3 4 2 2 2" xfId="48486"/>
    <cellStyle name="Normal 5 5 5 3 3 4 2 3" xfId="36284"/>
    <cellStyle name="Normal 5 5 5 3 3 4 3" xfId="16824"/>
    <cellStyle name="Normal 5 5 5 3 3 4 3 2" xfId="41121"/>
    <cellStyle name="Normal 5 5 5 3 3 4 4" xfId="28919"/>
    <cellStyle name="Normal 5 5 5 3 3 5" xfId="6319"/>
    <cellStyle name="Normal 5 5 5 3 3 5 2" xfId="11988"/>
    <cellStyle name="Normal 5 5 5 3 3 5 2 2" xfId="24190"/>
    <cellStyle name="Normal 5 5 5 3 3 5 2 2 2" xfId="48487"/>
    <cellStyle name="Normal 5 5 5 3 3 5 2 3" xfId="36285"/>
    <cellStyle name="Normal 5 5 5 3 3 5 3" xfId="18521"/>
    <cellStyle name="Normal 5 5 5 3 3 5 3 2" xfId="42818"/>
    <cellStyle name="Normal 5 5 5 3 3 5 4" xfId="30616"/>
    <cellStyle name="Normal 5 5 5 3 3 6" xfId="11982"/>
    <cellStyle name="Normal 5 5 5 3 3 6 2" xfId="24184"/>
    <cellStyle name="Normal 5 5 5 3 3 6 2 2" xfId="48481"/>
    <cellStyle name="Normal 5 5 5 3 3 6 3" xfId="36279"/>
    <cellStyle name="Normal 5 5 5 3 3 7" xfId="14596"/>
    <cellStyle name="Normal 5 5 5 3 3 7 2" xfId="38893"/>
    <cellStyle name="Normal 5 5 5 3 3 8" xfId="26584"/>
    <cellStyle name="Normal 5 5 5 3 3 9" xfId="50992"/>
    <cellStyle name="Normal 5 5 5 3 4" xfId="2812"/>
    <cellStyle name="Normal 5 5 5 3 4 2" xfId="5260"/>
    <cellStyle name="Normal 5 5 5 3 4 2 2" xfId="11990"/>
    <cellStyle name="Normal 5 5 5 3 4 2 2 2" xfId="24192"/>
    <cellStyle name="Normal 5 5 5 3 4 2 2 2 2" xfId="48489"/>
    <cellStyle name="Normal 5 5 5 3 4 2 2 3" xfId="36287"/>
    <cellStyle name="Normal 5 5 5 3 4 2 3" xfId="17462"/>
    <cellStyle name="Normal 5 5 5 3 4 2 3 2" xfId="41759"/>
    <cellStyle name="Normal 5 5 5 3 4 2 4" xfId="29557"/>
    <cellStyle name="Normal 5 5 5 3 4 3" xfId="6850"/>
    <cellStyle name="Normal 5 5 5 3 4 3 2" xfId="11991"/>
    <cellStyle name="Normal 5 5 5 3 4 3 2 2" xfId="24193"/>
    <cellStyle name="Normal 5 5 5 3 4 3 2 2 2" xfId="48490"/>
    <cellStyle name="Normal 5 5 5 3 4 3 2 3" xfId="36288"/>
    <cellStyle name="Normal 5 5 5 3 4 3 3" xfId="19052"/>
    <cellStyle name="Normal 5 5 5 3 4 3 3 2" xfId="43349"/>
    <cellStyle name="Normal 5 5 5 3 4 3 4" xfId="31147"/>
    <cellStyle name="Normal 5 5 5 3 4 4" xfId="11989"/>
    <cellStyle name="Normal 5 5 5 3 4 4 2" xfId="24191"/>
    <cellStyle name="Normal 5 5 5 3 4 4 2 2" xfId="48488"/>
    <cellStyle name="Normal 5 5 5 3 4 4 3" xfId="36286"/>
    <cellStyle name="Normal 5 5 5 3 4 5" xfId="15234"/>
    <cellStyle name="Normal 5 5 5 3 4 5 2" xfId="39531"/>
    <cellStyle name="Normal 5 5 5 3 4 6" xfId="27222"/>
    <cellStyle name="Normal 5 5 5 3 5" xfId="11970"/>
    <cellStyle name="Normal 5 5 5 3 5 2" xfId="24172"/>
    <cellStyle name="Normal 5 5 5 3 5 2 2" xfId="48469"/>
    <cellStyle name="Normal 5 5 5 3 5 3" xfId="36267"/>
    <cellStyle name="Normal 5 5 5 3 6" xfId="14062"/>
    <cellStyle name="Normal 5 5 5 3 6 2" xfId="26050"/>
    <cellStyle name="Normal 5 5 5 3 6 2 2" xfId="50347"/>
    <cellStyle name="Normal 5 5 5 3 6 3" xfId="38359"/>
    <cellStyle name="Normal 5 5 5 3 7" xfId="51833"/>
    <cellStyle name="Normal 5 5 5 3 8" xfId="52166"/>
    <cellStyle name="Normal 5 5 5 4" xfId="688"/>
    <cellStyle name="Normal 5 5 5 4 2" xfId="935"/>
    <cellStyle name="Normal 5 5 5 4 2 2" xfId="2428"/>
    <cellStyle name="Normal 5 5 5 4 2 2 10" xfId="52948"/>
    <cellStyle name="Normal 5 5 5 4 2 2 2" xfId="3594"/>
    <cellStyle name="Normal 5 5 5 4 2 2 2 2" xfId="5935"/>
    <cellStyle name="Normal 5 5 5 4 2 2 2 2 2" xfId="11996"/>
    <cellStyle name="Normal 5 5 5 4 2 2 2 2 2 2" xfId="24198"/>
    <cellStyle name="Normal 5 5 5 4 2 2 2 2 2 2 2" xfId="48495"/>
    <cellStyle name="Normal 5 5 5 4 2 2 2 2 2 3" xfId="36293"/>
    <cellStyle name="Normal 5 5 5 4 2 2 2 2 3" xfId="18137"/>
    <cellStyle name="Normal 5 5 5 4 2 2 2 2 3 2" xfId="42434"/>
    <cellStyle name="Normal 5 5 5 4 2 2 2 2 4" xfId="30232"/>
    <cellStyle name="Normal 5 5 5 4 2 2 2 3" xfId="7632"/>
    <cellStyle name="Normal 5 5 5 4 2 2 2 3 2" xfId="11997"/>
    <cellStyle name="Normal 5 5 5 4 2 2 2 3 2 2" xfId="24199"/>
    <cellStyle name="Normal 5 5 5 4 2 2 2 3 2 2 2" xfId="48496"/>
    <cellStyle name="Normal 5 5 5 4 2 2 2 3 2 3" xfId="36294"/>
    <cellStyle name="Normal 5 5 5 4 2 2 2 3 3" xfId="19834"/>
    <cellStyle name="Normal 5 5 5 4 2 2 2 3 3 2" xfId="44131"/>
    <cellStyle name="Normal 5 5 5 4 2 2 2 3 4" xfId="31929"/>
    <cellStyle name="Normal 5 5 5 4 2 2 2 4" xfId="11995"/>
    <cellStyle name="Normal 5 5 5 4 2 2 2 4 2" xfId="24197"/>
    <cellStyle name="Normal 5 5 5 4 2 2 2 4 2 2" xfId="48494"/>
    <cellStyle name="Normal 5 5 5 4 2 2 2 4 3" xfId="36292"/>
    <cellStyle name="Normal 5 5 5 4 2 2 2 5" xfId="15909"/>
    <cellStyle name="Normal 5 5 5 4 2 2 2 5 2" xfId="40206"/>
    <cellStyle name="Normal 5 5 5 4 2 2 2 6" xfId="27897"/>
    <cellStyle name="Normal 5 5 5 4 2 2 3" xfId="4126"/>
    <cellStyle name="Normal 5 5 5 4 2 2 3 2" xfId="11998"/>
    <cellStyle name="Normal 5 5 5 4 2 2 3 2 2" xfId="24200"/>
    <cellStyle name="Normal 5 5 5 4 2 2 3 2 2 2" xfId="48497"/>
    <cellStyle name="Normal 5 5 5 4 2 2 3 2 3" xfId="36295"/>
    <cellStyle name="Normal 5 5 5 4 2 2 3 3" xfId="16437"/>
    <cellStyle name="Normal 5 5 5 4 2 2 3 3 2" xfId="40734"/>
    <cellStyle name="Normal 5 5 5 4 2 2 3 4" xfId="28425"/>
    <cellStyle name="Normal 5 5 5 4 2 2 4" xfId="4766"/>
    <cellStyle name="Normal 5 5 5 4 2 2 4 2" xfId="11999"/>
    <cellStyle name="Normal 5 5 5 4 2 2 4 2 2" xfId="24201"/>
    <cellStyle name="Normal 5 5 5 4 2 2 4 2 2 2" xfId="48498"/>
    <cellStyle name="Normal 5 5 5 4 2 2 4 2 3" xfId="36296"/>
    <cellStyle name="Normal 5 5 5 4 2 2 4 3" xfId="16968"/>
    <cellStyle name="Normal 5 5 5 4 2 2 4 3 2" xfId="41265"/>
    <cellStyle name="Normal 5 5 5 4 2 2 4 4" xfId="29063"/>
    <cellStyle name="Normal 5 5 5 4 2 2 5" xfId="6463"/>
    <cellStyle name="Normal 5 5 5 4 2 2 5 2" xfId="12000"/>
    <cellStyle name="Normal 5 5 5 4 2 2 5 2 2" xfId="24202"/>
    <cellStyle name="Normal 5 5 5 4 2 2 5 2 2 2" xfId="48499"/>
    <cellStyle name="Normal 5 5 5 4 2 2 5 2 3" xfId="36297"/>
    <cellStyle name="Normal 5 5 5 4 2 2 5 3" xfId="18665"/>
    <cellStyle name="Normal 5 5 5 4 2 2 5 3 2" xfId="42962"/>
    <cellStyle name="Normal 5 5 5 4 2 2 5 4" xfId="30760"/>
    <cellStyle name="Normal 5 5 5 4 2 2 6" xfId="11994"/>
    <cellStyle name="Normal 5 5 5 4 2 2 6 2" xfId="24196"/>
    <cellStyle name="Normal 5 5 5 4 2 2 6 2 2" xfId="48493"/>
    <cellStyle name="Normal 5 5 5 4 2 2 6 3" xfId="36291"/>
    <cellStyle name="Normal 5 5 5 4 2 2 7" xfId="14740"/>
    <cellStyle name="Normal 5 5 5 4 2 2 7 2" xfId="39037"/>
    <cellStyle name="Normal 5 5 5 4 2 2 8" xfId="26728"/>
    <cellStyle name="Normal 5 5 5 4 2 2 9" xfId="51136"/>
    <cellStyle name="Normal 5 5 5 4 2 3" xfId="2956"/>
    <cellStyle name="Normal 5 5 5 4 2 3 2" xfId="5404"/>
    <cellStyle name="Normal 5 5 5 4 2 3 2 2" xfId="12002"/>
    <cellStyle name="Normal 5 5 5 4 2 3 2 2 2" xfId="24204"/>
    <cellStyle name="Normal 5 5 5 4 2 3 2 2 2 2" xfId="48501"/>
    <cellStyle name="Normal 5 5 5 4 2 3 2 2 3" xfId="36299"/>
    <cellStyle name="Normal 5 5 5 4 2 3 2 3" xfId="17606"/>
    <cellStyle name="Normal 5 5 5 4 2 3 2 3 2" xfId="41903"/>
    <cellStyle name="Normal 5 5 5 4 2 3 2 4" xfId="29701"/>
    <cellStyle name="Normal 5 5 5 4 2 3 3" xfId="6994"/>
    <cellStyle name="Normal 5 5 5 4 2 3 3 2" xfId="12003"/>
    <cellStyle name="Normal 5 5 5 4 2 3 3 2 2" xfId="24205"/>
    <cellStyle name="Normal 5 5 5 4 2 3 3 2 2 2" xfId="48502"/>
    <cellStyle name="Normal 5 5 5 4 2 3 3 2 3" xfId="36300"/>
    <cellStyle name="Normal 5 5 5 4 2 3 3 3" xfId="19196"/>
    <cellStyle name="Normal 5 5 5 4 2 3 3 3 2" xfId="43493"/>
    <cellStyle name="Normal 5 5 5 4 2 3 3 4" xfId="31291"/>
    <cellStyle name="Normal 5 5 5 4 2 3 4" xfId="12001"/>
    <cellStyle name="Normal 5 5 5 4 2 3 4 2" xfId="24203"/>
    <cellStyle name="Normal 5 5 5 4 2 3 4 2 2" xfId="48500"/>
    <cellStyle name="Normal 5 5 5 4 2 3 4 3" xfId="36298"/>
    <cellStyle name="Normal 5 5 5 4 2 3 5" xfId="15378"/>
    <cellStyle name="Normal 5 5 5 4 2 3 5 2" xfId="39675"/>
    <cellStyle name="Normal 5 5 5 4 2 3 6" xfId="27366"/>
    <cellStyle name="Normal 5 5 5 4 2 4" xfId="11993"/>
    <cellStyle name="Normal 5 5 5 4 2 4 2" xfId="24195"/>
    <cellStyle name="Normal 5 5 5 4 2 4 2 2" xfId="48492"/>
    <cellStyle name="Normal 5 5 5 4 2 4 3" xfId="36290"/>
    <cellStyle name="Normal 5 5 5 4 2 5" xfId="14206"/>
    <cellStyle name="Normal 5 5 5 4 2 5 2" xfId="26194"/>
    <cellStyle name="Normal 5 5 5 4 2 5 2 2" xfId="50491"/>
    <cellStyle name="Normal 5 5 5 4 2 5 3" xfId="38503"/>
    <cellStyle name="Normal 5 5 5 4 2 6" xfId="51609"/>
    <cellStyle name="Normal 5 5 5 4 2 7" xfId="52310"/>
    <cellStyle name="Normal 5 5 5 4 3" xfId="2188"/>
    <cellStyle name="Normal 5 5 5 4 3 10" xfId="52708"/>
    <cellStyle name="Normal 5 5 5 4 3 2" xfId="3354"/>
    <cellStyle name="Normal 5 5 5 4 3 2 2" xfId="5695"/>
    <cellStyle name="Normal 5 5 5 4 3 2 2 2" xfId="12006"/>
    <cellStyle name="Normal 5 5 5 4 3 2 2 2 2" xfId="24208"/>
    <cellStyle name="Normal 5 5 5 4 3 2 2 2 2 2" xfId="48505"/>
    <cellStyle name="Normal 5 5 5 4 3 2 2 2 3" xfId="36303"/>
    <cellStyle name="Normal 5 5 5 4 3 2 2 3" xfId="17897"/>
    <cellStyle name="Normal 5 5 5 4 3 2 2 3 2" xfId="42194"/>
    <cellStyle name="Normal 5 5 5 4 3 2 2 4" xfId="29992"/>
    <cellStyle name="Normal 5 5 5 4 3 2 3" xfId="7392"/>
    <cellStyle name="Normal 5 5 5 4 3 2 3 2" xfId="12007"/>
    <cellStyle name="Normal 5 5 5 4 3 2 3 2 2" xfId="24209"/>
    <cellStyle name="Normal 5 5 5 4 3 2 3 2 2 2" xfId="48506"/>
    <cellStyle name="Normal 5 5 5 4 3 2 3 2 3" xfId="36304"/>
    <cellStyle name="Normal 5 5 5 4 3 2 3 3" xfId="19594"/>
    <cellStyle name="Normal 5 5 5 4 3 2 3 3 2" xfId="43891"/>
    <cellStyle name="Normal 5 5 5 4 3 2 3 4" xfId="31689"/>
    <cellStyle name="Normal 5 5 5 4 3 2 4" xfId="12005"/>
    <cellStyle name="Normal 5 5 5 4 3 2 4 2" xfId="24207"/>
    <cellStyle name="Normal 5 5 5 4 3 2 4 2 2" xfId="48504"/>
    <cellStyle name="Normal 5 5 5 4 3 2 4 3" xfId="36302"/>
    <cellStyle name="Normal 5 5 5 4 3 2 5" xfId="15669"/>
    <cellStyle name="Normal 5 5 5 4 3 2 5 2" xfId="39966"/>
    <cellStyle name="Normal 5 5 5 4 3 2 6" xfId="27657"/>
    <cellStyle name="Normal 5 5 5 4 3 3" xfId="3886"/>
    <cellStyle name="Normal 5 5 5 4 3 3 2" xfId="12008"/>
    <cellStyle name="Normal 5 5 5 4 3 3 2 2" xfId="24210"/>
    <cellStyle name="Normal 5 5 5 4 3 3 2 2 2" xfId="48507"/>
    <cellStyle name="Normal 5 5 5 4 3 3 2 3" xfId="36305"/>
    <cellStyle name="Normal 5 5 5 4 3 3 3" xfId="16197"/>
    <cellStyle name="Normal 5 5 5 4 3 3 3 2" xfId="40494"/>
    <cellStyle name="Normal 5 5 5 4 3 3 4" xfId="28185"/>
    <cellStyle name="Normal 5 5 5 4 3 4" xfId="4526"/>
    <cellStyle name="Normal 5 5 5 4 3 4 2" xfId="12009"/>
    <cellStyle name="Normal 5 5 5 4 3 4 2 2" xfId="24211"/>
    <cellStyle name="Normal 5 5 5 4 3 4 2 2 2" xfId="48508"/>
    <cellStyle name="Normal 5 5 5 4 3 4 2 3" xfId="36306"/>
    <cellStyle name="Normal 5 5 5 4 3 4 3" xfId="16728"/>
    <cellStyle name="Normal 5 5 5 4 3 4 3 2" xfId="41025"/>
    <cellStyle name="Normal 5 5 5 4 3 4 4" xfId="28823"/>
    <cellStyle name="Normal 5 5 5 4 3 5" xfId="6223"/>
    <cellStyle name="Normal 5 5 5 4 3 5 2" xfId="12010"/>
    <cellStyle name="Normal 5 5 5 4 3 5 2 2" xfId="24212"/>
    <cellStyle name="Normal 5 5 5 4 3 5 2 2 2" xfId="48509"/>
    <cellStyle name="Normal 5 5 5 4 3 5 2 3" xfId="36307"/>
    <cellStyle name="Normal 5 5 5 4 3 5 3" xfId="18425"/>
    <cellStyle name="Normal 5 5 5 4 3 5 3 2" xfId="42722"/>
    <cellStyle name="Normal 5 5 5 4 3 5 4" xfId="30520"/>
    <cellStyle name="Normal 5 5 5 4 3 6" xfId="12004"/>
    <cellStyle name="Normal 5 5 5 4 3 6 2" xfId="24206"/>
    <cellStyle name="Normal 5 5 5 4 3 6 2 2" xfId="48503"/>
    <cellStyle name="Normal 5 5 5 4 3 6 3" xfId="36301"/>
    <cellStyle name="Normal 5 5 5 4 3 7" xfId="14500"/>
    <cellStyle name="Normal 5 5 5 4 3 7 2" xfId="38797"/>
    <cellStyle name="Normal 5 5 5 4 3 8" xfId="26488"/>
    <cellStyle name="Normal 5 5 5 4 3 9" xfId="50896"/>
    <cellStyle name="Normal 5 5 5 4 4" xfId="2716"/>
    <cellStyle name="Normal 5 5 5 4 4 2" xfId="5164"/>
    <cellStyle name="Normal 5 5 5 4 4 2 2" xfId="12012"/>
    <cellStyle name="Normal 5 5 5 4 4 2 2 2" xfId="24214"/>
    <cellStyle name="Normal 5 5 5 4 4 2 2 2 2" xfId="48511"/>
    <cellStyle name="Normal 5 5 5 4 4 2 2 3" xfId="36309"/>
    <cellStyle name="Normal 5 5 5 4 4 2 3" xfId="17366"/>
    <cellStyle name="Normal 5 5 5 4 4 2 3 2" xfId="41663"/>
    <cellStyle name="Normal 5 5 5 4 4 2 4" xfId="29461"/>
    <cellStyle name="Normal 5 5 5 4 4 3" xfId="6754"/>
    <cellStyle name="Normal 5 5 5 4 4 3 2" xfId="12013"/>
    <cellStyle name="Normal 5 5 5 4 4 3 2 2" xfId="24215"/>
    <cellStyle name="Normal 5 5 5 4 4 3 2 2 2" xfId="48512"/>
    <cellStyle name="Normal 5 5 5 4 4 3 2 3" xfId="36310"/>
    <cellStyle name="Normal 5 5 5 4 4 3 3" xfId="18956"/>
    <cellStyle name="Normal 5 5 5 4 4 3 3 2" xfId="43253"/>
    <cellStyle name="Normal 5 5 5 4 4 3 4" xfId="31051"/>
    <cellStyle name="Normal 5 5 5 4 4 4" xfId="12011"/>
    <cellStyle name="Normal 5 5 5 4 4 4 2" xfId="24213"/>
    <cellStyle name="Normal 5 5 5 4 4 4 2 2" xfId="48510"/>
    <cellStyle name="Normal 5 5 5 4 4 4 3" xfId="36308"/>
    <cellStyle name="Normal 5 5 5 4 4 5" xfId="15138"/>
    <cellStyle name="Normal 5 5 5 4 4 5 2" xfId="39435"/>
    <cellStyle name="Normal 5 5 5 4 4 6" xfId="27126"/>
    <cellStyle name="Normal 5 5 5 4 5" xfId="11992"/>
    <cellStyle name="Normal 5 5 5 4 5 2" xfId="24194"/>
    <cellStyle name="Normal 5 5 5 4 5 2 2" xfId="48491"/>
    <cellStyle name="Normal 5 5 5 4 5 3" xfId="36289"/>
    <cellStyle name="Normal 5 5 5 4 6" xfId="13966"/>
    <cellStyle name="Normal 5 5 5 4 6 2" xfId="25954"/>
    <cellStyle name="Normal 5 5 5 4 6 2 2" xfId="50251"/>
    <cellStyle name="Normal 5 5 5 4 6 3" xfId="38263"/>
    <cellStyle name="Normal 5 5 5 4 7" xfId="51648"/>
    <cellStyle name="Normal 5 5 5 4 8" xfId="52070"/>
    <cellStyle name="Normal 5 5 5 5" xfId="863"/>
    <cellStyle name="Normal 5 5 5 5 2" xfId="2356"/>
    <cellStyle name="Normal 5 5 5 5 2 10" xfId="52876"/>
    <cellStyle name="Normal 5 5 5 5 2 2" xfId="3522"/>
    <cellStyle name="Normal 5 5 5 5 2 2 2" xfId="5863"/>
    <cellStyle name="Normal 5 5 5 5 2 2 2 2" xfId="12017"/>
    <cellStyle name="Normal 5 5 5 5 2 2 2 2 2" xfId="24219"/>
    <cellStyle name="Normal 5 5 5 5 2 2 2 2 2 2" xfId="48516"/>
    <cellStyle name="Normal 5 5 5 5 2 2 2 2 3" xfId="36314"/>
    <cellStyle name="Normal 5 5 5 5 2 2 2 3" xfId="18065"/>
    <cellStyle name="Normal 5 5 5 5 2 2 2 3 2" xfId="42362"/>
    <cellStyle name="Normal 5 5 5 5 2 2 2 4" xfId="30160"/>
    <cellStyle name="Normal 5 5 5 5 2 2 3" xfId="7560"/>
    <cellStyle name="Normal 5 5 5 5 2 2 3 2" xfId="12018"/>
    <cellStyle name="Normal 5 5 5 5 2 2 3 2 2" xfId="24220"/>
    <cellStyle name="Normal 5 5 5 5 2 2 3 2 2 2" xfId="48517"/>
    <cellStyle name="Normal 5 5 5 5 2 2 3 2 3" xfId="36315"/>
    <cellStyle name="Normal 5 5 5 5 2 2 3 3" xfId="19762"/>
    <cellStyle name="Normal 5 5 5 5 2 2 3 3 2" xfId="44059"/>
    <cellStyle name="Normal 5 5 5 5 2 2 3 4" xfId="31857"/>
    <cellStyle name="Normal 5 5 5 5 2 2 4" xfId="12016"/>
    <cellStyle name="Normal 5 5 5 5 2 2 4 2" xfId="24218"/>
    <cellStyle name="Normal 5 5 5 5 2 2 4 2 2" xfId="48515"/>
    <cellStyle name="Normal 5 5 5 5 2 2 4 3" xfId="36313"/>
    <cellStyle name="Normal 5 5 5 5 2 2 5" xfId="15837"/>
    <cellStyle name="Normal 5 5 5 5 2 2 5 2" xfId="40134"/>
    <cellStyle name="Normal 5 5 5 5 2 2 6" xfId="27825"/>
    <cellStyle name="Normal 5 5 5 5 2 3" xfId="4054"/>
    <cellStyle name="Normal 5 5 5 5 2 3 2" xfId="12019"/>
    <cellStyle name="Normal 5 5 5 5 2 3 2 2" xfId="24221"/>
    <cellStyle name="Normal 5 5 5 5 2 3 2 2 2" xfId="48518"/>
    <cellStyle name="Normal 5 5 5 5 2 3 2 3" xfId="36316"/>
    <cellStyle name="Normal 5 5 5 5 2 3 3" xfId="16365"/>
    <cellStyle name="Normal 5 5 5 5 2 3 3 2" xfId="40662"/>
    <cellStyle name="Normal 5 5 5 5 2 3 4" xfId="28353"/>
    <cellStyle name="Normal 5 5 5 5 2 4" xfId="4694"/>
    <cellStyle name="Normal 5 5 5 5 2 4 2" xfId="12020"/>
    <cellStyle name="Normal 5 5 5 5 2 4 2 2" xfId="24222"/>
    <cellStyle name="Normal 5 5 5 5 2 4 2 2 2" xfId="48519"/>
    <cellStyle name="Normal 5 5 5 5 2 4 2 3" xfId="36317"/>
    <cellStyle name="Normal 5 5 5 5 2 4 3" xfId="16896"/>
    <cellStyle name="Normal 5 5 5 5 2 4 3 2" xfId="41193"/>
    <cellStyle name="Normal 5 5 5 5 2 4 4" xfId="28991"/>
    <cellStyle name="Normal 5 5 5 5 2 5" xfId="6391"/>
    <cellStyle name="Normal 5 5 5 5 2 5 2" xfId="12021"/>
    <cellStyle name="Normal 5 5 5 5 2 5 2 2" xfId="24223"/>
    <cellStyle name="Normal 5 5 5 5 2 5 2 2 2" xfId="48520"/>
    <cellStyle name="Normal 5 5 5 5 2 5 2 3" xfId="36318"/>
    <cellStyle name="Normal 5 5 5 5 2 5 3" xfId="18593"/>
    <cellStyle name="Normal 5 5 5 5 2 5 3 2" xfId="42890"/>
    <cellStyle name="Normal 5 5 5 5 2 5 4" xfId="30688"/>
    <cellStyle name="Normal 5 5 5 5 2 6" xfId="12015"/>
    <cellStyle name="Normal 5 5 5 5 2 6 2" xfId="24217"/>
    <cellStyle name="Normal 5 5 5 5 2 6 2 2" xfId="48514"/>
    <cellStyle name="Normal 5 5 5 5 2 6 3" xfId="36312"/>
    <cellStyle name="Normal 5 5 5 5 2 7" xfId="14668"/>
    <cellStyle name="Normal 5 5 5 5 2 7 2" xfId="38965"/>
    <cellStyle name="Normal 5 5 5 5 2 8" xfId="26656"/>
    <cellStyle name="Normal 5 5 5 5 2 9" xfId="51064"/>
    <cellStyle name="Normal 5 5 5 5 3" xfId="2884"/>
    <cellStyle name="Normal 5 5 5 5 3 2" xfId="5332"/>
    <cellStyle name="Normal 5 5 5 5 3 2 2" xfId="12023"/>
    <cellStyle name="Normal 5 5 5 5 3 2 2 2" xfId="24225"/>
    <cellStyle name="Normal 5 5 5 5 3 2 2 2 2" xfId="48522"/>
    <cellStyle name="Normal 5 5 5 5 3 2 2 3" xfId="36320"/>
    <cellStyle name="Normal 5 5 5 5 3 2 3" xfId="17534"/>
    <cellStyle name="Normal 5 5 5 5 3 2 3 2" xfId="41831"/>
    <cellStyle name="Normal 5 5 5 5 3 2 4" xfId="29629"/>
    <cellStyle name="Normal 5 5 5 5 3 3" xfId="6922"/>
    <cellStyle name="Normal 5 5 5 5 3 3 2" xfId="12024"/>
    <cellStyle name="Normal 5 5 5 5 3 3 2 2" xfId="24226"/>
    <cellStyle name="Normal 5 5 5 5 3 3 2 2 2" xfId="48523"/>
    <cellStyle name="Normal 5 5 5 5 3 3 2 3" xfId="36321"/>
    <cellStyle name="Normal 5 5 5 5 3 3 3" xfId="19124"/>
    <cellStyle name="Normal 5 5 5 5 3 3 3 2" xfId="43421"/>
    <cellStyle name="Normal 5 5 5 5 3 3 4" xfId="31219"/>
    <cellStyle name="Normal 5 5 5 5 3 4" xfId="12022"/>
    <cellStyle name="Normal 5 5 5 5 3 4 2" xfId="24224"/>
    <cellStyle name="Normal 5 5 5 5 3 4 2 2" xfId="48521"/>
    <cellStyle name="Normal 5 5 5 5 3 4 3" xfId="36319"/>
    <cellStyle name="Normal 5 5 5 5 3 5" xfId="15306"/>
    <cellStyle name="Normal 5 5 5 5 3 5 2" xfId="39603"/>
    <cellStyle name="Normal 5 5 5 5 3 6" xfId="27294"/>
    <cellStyle name="Normal 5 5 5 5 4" xfId="12014"/>
    <cellStyle name="Normal 5 5 5 5 4 2" xfId="24216"/>
    <cellStyle name="Normal 5 5 5 5 4 2 2" xfId="48513"/>
    <cellStyle name="Normal 5 5 5 5 4 3" xfId="36311"/>
    <cellStyle name="Normal 5 5 5 5 5" xfId="14134"/>
    <cellStyle name="Normal 5 5 5 5 5 2" xfId="26122"/>
    <cellStyle name="Normal 5 5 5 5 5 2 2" xfId="50419"/>
    <cellStyle name="Normal 5 5 5 5 5 3" xfId="38431"/>
    <cellStyle name="Normal 5 5 5 5 6" xfId="51903"/>
    <cellStyle name="Normal 5 5 5 5 7" xfId="52238"/>
    <cellStyle name="Normal 5 5 5 6" xfId="2092"/>
    <cellStyle name="Normal 5 5 5 6 10" xfId="52612"/>
    <cellStyle name="Normal 5 5 5 6 2" xfId="3258"/>
    <cellStyle name="Normal 5 5 5 6 2 2" xfId="5599"/>
    <cellStyle name="Normal 5 5 5 6 2 2 2" xfId="12027"/>
    <cellStyle name="Normal 5 5 5 6 2 2 2 2" xfId="24229"/>
    <cellStyle name="Normal 5 5 5 6 2 2 2 2 2" xfId="48526"/>
    <cellStyle name="Normal 5 5 5 6 2 2 2 3" xfId="36324"/>
    <cellStyle name="Normal 5 5 5 6 2 2 3" xfId="17801"/>
    <cellStyle name="Normal 5 5 5 6 2 2 3 2" xfId="42098"/>
    <cellStyle name="Normal 5 5 5 6 2 2 4" xfId="29896"/>
    <cellStyle name="Normal 5 5 5 6 2 3" xfId="7296"/>
    <cellStyle name="Normal 5 5 5 6 2 3 2" xfId="12028"/>
    <cellStyle name="Normal 5 5 5 6 2 3 2 2" xfId="24230"/>
    <cellStyle name="Normal 5 5 5 6 2 3 2 2 2" xfId="48527"/>
    <cellStyle name="Normal 5 5 5 6 2 3 2 3" xfId="36325"/>
    <cellStyle name="Normal 5 5 5 6 2 3 3" xfId="19498"/>
    <cellStyle name="Normal 5 5 5 6 2 3 3 2" xfId="43795"/>
    <cellStyle name="Normal 5 5 5 6 2 3 4" xfId="31593"/>
    <cellStyle name="Normal 5 5 5 6 2 4" xfId="12026"/>
    <cellStyle name="Normal 5 5 5 6 2 4 2" xfId="24228"/>
    <cellStyle name="Normal 5 5 5 6 2 4 2 2" xfId="48525"/>
    <cellStyle name="Normal 5 5 5 6 2 4 3" xfId="36323"/>
    <cellStyle name="Normal 5 5 5 6 2 5" xfId="15573"/>
    <cellStyle name="Normal 5 5 5 6 2 5 2" xfId="39870"/>
    <cellStyle name="Normal 5 5 5 6 2 6" xfId="27561"/>
    <cellStyle name="Normal 5 5 5 6 3" xfId="3790"/>
    <cellStyle name="Normal 5 5 5 6 3 2" xfId="12029"/>
    <cellStyle name="Normal 5 5 5 6 3 2 2" xfId="24231"/>
    <cellStyle name="Normal 5 5 5 6 3 2 2 2" xfId="48528"/>
    <cellStyle name="Normal 5 5 5 6 3 2 3" xfId="36326"/>
    <cellStyle name="Normal 5 5 5 6 3 3" xfId="16101"/>
    <cellStyle name="Normal 5 5 5 6 3 3 2" xfId="40398"/>
    <cellStyle name="Normal 5 5 5 6 3 4" xfId="28089"/>
    <cellStyle name="Normal 5 5 5 6 4" xfId="4430"/>
    <cellStyle name="Normal 5 5 5 6 4 2" xfId="12030"/>
    <cellStyle name="Normal 5 5 5 6 4 2 2" xfId="24232"/>
    <cellStyle name="Normal 5 5 5 6 4 2 2 2" xfId="48529"/>
    <cellStyle name="Normal 5 5 5 6 4 2 3" xfId="36327"/>
    <cellStyle name="Normal 5 5 5 6 4 3" xfId="16632"/>
    <cellStyle name="Normal 5 5 5 6 4 3 2" xfId="40929"/>
    <cellStyle name="Normal 5 5 5 6 4 4" xfId="28727"/>
    <cellStyle name="Normal 5 5 5 6 5" xfId="6127"/>
    <cellStyle name="Normal 5 5 5 6 5 2" xfId="12031"/>
    <cellStyle name="Normal 5 5 5 6 5 2 2" xfId="24233"/>
    <cellStyle name="Normal 5 5 5 6 5 2 2 2" xfId="48530"/>
    <cellStyle name="Normal 5 5 5 6 5 2 3" xfId="36328"/>
    <cellStyle name="Normal 5 5 5 6 5 3" xfId="18329"/>
    <cellStyle name="Normal 5 5 5 6 5 3 2" xfId="42626"/>
    <cellStyle name="Normal 5 5 5 6 5 4" xfId="30424"/>
    <cellStyle name="Normal 5 5 5 6 6" xfId="12025"/>
    <cellStyle name="Normal 5 5 5 6 6 2" xfId="24227"/>
    <cellStyle name="Normal 5 5 5 6 6 2 2" xfId="48524"/>
    <cellStyle name="Normal 5 5 5 6 6 3" xfId="36322"/>
    <cellStyle name="Normal 5 5 5 6 7" xfId="14404"/>
    <cellStyle name="Normal 5 5 5 6 7 2" xfId="38701"/>
    <cellStyle name="Normal 5 5 5 6 8" xfId="26392"/>
    <cellStyle name="Normal 5 5 5 6 9" xfId="50800"/>
    <cellStyle name="Normal 5 5 5 7" xfId="2620"/>
    <cellStyle name="Normal 5 5 5 7 2" xfId="5068"/>
    <cellStyle name="Normal 5 5 5 7 2 2" xfId="12033"/>
    <cellStyle name="Normal 5 5 5 7 2 2 2" xfId="24235"/>
    <cellStyle name="Normal 5 5 5 7 2 2 2 2" xfId="48532"/>
    <cellStyle name="Normal 5 5 5 7 2 2 3" xfId="36330"/>
    <cellStyle name="Normal 5 5 5 7 2 3" xfId="17270"/>
    <cellStyle name="Normal 5 5 5 7 2 3 2" xfId="41567"/>
    <cellStyle name="Normal 5 5 5 7 2 4" xfId="29365"/>
    <cellStyle name="Normal 5 5 5 7 3" xfId="6658"/>
    <cellStyle name="Normal 5 5 5 7 3 2" xfId="12034"/>
    <cellStyle name="Normal 5 5 5 7 3 2 2" xfId="24236"/>
    <cellStyle name="Normal 5 5 5 7 3 2 2 2" xfId="48533"/>
    <cellStyle name="Normal 5 5 5 7 3 2 3" xfId="36331"/>
    <cellStyle name="Normal 5 5 5 7 3 3" xfId="18860"/>
    <cellStyle name="Normal 5 5 5 7 3 3 2" xfId="43157"/>
    <cellStyle name="Normal 5 5 5 7 3 4" xfId="30955"/>
    <cellStyle name="Normal 5 5 5 7 4" xfId="12032"/>
    <cellStyle name="Normal 5 5 5 7 4 2" xfId="24234"/>
    <cellStyle name="Normal 5 5 5 7 4 2 2" xfId="48531"/>
    <cellStyle name="Normal 5 5 5 7 4 3" xfId="36329"/>
    <cellStyle name="Normal 5 5 5 7 5" xfId="15042"/>
    <cellStyle name="Normal 5 5 5 7 5 2" xfId="39339"/>
    <cellStyle name="Normal 5 5 5 7 6" xfId="27030"/>
    <cellStyle name="Normal 5 5 5 8" xfId="11903"/>
    <cellStyle name="Normal 5 5 5 8 2" xfId="24105"/>
    <cellStyle name="Normal 5 5 5 8 2 2" xfId="48402"/>
    <cellStyle name="Normal 5 5 5 8 3" xfId="36200"/>
    <cellStyle name="Normal 5 5 5 9" xfId="13870"/>
    <cellStyle name="Normal 5 5 5 9 2" xfId="25858"/>
    <cellStyle name="Normal 5 5 5 9 2 2" xfId="50155"/>
    <cellStyle name="Normal 5 5 5 9 3" xfId="38167"/>
    <cellStyle name="Normal 5 5 6" xfId="615"/>
    <cellStyle name="Normal 5 5 6 10" xfId="51998"/>
    <cellStyle name="Normal 5 5 6 2" xfId="810"/>
    <cellStyle name="Normal 5 5 6 2 2" xfId="1055"/>
    <cellStyle name="Normal 5 5 6 2 2 2" xfId="2548"/>
    <cellStyle name="Normal 5 5 6 2 2 2 10" xfId="53068"/>
    <cellStyle name="Normal 5 5 6 2 2 2 2" xfId="3714"/>
    <cellStyle name="Normal 5 5 6 2 2 2 2 2" xfId="6055"/>
    <cellStyle name="Normal 5 5 6 2 2 2 2 2 2" xfId="12040"/>
    <cellStyle name="Normal 5 5 6 2 2 2 2 2 2 2" xfId="24242"/>
    <cellStyle name="Normal 5 5 6 2 2 2 2 2 2 2 2" xfId="48539"/>
    <cellStyle name="Normal 5 5 6 2 2 2 2 2 2 3" xfId="36337"/>
    <cellStyle name="Normal 5 5 6 2 2 2 2 2 3" xfId="18257"/>
    <cellStyle name="Normal 5 5 6 2 2 2 2 2 3 2" xfId="42554"/>
    <cellStyle name="Normal 5 5 6 2 2 2 2 2 4" xfId="30352"/>
    <cellStyle name="Normal 5 5 6 2 2 2 2 3" xfId="7752"/>
    <cellStyle name="Normal 5 5 6 2 2 2 2 3 2" xfId="12041"/>
    <cellStyle name="Normal 5 5 6 2 2 2 2 3 2 2" xfId="24243"/>
    <cellStyle name="Normal 5 5 6 2 2 2 2 3 2 2 2" xfId="48540"/>
    <cellStyle name="Normal 5 5 6 2 2 2 2 3 2 3" xfId="36338"/>
    <cellStyle name="Normal 5 5 6 2 2 2 2 3 3" xfId="19954"/>
    <cellStyle name="Normal 5 5 6 2 2 2 2 3 3 2" xfId="44251"/>
    <cellStyle name="Normal 5 5 6 2 2 2 2 3 4" xfId="32049"/>
    <cellStyle name="Normal 5 5 6 2 2 2 2 4" xfId="12039"/>
    <cellStyle name="Normal 5 5 6 2 2 2 2 4 2" xfId="24241"/>
    <cellStyle name="Normal 5 5 6 2 2 2 2 4 2 2" xfId="48538"/>
    <cellStyle name="Normal 5 5 6 2 2 2 2 4 3" xfId="36336"/>
    <cellStyle name="Normal 5 5 6 2 2 2 2 5" xfId="16029"/>
    <cellStyle name="Normal 5 5 6 2 2 2 2 5 2" xfId="40326"/>
    <cellStyle name="Normal 5 5 6 2 2 2 2 6" xfId="28017"/>
    <cellStyle name="Normal 5 5 6 2 2 2 3" xfId="4246"/>
    <cellStyle name="Normal 5 5 6 2 2 2 3 2" xfId="12042"/>
    <cellStyle name="Normal 5 5 6 2 2 2 3 2 2" xfId="24244"/>
    <cellStyle name="Normal 5 5 6 2 2 2 3 2 2 2" xfId="48541"/>
    <cellStyle name="Normal 5 5 6 2 2 2 3 2 3" xfId="36339"/>
    <cellStyle name="Normal 5 5 6 2 2 2 3 3" xfId="16557"/>
    <cellStyle name="Normal 5 5 6 2 2 2 3 3 2" xfId="40854"/>
    <cellStyle name="Normal 5 5 6 2 2 2 3 4" xfId="28545"/>
    <cellStyle name="Normal 5 5 6 2 2 2 4" xfId="4886"/>
    <cellStyle name="Normal 5 5 6 2 2 2 4 2" xfId="12043"/>
    <cellStyle name="Normal 5 5 6 2 2 2 4 2 2" xfId="24245"/>
    <cellStyle name="Normal 5 5 6 2 2 2 4 2 2 2" xfId="48542"/>
    <cellStyle name="Normal 5 5 6 2 2 2 4 2 3" xfId="36340"/>
    <cellStyle name="Normal 5 5 6 2 2 2 4 3" xfId="17088"/>
    <cellStyle name="Normal 5 5 6 2 2 2 4 3 2" xfId="41385"/>
    <cellStyle name="Normal 5 5 6 2 2 2 4 4" xfId="29183"/>
    <cellStyle name="Normal 5 5 6 2 2 2 5" xfId="6583"/>
    <cellStyle name="Normal 5 5 6 2 2 2 5 2" xfId="12044"/>
    <cellStyle name="Normal 5 5 6 2 2 2 5 2 2" xfId="24246"/>
    <cellStyle name="Normal 5 5 6 2 2 2 5 2 2 2" xfId="48543"/>
    <cellStyle name="Normal 5 5 6 2 2 2 5 2 3" xfId="36341"/>
    <cellStyle name="Normal 5 5 6 2 2 2 5 3" xfId="18785"/>
    <cellStyle name="Normal 5 5 6 2 2 2 5 3 2" xfId="43082"/>
    <cellStyle name="Normal 5 5 6 2 2 2 5 4" xfId="30880"/>
    <cellStyle name="Normal 5 5 6 2 2 2 6" xfId="12038"/>
    <cellStyle name="Normal 5 5 6 2 2 2 6 2" xfId="24240"/>
    <cellStyle name="Normal 5 5 6 2 2 2 6 2 2" xfId="48537"/>
    <cellStyle name="Normal 5 5 6 2 2 2 6 3" xfId="36335"/>
    <cellStyle name="Normal 5 5 6 2 2 2 7" xfId="14860"/>
    <cellStyle name="Normal 5 5 6 2 2 2 7 2" xfId="39157"/>
    <cellStyle name="Normal 5 5 6 2 2 2 8" xfId="26848"/>
    <cellStyle name="Normal 5 5 6 2 2 2 9" xfId="51256"/>
    <cellStyle name="Normal 5 5 6 2 2 3" xfId="3076"/>
    <cellStyle name="Normal 5 5 6 2 2 3 2" xfId="5524"/>
    <cellStyle name="Normal 5 5 6 2 2 3 2 2" xfId="12046"/>
    <cellStyle name="Normal 5 5 6 2 2 3 2 2 2" xfId="24248"/>
    <cellStyle name="Normal 5 5 6 2 2 3 2 2 2 2" xfId="48545"/>
    <cellStyle name="Normal 5 5 6 2 2 3 2 2 3" xfId="36343"/>
    <cellStyle name="Normal 5 5 6 2 2 3 2 3" xfId="17726"/>
    <cellStyle name="Normal 5 5 6 2 2 3 2 3 2" xfId="42023"/>
    <cellStyle name="Normal 5 5 6 2 2 3 2 4" xfId="29821"/>
    <cellStyle name="Normal 5 5 6 2 2 3 3" xfId="7114"/>
    <cellStyle name="Normal 5 5 6 2 2 3 3 2" xfId="12047"/>
    <cellStyle name="Normal 5 5 6 2 2 3 3 2 2" xfId="24249"/>
    <cellStyle name="Normal 5 5 6 2 2 3 3 2 2 2" xfId="48546"/>
    <cellStyle name="Normal 5 5 6 2 2 3 3 2 3" xfId="36344"/>
    <cellStyle name="Normal 5 5 6 2 2 3 3 3" xfId="19316"/>
    <cellStyle name="Normal 5 5 6 2 2 3 3 3 2" xfId="43613"/>
    <cellStyle name="Normal 5 5 6 2 2 3 3 4" xfId="31411"/>
    <cellStyle name="Normal 5 5 6 2 2 3 4" xfId="12045"/>
    <cellStyle name="Normal 5 5 6 2 2 3 4 2" xfId="24247"/>
    <cellStyle name="Normal 5 5 6 2 2 3 4 2 2" xfId="48544"/>
    <cellStyle name="Normal 5 5 6 2 2 3 4 3" xfId="36342"/>
    <cellStyle name="Normal 5 5 6 2 2 3 5" xfId="15498"/>
    <cellStyle name="Normal 5 5 6 2 2 3 5 2" xfId="39795"/>
    <cellStyle name="Normal 5 5 6 2 2 3 6" xfId="27486"/>
    <cellStyle name="Normal 5 5 6 2 2 4" xfId="12037"/>
    <cellStyle name="Normal 5 5 6 2 2 4 2" xfId="24239"/>
    <cellStyle name="Normal 5 5 6 2 2 4 2 2" xfId="48536"/>
    <cellStyle name="Normal 5 5 6 2 2 4 3" xfId="36334"/>
    <cellStyle name="Normal 5 5 6 2 2 5" xfId="14326"/>
    <cellStyle name="Normal 5 5 6 2 2 5 2" xfId="26314"/>
    <cellStyle name="Normal 5 5 6 2 2 5 2 2" xfId="50611"/>
    <cellStyle name="Normal 5 5 6 2 2 5 3" xfId="38623"/>
    <cellStyle name="Normal 5 5 6 2 2 6" xfId="51809"/>
    <cellStyle name="Normal 5 5 6 2 2 7" xfId="52430"/>
    <cellStyle name="Normal 5 5 6 2 3" xfId="2308"/>
    <cellStyle name="Normal 5 5 6 2 3 10" xfId="52828"/>
    <cellStyle name="Normal 5 5 6 2 3 2" xfId="3474"/>
    <cellStyle name="Normal 5 5 6 2 3 2 2" xfId="5815"/>
    <cellStyle name="Normal 5 5 6 2 3 2 2 2" xfId="12050"/>
    <cellStyle name="Normal 5 5 6 2 3 2 2 2 2" xfId="24252"/>
    <cellStyle name="Normal 5 5 6 2 3 2 2 2 2 2" xfId="48549"/>
    <cellStyle name="Normal 5 5 6 2 3 2 2 2 3" xfId="36347"/>
    <cellStyle name="Normal 5 5 6 2 3 2 2 3" xfId="18017"/>
    <cellStyle name="Normal 5 5 6 2 3 2 2 3 2" xfId="42314"/>
    <cellStyle name="Normal 5 5 6 2 3 2 2 4" xfId="30112"/>
    <cellStyle name="Normal 5 5 6 2 3 2 3" xfId="7512"/>
    <cellStyle name="Normal 5 5 6 2 3 2 3 2" xfId="12051"/>
    <cellStyle name="Normal 5 5 6 2 3 2 3 2 2" xfId="24253"/>
    <cellStyle name="Normal 5 5 6 2 3 2 3 2 2 2" xfId="48550"/>
    <cellStyle name="Normal 5 5 6 2 3 2 3 2 3" xfId="36348"/>
    <cellStyle name="Normal 5 5 6 2 3 2 3 3" xfId="19714"/>
    <cellStyle name="Normal 5 5 6 2 3 2 3 3 2" xfId="44011"/>
    <cellStyle name="Normal 5 5 6 2 3 2 3 4" xfId="31809"/>
    <cellStyle name="Normal 5 5 6 2 3 2 4" xfId="12049"/>
    <cellStyle name="Normal 5 5 6 2 3 2 4 2" xfId="24251"/>
    <cellStyle name="Normal 5 5 6 2 3 2 4 2 2" xfId="48548"/>
    <cellStyle name="Normal 5 5 6 2 3 2 4 3" xfId="36346"/>
    <cellStyle name="Normal 5 5 6 2 3 2 5" xfId="15789"/>
    <cellStyle name="Normal 5 5 6 2 3 2 5 2" xfId="40086"/>
    <cellStyle name="Normal 5 5 6 2 3 2 6" xfId="27777"/>
    <cellStyle name="Normal 5 5 6 2 3 3" xfId="4006"/>
    <cellStyle name="Normal 5 5 6 2 3 3 2" xfId="12052"/>
    <cellStyle name="Normal 5 5 6 2 3 3 2 2" xfId="24254"/>
    <cellStyle name="Normal 5 5 6 2 3 3 2 2 2" xfId="48551"/>
    <cellStyle name="Normal 5 5 6 2 3 3 2 3" xfId="36349"/>
    <cellStyle name="Normal 5 5 6 2 3 3 3" xfId="16317"/>
    <cellStyle name="Normal 5 5 6 2 3 3 3 2" xfId="40614"/>
    <cellStyle name="Normal 5 5 6 2 3 3 4" xfId="28305"/>
    <cellStyle name="Normal 5 5 6 2 3 4" xfId="4646"/>
    <cellStyle name="Normal 5 5 6 2 3 4 2" xfId="12053"/>
    <cellStyle name="Normal 5 5 6 2 3 4 2 2" xfId="24255"/>
    <cellStyle name="Normal 5 5 6 2 3 4 2 2 2" xfId="48552"/>
    <cellStyle name="Normal 5 5 6 2 3 4 2 3" xfId="36350"/>
    <cellStyle name="Normal 5 5 6 2 3 4 3" xfId="16848"/>
    <cellStyle name="Normal 5 5 6 2 3 4 3 2" xfId="41145"/>
    <cellStyle name="Normal 5 5 6 2 3 4 4" xfId="28943"/>
    <cellStyle name="Normal 5 5 6 2 3 5" xfId="6343"/>
    <cellStyle name="Normal 5 5 6 2 3 5 2" xfId="12054"/>
    <cellStyle name="Normal 5 5 6 2 3 5 2 2" xfId="24256"/>
    <cellStyle name="Normal 5 5 6 2 3 5 2 2 2" xfId="48553"/>
    <cellStyle name="Normal 5 5 6 2 3 5 2 3" xfId="36351"/>
    <cellStyle name="Normal 5 5 6 2 3 5 3" xfId="18545"/>
    <cellStyle name="Normal 5 5 6 2 3 5 3 2" xfId="42842"/>
    <cellStyle name="Normal 5 5 6 2 3 5 4" xfId="30640"/>
    <cellStyle name="Normal 5 5 6 2 3 6" xfId="12048"/>
    <cellStyle name="Normal 5 5 6 2 3 6 2" xfId="24250"/>
    <cellStyle name="Normal 5 5 6 2 3 6 2 2" xfId="48547"/>
    <cellStyle name="Normal 5 5 6 2 3 6 3" xfId="36345"/>
    <cellStyle name="Normal 5 5 6 2 3 7" xfId="14620"/>
    <cellStyle name="Normal 5 5 6 2 3 7 2" xfId="38917"/>
    <cellStyle name="Normal 5 5 6 2 3 8" xfId="26608"/>
    <cellStyle name="Normal 5 5 6 2 3 9" xfId="51016"/>
    <cellStyle name="Normal 5 5 6 2 4" xfId="2836"/>
    <cellStyle name="Normal 5 5 6 2 4 2" xfId="5284"/>
    <cellStyle name="Normal 5 5 6 2 4 2 2" xfId="12056"/>
    <cellStyle name="Normal 5 5 6 2 4 2 2 2" xfId="24258"/>
    <cellStyle name="Normal 5 5 6 2 4 2 2 2 2" xfId="48555"/>
    <cellStyle name="Normal 5 5 6 2 4 2 2 3" xfId="36353"/>
    <cellStyle name="Normal 5 5 6 2 4 2 3" xfId="17486"/>
    <cellStyle name="Normal 5 5 6 2 4 2 3 2" xfId="41783"/>
    <cellStyle name="Normal 5 5 6 2 4 2 4" xfId="29581"/>
    <cellStyle name="Normal 5 5 6 2 4 3" xfId="6874"/>
    <cellStyle name="Normal 5 5 6 2 4 3 2" xfId="12057"/>
    <cellStyle name="Normal 5 5 6 2 4 3 2 2" xfId="24259"/>
    <cellStyle name="Normal 5 5 6 2 4 3 2 2 2" xfId="48556"/>
    <cellStyle name="Normal 5 5 6 2 4 3 2 3" xfId="36354"/>
    <cellStyle name="Normal 5 5 6 2 4 3 3" xfId="19076"/>
    <cellStyle name="Normal 5 5 6 2 4 3 3 2" xfId="43373"/>
    <cellStyle name="Normal 5 5 6 2 4 3 4" xfId="31171"/>
    <cellStyle name="Normal 5 5 6 2 4 4" xfId="12055"/>
    <cellStyle name="Normal 5 5 6 2 4 4 2" xfId="24257"/>
    <cellStyle name="Normal 5 5 6 2 4 4 2 2" xfId="48554"/>
    <cellStyle name="Normal 5 5 6 2 4 4 3" xfId="36352"/>
    <cellStyle name="Normal 5 5 6 2 4 5" xfId="15258"/>
    <cellStyle name="Normal 5 5 6 2 4 5 2" xfId="39555"/>
    <cellStyle name="Normal 5 5 6 2 4 6" xfId="27246"/>
    <cellStyle name="Normal 5 5 6 2 5" xfId="12036"/>
    <cellStyle name="Normal 5 5 6 2 5 2" xfId="24238"/>
    <cellStyle name="Normal 5 5 6 2 5 2 2" xfId="48535"/>
    <cellStyle name="Normal 5 5 6 2 5 3" xfId="36333"/>
    <cellStyle name="Normal 5 5 6 2 6" xfId="14086"/>
    <cellStyle name="Normal 5 5 6 2 6 2" xfId="26074"/>
    <cellStyle name="Normal 5 5 6 2 6 2 2" xfId="50371"/>
    <cellStyle name="Normal 5 5 6 2 6 3" xfId="38383"/>
    <cellStyle name="Normal 5 5 6 2 7" xfId="51761"/>
    <cellStyle name="Normal 5 5 6 2 8" xfId="52190"/>
    <cellStyle name="Normal 5 5 6 3" xfId="712"/>
    <cellStyle name="Normal 5 5 6 3 2" xfId="959"/>
    <cellStyle name="Normal 5 5 6 3 2 2" xfId="2452"/>
    <cellStyle name="Normal 5 5 6 3 2 2 10" xfId="52972"/>
    <cellStyle name="Normal 5 5 6 3 2 2 2" xfId="3618"/>
    <cellStyle name="Normal 5 5 6 3 2 2 2 2" xfId="5959"/>
    <cellStyle name="Normal 5 5 6 3 2 2 2 2 2" xfId="12062"/>
    <cellStyle name="Normal 5 5 6 3 2 2 2 2 2 2" xfId="24264"/>
    <cellStyle name="Normal 5 5 6 3 2 2 2 2 2 2 2" xfId="48561"/>
    <cellStyle name="Normal 5 5 6 3 2 2 2 2 2 3" xfId="36359"/>
    <cellStyle name="Normal 5 5 6 3 2 2 2 2 3" xfId="18161"/>
    <cellStyle name="Normal 5 5 6 3 2 2 2 2 3 2" xfId="42458"/>
    <cellStyle name="Normal 5 5 6 3 2 2 2 2 4" xfId="30256"/>
    <cellStyle name="Normal 5 5 6 3 2 2 2 3" xfId="7656"/>
    <cellStyle name="Normal 5 5 6 3 2 2 2 3 2" xfId="12063"/>
    <cellStyle name="Normal 5 5 6 3 2 2 2 3 2 2" xfId="24265"/>
    <cellStyle name="Normal 5 5 6 3 2 2 2 3 2 2 2" xfId="48562"/>
    <cellStyle name="Normal 5 5 6 3 2 2 2 3 2 3" xfId="36360"/>
    <cellStyle name="Normal 5 5 6 3 2 2 2 3 3" xfId="19858"/>
    <cellStyle name="Normal 5 5 6 3 2 2 2 3 3 2" xfId="44155"/>
    <cellStyle name="Normal 5 5 6 3 2 2 2 3 4" xfId="31953"/>
    <cellStyle name="Normal 5 5 6 3 2 2 2 4" xfId="12061"/>
    <cellStyle name="Normal 5 5 6 3 2 2 2 4 2" xfId="24263"/>
    <cellStyle name="Normal 5 5 6 3 2 2 2 4 2 2" xfId="48560"/>
    <cellStyle name="Normal 5 5 6 3 2 2 2 4 3" xfId="36358"/>
    <cellStyle name="Normal 5 5 6 3 2 2 2 5" xfId="15933"/>
    <cellStyle name="Normal 5 5 6 3 2 2 2 5 2" xfId="40230"/>
    <cellStyle name="Normal 5 5 6 3 2 2 2 6" xfId="27921"/>
    <cellStyle name="Normal 5 5 6 3 2 2 3" xfId="4150"/>
    <cellStyle name="Normal 5 5 6 3 2 2 3 2" xfId="12064"/>
    <cellStyle name="Normal 5 5 6 3 2 2 3 2 2" xfId="24266"/>
    <cellStyle name="Normal 5 5 6 3 2 2 3 2 2 2" xfId="48563"/>
    <cellStyle name="Normal 5 5 6 3 2 2 3 2 3" xfId="36361"/>
    <cellStyle name="Normal 5 5 6 3 2 2 3 3" xfId="16461"/>
    <cellStyle name="Normal 5 5 6 3 2 2 3 3 2" xfId="40758"/>
    <cellStyle name="Normal 5 5 6 3 2 2 3 4" xfId="28449"/>
    <cellStyle name="Normal 5 5 6 3 2 2 4" xfId="4790"/>
    <cellStyle name="Normal 5 5 6 3 2 2 4 2" xfId="12065"/>
    <cellStyle name="Normal 5 5 6 3 2 2 4 2 2" xfId="24267"/>
    <cellStyle name="Normal 5 5 6 3 2 2 4 2 2 2" xfId="48564"/>
    <cellStyle name="Normal 5 5 6 3 2 2 4 2 3" xfId="36362"/>
    <cellStyle name="Normal 5 5 6 3 2 2 4 3" xfId="16992"/>
    <cellStyle name="Normal 5 5 6 3 2 2 4 3 2" xfId="41289"/>
    <cellStyle name="Normal 5 5 6 3 2 2 4 4" xfId="29087"/>
    <cellStyle name="Normal 5 5 6 3 2 2 5" xfId="6487"/>
    <cellStyle name="Normal 5 5 6 3 2 2 5 2" xfId="12066"/>
    <cellStyle name="Normal 5 5 6 3 2 2 5 2 2" xfId="24268"/>
    <cellStyle name="Normal 5 5 6 3 2 2 5 2 2 2" xfId="48565"/>
    <cellStyle name="Normal 5 5 6 3 2 2 5 2 3" xfId="36363"/>
    <cellStyle name="Normal 5 5 6 3 2 2 5 3" xfId="18689"/>
    <cellStyle name="Normal 5 5 6 3 2 2 5 3 2" xfId="42986"/>
    <cellStyle name="Normal 5 5 6 3 2 2 5 4" xfId="30784"/>
    <cellStyle name="Normal 5 5 6 3 2 2 6" xfId="12060"/>
    <cellStyle name="Normal 5 5 6 3 2 2 6 2" xfId="24262"/>
    <cellStyle name="Normal 5 5 6 3 2 2 6 2 2" xfId="48559"/>
    <cellStyle name="Normal 5 5 6 3 2 2 6 3" xfId="36357"/>
    <cellStyle name="Normal 5 5 6 3 2 2 7" xfId="14764"/>
    <cellStyle name="Normal 5 5 6 3 2 2 7 2" xfId="39061"/>
    <cellStyle name="Normal 5 5 6 3 2 2 8" xfId="26752"/>
    <cellStyle name="Normal 5 5 6 3 2 2 9" xfId="51160"/>
    <cellStyle name="Normal 5 5 6 3 2 3" xfId="2980"/>
    <cellStyle name="Normal 5 5 6 3 2 3 2" xfId="5428"/>
    <cellStyle name="Normal 5 5 6 3 2 3 2 2" xfId="12068"/>
    <cellStyle name="Normal 5 5 6 3 2 3 2 2 2" xfId="24270"/>
    <cellStyle name="Normal 5 5 6 3 2 3 2 2 2 2" xfId="48567"/>
    <cellStyle name="Normal 5 5 6 3 2 3 2 2 3" xfId="36365"/>
    <cellStyle name="Normal 5 5 6 3 2 3 2 3" xfId="17630"/>
    <cellStyle name="Normal 5 5 6 3 2 3 2 3 2" xfId="41927"/>
    <cellStyle name="Normal 5 5 6 3 2 3 2 4" xfId="29725"/>
    <cellStyle name="Normal 5 5 6 3 2 3 3" xfId="7018"/>
    <cellStyle name="Normal 5 5 6 3 2 3 3 2" xfId="12069"/>
    <cellStyle name="Normal 5 5 6 3 2 3 3 2 2" xfId="24271"/>
    <cellStyle name="Normal 5 5 6 3 2 3 3 2 2 2" xfId="48568"/>
    <cellStyle name="Normal 5 5 6 3 2 3 3 2 3" xfId="36366"/>
    <cellStyle name="Normal 5 5 6 3 2 3 3 3" xfId="19220"/>
    <cellStyle name="Normal 5 5 6 3 2 3 3 3 2" xfId="43517"/>
    <cellStyle name="Normal 5 5 6 3 2 3 3 4" xfId="31315"/>
    <cellStyle name="Normal 5 5 6 3 2 3 4" xfId="12067"/>
    <cellStyle name="Normal 5 5 6 3 2 3 4 2" xfId="24269"/>
    <cellStyle name="Normal 5 5 6 3 2 3 4 2 2" xfId="48566"/>
    <cellStyle name="Normal 5 5 6 3 2 3 4 3" xfId="36364"/>
    <cellStyle name="Normal 5 5 6 3 2 3 5" xfId="15402"/>
    <cellStyle name="Normal 5 5 6 3 2 3 5 2" xfId="39699"/>
    <cellStyle name="Normal 5 5 6 3 2 3 6" xfId="27390"/>
    <cellStyle name="Normal 5 5 6 3 2 4" xfId="12059"/>
    <cellStyle name="Normal 5 5 6 3 2 4 2" xfId="24261"/>
    <cellStyle name="Normal 5 5 6 3 2 4 2 2" xfId="48558"/>
    <cellStyle name="Normal 5 5 6 3 2 4 3" xfId="36356"/>
    <cellStyle name="Normal 5 5 6 3 2 5" xfId="14230"/>
    <cellStyle name="Normal 5 5 6 3 2 5 2" xfId="26218"/>
    <cellStyle name="Normal 5 5 6 3 2 5 2 2" xfId="50515"/>
    <cellStyle name="Normal 5 5 6 3 2 5 3" xfId="38527"/>
    <cellStyle name="Normal 5 5 6 3 2 6" xfId="51882"/>
    <cellStyle name="Normal 5 5 6 3 2 7" xfId="52334"/>
    <cellStyle name="Normal 5 5 6 3 3" xfId="2212"/>
    <cellStyle name="Normal 5 5 6 3 3 10" xfId="52732"/>
    <cellStyle name="Normal 5 5 6 3 3 2" xfId="3378"/>
    <cellStyle name="Normal 5 5 6 3 3 2 2" xfId="5719"/>
    <cellStyle name="Normal 5 5 6 3 3 2 2 2" xfId="12072"/>
    <cellStyle name="Normal 5 5 6 3 3 2 2 2 2" xfId="24274"/>
    <cellStyle name="Normal 5 5 6 3 3 2 2 2 2 2" xfId="48571"/>
    <cellStyle name="Normal 5 5 6 3 3 2 2 2 3" xfId="36369"/>
    <cellStyle name="Normal 5 5 6 3 3 2 2 3" xfId="17921"/>
    <cellStyle name="Normal 5 5 6 3 3 2 2 3 2" xfId="42218"/>
    <cellStyle name="Normal 5 5 6 3 3 2 2 4" xfId="30016"/>
    <cellStyle name="Normal 5 5 6 3 3 2 3" xfId="7416"/>
    <cellStyle name="Normal 5 5 6 3 3 2 3 2" xfId="12073"/>
    <cellStyle name="Normal 5 5 6 3 3 2 3 2 2" xfId="24275"/>
    <cellStyle name="Normal 5 5 6 3 3 2 3 2 2 2" xfId="48572"/>
    <cellStyle name="Normal 5 5 6 3 3 2 3 2 3" xfId="36370"/>
    <cellStyle name="Normal 5 5 6 3 3 2 3 3" xfId="19618"/>
    <cellStyle name="Normal 5 5 6 3 3 2 3 3 2" xfId="43915"/>
    <cellStyle name="Normal 5 5 6 3 3 2 3 4" xfId="31713"/>
    <cellStyle name="Normal 5 5 6 3 3 2 4" xfId="12071"/>
    <cellStyle name="Normal 5 5 6 3 3 2 4 2" xfId="24273"/>
    <cellStyle name="Normal 5 5 6 3 3 2 4 2 2" xfId="48570"/>
    <cellStyle name="Normal 5 5 6 3 3 2 4 3" xfId="36368"/>
    <cellStyle name="Normal 5 5 6 3 3 2 5" xfId="15693"/>
    <cellStyle name="Normal 5 5 6 3 3 2 5 2" xfId="39990"/>
    <cellStyle name="Normal 5 5 6 3 3 2 6" xfId="27681"/>
    <cellStyle name="Normal 5 5 6 3 3 3" xfId="3910"/>
    <cellStyle name="Normal 5 5 6 3 3 3 2" xfId="12074"/>
    <cellStyle name="Normal 5 5 6 3 3 3 2 2" xfId="24276"/>
    <cellStyle name="Normal 5 5 6 3 3 3 2 2 2" xfId="48573"/>
    <cellStyle name="Normal 5 5 6 3 3 3 2 3" xfId="36371"/>
    <cellStyle name="Normal 5 5 6 3 3 3 3" xfId="16221"/>
    <cellStyle name="Normal 5 5 6 3 3 3 3 2" xfId="40518"/>
    <cellStyle name="Normal 5 5 6 3 3 3 4" xfId="28209"/>
    <cellStyle name="Normal 5 5 6 3 3 4" xfId="4550"/>
    <cellStyle name="Normal 5 5 6 3 3 4 2" xfId="12075"/>
    <cellStyle name="Normal 5 5 6 3 3 4 2 2" xfId="24277"/>
    <cellStyle name="Normal 5 5 6 3 3 4 2 2 2" xfId="48574"/>
    <cellStyle name="Normal 5 5 6 3 3 4 2 3" xfId="36372"/>
    <cellStyle name="Normal 5 5 6 3 3 4 3" xfId="16752"/>
    <cellStyle name="Normal 5 5 6 3 3 4 3 2" xfId="41049"/>
    <cellStyle name="Normal 5 5 6 3 3 4 4" xfId="28847"/>
    <cellStyle name="Normal 5 5 6 3 3 5" xfId="6247"/>
    <cellStyle name="Normal 5 5 6 3 3 5 2" xfId="12076"/>
    <cellStyle name="Normal 5 5 6 3 3 5 2 2" xfId="24278"/>
    <cellStyle name="Normal 5 5 6 3 3 5 2 2 2" xfId="48575"/>
    <cellStyle name="Normal 5 5 6 3 3 5 2 3" xfId="36373"/>
    <cellStyle name="Normal 5 5 6 3 3 5 3" xfId="18449"/>
    <cellStyle name="Normal 5 5 6 3 3 5 3 2" xfId="42746"/>
    <cellStyle name="Normal 5 5 6 3 3 5 4" xfId="30544"/>
    <cellStyle name="Normal 5 5 6 3 3 6" xfId="12070"/>
    <cellStyle name="Normal 5 5 6 3 3 6 2" xfId="24272"/>
    <cellStyle name="Normal 5 5 6 3 3 6 2 2" xfId="48569"/>
    <cellStyle name="Normal 5 5 6 3 3 6 3" xfId="36367"/>
    <cellStyle name="Normal 5 5 6 3 3 7" xfId="14524"/>
    <cellStyle name="Normal 5 5 6 3 3 7 2" xfId="38821"/>
    <cellStyle name="Normal 5 5 6 3 3 8" xfId="26512"/>
    <cellStyle name="Normal 5 5 6 3 3 9" xfId="50920"/>
    <cellStyle name="Normal 5 5 6 3 4" xfId="2740"/>
    <cellStyle name="Normal 5 5 6 3 4 2" xfId="5188"/>
    <cellStyle name="Normal 5 5 6 3 4 2 2" xfId="12078"/>
    <cellStyle name="Normal 5 5 6 3 4 2 2 2" xfId="24280"/>
    <cellStyle name="Normal 5 5 6 3 4 2 2 2 2" xfId="48577"/>
    <cellStyle name="Normal 5 5 6 3 4 2 2 3" xfId="36375"/>
    <cellStyle name="Normal 5 5 6 3 4 2 3" xfId="17390"/>
    <cellStyle name="Normal 5 5 6 3 4 2 3 2" xfId="41687"/>
    <cellStyle name="Normal 5 5 6 3 4 2 4" xfId="29485"/>
    <cellStyle name="Normal 5 5 6 3 4 3" xfId="6778"/>
    <cellStyle name="Normal 5 5 6 3 4 3 2" xfId="12079"/>
    <cellStyle name="Normal 5 5 6 3 4 3 2 2" xfId="24281"/>
    <cellStyle name="Normal 5 5 6 3 4 3 2 2 2" xfId="48578"/>
    <cellStyle name="Normal 5 5 6 3 4 3 2 3" xfId="36376"/>
    <cellStyle name="Normal 5 5 6 3 4 3 3" xfId="18980"/>
    <cellStyle name="Normal 5 5 6 3 4 3 3 2" xfId="43277"/>
    <cellStyle name="Normal 5 5 6 3 4 3 4" xfId="31075"/>
    <cellStyle name="Normal 5 5 6 3 4 4" xfId="12077"/>
    <cellStyle name="Normal 5 5 6 3 4 4 2" xfId="24279"/>
    <cellStyle name="Normal 5 5 6 3 4 4 2 2" xfId="48576"/>
    <cellStyle name="Normal 5 5 6 3 4 4 3" xfId="36374"/>
    <cellStyle name="Normal 5 5 6 3 4 5" xfId="15162"/>
    <cellStyle name="Normal 5 5 6 3 4 5 2" xfId="39459"/>
    <cellStyle name="Normal 5 5 6 3 4 6" xfId="27150"/>
    <cellStyle name="Normal 5 5 6 3 5" xfId="12058"/>
    <cellStyle name="Normal 5 5 6 3 5 2" xfId="24260"/>
    <cellStyle name="Normal 5 5 6 3 5 2 2" xfId="48557"/>
    <cellStyle name="Normal 5 5 6 3 5 3" xfId="36355"/>
    <cellStyle name="Normal 5 5 6 3 6" xfId="13990"/>
    <cellStyle name="Normal 5 5 6 3 6 2" xfId="25978"/>
    <cellStyle name="Normal 5 5 6 3 6 2 2" xfId="50275"/>
    <cellStyle name="Normal 5 5 6 3 6 3" xfId="38287"/>
    <cellStyle name="Normal 5 5 6 3 7" xfId="51614"/>
    <cellStyle name="Normal 5 5 6 3 8" xfId="52094"/>
    <cellStyle name="Normal 5 5 6 4" xfId="887"/>
    <cellStyle name="Normal 5 5 6 4 2" xfId="2380"/>
    <cellStyle name="Normal 5 5 6 4 2 10" xfId="52900"/>
    <cellStyle name="Normal 5 5 6 4 2 2" xfId="3546"/>
    <cellStyle name="Normal 5 5 6 4 2 2 2" xfId="5887"/>
    <cellStyle name="Normal 5 5 6 4 2 2 2 2" xfId="12083"/>
    <cellStyle name="Normal 5 5 6 4 2 2 2 2 2" xfId="24285"/>
    <cellStyle name="Normal 5 5 6 4 2 2 2 2 2 2" xfId="48582"/>
    <cellStyle name="Normal 5 5 6 4 2 2 2 2 3" xfId="36380"/>
    <cellStyle name="Normal 5 5 6 4 2 2 2 3" xfId="18089"/>
    <cellStyle name="Normal 5 5 6 4 2 2 2 3 2" xfId="42386"/>
    <cellStyle name="Normal 5 5 6 4 2 2 2 4" xfId="30184"/>
    <cellStyle name="Normal 5 5 6 4 2 2 3" xfId="7584"/>
    <cellStyle name="Normal 5 5 6 4 2 2 3 2" xfId="12084"/>
    <cellStyle name="Normal 5 5 6 4 2 2 3 2 2" xfId="24286"/>
    <cellStyle name="Normal 5 5 6 4 2 2 3 2 2 2" xfId="48583"/>
    <cellStyle name="Normal 5 5 6 4 2 2 3 2 3" xfId="36381"/>
    <cellStyle name="Normal 5 5 6 4 2 2 3 3" xfId="19786"/>
    <cellStyle name="Normal 5 5 6 4 2 2 3 3 2" xfId="44083"/>
    <cellStyle name="Normal 5 5 6 4 2 2 3 4" xfId="31881"/>
    <cellStyle name="Normal 5 5 6 4 2 2 4" xfId="12082"/>
    <cellStyle name="Normal 5 5 6 4 2 2 4 2" xfId="24284"/>
    <cellStyle name="Normal 5 5 6 4 2 2 4 2 2" xfId="48581"/>
    <cellStyle name="Normal 5 5 6 4 2 2 4 3" xfId="36379"/>
    <cellStyle name="Normal 5 5 6 4 2 2 5" xfId="15861"/>
    <cellStyle name="Normal 5 5 6 4 2 2 5 2" xfId="40158"/>
    <cellStyle name="Normal 5 5 6 4 2 2 6" xfId="27849"/>
    <cellStyle name="Normal 5 5 6 4 2 3" xfId="4078"/>
    <cellStyle name="Normal 5 5 6 4 2 3 2" xfId="12085"/>
    <cellStyle name="Normal 5 5 6 4 2 3 2 2" xfId="24287"/>
    <cellStyle name="Normal 5 5 6 4 2 3 2 2 2" xfId="48584"/>
    <cellStyle name="Normal 5 5 6 4 2 3 2 3" xfId="36382"/>
    <cellStyle name="Normal 5 5 6 4 2 3 3" xfId="16389"/>
    <cellStyle name="Normal 5 5 6 4 2 3 3 2" xfId="40686"/>
    <cellStyle name="Normal 5 5 6 4 2 3 4" xfId="28377"/>
    <cellStyle name="Normal 5 5 6 4 2 4" xfId="4718"/>
    <cellStyle name="Normal 5 5 6 4 2 4 2" xfId="12086"/>
    <cellStyle name="Normal 5 5 6 4 2 4 2 2" xfId="24288"/>
    <cellStyle name="Normal 5 5 6 4 2 4 2 2 2" xfId="48585"/>
    <cellStyle name="Normal 5 5 6 4 2 4 2 3" xfId="36383"/>
    <cellStyle name="Normal 5 5 6 4 2 4 3" xfId="16920"/>
    <cellStyle name="Normal 5 5 6 4 2 4 3 2" xfId="41217"/>
    <cellStyle name="Normal 5 5 6 4 2 4 4" xfId="29015"/>
    <cellStyle name="Normal 5 5 6 4 2 5" xfId="6415"/>
    <cellStyle name="Normal 5 5 6 4 2 5 2" xfId="12087"/>
    <cellStyle name="Normal 5 5 6 4 2 5 2 2" xfId="24289"/>
    <cellStyle name="Normal 5 5 6 4 2 5 2 2 2" xfId="48586"/>
    <cellStyle name="Normal 5 5 6 4 2 5 2 3" xfId="36384"/>
    <cellStyle name="Normal 5 5 6 4 2 5 3" xfId="18617"/>
    <cellStyle name="Normal 5 5 6 4 2 5 3 2" xfId="42914"/>
    <cellStyle name="Normal 5 5 6 4 2 5 4" xfId="30712"/>
    <cellStyle name="Normal 5 5 6 4 2 6" xfId="12081"/>
    <cellStyle name="Normal 5 5 6 4 2 6 2" xfId="24283"/>
    <cellStyle name="Normal 5 5 6 4 2 6 2 2" xfId="48580"/>
    <cellStyle name="Normal 5 5 6 4 2 6 3" xfId="36378"/>
    <cellStyle name="Normal 5 5 6 4 2 7" xfId="14692"/>
    <cellStyle name="Normal 5 5 6 4 2 7 2" xfId="38989"/>
    <cellStyle name="Normal 5 5 6 4 2 8" xfId="26680"/>
    <cellStyle name="Normal 5 5 6 4 2 9" xfId="51088"/>
    <cellStyle name="Normal 5 5 6 4 3" xfId="2908"/>
    <cellStyle name="Normal 5 5 6 4 3 2" xfId="5356"/>
    <cellStyle name="Normal 5 5 6 4 3 2 2" xfId="12089"/>
    <cellStyle name="Normal 5 5 6 4 3 2 2 2" xfId="24291"/>
    <cellStyle name="Normal 5 5 6 4 3 2 2 2 2" xfId="48588"/>
    <cellStyle name="Normal 5 5 6 4 3 2 2 3" xfId="36386"/>
    <cellStyle name="Normal 5 5 6 4 3 2 3" xfId="17558"/>
    <cellStyle name="Normal 5 5 6 4 3 2 3 2" xfId="41855"/>
    <cellStyle name="Normal 5 5 6 4 3 2 4" xfId="29653"/>
    <cellStyle name="Normal 5 5 6 4 3 3" xfId="6946"/>
    <cellStyle name="Normal 5 5 6 4 3 3 2" xfId="12090"/>
    <cellStyle name="Normal 5 5 6 4 3 3 2 2" xfId="24292"/>
    <cellStyle name="Normal 5 5 6 4 3 3 2 2 2" xfId="48589"/>
    <cellStyle name="Normal 5 5 6 4 3 3 2 3" xfId="36387"/>
    <cellStyle name="Normal 5 5 6 4 3 3 3" xfId="19148"/>
    <cellStyle name="Normal 5 5 6 4 3 3 3 2" xfId="43445"/>
    <cellStyle name="Normal 5 5 6 4 3 3 4" xfId="31243"/>
    <cellStyle name="Normal 5 5 6 4 3 4" xfId="12088"/>
    <cellStyle name="Normal 5 5 6 4 3 4 2" xfId="24290"/>
    <cellStyle name="Normal 5 5 6 4 3 4 2 2" xfId="48587"/>
    <cellStyle name="Normal 5 5 6 4 3 4 3" xfId="36385"/>
    <cellStyle name="Normal 5 5 6 4 3 5" xfId="15330"/>
    <cellStyle name="Normal 5 5 6 4 3 5 2" xfId="39627"/>
    <cellStyle name="Normal 5 5 6 4 3 6" xfId="27318"/>
    <cellStyle name="Normal 5 5 6 4 4" xfId="12080"/>
    <cellStyle name="Normal 5 5 6 4 4 2" xfId="24282"/>
    <cellStyle name="Normal 5 5 6 4 4 2 2" xfId="48579"/>
    <cellStyle name="Normal 5 5 6 4 4 3" xfId="36377"/>
    <cellStyle name="Normal 5 5 6 4 5" xfId="14158"/>
    <cellStyle name="Normal 5 5 6 4 5 2" xfId="26146"/>
    <cellStyle name="Normal 5 5 6 4 5 2 2" xfId="50443"/>
    <cellStyle name="Normal 5 5 6 4 5 3" xfId="38455"/>
    <cellStyle name="Normal 5 5 6 4 6" xfId="51582"/>
    <cellStyle name="Normal 5 5 6 4 7" xfId="52262"/>
    <cellStyle name="Normal 5 5 6 5" xfId="2116"/>
    <cellStyle name="Normal 5 5 6 5 10" xfId="52636"/>
    <cellStyle name="Normal 5 5 6 5 2" xfId="3282"/>
    <cellStyle name="Normal 5 5 6 5 2 2" xfId="5623"/>
    <cellStyle name="Normal 5 5 6 5 2 2 2" xfId="12093"/>
    <cellStyle name="Normal 5 5 6 5 2 2 2 2" xfId="24295"/>
    <cellStyle name="Normal 5 5 6 5 2 2 2 2 2" xfId="48592"/>
    <cellStyle name="Normal 5 5 6 5 2 2 2 3" xfId="36390"/>
    <cellStyle name="Normal 5 5 6 5 2 2 3" xfId="17825"/>
    <cellStyle name="Normal 5 5 6 5 2 2 3 2" xfId="42122"/>
    <cellStyle name="Normal 5 5 6 5 2 2 4" xfId="29920"/>
    <cellStyle name="Normal 5 5 6 5 2 3" xfId="7320"/>
    <cellStyle name="Normal 5 5 6 5 2 3 2" xfId="12094"/>
    <cellStyle name="Normal 5 5 6 5 2 3 2 2" xfId="24296"/>
    <cellStyle name="Normal 5 5 6 5 2 3 2 2 2" xfId="48593"/>
    <cellStyle name="Normal 5 5 6 5 2 3 2 3" xfId="36391"/>
    <cellStyle name="Normal 5 5 6 5 2 3 3" xfId="19522"/>
    <cellStyle name="Normal 5 5 6 5 2 3 3 2" xfId="43819"/>
    <cellStyle name="Normal 5 5 6 5 2 3 4" xfId="31617"/>
    <cellStyle name="Normal 5 5 6 5 2 4" xfId="12092"/>
    <cellStyle name="Normal 5 5 6 5 2 4 2" xfId="24294"/>
    <cellStyle name="Normal 5 5 6 5 2 4 2 2" xfId="48591"/>
    <cellStyle name="Normal 5 5 6 5 2 4 3" xfId="36389"/>
    <cellStyle name="Normal 5 5 6 5 2 5" xfId="15597"/>
    <cellStyle name="Normal 5 5 6 5 2 5 2" xfId="39894"/>
    <cellStyle name="Normal 5 5 6 5 2 6" xfId="27585"/>
    <cellStyle name="Normal 5 5 6 5 3" xfId="3814"/>
    <cellStyle name="Normal 5 5 6 5 3 2" xfId="12095"/>
    <cellStyle name="Normal 5 5 6 5 3 2 2" xfId="24297"/>
    <cellStyle name="Normal 5 5 6 5 3 2 2 2" xfId="48594"/>
    <cellStyle name="Normal 5 5 6 5 3 2 3" xfId="36392"/>
    <cellStyle name="Normal 5 5 6 5 3 3" xfId="16125"/>
    <cellStyle name="Normal 5 5 6 5 3 3 2" xfId="40422"/>
    <cellStyle name="Normal 5 5 6 5 3 4" xfId="28113"/>
    <cellStyle name="Normal 5 5 6 5 4" xfId="4454"/>
    <cellStyle name="Normal 5 5 6 5 4 2" xfId="12096"/>
    <cellStyle name="Normal 5 5 6 5 4 2 2" xfId="24298"/>
    <cellStyle name="Normal 5 5 6 5 4 2 2 2" xfId="48595"/>
    <cellStyle name="Normal 5 5 6 5 4 2 3" xfId="36393"/>
    <cellStyle name="Normal 5 5 6 5 4 3" xfId="16656"/>
    <cellStyle name="Normal 5 5 6 5 4 3 2" xfId="40953"/>
    <cellStyle name="Normal 5 5 6 5 4 4" xfId="28751"/>
    <cellStyle name="Normal 5 5 6 5 5" xfId="6151"/>
    <cellStyle name="Normal 5 5 6 5 5 2" xfId="12097"/>
    <cellStyle name="Normal 5 5 6 5 5 2 2" xfId="24299"/>
    <cellStyle name="Normal 5 5 6 5 5 2 2 2" xfId="48596"/>
    <cellStyle name="Normal 5 5 6 5 5 2 3" xfId="36394"/>
    <cellStyle name="Normal 5 5 6 5 5 3" xfId="18353"/>
    <cellStyle name="Normal 5 5 6 5 5 3 2" xfId="42650"/>
    <cellStyle name="Normal 5 5 6 5 5 4" xfId="30448"/>
    <cellStyle name="Normal 5 5 6 5 6" xfId="12091"/>
    <cellStyle name="Normal 5 5 6 5 6 2" xfId="24293"/>
    <cellStyle name="Normal 5 5 6 5 6 2 2" xfId="48590"/>
    <cellStyle name="Normal 5 5 6 5 6 3" xfId="36388"/>
    <cellStyle name="Normal 5 5 6 5 7" xfId="14428"/>
    <cellStyle name="Normal 5 5 6 5 7 2" xfId="38725"/>
    <cellStyle name="Normal 5 5 6 5 8" xfId="26416"/>
    <cellStyle name="Normal 5 5 6 5 9" xfId="50824"/>
    <cellStyle name="Normal 5 5 6 6" xfId="2644"/>
    <cellStyle name="Normal 5 5 6 6 2" xfId="5092"/>
    <cellStyle name="Normal 5 5 6 6 2 2" xfId="12099"/>
    <cellStyle name="Normal 5 5 6 6 2 2 2" xfId="24301"/>
    <cellStyle name="Normal 5 5 6 6 2 2 2 2" xfId="48598"/>
    <cellStyle name="Normal 5 5 6 6 2 2 3" xfId="36396"/>
    <cellStyle name="Normal 5 5 6 6 2 3" xfId="17294"/>
    <cellStyle name="Normal 5 5 6 6 2 3 2" xfId="41591"/>
    <cellStyle name="Normal 5 5 6 6 2 4" xfId="29389"/>
    <cellStyle name="Normal 5 5 6 6 3" xfId="6682"/>
    <cellStyle name="Normal 5 5 6 6 3 2" xfId="12100"/>
    <cellStyle name="Normal 5 5 6 6 3 2 2" xfId="24302"/>
    <cellStyle name="Normal 5 5 6 6 3 2 2 2" xfId="48599"/>
    <cellStyle name="Normal 5 5 6 6 3 2 3" xfId="36397"/>
    <cellStyle name="Normal 5 5 6 6 3 3" xfId="18884"/>
    <cellStyle name="Normal 5 5 6 6 3 3 2" xfId="43181"/>
    <cellStyle name="Normal 5 5 6 6 3 4" xfId="30979"/>
    <cellStyle name="Normal 5 5 6 6 4" xfId="12098"/>
    <cellStyle name="Normal 5 5 6 6 4 2" xfId="24300"/>
    <cellStyle name="Normal 5 5 6 6 4 2 2" xfId="48597"/>
    <cellStyle name="Normal 5 5 6 6 4 3" xfId="36395"/>
    <cellStyle name="Normal 5 5 6 6 5" xfId="15066"/>
    <cellStyle name="Normal 5 5 6 6 5 2" xfId="39363"/>
    <cellStyle name="Normal 5 5 6 6 6" xfId="27054"/>
    <cellStyle name="Normal 5 5 6 7" xfId="12035"/>
    <cellStyle name="Normal 5 5 6 7 2" xfId="24237"/>
    <cellStyle name="Normal 5 5 6 7 2 2" xfId="48534"/>
    <cellStyle name="Normal 5 5 6 7 3" xfId="36332"/>
    <cellStyle name="Normal 5 5 6 8" xfId="13894"/>
    <cellStyle name="Normal 5 5 6 8 2" xfId="25882"/>
    <cellStyle name="Normal 5 5 6 8 2 2" xfId="50179"/>
    <cellStyle name="Normal 5 5 6 8 3" xfId="38191"/>
    <cellStyle name="Normal 5 5 6 9" xfId="51835"/>
    <cellStyle name="Normal 5 5 7" xfId="762"/>
    <cellStyle name="Normal 5 5 7 2" xfId="1007"/>
    <cellStyle name="Normal 5 5 7 2 2" xfId="2500"/>
    <cellStyle name="Normal 5 5 7 2 2 10" xfId="53020"/>
    <cellStyle name="Normal 5 5 7 2 2 2" xfId="3666"/>
    <cellStyle name="Normal 5 5 7 2 2 2 2" xfId="6007"/>
    <cellStyle name="Normal 5 5 7 2 2 2 2 2" xfId="12105"/>
    <cellStyle name="Normal 5 5 7 2 2 2 2 2 2" xfId="24307"/>
    <cellStyle name="Normal 5 5 7 2 2 2 2 2 2 2" xfId="48604"/>
    <cellStyle name="Normal 5 5 7 2 2 2 2 2 3" xfId="36402"/>
    <cellStyle name="Normal 5 5 7 2 2 2 2 3" xfId="18209"/>
    <cellStyle name="Normal 5 5 7 2 2 2 2 3 2" xfId="42506"/>
    <cellStyle name="Normal 5 5 7 2 2 2 2 4" xfId="30304"/>
    <cellStyle name="Normal 5 5 7 2 2 2 3" xfId="7704"/>
    <cellStyle name="Normal 5 5 7 2 2 2 3 2" xfId="12106"/>
    <cellStyle name="Normal 5 5 7 2 2 2 3 2 2" xfId="24308"/>
    <cellStyle name="Normal 5 5 7 2 2 2 3 2 2 2" xfId="48605"/>
    <cellStyle name="Normal 5 5 7 2 2 2 3 2 3" xfId="36403"/>
    <cellStyle name="Normal 5 5 7 2 2 2 3 3" xfId="19906"/>
    <cellStyle name="Normal 5 5 7 2 2 2 3 3 2" xfId="44203"/>
    <cellStyle name="Normal 5 5 7 2 2 2 3 4" xfId="32001"/>
    <cellStyle name="Normal 5 5 7 2 2 2 4" xfId="12104"/>
    <cellStyle name="Normal 5 5 7 2 2 2 4 2" xfId="24306"/>
    <cellStyle name="Normal 5 5 7 2 2 2 4 2 2" xfId="48603"/>
    <cellStyle name="Normal 5 5 7 2 2 2 4 3" xfId="36401"/>
    <cellStyle name="Normal 5 5 7 2 2 2 5" xfId="15981"/>
    <cellStyle name="Normal 5 5 7 2 2 2 5 2" xfId="40278"/>
    <cellStyle name="Normal 5 5 7 2 2 2 6" xfId="27969"/>
    <cellStyle name="Normal 5 5 7 2 2 3" xfId="4198"/>
    <cellStyle name="Normal 5 5 7 2 2 3 2" xfId="12107"/>
    <cellStyle name="Normal 5 5 7 2 2 3 2 2" xfId="24309"/>
    <cellStyle name="Normal 5 5 7 2 2 3 2 2 2" xfId="48606"/>
    <cellStyle name="Normal 5 5 7 2 2 3 2 3" xfId="36404"/>
    <cellStyle name="Normal 5 5 7 2 2 3 3" xfId="16509"/>
    <cellStyle name="Normal 5 5 7 2 2 3 3 2" xfId="40806"/>
    <cellStyle name="Normal 5 5 7 2 2 3 4" xfId="28497"/>
    <cellStyle name="Normal 5 5 7 2 2 4" xfId="4838"/>
    <cellStyle name="Normal 5 5 7 2 2 4 2" xfId="12108"/>
    <cellStyle name="Normal 5 5 7 2 2 4 2 2" xfId="24310"/>
    <cellStyle name="Normal 5 5 7 2 2 4 2 2 2" xfId="48607"/>
    <cellStyle name="Normal 5 5 7 2 2 4 2 3" xfId="36405"/>
    <cellStyle name="Normal 5 5 7 2 2 4 3" xfId="17040"/>
    <cellStyle name="Normal 5 5 7 2 2 4 3 2" xfId="41337"/>
    <cellStyle name="Normal 5 5 7 2 2 4 4" xfId="29135"/>
    <cellStyle name="Normal 5 5 7 2 2 5" xfId="6535"/>
    <cellStyle name="Normal 5 5 7 2 2 5 2" xfId="12109"/>
    <cellStyle name="Normal 5 5 7 2 2 5 2 2" xfId="24311"/>
    <cellStyle name="Normal 5 5 7 2 2 5 2 2 2" xfId="48608"/>
    <cellStyle name="Normal 5 5 7 2 2 5 2 3" xfId="36406"/>
    <cellStyle name="Normal 5 5 7 2 2 5 3" xfId="18737"/>
    <cellStyle name="Normal 5 5 7 2 2 5 3 2" xfId="43034"/>
    <cellStyle name="Normal 5 5 7 2 2 5 4" xfId="30832"/>
    <cellStyle name="Normal 5 5 7 2 2 6" xfId="12103"/>
    <cellStyle name="Normal 5 5 7 2 2 6 2" xfId="24305"/>
    <cellStyle name="Normal 5 5 7 2 2 6 2 2" xfId="48602"/>
    <cellStyle name="Normal 5 5 7 2 2 6 3" xfId="36400"/>
    <cellStyle name="Normal 5 5 7 2 2 7" xfId="14812"/>
    <cellStyle name="Normal 5 5 7 2 2 7 2" xfId="39109"/>
    <cellStyle name="Normal 5 5 7 2 2 8" xfId="26800"/>
    <cellStyle name="Normal 5 5 7 2 2 9" xfId="51208"/>
    <cellStyle name="Normal 5 5 7 2 3" xfId="3028"/>
    <cellStyle name="Normal 5 5 7 2 3 2" xfId="5476"/>
    <cellStyle name="Normal 5 5 7 2 3 2 2" xfId="12111"/>
    <cellStyle name="Normal 5 5 7 2 3 2 2 2" xfId="24313"/>
    <cellStyle name="Normal 5 5 7 2 3 2 2 2 2" xfId="48610"/>
    <cellStyle name="Normal 5 5 7 2 3 2 2 3" xfId="36408"/>
    <cellStyle name="Normal 5 5 7 2 3 2 3" xfId="17678"/>
    <cellStyle name="Normal 5 5 7 2 3 2 3 2" xfId="41975"/>
    <cellStyle name="Normal 5 5 7 2 3 2 4" xfId="29773"/>
    <cellStyle name="Normal 5 5 7 2 3 3" xfId="7066"/>
    <cellStyle name="Normal 5 5 7 2 3 3 2" xfId="12112"/>
    <cellStyle name="Normal 5 5 7 2 3 3 2 2" xfId="24314"/>
    <cellStyle name="Normal 5 5 7 2 3 3 2 2 2" xfId="48611"/>
    <cellStyle name="Normal 5 5 7 2 3 3 2 3" xfId="36409"/>
    <cellStyle name="Normal 5 5 7 2 3 3 3" xfId="19268"/>
    <cellStyle name="Normal 5 5 7 2 3 3 3 2" xfId="43565"/>
    <cellStyle name="Normal 5 5 7 2 3 3 4" xfId="31363"/>
    <cellStyle name="Normal 5 5 7 2 3 4" xfId="12110"/>
    <cellStyle name="Normal 5 5 7 2 3 4 2" xfId="24312"/>
    <cellStyle name="Normal 5 5 7 2 3 4 2 2" xfId="48609"/>
    <cellStyle name="Normal 5 5 7 2 3 4 3" xfId="36407"/>
    <cellStyle name="Normal 5 5 7 2 3 5" xfId="15450"/>
    <cellStyle name="Normal 5 5 7 2 3 5 2" xfId="39747"/>
    <cellStyle name="Normal 5 5 7 2 3 6" xfId="27438"/>
    <cellStyle name="Normal 5 5 7 2 4" xfId="12102"/>
    <cellStyle name="Normal 5 5 7 2 4 2" xfId="24304"/>
    <cellStyle name="Normal 5 5 7 2 4 2 2" xfId="48601"/>
    <cellStyle name="Normal 5 5 7 2 4 3" xfId="36399"/>
    <cellStyle name="Normal 5 5 7 2 5" xfId="14278"/>
    <cellStyle name="Normal 5 5 7 2 5 2" xfId="26266"/>
    <cellStyle name="Normal 5 5 7 2 5 2 2" xfId="50563"/>
    <cellStyle name="Normal 5 5 7 2 5 3" xfId="38575"/>
    <cellStyle name="Normal 5 5 7 2 6" xfId="51452"/>
    <cellStyle name="Normal 5 5 7 2 7" xfId="52382"/>
    <cellStyle name="Normal 5 5 7 3" xfId="2260"/>
    <cellStyle name="Normal 5 5 7 3 10" xfId="52780"/>
    <cellStyle name="Normal 5 5 7 3 2" xfId="3426"/>
    <cellStyle name="Normal 5 5 7 3 2 2" xfId="5767"/>
    <cellStyle name="Normal 5 5 7 3 2 2 2" xfId="12115"/>
    <cellStyle name="Normal 5 5 7 3 2 2 2 2" xfId="24317"/>
    <cellStyle name="Normal 5 5 7 3 2 2 2 2 2" xfId="48614"/>
    <cellStyle name="Normal 5 5 7 3 2 2 2 3" xfId="36412"/>
    <cellStyle name="Normal 5 5 7 3 2 2 3" xfId="17969"/>
    <cellStyle name="Normal 5 5 7 3 2 2 3 2" xfId="42266"/>
    <cellStyle name="Normal 5 5 7 3 2 2 4" xfId="30064"/>
    <cellStyle name="Normal 5 5 7 3 2 3" xfId="7464"/>
    <cellStyle name="Normal 5 5 7 3 2 3 2" xfId="12116"/>
    <cellStyle name="Normal 5 5 7 3 2 3 2 2" xfId="24318"/>
    <cellStyle name="Normal 5 5 7 3 2 3 2 2 2" xfId="48615"/>
    <cellStyle name="Normal 5 5 7 3 2 3 2 3" xfId="36413"/>
    <cellStyle name="Normal 5 5 7 3 2 3 3" xfId="19666"/>
    <cellStyle name="Normal 5 5 7 3 2 3 3 2" xfId="43963"/>
    <cellStyle name="Normal 5 5 7 3 2 3 4" xfId="31761"/>
    <cellStyle name="Normal 5 5 7 3 2 4" xfId="12114"/>
    <cellStyle name="Normal 5 5 7 3 2 4 2" xfId="24316"/>
    <cellStyle name="Normal 5 5 7 3 2 4 2 2" xfId="48613"/>
    <cellStyle name="Normal 5 5 7 3 2 4 3" xfId="36411"/>
    <cellStyle name="Normal 5 5 7 3 2 5" xfId="15741"/>
    <cellStyle name="Normal 5 5 7 3 2 5 2" xfId="40038"/>
    <cellStyle name="Normal 5 5 7 3 2 6" xfId="27729"/>
    <cellStyle name="Normal 5 5 7 3 3" xfId="3958"/>
    <cellStyle name="Normal 5 5 7 3 3 2" xfId="12117"/>
    <cellStyle name="Normal 5 5 7 3 3 2 2" xfId="24319"/>
    <cellStyle name="Normal 5 5 7 3 3 2 2 2" xfId="48616"/>
    <cellStyle name="Normal 5 5 7 3 3 2 3" xfId="36414"/>
    <cellStyle name="Normal 5 5 7 3 3 3" xfId="16269"/>
    <cellStyle name="Normal 5 5 7 3 3 3 2" xfId="40566"/>
    <cellStyle name="Normal 5 5 7 3 3 4" xfId="28257"/>
    <cellStyle name="Normal 5 5 7 3 4" xfId="4598"/>
    <cellStyle name="Normal 5 5 7 3 4 2" xfId="12118"/>
    <cellStyle name="Normal 5 5 7 3 4 2 2" xfId="24320"/>
    <cellStyle name="Normal 5 5 7 3 4 2 2 2" xfId="48617"/>
    <cellStyle name="Normal 5 5 7 3 4 2 3" xfId="36415"/>
    <cellStyle name="Normal 5 5 7 3 4 3" xfId="16800"/>
    <cellStyle name="Normal 5 5 7 3 4 3 2" xfId="41097"/>
    <cellStyle name="Normal 5 5 7 3 4 4" xfId="28895"/>
    <cellStyle name="Normal 5 5 7 3 5" xfId="6295"/>
    <cellStyle name="Normal 5 5 7 3 5 2" xfId="12119"/>
    <cellStyle name="Normal 5 5 7 3 5 2 2" xfId="24321"/>
    <cellStyle name="Normal 5 5 7 3 5 2 2 2" xfId="48618"/>
    <cellStyle name="Normal 5 5 7 3 5 2 3" xfId="36416"/>
    <cellStyle name="Normal 5 5 7 3 5 3" xfId="18497"/>
    <cellStyle name="Normal 5 5 7 3 5 3 2" xfId="42794"/>
    <cellStyle name="Normal 5 5 7 3 5 4" xfId="30592"/>
    <cellStyle name="Normal 5 5 7 3 6" xfId="12113"/>
    <cellStyle name="Normal 5 5 7 3 6 2" xfId="24315"/>
    <cellStyle name="Normal 5 5 7 3 6 2 2" xfId="48612"/>
    <cellStyle name="Normal 5 5 7 3 6 3" xfId="36410"/>
    <cellStyle name="Normal 5 5 7 3 7" xfId="14572"/>
    <cellStyle name="Normal 5 5 7 3 7 2" xfId="38869"/>
    <cellStyle name="Normal 5 5 7 3 8" xfId="26560"/>
    <cellStyle name="Normal 5 5 7 3 9" xfId="50968"/>
    <cellStyle name="Normal 5 5 7 4" xfId="2788"/>
    <cellStyle name="Normal 5 5 7 4 2" xfId="5236"/>
    <cellStyle name="Normal 5 5 7 4 2 2" xfId="12121"/>
    <cellStyle name="Normal 5 5 7 4 2 2 2" xfId="24323"/>
    <cellStyle name="Normal 5 5 7 4 2 2 2 2" xfId="48620"/>
    <cellStyle name="Normal 5 5 7 4 2 2 3" xfId="36418"/>
    <cellStyle name="Normal 5 5 7 4 2 3" xfId="17438"/>
    <cellStyle name="Normal 5 5 7 4 2 3 2" xfId="41735"/>
    <cellStyle name="Normal 5 5 7 4 2 4" xfId="29533"/>
    <cellStyle name="Normal 5 5 7 4 3" xfId="6826"/>
    <cellStyle name="Normal 5 5 7 4 3 2" xfId="12122"/>
    <cellStyle name="Normal 5 5 7 4 3 2 2" xfId="24324"/>
    <cellStyle name="Normal 5 5 7 4 3 2 2 2" xfId="48621"/>
    <cellStyle name="Normal 5 5 7 4 3 2 3" xfId="36419"/>
    <cellStyle name="Normal 5 5 7 4 3 3" xfId="19028"/>
    <cellStyle name="Normal 5 5 7 4 3 3 2" xfId="43325"/>
    <cellStyle name="Normal 5 5 7 4 3 4" xfId="31123"/>
    <cellStyle name="Normal 5 5 7 4 4" xfId="12120"/>
    <cellStyle name="Normal 5 5 7 4 4 2" xfId="24322"/>
    <cellStyle name="Normal 5 5 7 4 4 2 2" xfId="48619"/>
    <cellStyle name="Normal 5 5 7 4 4 3" xfId="36417"/>
    <cellStyle name="Normal 5 5 7 4 5" xfId="15210"/>
    <cellStyle name="Normal 5 5 7 4 5 2" xfId="39507"/>
    <cellStyle name="Normal 5 5 7 4 6" xfId="27198"/>
    <cellStyle name="Normal 5 5 7 5" xfId="12101"/>
    <cellStyle name="Normal 5 5 7 5 2" xfId="24303"/>
    <cellStyle name="Normal 5 5 7 5 2 2" xfId="48600"/>
    <cellStyle name="Normal 5 5 7 5 3" xfId="36398"/>
    <cellStyle name="Normal 5 5 7 6" xfId="14038"/>
    <cellStyle name="Normal 5 5 7 6 2" xfId="26026"/>
    <cellStyle name="Normal 5 5 7 6 2 2" xfId="50323"/>
    <cellStyle name="Normal 5 5 7 6 3" xfId="38335"/>
    <cellStyle name="Normal 5 5 7 7" xfId="51674"/>
    <cellStyle name="Normal 5 5 7 8" xfId="52142"/>
    <cellStyle name="Normal 5 5 8" xfId="649"/>
    <cellStyle name="Normal 5 5 8 2" xfId="2150"/>
    <cellStyle name="Normal 5 5 8 2 10" xfId="52670"/>
    <cellStyle name="Normal 5 5 8 2 2" xfId="3316"/>
    <cellStyle name="Normal 5 5 8 2 2 2" xfId="5657"/>
    <cellStyle name="Normal 5 5 8 2 2 2 2" xfId="12126"/>
    <cellStyle name="Normal 5 5 8 2 2 2 2 2" xfId="24328"/>
    <cellStyle name="Normal 5 5 8 2 2 2 2 2 2" xfId="48625"/>
    <cellStyle name="Normal 5 5 8 2 2 2 2 3" xfId="36423"/>
    <cellStyle name="Normal 5 5 8 2 2 2 3" xfId="17859"/>
    <cellStyle name="Normal 5 5 8 2 2 2 3 2" xfId="42156"/>
    <cellStyle name="Normal 5 5 8 2 2 2 4" xfId="29954"/>
    <cellStyle name="Normal 5 5 8 2 2 3" xfId="7354"/>
    <cellStyle name="Normal 5 5 8 2 2 3 2" xfId="12127"/>
    <cellStyle name="Normal 5 5 8 2 2 3 2 2" xfId="24329"/>
    <cellStyle name="Normal 5 5 8 2 2 3 2 2 2" xfId="48626"/>
    <cellStyle name="Normal 5 5 8 2 2 3 2 3" xfId="36424"/>
    <cellStyle name="Normal 5 5 8 2 2 3 3" xfId="19556"/>
    <cellStyle name="Normal 5 5 8 2 2 3 3 2" xfId="43853"/>
    <cellStyle name="Normal 5 5 8 2 2 3 4" xfId="31651"/>
    <cellStyle name="Normal 5 5 8 2 2 4" xfId="12125"/>
    <cellStyle name="Normal 5 5 8 2 2 4 2" xfId="24327"/>
    <cellStyle name="Normal 5 5 8 2 2 4 2 2" xfId="48624"/>
    <cellStyle name="Normal 5 5 8 2 2 4 3" xfId="36422"/>
    <cellStyle name="Normal 5 5 8 2 2 5" xfId="15631"/>
    <cellStyle name="Normal 5 5 8 2 2 5 2" xfId="39928"/>
    <cellStyle name="Normal 5 5 8 2 2 6" xfId="27619"/>
    <cellStyle name="Normal 5 5 8 2 3" xfId="3848"/>
    <cellStyle name="Normal 5 5 8 2 3 2" xfId="12128"/>
    <cellStyle name="Normal 5 5 8 2 3 2 2" xfId="24330"/>
    <cellStyle name="Normal 5 5 8 2 3 2 2 2" xfId="48627"/>
    <cellStyle name="Normal 5 5 8 2 3 2 3" xfId="36425"/>
    <cellStyle name="Normal 5 5 8 2 3 3" xfId="16159"/>
    <cellStyle name="Normal 5 5 8 2 3 3 2" xfId="40456"/>
    <cellStyle name="Normal 5 5 8 2 3 4" xfId="28147"/>
    <cellStyle name="Normal 5 5 8 2 4" xfId="4488"/>
    <cellStyle name="Normal 5 5 8 2 4 2" xfId="12129"/>
    <cellStyle name="Normal 5 5 8 2 4 2 2" xfId="24331"/>
    <cellStyle name="Normal 5 5 8 2 4 2 2 2" xfId="48628"/>
    <cellStyle name="Normal 5 5 8 2 4 2 3" xfId="36426"/>
    <cellStyle name="Normal 5 5 8 2 4 3" xfId="16690"/>
    <cellStyle name="Normal 5 5 8 2 4 3 2" xfId="40987"/>
    <cellStyle name="Normal 5 5 8 2 4 4" xfId="28785"/>
    <cellStyle name="Normal 5 5 8 2 5" xfId="6185"/>
    <cellStyle name="Normal 5 5 8 2 5 2" xfId="12130"/>
    <cellStyle name="Normal 5 5 8 2 5 2 2" xfId="24332"/>
    <cellStyle name="Normal 5 5 8 2 5 2 2 2" xfId="48629"/>
    <cellStyle name="Normal 5 5 8 2 5 2 3" xfId="36427"/>
    <cellStyle name="Normal 5 5 8 2 5 3" xfId="18387"/>
    <cellStyle name="Normal 5 5 8 2 5 3 2" xfId="42684"/>
    <cellStyle name="Normal 5 5 8 2 5 4" xfId="30482"/>
    <cellStyle name="Normal 5 5 8 2 6" xfId="12124"/>
    <cellStyle name="Normal 5 5 8 2 6 2" xfId="24326"/>
    <cellStyle name="Normal 5 5 8 2 6 2 2" xfId="48623"/>
    <cellStyle name="Normal 5 5 8 2 6 3" xfId="36421"/>
    <cellStyle name="Normal 5 5 8 2 7" xfId="14462"/>
    <cellStyle name="Normal 5 5 8 2 7 2" xfId="38759"/>
    <cellStyle name="Normal 5 5 8 2 8" xfId="26450"/>
    <cellStyle name="Normal 5 5 8 2 9" xfId="50858"/>
    <cellStyle name="Normal 5 5 8 3" xfId="2678"/>
    <cellStyle name="Normal 5 5 8 3 2" xfId="5126"/>
    <cellStyle name="Normal 5 5 8 3 2 2" xfId="12132"/>
    <cellStyle name="Normal 5 5 8 3 2 2 2" xfId="24334"/>
    <cellStyle name="Normal 5 5 8 3 2 2 2 2" xfId="48631"/>
    <cellStyle name="Normal 5 5 8 3 2 2 3" xfId="36429"/>
    <cellStyle name="Normal 5 5 8 3 2 3" xfId="17328"/>
    <cellStyle name="Normal 5 5 8 3 2 3 2" xfId="41625"/>
    <cellStyle name="Normal 5 5 8 3 2 4" xfId="29423"/>
    <cellStyle name="Normal 5 5 8 3 3" xfId="6716"/>
    <cellStyle name="Normal 5 5 8 3 3 2" xfId="12133"/>
    <cellStyle name="Normal 5 5 8 3 3 2 2" xfId="24335"/>
    <cellStyle name="Normal 5 5 8 3 3 2 2 2" xfId="48632"/>
    <cellStyle name="Normal 5 5 8 3 3 2 3" xfId="36430"/>
    <cellStyle name="Normal 5 5 8 3 3 3" xfId="18918"/>
    <cellStyle name="Normal 5 5 8 3 3 3 2" xfId="43215"/>
    <cellStyle name="Normal 5 5 8 3 3 4" xfId="31013"/>
    <cellStyle name="Normal 5 5 8 3 4" xfId="12131"/>
    <cellStyle name="Normal 5 5 8 3 4 2" xfId="24333"/>
    <cellStyle name="Normal 5 5 8 3 4 2 2" xfId="48630"/>
    <cellStyle name="Normal 5 5 8 3 4 3" xfId="36428"/>
    <cellStyle name="Normal 5 5 8 3 5" xfId="15100"/>
    <cellStyle name="Normal 5 5 8 3 5 2" xfId="39397"/>
    <cellStyle name="Normal 5 5 8 3 6" xfId="27088"/>
    <cellStyle name="Normal 5 5 8 4" xfId="12123"/>
    <cellStyle name="Normal 5 5 8 4 2" xfId="24325"/>
    <cellStyle name="Normal 5 5 8 4 2 2" xfId="48622"/>
    <cellStyle name="Normal 5 5 8 4 3" xfId="36420"/>
    <cellStyle name="Normal 5 5 8 5" xfId="13928"/>
    <cellStyle name="Normal 5 5 8 5 2" xfId="25916"/>
    <cellStyle name="Normal 5 5 8 5 2 2" xfId="50213"/>
    <cellStyle name="Normal 5 5 8 5 3" xfId="38225"/>
    <cellStyle name="Normal 5 5 8 6" xfId="51605"/>
    <cellStyle name="Normal 5 5 8 7" xfId="52032"/>
    <cellStyle name="Normal 5 5 9" xfId="2068"/>
    <cellStyle name="Normal 5 5 9 10" xfId="52588"/>
    <cellStyle name="Normal 5 5 9 2" xfId="3234"/>
    <cellStyle name="Normal 5 5 9 2 2" xfId="5575"/>
    <cellStyle name="Normal 5 5 9 2 2 2" xfId="12136"/>
    <cellStyle name="Normal 5 5 9 2 2 2 2" xfId="24338"/>
    <cellStyle name="Normal 5 5 9 2 2 2 2 2" xfId="48635"/>
    <cellStyle name="Normal 5 5 9 2 2 2 3" xfId="36433"/>
    <cellStyle name="Normal 5 5 9 2 2 3" xfId="17777"/>
    <cellStyle name="Normal 5 5 9 2 2 3 2" xfId="42074"/>
    <cellStyle name="Normal 5 5 9 2 2 4" xfId="29872"/>
    <cellStyle name="Normal 5 5 9 2 3" xfId="7272"/>
    <cellStyle name="Normal 5 5 9 2 3 2" xfId="12137"/>
    <cellStyle name="Normal 5 5 9 2 3 2 2" xfId="24339"/>
    <cellStyle name="Normal 5 5 9 2 3 2 2 2" xfId="48636"/>
    <cellStyle name="Normal 5 5 9 2 3 2 3" xfId="36434"/>
    <cellStyle name="Normal 5 5 9 2 3 3" xfId="19474"/>
    <cellStyle name="Normal 5 5 9 2 3 3 2" xfId="43771"/>
    <cellStyle name="Normal 5 5 9 2 3 4" xfId="31569"/>
    <cellStyle name="Normal 5 5 9 2 4" xfId="12135"/>
    <cellStyle name="Normal 5 5 9 2 4 2" xfId="24337"/>
    <cellStyle name="Normal 5 5 9 2 4 2 2" xfId="48634"/>
    <cellStyle name="Normal 5 5 9 2 4 3" xfId="36432"/>
    <cellStyle name="Normal 5 5 9 2 5" xfId="15549"/>
    <cellStyle name="Normal 5 5 9 2 5 2" xfId="39846"/>
    <cellStyle name="Normal 5 5 9 2 6" xfId="27537"/>
    <cellStyle name="Normal 5 5 9 3" xfId="3766"/>
    <cellStyle name="Normal 5 5 9 3 2" xfId="12138"/>
    <cellStyle name="Normal 5 5 9 3 2 2" xfId="24340"/>
    <cellStyle name="Normal 5 5 9 3 2 2 2" xfId="48637"/>
    <cellStyle name="Normal 5 5 9 3 2 3" xfId="36435"/>
    <cellStyle name="Normal 5 5 9 3 3" xfId="16077"/>
    <cellStyle name="Normal 5 5 9 3 3 2" xfId="40374"/>
    <cellStyle name="Normal 5 5 9 3 4" xfId="28065"/>
    <cellStyle name="Normal 5 5 9 4" xfId="4406"/>
    <cellStyle name="Normal 5 5 9 4 2" xfId="12139"/>
    <cellStyle name="Normal 5 5 9 4 2 2" xfId="24341"/>
    <cellStyle name="Normal 5 5 9 4 2 2 2" xfId="48638"/>
    <cellStyle name="Normal 5 5 9 4 2 3" xfId="36436"/>
    <cellStyle name="Normal 5 5 9 4 3" xfId="16608"/>
    <cellStyle name="Normal 5 5 9 4 3 2" xfId="40905"/>
    <cellStyle name="Normal 5 5 9 4 4" xfId="28703"/>
    <cellStyle name="Normal 5 5 9 5" xfId="6103"/>
    <cellStyle name="Normal 5 5 9 5 2" xfId="12140"/>
    <cellStyle name="Normal 5 5 9 5 2 2" xfId="24342"/>
    <cellStyle name="Normal 5 5 9 5 2 2 2" xfId="48639"/>
    <cellStyle name="Normal 5 5 9 5 2 3" xfId="36437"/>
    <cellStyle name="Normal 5 5 9 5 3" xfId="18305"/>
    <cellStyle name="Normal 5 5 9 5 3 2" xfId="42602"/>
    <cellStyle name="Normal 5 5 9 5 4" xfId="30400"/>
    <cellStyle name="Normal 5 5 9 6" xfId="12134"/>
    <cellStyle name="Normal 5 5 9 6 2" xfId="24336"/>
    <cellStyle name="Normal 5 5 9 6 2 2" xfId="48633"/>
    <cellStyle name="Normal 5 5 9 6 3" xfId="36431"/>
    <cellStyle name="Normal 5 5 9 7" xfId="14380"/>
    <cellStyle name="Normal 5 5 9 7 2" xfId="38677"/>
    <cellStyle name="Normal 5 5 9 8" xfId="26368"/>
    <cellStyle name="Normal 5 5 9 9" xfId="50776"/>
    <cellStyle name="Normal 5 6" xfId="299"/>
    <cellStyle name="Normal 5 6 2" xfId="1903"/>
    <cellStyle name="Normal 5 6 3" xfId="1904"/>
    <cellStyle name="Normal 5 7" xfId="292"/>
    <cellStyle name="Normal 5 7 2" xfId="437"/>
    <cellStyle name="Normal 5 7 2 2" xfId="1161"/>
    <cellStyle name="Normal 5 7 3" xfId="465"/>
    <cellStyle name="Normal 5 7 3 2" xfId="1189"/>
    <cellStyle name="Normal 5 7 4" xfId="495"/>
    <cellStyle name="Normal 5 7 4 2" xfId="1219"/>
    <cellStyle name="Normal 5 7 5" xfId="525"/>
    <cellStyle name="Normal 5 7 5 2" xfId="1249"/>
    <cellStyle name="Normal 5 7 6" xfId="1132"/>
    <cellStyle name="Normal 5 8" xfId="419"/>
    <cellStyle name="Normal 5 8 2" xfId="1864"/>
    <cellStyle name="Normal 5 9" xfId="199"/>
    <cellStyle name="Normal 5 9 2" xfId="1969"/>
    <cellStyle name="Normal 6" xfId="9"/>
    <cellStyle name="Normal 6 10" xfId="604"/>
    <cellStyle name="Normal 6 10 10" xfId="51987"/>
    <cellStyle name="Normal 6 10 2" xfId="799"/>
    <cellStyle name="Normal 6 10 2 2" xfId="1044"/>
    <cellStyle name="Normal 6 10 2 2 2" xfId="2537"/>
    <cellStyle name="Normal 6 10 2 2 2 10" xfId="53057"/>
    <cellStyle name="Normal 6 10 2 2 2 2" xfId="3703"/>
    <cellStyle name="Normal 6 10 2 2 2 2 2" xfId="6044"/>
    <cellStyle name="Normal 6 10 2 2 2 2 2 2" xfId="12146"/>
    <cellStyle name="Normal 6 10 2 2 2 2 2 2 2" xfId="24348"/>
    <cellStyle name="Normal 6 10 2 2 2 2 2 2 2 2" xfId="48645"/>
    <cellStyle name="Normal 6 10 2 2 2 2 2 2 3" xfId="36443"/>
    <cellStyle name="Normal 6 10 2 2 2 2 2 3" xfId="18246"/>
    <cellStyle name="Normal 6 10 2 2 2 2 2 3 2" xfId="42543"/>
    <cellStyle name="Normal 6 10 2 2 2 2 2 4" xfId="30341"/>
    <cellStyle name="Normal 6 10 2 2 2 2 3" xfId="7741"/>
    <cellStyle name="Normal 6 10 2 2 2 2 3 2" xfId="12147"/>
    <cellStyle name="Normal 6 10 2 2 2 2 3 2 2" xfId="24349"/>
    <cellStyle name="Normal 6 10 2 2 2 2 3 2 2 2" xfId="48646"/>
    <cellStyle name="Normal 6 10 2 2 2 2 3 2 3" xfId="36444"/>
    <cellStyle name="Normal 6 10 2 2 2 2 3 3" xfId="19943"/>
    <cellStyle name="Normal 6 10 2 2 2 2 3 3 2" xfId="44240"/>
    <cellStyle name="Normal 6 10 2 2 2 2 3 4" xfId="32038"/>
    <cellStyle name="Normal 6 10 2 2 2 2 4" xfId="12145"/>
    <cellStyle name="Normal 6 10 2 2 2 2 4 2" xfId="24347"/>
    <cellStyle name="Normal 6 10 2 2 2 2 4 2 2" xfId="48644"/>
    <cellStyle name="Normal 6 10 2 2 2 2 4 3" xfId="36442"/>
    <cellStyle name="Normal 6 10 2 2 2 2 5" xfId="16018"/>
    <cellStyle name="Normal 6 10 2 2 2 2 5 2" xfId="40315"/>
    <cellStyle name="Normal 6 10 2 2 2 2 6" xfId="28006"/>
    <cellStyle name="Normal 6 10 2 2 2 3" xfId="4235"/>
    <cellStyle name="Normal 6 10 2 2 2 3 2" xfId="12148"/>
    <cellStyle name="Normal 6 10 2 2 2 3 2 2" xfId="24350"/>
    <cellStyle name="Normal 6 10 2 2 2 3 2 2 2" xfId="48647"/>
    <cellStyle name="Normal 6 10 2 2 2 3 2 3" xfId="36445"/>
    <cellStyle name="Normal 6 10 2 2 2 3 3" xfId="16546"/>
    <cellStyle name="Normal 6 10 2 2 2 3 3 2" xfId="40843"/>
    <cellStyle name="Normal 6 10 2 2 2 3 4" xfId="28534"/>
    <cellStyle name="Normal 6 10 2 2 2 4" xfId="4875"/>
    <cellStyle name="Normal 6 10 2 2 2 4 2" xfId="12149"/>
    <cellStyle name="Normal 6 10 2 2 2 4 2 2" xfId="24351"/>
    <cellStyle name="Normal 6 10 2 2 2 4 2 2 2" xfId="48648"/>
    <cellStyle name="Normal 6 10 2 2 2 4 2 3" xfId="36446"/>
    <cellStyle name="Normal 6 10 2 2 2 4 3" xfId="17077"/>
    <cellStyle name="Normal 6 10 2 2 2 4 3 2" xfId="41374"/>
    <cellStyle name="Normal 6 10 2 2 2 4 4" xfId="29172"/>
    <cellStyle name="Normal 6 10 2 2 2 5" xfId="6572"/>
    <cellStyle name="Normal 6 10 2 2 2 5 2" xfId="12150"/>
    <cellStyle name="Normal 6 10 2 2 2 5 2 2" xfId="24352"/>
    <cellStyle name="Normal 6 10 2 2 2 5 2 2 2" xfId="48649"/>
    <cellStyle name="Normal 6 10 2 2 2 5 2 3" xfId="36447"/>
    <cellStyle name="Normal 6 10 2 2 2 5 3" xfId="18774"/>
    <cellStyle name="Normal 6 10 2 2 2 5 3 2" xfId="43071"/>
    <cellStyle name="Normal 6 10 2 2 2 5 4" xfId="30869"/>
    <cellStyle name="Normal 6 10 2 2 2 6" xfId="12144"/>
    <cellStyle name="Normal 6 10 2 2 2 6 2" xfId="24346"/>
    <cellStyle name="Normal 6 10 2 2 2 6 2 2" xfId="48643"/>
    <cellStyle name="Normal 6 10 2 2 2 6 3" xfId="36441"/>
    <cellStyle name="Normal 6 10 2 2 2 7" xfId="14849"/>
    <cellStyle name="Normal 6 10 2 2 2 7 2" xfId="39146"/>
    <cellStyle name="Normal 6 10 2 2 2 8" xfId="26837"/>
    <cellStyle name="Normal 6 10 2 2 2 9" xfId="51245"/>
    <cellStyle name="Normal 6 10 2 2 3" xfId="3065"/>
    <cellStyle name="Normal 6 10 2 2 3 2" xfId="5513"/>
    <cellStyle name="Normal 6 10 2 2 3 2 2" xfId="12152"/>
    <cellStyle name="Normal 6 10 2 2 3 2 2 2" xfId="24354"/>
    <cellStyle name="Normal 6 10 2 2 3 2 2 2 2" xfId="48651"/>
    <cellStyle name="Normal 6 10 2 2 3 2 2 3" xfId="36449"/>
    <cellStyle name="Normal 6 10 2 2 3 2 3" xfId="17715"/>
    <cellStyle name="Normal 6 10 2 2 3 2 3 2" xfId="42012"/>
    <cellStyle name="Normal 6 10 2 2 3 2 4" xfId="29810"/>
    <cellStyle name="Normal 6 10 2 2 3 3" xfId="7103"/>
    <cellStyle name="Normal 6 10 2 2 3 3 2" xfId="12153"/>
    <cellStyle name="Normal 6 10 2 2 3 3 2 2" xfId="24355"/>
    <cellStyle name="Normal 6 10 2 2 3 3 2 2 2" xfId="48652"/>
    <cellStyle name="Normal 6 10 2 2 3 3 2 3" xfId="36450"/>
    <cellStyle name="Normal 6 10 2 2 3 3 3" xfId="19305"/>
    <cellStyle name="Normal 6 10 2 2 3 3 3 2" xfId="43602"/>
    <cellStyle name="Normal 6 10 2 2 3 3 4" xfId="31400"/>
    <cellStyle name="Normal 6 10 2 2 3 4" xfId="12151"/>
    <cellStyle name="Normal 6 10 2 2 3 4 2" xfId="24353"/>
    <cellStyle name="Normal 6 10 2 2 3 4 2 2" xfId="48650"/>
    <cellStyle name="Normal 6 10 2 2 3 4 3" xfId="36448"/>
    <cellStyle name="Normal 6 10 2 2 3 5" xfId="15487"/>
    <cellStyle name="Normal 6 10 2 2 3 5 2" xfId="39784"/>
    <cellStyle name="Normal 6 10 2 2 3 6" xfId="27475"/>
    <cellStyle name="Normal 6 10 2 2 4" xfId="12143"/>
    <cellStyle name="Normal 6 10 2 2 4 2" xfId="24345"/>
    <cellStyle name="Normal 6 10 2 2 4 2 2" xfId="48642"/>
    <cellStyle name="Normal 6 10 2 2 4 3" xfId="36440"/>
    <cellStyle name="Normal 6 10 2 2 5" xfId="14315"/>
    <cellStyle name="Normal 6 10 2 2 5 2" xfId="26303"/>
    <cellStyle name="Normal 6 10 2 2 5 2 2" xfId="50600"/>
    <cellStyle name="Normal 6 10 2 2 5 3" xfId="38612"/>
    <cellStyle name="Normal 6 10 2 2 6" xfId="51446"/>
    <cellStyle name="Normal 6 10 2 2 7" xfId="52419"/>
    <cellStyle name="Normal 6 10 2 3" xfId="2297"/>
    <cellStyle name="Normal 6 10 2 3 10" xfId="52817"/>
    <cellStyle name="Normal 6 10 2 3 2" xfId="3463"/>
    <cellStyle name="Normal 6 10 2 3 2 2" xfId="5804"/>
    <cellStyle name="Normal 6 10 2 3 2 2 2" xfId="12156"/>
    <cellStyle name="Normal 6 10 2 3 2 2 2 2" xfId="24358"/>
    <cellStyle name="Normal 6 10 2 3 2 2 2 2 2" xfId="48655"/>
    <cellStyle name="Normal 6 10 2 3 2 2 2 3" xfId="36453"/>
    <cellStyle name="Normal 6 10 2 3 2 2 3" xfId="18006"/>
    <cellStyle name="Normal 6 10 2 3 2 2 3 2" xfId="42303"/>
    <cellStyle name="Normal 6 10 2 3 2 2 4" xfId="30101"/>
    <cellStyle name="Normal 6 10 2 3 2 3" xfId="7501"/>
    <cellStyle name="Normal 6 10 2 3 2 3 2" xfId="12157"/>
    <cellStyle name="Normal 6 10 2 3 2 3 2 2" xfId="24359"/>
    <cellStyle name="Normal 6 10 2 3 2 3 2 2 2" xfId="48656"/>
    <cellStyle name="Normal 6 10 2 3 2 3 2 3" xfId="36454"/>
    <cellStyle name="Normal 6 10 2 3 2 3 3" xfId="19703"/>
    <cellStyle name="Normal 6 10 2 3 2 3 3 2" xfId="44000"/>
    <cellStyle name="Normal 6 10 2 3 2 3 4" xfId="31798"/>
    <cellStyle name="Normal 6 10 2 3 2 4" xfId="12155"/>
    <cellStyle name="Normal 6 10 2 3 2 4 2" xfId="24357"/>
    <cellStyle name="Normal 6 10 2 3 2 4 2 2" xfId="48654"/>
    <cellStyle name="Normal 6 10 2 3 2 4 3" xfId="36452"/>
    <cellStyle name="Normal 6 10 2 3 2 5" xfId="15778"/>
    <cellStyle name="Normal 6 10 2 3 2 5 2" xfId="40075"/>
    <cellStyle name="Normal 6 10 2 3 2 6" xfId="27766"/>
    <cellStyle name="Normal 6 10 2 3 3" xfId="3995"/>
    <cellStyle name="Normal 6 10 2 3 3 2" xfId="12158"/>
    <cellStyle name="Normal 6 10 2 3 3 2 2" xfId="24360"/>
    <cellStyle name="Normal 6 10 2 3 3 2 2 2" xfId="48657"/>
    <cellStyle name="Normal 6 10 2 3 3 2 3" xfId="36455"/>
    <cellStyle name="Normal 6 10 2 3 3 3" xfId="16306"/>
    <cellStyle name="Normal 6 10 2 3 3 3 2" xfId="40603"/>
    <cellStyle name="Normal 6 10 2 3 3 4" xfId="28294"/>
    <cellStyle name="Normal 6 10 2 3 4" xfId="4635"/>
    <cellStyle name="Normal 6 10 2 3 4 2" xfId="12159"/>
    <cellStyle name="Normal 6 10 2 3 4 2 2" xfId="24361"/>
    <cellStyle name="Normal 6 10 2 3 4 2 2 2" xfId="48658"/>
    <cellStyle name="Normal 6 10 2 3 4 2 3" xfId="36456"/>
    <cellStyle name="Normal 6 10 2 3 4 3" xfId="16837"/>
    <cellStyle name="Normal 6 10 2 3 4 3 2" xfId="41134"/>
    <cellStyle name="Normal 6 10 2 3 4 4" xfId="28932"/>
    <cellStyle name="Normal 6 10 2 3 5" xfId="6332"/>
    <cellStyle name="Normal 6 10 2 3 5 2" xfId="12160"/>
    <cellStyle name="Normal 6 10 2 3 5 2 2" xfId="24362"/>
    <cellStyle name="Normal 6 10 2 3 5 2 2 2" xfId="48659"/>
    <cellStyle name="Normal 6 10 2 3 5 2 3" xfId="36457"/>
    <cellStyle name="Normal 6 10 2 3 5 3" xfId="18534"/>
    <cellStyle name="Normal 6 10 2 3 5 3 2" xfId="42831"/>
    <cellStyle name="Normal 6 10 2 3 5 4" xfId="30629"/>
    <cellStyle name="Normal 6 10 2 3 6" xfId="12154"/>
    <cellStyle name="Normal 6 10 2 3 6 2" xfId="24356"/>
    <cellStyle name="Normal 6 10 2 3 6 2 2" xfId="48653"/>
    <cellStyle name="Normal 6 10 2 3 6 3" xfId="36451"/>
    <cellStyle name="Normal 6 10 2 3 7" xfId="14609"/>
    <cellStyle name="Normal 6 10 2 3 7 2" xfId="38906"/>
    <cellStyle name="Normal 6 10 2 3 8" xfId="26597"/>
    <cellStyle name="Normal 6 10 2 3 9" xfId="51005"/>
    <cellStyle name="Normal 6 10 2 4" xfId="2825"/>
    <cellStyle name="Normal 6 10 2 4 2" xfId="5273"/>
    <cellStyle name="Normal 6 10 2 4 2 2" xfId="12162"/>
    <cellStyle name="Normal 6 10 2 4 2 2 2" xfId="24364"/>
    <cellStyle name="Normal 6 10 2 4 2 2 2 2" xfId="48661"/>
    <cellStyle name="Normal 6 10 2 4 2 2 3" xfId="36459"/>
    <cellStyle name="Normal 6 10 2 4 2 3" xfId="17475"/>
    <cellStyle name="Normal 6 10 2 4 2 3 2" xfId="41772"/>
    <cellStyle name="Normal 6 10 2 4 2 4" xfId="29570"/>
    <cellStyle name="Normal 6 10 2 4 3" xfId="6863"/>
    <cellStyle name="Normal 6 10 2 4 3 2" xfId="12163"/>
    <cellStyle name="Normal 6 10 2 4 3 2 2" xfId="24365"/>
    <cellStyle name="Normal 6 10 2 4 3 2 2 2" xfId="48662"/>
    <cellStyle name="Normal 6 10 2 4 3 2 3" xfId="36460"/>
    <cellStyle name="Normal 6 10 2 4 3 3" xfId="19065"/>
    <cellStyle name="Normal 6 10 2 4 3 3 2" xfId="43362"/>
    <cellStyle name="Normal 6 10 2 4 3 4" xfId="31160"/>
    <cellStyle name="Normal 6 10 2 4 4" xfId="12161"/>
    <cellStyle name="Normal 6 10 2 4 4 2" xfId="24363"/>
    <cellStyle name="Normal 6 10 2 4 4 2 2" xfId="48660"/>
    <cellStyle name="Normal 6 10 2 4 4 3" xfId="36458"/>
    <cellStyle name="Normal 6 10 2 4 5" xfId="15247"/>
    <cellStyle name="Normal 6 10 2 4 5 2" xfId="39544"/>
    <cellStyle name="Normal 6 10 2 4 6" xfId="27235"/>
    <cellStyle name="Normal 6 10 2 5" xfId="12142"/>
    <cellStyle name="Normal 6 10 2 5 2" xfId="24344"/>
    <cellStyle name="Normal 6 10 2 5 2 2" xfId="48641"/>
    <cellStyle name="Normal 6 10 2 5 3" xfId="36439"/>
    <cellStyle name="Normal 6 10 2 6" xfId="14075"/>
    <cellStyle name="Normal 6 10 2 6 2" xfId="26063"/>
    <cellStyle name="Normal 6 10 2 6 2 2" xfId="50360"/>
    <cellStyle name="Normal 6 10 2 6 3" xfId="38372"/>
    <cellStyle name="Normal 6 10 2 7" xfId="51414"/>
    <cellStyle name="Normal 6 10 2 8" xfId="52179"/>
    <cellStyle name="Normal 6 10 3" xfId="701"/>
    <cellStyle name="Normal 6 10 3 2" xfId="948"/>
    <cellStyle name="Normal 6 10 3 2 2" xfId="2441"/>
    <cellStyle name="Normal 6 10 3 2 2 10" xfId="52961"/>
    <cellStyle name="Normal 6 10 3 2 2 2" xfId="3607"/>
    <cellStyle name="Normal 6 10 3 2 2 2 2" xfId="5948"/>
    <cellStyle name="Normal 6 10 3 2 2 2 2 2" xfId="12168"/>
    <cellStyle name="Normal 6 10 3 2 2 2 2 2 2" xfId="24370"/>
    <cellStyle name="Normal 6 10 3 2 2 2 2 2 2 2" xfId="48667"/>
    <cellStyle name="Normal 6 10 3 2 2 2 2 2 3" xfId="36465"/>
    <cellStyle name="Normal 6 10 3 2 2 2 2 3" xfId="18150"/>
    <cellStyle name="Normal 6 10 3 2 2 2 2 3 2" xfId="42447"/>
    <cellStyle name="Normal 6 10 3 2 2 2 2 4" xfId="30245"/>
    <cellStyle name="Normal 6 10 3 2 2 2 3" xfId="7645"/>
    <cellStyle name="Normal 6 10 3 2 2 2 3 2" xfId="12169"/>
    <cellStyle name="Normal 6 10 3 2 2 2 3 2 2" xfId="24371"/>
    <cellStyle name="Normal 6 10 3 2 2 2 3 2 2 2" xfId="48668"/>
    <cellStyle name="Normal 6 10 3 2 2 2 3 2 3" xfId="36466"/>
    <cellStyle name="Normal 6 10 3 2 2 2 3 3" xfId="19847"/>
    <cellStyle name="Normal 6 10 3 2 2 2 3 3 2" xfId="44144"/>
    <cellStyle name="Normal 6 10 3 2 2 2 3 4" xfId="31942"/>
    <cellStyle name="Normal 6 10 3 2 2 2 4" xfId="12167"/>
    <cellStyle name="Normal 6 10 3 2 2 2 4 2" xfId="24369"/>
    <cellStyle name="Normal 6 10 3 2 2 2 4 2 2" xfId="48666"/>
    <cellStyle name="Normal 6 10 3 2 2 2 4 3" xfId="36464"/>
    <cellStyle name="Normal 6 10 3 2 2 2 5" xfId="15922"/>
    <cellStyle name="Normal 6 10 3 2 2 2 5 2" xfId="40219"/>
    <cellStyle name="Normal 6 10 3 2 2 2 6" xfId="27910"/>
    <cellStyle name="Normal 6 10 3 2 2 3" xfId="4139"/>
    <cellStyle name="Normal 6 10 3 2 2 3 2" xfId="12170"/>
    <cellStyle name="Normal 6 10 3 2 2 3 2 2" xfId="24372"/>
    <cellStyle name="Normal 6 10 3 2 2 3 2 2 2" xfId="48669"/>
    <cellStyle name="Normal 6 10 3 2 2 3 2 3" xfId="36467"/>
    <cellStyle name="Normal 6 10 3 2 2 3 3" xfId="16450"/>
    <cellStyle name="Normal 6 10 3 2 2 3 3 2" xfId="40747"/>
    <cellStyle name="Normal 6 10 3 2 2 3 4" xfId="28438"/>
    <cellStyle name="Normal 6 10 3 2 2 4" xfId="4779"/>
    <cellStyle name="Normal 6 10 3 2 2 4 2" xfId="12171"/>
    <cellStyle name="Normal 6 10 3 2 2 4 2 2" xfId="24373"/>
    <cellStyle name="Normal 6 10 3 2 2 4 2 2 2" xfId="48670"/>
    <cellStyle name="Normal 6 10 3 2 2 4 2 3" xfId="36468"/>
    <cellStyle name="Normal 6 10 3 2 2 4 3" xfId="16981"/>
    <cellStyle name="Normal 6 10 3 2 2 4 3 2" xfId="41278"/>
    <cellStyle name="Normal 6 10 3 2 2 4 4" xfId="29076"/>
    <cellStyle name="Normal 6 10 3 2 2 5" xfId="6476"/>
    <cellStyle name="Normal 6 10 3 2 2 5 2" xfId="12172"/>
    <cellStyle name="Normal 6 10 3 2 2 5 2 2" xfId="24374"/>
    <cellStyle name="Normal 6 10 3 2 2 5 2 2 2" xfId="48671"/>
    <cellStyle name="Normal 6 10 3 2 2 5 2 3" xfId="36469"/>
    <cellStyle name="Normal 6 10 3 2 2 5 3" xfId="18678"/>
    <cellStyle name="Normal 6 10 3 2 2 5 3 2" xfId="42975"/>
    <cellStyle name="Normal 6 10 3 2 2 5 4" xfId="30773"/>
    <cellStyle name="Normal 6 10 3 2 2 6" xfId="12166"/>
    <cellStyle name="Normal 6 10 3 2 2 6 2" xfId="24368"/>
    <cellStyle name="Normal 6 10 3 2 2 6 2 2" xfId="48665"/>
    <cellStyle name="Normal 6 10 3 2 2 6 3" xfId="36463"/>
    <cellStyle name="Normal 6 10 3 2 2 7" xfId="14753"/>
    <cellStyle name="Normal 6 10 3 2 2 7 2" xfId="39050"/>
    <cellStyle name="Normal 6 10 3 2 2 8" xfId="26741"/>
    <cellStyle name="Normal 6 10 3 2 2 9" xfId="51149"/>
    <cellStyle name="Normal 6 10 3 2 3" xfId="2969"/>
    <cellStyle name="Normal 6 10 3 2 3 2" xfId="5417"/>
    <cellStyle name="Normal 6 10 3 2 3 2 2" xfId="12174"/>
    <cellStyle name="Normal 6 10 3 2 3 2 2 2" xfId="24376"/>
    <cellStyle name="Normal 6 10 3 2 3 2 2 2 2" xfId="48673"/>
    <cellStyle name="Normal 6 10 3 2 3 2 2 3" xfId="36471"/>
    <cellStyle name="Normal 6 10 3 2 3 2 3" xfId="17619"/>
    <cellStyle name="Normal 6 10 3 2 3 2 3 2" xfId="41916"/>
    <cellStyle name="Normal 6 10 3 2 3 2 4" xfId="29714"/>
    <cellStyle name="Normal 6 10 3 2 3 3" xfId="7007"/>
    <cellStyle name="Normal 6 10 3 2 3 3 2" xfId="12175"/>
    <cellStyle name="Normal 6 10 3 2 3 3 2 2" xfId="24377"/>
    <cellStyle name="Normal 6 10 3 2 3 3 2 2 2" xfId="48674"/>
    <cellStyle name="Normal 6 10 3 2 3 3 2 3" xfId="36472"/>
    <cellStyle name="Normal 6 10 3 2 3 3 3" xfId="19209"/>
    <cellStyle name="Normal 6 10 3 2 3 3 3 2" xfId="43506"/>
    <cellStyle name="Normal 6 10 3 2 3 3 4" xfId="31304"/>
    <cellStyle name="Normal 6 10 3 2 3 4" xfId="12173"/>
    <cellStyle name="Normal 6 10 3 2 3 4 2" xfId="24375"/>
    <cellStyle name="Normal 6 10 3 2 3 4 2 2" xfId="48672"/>
    <cellStyle name="Normal 6 10 3 2 3 4 3" xfId="36470"/>
    <cellStyle name="Normal 6 10 3 2 3 5" xfId="15391"/>
    <cellStyle name="Normal 6 10 3 2 3 5 2" xfId="39688"/>
    <cellStyle name="Normal 6 10 3 2 3 6" xfId="27379"/>
    <cellStyle name="Normal 6 10 3 2 4" xfId="12165"/>
    <cellStyle name="Normal 6 10 3 2 4 2" xfId="24367"/>
    <cellStyle name="Normal 6 10 3 2 4 2 2" xfId="48664"/>
    <cellStyle name="Normal 6 10 3 2 4 3" xfId="36462"/>
    <cellStyle name="Normal 6 10 3 2 5" xfId="14219"/>
    <cellStyle name="Normal 6 10 3 2 5 2" xfId="26207"/>
    <cellStyle name="Normal 6 10 3 2 5 2 2" xfId="50504"/>
    <cellStyle name="Normal 6 10 3 2 5 3" xfId="38516"/>
    <cellStyle name="Normal 6 10 3 2 6" xfId="51900"/>
    <cellStyle name="Normal 6 10 3 2 7" xfId="52323"/>
    <cellStyle name="Normal 6 10 3 3" xfId="2201"/>
    <cellStyle name="Normal 6 10 3 3 10" xfId="52721"/>
    <cellStyle name="Normal 6 10 3 3 2" xfId="3367"/>
    <cellStyle name="Normal 6 10 3 3 2 2" xfId="5708"/>
    <cellStyle name="Normal 6 10 3 3 2 2 2" xfId="12178"/>
    <cellStyle name="Normal 6 10 3 3 2 2 2 2" xfId="24380"/>
    <cellStyle name="Normal 6 10 3 3 2 2 2 2 2" xfId="48677"/>
    <cellStyle name="Normal 6 10 3 3 2 2 2 3" xfId="36475"/>
    <cellStyle name="Normal 6 10 3 3 2 2 3" xfId="17910"/>
    <cellStyle name="Normal 6 10 3 3 2 2 3 2" xfId="42207"/>
    <cellStyle name="Normal 6 10 3 3 2 2 4" xfId="30005"/>
    <cellStyle name="Normal 6 10 3 3 2 3" xfId="7405"/>
    <cellStyle name="Normal 6 10 3 3 2 3 2" xfId="12179"/>
    <cellStyle name="Normal 6 10 3 3 2 3 2 2" xfId="24381"/>
    <cellStyle name="Normal 6 10 3 3 2 3 2 2 2" xfId="48678"/>
    <cellStyle name="Normal 6 10 3 3 2 3 2 3" xfId="36476"/>
    <cellStyle name="Normal 6 10 3 3 2 3 3" xfId="19607"/>
    <cellStyle name="Normal 6 10 3 3 2 3 3 2" xfId="43904"/>
    <cellStyle name="Normal 6 10 3 3 2 3 4" xfId="31702"/>
    <cellStyle name="Normal 6 10 3 3 2 4" xfId="12177"/>
    <cellStyle name="Normal 6 10 3 3 2 4 2" xfId="24379"/>
    <cellStyle name="Normal 6 10 3 3 2 4 2 2" xfId="48676"/>
    <cellStyle name="Normal 6 10 3 3 2 4 3" xfId="36474"/>
    <cellStyle name="Normal 6 10 3 3 2 5" xfId="15682"/>
    <cellStyle name="Normal 6 10 3 3 2 5 2" xfId="39979"/>
    <cellStyle name="Normal 6 10 3 3 2 6" xfId="27670"/>
    <cellStyle name="Normal 6 10 3 3 3" xfId="3899"/>
    <cellStyle name="Normal 6 10 3 3 3 2" xfId="12180"/>
    <cellStyle name="Normal 6 10 3 3 3 2 2" xfId="24382"/>
    <cellStyle name="Normal 6 10 3 3 3 2 2 2" xfId="48679"/>
    <cellStyle name="Normal 6 10 3 3 3 2 3" xfId="36477"/>
    <cellStyle name="Normal 6 10 3 3 3 3" xfId="16210"/>
    <cellStyle name="Normal 6 10 3 3 3 3 2" xfId="40507"/>
    <cellStyle name="Normal 6 10 3 3 3 4" xfId="28198"/>
    <cellStyle name="Normal 6 10 3 3 4" xfId="4539"/>
    <cellStyle name="Normal 6 10 3 3 4 2" xfId="12181"/>
    <cellStyle name="Normal 6 10 3 3 4 2 2" xfId="24383"/>
    <cellStyle name="Normal 6 10 3 3 4 2 2 2" xfId="48680"/>
    <cellStyle name="Normal 6 10 3 3 4 2 3" xfId="36478"/>
    <cellStyle name="Normal 6 10 3 3 4 3" xfId="16741"/>
    <cellStyle name="Normal 6 10 3 3 4 3 2" xfId="41038"/>
    <cellStyle name="Normal 6 10 3 3 4 4" xfId="28836"/>
    <cellStyle name="Normal 6 10 3 3 5" xfId="6236"/>
    <cellStyle name="Normal 6 10 3 3 5 2" xfId="12182"/>
    <cellStyle name="Normal 6 10 3 3 5 2 2" xfId="24384"/>
    <cellStyle name="Normal 6 10 3 3 5 2 2 2" xfId="48681"/>
    <cellStyle name="Normal 6 10 3 3 5 2 3" xfId="36479"/>
    <cellStyle name="Normal 6 10 3 3 5 3" xfId="18438"/>
    <cellStyle name="Normal 6 10 3 3 5 3 2" xfId="42735"/>
    <cellStyle name="Normal 6 10 3 3 5 4" xfId="30533"/>
    <cellStyle name="Normal 6 10 3 3 6" xfId="12176"/>
    <cellStyle name="Normal 6 10 3 3 6 2" xfId="24378"/>
    <cellStyle name="Normal 6 10 3 3 6 2 2" xfId="48675"/>
    <cellStyle name="Normal 6 10 3 3 6 3" xfId="36473"/>
    <cellStyle name="Normal 6 10 3 3 7" xfId="14513"/>
    <cellStyle name="Normal 6 10 3 3 7 2" xfId="38810"/>
    <cellStyle name="Normal 6 10 3 3 8" xfId="26501"/>
    <cellStyle name="Normal 6 10 3 3 9" xfId="50909"/>
    <cellStyle name="Normal 6 10 3 4" xfId="2729"/>
    <cellStyle name="Normal 6 10 3 4 2" xfId="5177"/>
    <cellStyle name="Normal 6 10 3 4 2 2" xfId="12184"/>
    <cellStyle name="Normal 6 10 3 4 2 2 2" xfId="24386"/>
    <cellStyle name="Normal 6 10 3 4 2 2 2 2" xfId="48683"/>
    <cellStyle name="Normal 6 10 3 4 2 2 3" xfId="36481"/>
    <cellStyle name="Normal 6 10 3 4 2 3" xfId="17379"/>
    <cellStyle name="Normal 6 10 3 4 2 3 2" xfId="41676"/>
    <cellStyle name="Normal 6 10 3 4 2 4" xfId="29474"/>
    <cellStyle name="Normal 6 10 3 4 3" xfId="6767"/>
    <cellStyle name="Normal 6 10 3 4 3 2" xfId="12185"/>
    <cellStyle name="Normal 6 10 3 4 3 2 2" xfId="24387"/>
    <cellStyle name="Normal 6 10 3 4 3 2 2 2" xfId="48684"/>
    <cellStyle name="Normal 6 10 3 4 3 2 3" xfId="36482"/>
    <cellStyle name="Normal 6 10 3 4 3 3" xfId="18969"/>
    <cellStyle name="Normal 6 10 3 4 3 3 2" xfId="43266"/>
    <cellStyle name="Normal 6 10 3 4 3 4" xfId="31064"/>
    <cellStyle name="Normal 6 10 3 4 4" xfId="12183"/>
    <cellStyle name="Normal 6 10 3 4 4 2" xfId="24385"/>
    <cellStyle name="Normal 6 10 3 4 4 2 2" xfId="48682"/>
    <cellStyle name="Normal 6 10 3 4 4 3" xfId="36480"/>
    <cellStyle name="Normal 6 10 3 4 5" xfId="15151"/>
    <cellStyle name="Normal 6 10 3 4 5 2" xfId="39448"/>
    <cellStyle name="Normal 6 10 3 4 6" xfId="27139"/>
    <cellStyle name="Normal 6 10 3 5" xfId="12164"/>
    <cellStyle name="Normal 6 10 3 5 2" xfId="24366"/>
    <cellStyle name="Normal 6 10 3 5 2 2" xfId="48663"/>
    <cellStyle name="Normal 6 10 3 5 3" xfId="36461"/>
    <cellStyle name="Normal 6 10 3 6" xfId="13979"/>
    <cellStyle name="Normal 6 10 3 6 2" xfId="25967"/>
    <cellStyle name="Normal 6 10 3 6 2 2" xfId="50264"/>
    <cellStyle name="Normal 6 10 3 6 3" xfId="38276"/>
    <cellStyle name="Normal 6 10 3 7" xfId="51600"/>
    <cellStyle name="Normal 6 10 3 8" xfId="52083"/>
    <cellStyle name="Normal 6 10 4" xfId="876"/>
    <cellStyle name="Normal 6 10 4 2" xfId="2369"/>
    <cellStyle name="Normal 6 10 4 2 10" xfId="52889"/>
    <cellStyle name="Normal 6 10 4 2 2" xfId="3535"/>
    <cellStyle name="Normal 6 10 4 2 2 2" xfId="5876"/>
    <cellStyle name="Normal 6 10 4 2 2 2 2" xfId="12189"/>
    <cellStyle name="Normal 6 10 4 2 2 2 2 2" xfId="24391"/>
    <cellStyle name="Normal 6 10 4 2 2 2 2 2 2" xfId="48688"/>
    <cellStyle name="Normal 6 10 4 2 2 2 2 3" xfId="36486"/>
    <cellStyle name="Normal 6 10 4 2 2 2 3" xfId="18078"/>
    <cellStyle name="Normal 6 10 4 2 2 2 3 2" xfId="42375"/>
    <cellStyle name="Normal 6 10 4 2 2 2 4" xfId="30173"/>
    <cellStyle name="Normal 6 10 4 2 2 3" xfId="7573"/>
    <cellStyle name="Normal 6 10 4 2 2 3 2" xfId="12190"/>
    <cellStyle name="Normal 6 10 4 2 2 3 2 2" xfId="24392"/>
    <cellStyle name="Normal 6 10 4 2 2 3 2 2 2" xfId="48689"/>
    <cellStyle name="Normal 6 10 4 2 2 3 2 3" xfId="36487"/>
    <cellStyle name="Normal 6 10 4 2 2 3 3" xfId="19775"/>
    <cellStyle name="Normal 6 10 4 2 2 3 3 2" xfId="44072"/>
    <cellStyle name="Normal 6 10 4 2 2 3 4" xfId="31870"/>
    <cellStyle name="Normal 6 10 4 2 2 4" xfId="12188"/>
    <cellStyle name="Normal 6 10 4 2 2 4 2" xfId="24390"/>
    <cellStyle name="Normal 6 10 4 2 2 4 2 2" xfId="48687"/>
    <cellStyle name="Normal 6 10 4 2 2 4 3" xfId="36485"/>
    <cellStyle name="Normal 6 10 4 2 2 5" xfId="15850"/>
    <cellStyle name="Normal 6 10 4 2 2 5 2" xfId="40147"/>
    <cellStyle name="Normal 6 10 4 2 2 6" xfId="27838"/>
    <cellStyle name="Normal 6 10 4 2 3" xfId="4067"/>
    <cellStyle name="Normal 6 10 4 2 3 2" xfId="12191"/>
    <cellStyle name="Normal 6 10 4 2 3 2 2" xfId="24393"/>
    <cellStyle name="Normal 6 10 4 2 3 2 2 2" xfId="48690"/>
    <cellStyle name="Normal 6 10 4 2 3 2 3" xfId="36488"/>
    <cellStyle name="Normal 6 10 4 2 3 3" xfId="16378"/>
    <cellStyle name="Normal 6 10 4 2 3 3 2" xfId="40675"/>
    <cellStyle name="Normal 6 10 4 2 3 4" xfId="28366"/>
    <cellStyle name="Normal 6 10 4 2 4" xfId="4707"/>
    <cellStyle name="Normal 6 10 4 2 4 2" xfId="12192"/>
    <cellStyle name="Normal 6 10 4 2 4 2 2" xfId="24394"/>
    <cellStyle name="Normal 6 10 4 2 4 2 2 2" xfId="48691"/>
    <cellStyle name="Normal 6 10 4 2 4 2 3" xfId="36489"/>
    <cellStyle name="Normal 6 10 4 2 4 3" xfId="16909"/>
    <cellStyle name="Normal 6 10 4 2 4 3 2" xfId="41206"/>
    <cellStyle name="Normal 6 10 4 2 4 4" xfId="29004"/>
    <cellStyle name="Normal 6 10 4 2 5" xfId="6404"/>
    <cellStyle name="Normal 6 10 4 2 5 2" xfId="12193"/>
    <cellStyle name="Normal 6 10 4 2 5 2 2" xfId="24395"/>
    <cellStyle name="Normal 6 10 4 2 5 2 2 2" xfId="48692"/>
    <cellStyle name="Normal 6 10 4 2 5 2 3" xfId="36490"/>
    <cellStyle name="Normal 6 10 4 2 5 3" xfId="18606"/>
    <cellStyle name="Normal 6 10 4 2 5 3 2" xfId="42903"/>
    <cellStyle name="Normal 6 10 4 2 5 4" xfId="30701"/>
    <cellStyle name="Normal 6 10 4 2 6" xfId="12187"/>
    <cellStyle name="Normal 6 10 4 2 6 2" xfId="24389"/>
    <cellStyle name="Normal 6 10 4 2 6 2 2" xfId="48686"/>
    <cellStyle name="Normal 6 10 4 2 6 3" xfId="36484"/>
    <cellStyle name="Normal 6 10 4 2 7" xfId="14681"/>
    <cellStyle name="Normal 6 10 4 2 7 2" xfId="38978"/>
    <cellStyle name="Normal 6 10 4 2 8" xfId="26669"/>
    <cellStyle name="Normal 6 10 4 2 9" xfId="51077"/>
    <cellStyle name="Normal 6 10 4 3" xfId="2897"/>
    <cellStyle name="Normal 6 10 4 3 2" xfId="5345"/>
    <cellStyle name="Normal 6 10 4 3 2 2" xfId="12195"/>
    <cellStyle name="Normal 6 10 4 3 2 2 2" xfId="24397"/>
    <cellStyle name="Normal 6 10 4 3 2 2 2 2" xfId="48694"/>
    <cellStyle name="Normal 6 10 4 3 2 2 3" xfId="36492"/>
    <cellStyle name="Normal 6 10 4 3 2 3" xfId="17547"/>
    <cellStyle name="Normal 6 10 4 3 2 3 2" xfId="41844"/>
    <cellStyle name="Normal 6 10 4 3 2 4" xfId="29642"/>
    <cellStyle name="Normal 6 10 4 3 3" xfId="6935"/>
    <cellStyle name="Normal 6 10 4 3 3 2" xfId="12196"/>
    <cellStyle name="Normal 6 10 4 3 3 2 2" xfId="24398"/>
    <cellStyle name="Normal 6 10 4 3 3 2 2 2" xfId="48695"/>
    <cellStyle name="Normal 6 10 4 3 3 2 3" xfId="36493"/>
    <cellStyle name="Normal 6 10 4 3 3 3" xfId="19137"/>
    <cellStyle name="Normal 6 10 4 3 3 3 2" xfId="43434"/>
    <cellStyle name="Normal 6 10 4 3 3 4" xfId="31232"/>
    <cellStyle name="Normal 6 10 4 3 4" xfId="12194"/>
    <cellStyle name="Normal 6 10 4 3 4 2" xfId="24396"/>
    <cellStyle name="Normal 6 10 4 3 4 2 2" xfId="48693"/>
    <cellStyle name="Normal 6 10 4 3 4 3" xfId="36491"/>
    <cellStyle name="Normal 6 10 4 3 5" xfId="15319"/>
    <cellStyle name="Normal 6 10 4 3 5 2" xfId="39616"/>
    <cellStyle name="Normal 6 10 4 3 6" xfId="27307"/>
    <cellStyle name="Normal 6 10 4 4" xfId="12186"/>
    <cellStyle name="Normal 6 10 4 4 2" xfId="24388"/>
    <cellStyle name="Normal 6 10 4 4 2 2" xfId="48685"/>
    <cellStyle name="Normal 6 10 4 4 3" xfId="36483"/>
    <cellStyle name="Normal 6 10 4 5" xfId="14147"/>
    <cellStyle name="Normal 6 10 4 5 2" xfId="26135"/>
    <cellStyle name="Normal 6 10 4 5 2 2" xfId="50432"/>
    <cellStyle name="Normal 6 10 4 5 3" xfId="38444"/>
    <cellStyle name="Normal 6 10 4 6" xfId="51568"/>
    <cellStyle name="Normal 6 10 4 7" xfId="52251"/>
    <cellStyle name="Normal 6 10 5" xfId="2105"/>
    <cellStyle name="Normal 6 10 5 10" xfId="52625"/>
    <cellStyle name="Normal 6 10 5 2" xfId="3271"/>
    <cellStyle name="Normal 6 10 5 2 2" xfId="5612"/>
    <cellStyle name="Normal 6 10 5 2 2 2" xfId="12199"/>
    <cellStyle name="Normal 6 10 5 2 2 2 2" xfId="24401"/>
    <cellStyle name="Normal 6 10 5 2 2 2 2 2" xfId="48698"/>
    <cellStyle name="Normal 6 10 5 2 2 2 3" xfId="36496"/>
    <cellStyle name="Normal 6 10 5 2 2 3" xfId="17814"/>
    <cellStyle name="Normal 6 10 5 2 2 3 2" xfId="42111"/>
    <cellStyle name="Normal 6 10 5 2 2 4" xfId="29909"/>
    <cellStyle name="Normal 6 10 5 2 3" xfId="7309"/>
    <cellStyle name="Normal 6 10 5 2 3 2" xfId="12200"/>
    <cellStyle name="Normal 6 10 5 2 3 2 2" xfId="24402"/>
    <cellStyle name="Normal 6 10 5 2 3 2 2 2" xfId="48699"/>
    <cellStyle name="Normal 6 10 5 2 3 2 3" xfId="36497"/>
    <cellStyle name="Normal 6 10 5 2 3 3" xfId="19511"/>
    <cellStyle name="Normal 6 10 5 2 3 3 2" xfId="43808"/>
    <cellStyle name="Normal 6 10 5 2 3 4" xfId="31606"/>
    <cellStyle name="Normal 6 10 5 2 4" xfId="12198"/>
    <cellStyle name="Normal 6 10 5 2 4 2" xfId="24400"/>
    <cellStyle name="Normal 6 10 5 2 4 2 2" xfId="48697"/>
    <cellStyle name="Normal 6 10 5 2 4 3" xfId="36495"/>
    <cellStyle name="Normal 6 10 5 2 5" xfId="15586"/>
    <cellStyle name="Normal 6 10 5 2 5 2" xfId="39883"/>
    <cellStyle name="Normal 6 10 5 2 6" xfId="27574"/>
    <cellStyle name="Normal 6 10 5 3" xfId="3803"/>
    <cellStyle name="Normal 6 10 5 3 2" xfId="12201"/>
    <cellStyle name="Normal 6 10 5 3 2 2" xfId="24403"/>
    <cellStyle name="Normal 6 10 5 3 2 2 2" xfId="48700"/>
    <cellStyle name="Normal 6 10 5 3 2 3" xfId="36498"/>
    <cellStyle name="Normal 6 10 5 3 3" xfId="16114"/>
    <cellStyle name="Normal 6 10 5 3 3 2" xfId="40411"/>
    <cellStyle name="Normal 6 10 5 3 4" xfId="28102"/>
    <cellStyle name="Normal 6 10 5 4" xfId="4443"/>
    <cellStyle name="Normal 6 10 5 4 2" xfId="12202"/>
    <cellStyle name="Normal 6 10 5 4 2 2" xfId="24404"/>
    <cellStyle name="Normal 6 10 5 4 2 2 2" xfId="48701"/>
    <cellStyle name="Normal 6 10 5 4 2 3" xfId="36499"/>
    <cellStyle name="Normal 6 10 5 4 3" xfId="16645"/>
    <cellStyle name="Normal 6 10 5 4 3 2" xfId="40942"/>
    <cellStyle name="Normal 6 10 5 4 4" xfId="28740"/>
    <cellStyle name="Normal 6 10 5 5" xfId="6140"/>
    <cellStyle name="Normal 6 10 5 5 2" xfId="12203"/>
    <cellStyle name="Normal 6 10 5 5 2 2" xfId="24405"/>
    <cellStyle name="Normal 6 10 5 5 2 2 2" xfId="48702"/>
    <cellStyle name="Normal 6 10 5 5 2 3" xfId="36500"/>
    <cellStyle name="Normal 6 10 5 5 3" xfId="18342"/>
    <cellStyle name="Normal 6 10 5 5 3 2" xfId="42639"/>
    <cellStyle name="Normal 6 10 5 5 4" xfId="30437"/>
    <cellStyle name="Normal 6 10 5 6" xfId="12197"/>
    <cellStyle name="Normal 6 10 5 6 2" xfId="24399"/>
    <cellStyle name="Normal 6 10 5 6 2 2" xfId="48696"/>
    <cellStyle name="Normal 6 10 5 6 3" xfId="36494"/>
    <cellStyle name="Normal 6 10 5 7" xfId="14417"/>
    <cellStyle name="Normal 6 10 5 7 2" xfId="38714"/>
    <cellStyle name="Normal 6 10 5 8" xfId="26405"/>
    <cellStyle name="Normal 6 10 5 9" xfId="50813"/>
    <cellStyle name="Normal 6 10 6" xfId="2633"/>
    <cellStyle name="Normal 6 10 6 2" xfId="5081"/>
    <cellStyle name="Normal 6 10 6 2 2" xfId="12205"/>
    <cellStyle name="Normal 6 10 6 2 2 2" xfId="24407"/>
    <cellStyle name="Normal 6 10 6 2 2 2 2" xfId="48704"/>
    <cellStyle name="Normal 6 10 6 2 2 3" xfId="36502"/>
    <cellStyle name="Normal 6 10 6 2 3" xfId="17283"/>
    <cellStyle name="Normal 6 10 6 2 3 2" xfId="41580"/>
    <cellStyle name="Normal 6 10 6 2 4" xfId="29378"/>
    <cellStyle name="Normal 6 10 6 3" xfId="6671"/>
    <cellStyle name="Normal 6 10 6 3 2" xfId="12206"/>
    <cellStyle name="Normal 6 10 6 3 2 2" xfId="24408"/>
    <cellStyle name="Normal 6 10 6 3 2 2 2" xfId="48705"/>
    <cellStyle name="Normal 6 10 6 3 2 3" xfId="36503"/>
    <cellStyle name="Normal 6 10 6 3 3" xfId="18873"/>
    <cellStyle name="Normal 6 10 6 3 3 2" xfId="43170"/>
    <cellStyle name="Normal 6 10 6 3 4" xfId="30968"/>
    <cellStyle name="Normal 6 10 6 4" xfId="12204"/>
    <cellStyle name="Normal 6 10 6 4 2" xfId="24406"/>
    <cellStyle name="Normal 6 10 6 4 2 2" xfId="48703"/>
    <cellStyle name="Normal 6 10 6 4 3" xfId="36501"/>
    <cellStyle name="Normal 6 10 6 5" xfId="15055"/>
    <cellStyle name="Normal 6 10 6 5 2" xfId="39352"/>
    <cellStyle name="Normal 6 10 6 6" xfId="27043"/>
    <cellStyle name="Normal 6 10 7" xfId="12141"/>
    <cellStyle name="Normal 6 10 7 2" xfId="24343"/>
    <cellStyle name="Normal 6 10 7 2 2" xfId="48640"/>
    <cellStyle name="Normal 6 10 7 3" xfId="36438"/>
    <cellStyle name="Normal 6 10 8" xfId="13883"/>
    <cellStyle name="Normal 6 10 8 2" xfId="25871"/>
    <cellStyle name="Normal 6 10 8 2 2" xfId="50168"/>
    <cellStyle name="Normal 6 10 8 3" xfId="38180"/>
    <cellStyle name="Normal 6 10 9" xfId="51527"/>
    <cellStyle name="Normal 6 11" xfId="751"/>
    <cellStyle name="Normal 6 11 2" xfId="996"/>
    <cellStyle name="Normal 6 11 2 2" xfId="2489"/>
    <cellStyle name="Normal 6 11 2 2 10" xfId="53009"/>
    <cellStyle name="Normal 6 11 2 2 2" xfId="3655"/>
    <cellStyle name="Normal 6 11 2 2 2 2" xfId="5996"/>
    <cellStyle name="Normal 6 11 2 2 2 2 2" xfId="12211"/>
    <cellStyle name="Normal 6 11 2 2 2 2 2 2" xfId="24413"/>
    <cellStyle name="Normal 6 11 2 2 2 2 2 2 2" xfId="48710"/>
    <cellStyle name="Normal 6 11 2 2 2 2 2 3" xfId="36508"/>
    <cellStyle name="Normal 6 11 2 2 2 2 3" xfId="18198"/>
    <cellStyle name="Normal 6 11 2 2 2 2 3 2" xfId="42495"/>
    <cellStyle name="Normal 6 11 2 2 2 2 4" xfId="30293"/>
    <cellStyle name="Normal 6 11 2 2 2 3" xfId="7693"/>
    <cellStyle name="Normal 6 11 2 2 2 3 2" xfId="12212"/>
    <cellStyle name="Normal 6 11 2 2 2 3 2 2" xfId="24414"/>
    <cellStyle name="Normal 6 11 2 2 2 3 2 2 2" xfId="48711"/>
    <cellStyle name="Normal 6 11 2 2 2 3 2 3" xfId="36509"/>
    <cellStyle name="Normal 6 11 2 2 2 3 3" xfId="19895"/>
    <cellStyle name="Normal 6 11 2 2 2 3 3 2" xfId="44192"/>
    <cellStyle name="Normal 6 11 2 2 2 3 4" xfId="31990"/>
    <cellStyle name="Normal 6 11 2 2 2 4" xfId="12210"/>
    <cellStyle name="Normal 6 11 2 2 2 4 2" xfId="24412"/>
    <cellStyle name="Normal 6 11 2 2 2 4 2 2" xfId="48709"/>
    <cellStyle name="Normal 6 11 2 2 2 4 3" xfId="36507"/>
    <cellStyle name="Normal 6 11 2 2 2 5" xfId="15970"/>
    <cellStyle name="Normal 6 11 2 2 2 5 2" xfId="40267"/>
    <cellStyle name="Normal 6 11 2 2 2 6" xfId="27958"/>
    <cellStyle name="Normal 6 11 2 2 3" xfId="4187"/>
    <cellStyle name="Normal 6 11 2 2 3 2" xfId="12213"/>
    <cellStyle name="Normal 6 11 2 2 3 2 2" xfId="24415"/>
    <cellStyle name="Normal 6 11 2 2 3 2 2 2" xfId="48712"/>
    <cellStyle name="Normal 6 11 2 2 3 2 3" xfId="36510"/>
    <cellStyle name="Normal 6 11 2 2 3 3" xfId="16498"/>
    <cellStyle name="Normal 6 11 2 2 3 3 2" xfId="40795"/>
    <cellStyle name="Normal 6 11 2 2 3 4" xfId="28486"/>
    <cellStyle name="Normal 6 11 2 2 4" xfId="4827"/>
    <cellStyle name="Normal 6 11 2 2 4 2" xfId="12214"/>
    <cellStyle name="Normal 6 11 2 2 4 2 2" xfId="24416"/>
    <cellStyle name="Normal 6 11 2 2 4 2 2 2" xfId="48713"/>
    <cellStyle name="Normal 6 11 2 2 4 2 3" xfId="36511"/>
    <cellStyle name="Normal 6 11 2 2 4 3" xfId="17029"/>
    <cellStyle name="Normal 6 11 2 2 4 3 2" xfId="41326"/>
    <cellStyle name="Normal 6 11 2 2 4 4" xfId="29124"/>
    <cellStyle name="Normal 6 11 2 2 5" xfId="6524"/>
    <cellStyle name="Normal 6 11 2 2 5 2" xfId="12215"/>
    <cellStyle name="Normal 6 11 2 2 5 2 2" xfId="24417"/>
    <cellStyle name="Normal 6 11 2 2 5 2 2 2" xfId="48714"/>
    <cellStyle name="Normal 6 11 2 2 5 2 3" xfId="36512"/>
    <cellStyle name="Normal 6 11 2 2 5 3" xfId="18726"/>
    <cellStyle name="Normal 6 11 2 2 5 3 2" xfId="43023"/>
    <cellStyle name="Normal 6 11 2 2 5 4" xfId="30821"/>
    <cellStyle name="Normal 6 11 2 2 6" xfId="12209"/>
    <cellStyle name="Normal 6 11 2 2 6 2" xfId="24411"/>
    <cellStyle name="Normal 6 11 2 2 6 2 2" xfId="48708"/>
    <cellStyle name="Normal 6 11 2 2 6 3" xfId="36506"/>
    <cellStyle name="Normal 6 11 2 2 7" xfId="14801"/>
    <cellStyle name="Normal 6 11 2 2 7 2" xfId="39098"/>
    <cellStyle name="Normal 6 11 2 2 8" xfId="26789"/>
    <cellStyle name="Normal 6 11 2 2 9" xfId="51197"/>
    <cellStyle name="Normal 6 11 2 3" xfId="3017"/>
    <cellStyle name="Normal 6 11 2 3 2" xfId="5465"/>
    <cellStyle name="Normal 6 11 2 3 2 2" xfId="12217"/>
    <cellStyle name="Normal 6 11 2 3 2 2 2" xfId="24419"/>
    <cellStyle name="Normal 6 11 2 3 2 2 2 2" xfId="48716"/>
    <cellStyle name="Normal 6 11 2 3 2 2 3" xfId="36514"/>
    <cellStyle name="Normal 6 11 2 3 2 3" xfId="17667"/>
    <cellStyle name="Normal 6 11 2 3 2 3 2" xfId="41964"/>
    <cellStyle name="Normal 6 11 2 3 2 4" xfId="29762"/>
    <cellStyle name="Normal 6 11 2 3 3" xfId="7055"/>
    <cellStyle name="Normal 6 11 2 3 3 2" xfId="12218"/>
    <cellStyle name="Normal 6 11 2 3 3 2 2" xfId="24420"/>
    <cellStyle name="Normal 6 11 2 3 3 2 2 2" xfId="48717"/>
    <cellStyle name="Normal 6 11 2 3 3 2 3" xfId="36515"/>
    <cellStyle name="Normal 6 11 2 3 3 3" xfId="19257"/>
    <cellStyle name="Normal 6 11 2 3 3 3 2" xfId="43554"/>
    <cellStyle name="Normal 6 11 2 3 3 4" xfId="31352"/>
    <cellStyle name="Normal 6 11 2 3 4" xfId="12216"/>
    <cellStyle name="Normal 6 11 2 3 4 2" xfId="24418"/>
    <cellStyle name="Normal 6 11 2 3 4 2 2" xfId="48715"/>
    <cellStyle name="Normal 6 11 2 3 4 3" xfId="36513"/>
    <cellStyle name="Normal 6 11 2 3 5" xfId="15439"/>
    <cellStyle name="Normal 6 11 2 3 5 2" xfId="39736"/>
    <cellStyle name="Normal 6 11 2 3 6" xfId="27427"/>
    <cellStyle name="Normal 6 11 2 4" xfId="12208"/>
    <cellStyle name="Normal 6 11 2 4 2" xfId="24410"/>
    <cellStyle name="Normal 6 11 2 4 2 2" xfId="48707"/>
    <cellStyle name="Normal 6 11 2 4 3" xfId="36505"/>
    <cellStyle name="Normal 6 11 2 5" xfId="14267"/>
    <cellStyle name="Normal 6 11 2 5 2" xfId="26255"/>
    <cellStyle name="Normal 6 11 2 5 2 2" xfId="50552"/>
    <cellStyle name="Normal 6 11 2 5 3" xfId="38564"/>
    <cellStyle name="Normal 6 11 2 6" xfId="51852"/>
    <cellStyle name="Normal 6 11 2 7" xfId="52371"/>
    <cellStyle name="Normal 6 11 3" xfId="2249"/>
    <cellStyle name="Normal 6 11 3 10" xfId="52769"/>
    <cellStyle name="Normal 6 11 3 2" xfId="3415"/>
    <cellStyle name="Normal 6 11 3 2 2" xfId="5756"/>
    <cellStyle name="Normal 6 11 3 2 2 2" xfId="12221"/>
    <cellStyle name="Normal 6 11 3 2 2 2 2" xfId="24423"/>
    <cellStyle name="Normal 6 11 3 2 2 2 2 2" xfId="48720"/>
    <cellStyle name="Normal 6 11 3 2 2 2 3" xfId="36518"/>
    <cellStyle name="Normal 6 11 3 2 2 3" xfId="17958"/>
    <cellStyle name="Normal 6 11 3 2 2 3 2" xfId="42255"/>
    <cellStyle name="Normal 6 11 3 2 2 4" xfId="30053"/>
    <cellStyle name="Normal 6 11 3 2 3" xfId="7453"/>
    <cellStyle name="Normal 6 11 3 2 3 2" xfId="12222"/>
    <cellStyle name="Normal 6 11 3 2 3 2 2" xfId="24424"/>
    <cellStyle name="Normal 6 11 3 2 3 2 2 2" xfId="48721"/>
    <cellStyle name="Normal 6 11 3 2 3 2 3" xfId="36519"/>
    <cellStyle name="Normal 6 11 3 2 3 3" xfId="19655"/>
    <cellStyle name="Normal 6 11 3 2 3 3 2" xfId="43952"/>
    <cellStyle name="Normal 6 11 3 2 3 4" xfId="31750"/>
    <cellStyle name="Normal 6 11 3 2 4" xfId="12220"/>
    <cellStyle name="Normal 6 11 3 2 4 2" xfId="24422"/>
    <cellStyle name="Normal 6 11 3 2 4 2 2" xfId="48719"/>
    <cellStyle name="Normal 6 11 3 2 4 3" xfId="36517"/>
    <cellStyle name="Normal 6 11 3 2 5" xfId="15730"/>
    <cellStyle name="Normal 6 11 3 2 5 2" xfId="40027"/>
    <cellStyle name="Normal 6 11 3 2 6" xfId="27718"/>
    <cellStyle name="Normal 6 11 3 3" xfId="3947"/>
    <cellStyle name="Normal 6 11 3 3 2" xfId="12223"/>
    <cellStyle name="Normal 6 11 3 3 2 2" xfId="24425"/>
    <cellStyle name="Normal 6 11 3 3 2 2 2" xfId="48722"/>
    <cellStyle name="Normal 6 11 3 3 2 3" xfId="36520"/>
    <cellStyle name="Normal 6 11 3 3 3" xfId="16258"/>
    <cellStyle name="Normal 6 11 3 3 3 2" xfId="40555"/>
    <cellStyle name="Normal 6 11 3 3 4" xfId="28246"/>
    <cellStyle name="Normal 6 11 3 4" xfId="4587"/>
    <cellStyle name="Normal 6 11 3 4 2" xfId="12224"/>
    <cellStyle name="Normal 6 11 3 4 2 2" xfId="24426"/>
    <cellStyle name="Normal 6 11 3 4 2 2 2" xfId="48723"/>
    <cellStyle name="Normal 6 11 3 4 2 3" xfId="36521"/>
    <cellStyle name="Normal 6 11 3 4 3" xfId="16789"/>
    <cellStyle name="Normal 6 11 3 4 3 2" xfId="41086"/>
    <cellStyle name="Normal 6 11 3 4 4" xfId="28884"/>
    <cellStyle name="Normal 6 11 3 5" xfId="6284"/>
    <cellStyle name="Normal 6 11 3 5 2" xfId="12225"/>
    <cellStyle name="Normal 6 11 3 5 2 2" xfId="24427"/>
    <cellStyle name="Normal 6 11 3 5 2 2 2" xfId="48724"/>
    <cellStyle name="Normal 6 11 3 5 2 3" xfId="36522"/>
    <cellStyle name="Normal 6 11 3 5 3" xfId="18486"/>
    <cellStyle name="Normal 6 11 3 5 3 2" xfId="42783"/>
    <cellStyle name="Normal 6 11 3 5 4" xfId="30581"/>
    <cellStyle name="Normal 6 11 3 6" xfId="12219"/>
    <cellStyle name="Normal 6 11 3 6 2" xfId="24421"/>
    <cellStyle name="Normal 6 11 3 6 2 2" xfId="48718"/>
    <cellStyle name="Normal 6 11 3 6 3" xfId="36516"/>
    <cellStyle name="Normal 6 11 3 7" xfId="14561"/>
    <cellStyle name="Normal 6 11 3 7 2" xfId="38858"/>
    <cellStyle name="Normal 6 11 3 8" xfId="26549"/>
    <cellStyle name="Normal 6 11 3 9" xfId="50957"/>
    <cellStyle name="Normal 6 11 4" xfId="2777"/>
    <cellStyle name="Normal 6 11 4 2" xfId="5225"/>
    <cellStyle name="Normal 6 11 4 2 2" xfId="12227"/>
    <cellStyle name="Normal 6 11 4 2 2 2" xfId="24429"/>
    <cellStyle name="Normal 6 11 4 2 2 2 2" xfId="48726"/>
    <cellStyle name="Normal 6 11 4 2 2 3" xfId="36524"/>
    <cellStyle name="Normal 6 11 4 2 3" xfId="17427"/>
    <cellStyle name="Normal 6 11 4 2 3 2" xfId="41724"/>
    <cellStyle name="Normal 6 11 4 2 4" xfId="29522"/>
    <cellStyle name="Normal 6 11 4 3" xfId="6815"/>
    <cellStyle name="Normal 6 11 4 3 2" xfId="12228"/>
    <cellStyle name="Normal 6 11 4 3 2 2" xfId="24430"/>
    <cellStyle name="Normal 6 11 4 3 2 2 2" xfId="48727"/>
    <cellStyle name="Normal 6 11 4 3 2 3" xfId="36525"/>
    <cellStyle name="Normal 6 11 4 3 3" xfId="19017"/>
    <cellStyle name="Normal 6 11 4 3 3 2" xfId="43314"/>
    <cellStyle name="Normal 6 11 4 3 4" xfId="31112"/>
    <cellStyle name="Normal 6 11 4 4" xfId="12226"/>
    <cellStyle name="Normal 6 11 4 4 2" xfId="24428"/>
    <cellStyle name="Normal 6 11 4 4 2 2" xfId="48725"/>
    <cellStyle name="Normal 6 11 4 4 3" xfId="36523"/>
    <cellStyle name="Normal 6 11 4 5" xfId="15199"/>
    <cellStyle name="Normal 6 11 4 5 2" xfId="39496"/>
    <cellStyle name="Normal 6 11 4 6" xfId="27187"/>
    <cellStyle name="Normal 6 11 5" xfId="12207"/>
    <cellStyle name="Normal 6 11 5 2" xfId="24409"/>
    <cellStyle name="Normal 6 11 5 2 2" xfId="48706"/>
    <cellStyle name="Normal 6 11 5 3" xfId="36504"/>
    <cellStyle name="Normal 6 11 6" xfId="14027"/>
    <cellStyle name="Normal 6 11 6 2" xfId="26015"/>
    <cellStyle name="Normal 6 11 6 2 2" xfId="50312"/>
    <cellStyle name="Normal 6 11 6 3" xfId="38324"/>
    <cellStyle name="Normal 6 11 7" xfId="51659"/>
    <cellStyle name="Normal 6 11 8" xfId="52131"/>
    <cellStyle name="Normal 6 12" xfId="666"/>
    <cellStyle name="Normal 6 12 2" xfId="2167"/>
    <cellStyle name="Normal 6 12 2 10" xfId="52687"/>
    <cellStyle name="Normal 6 12 2 2" xfId="3333"/>
    <cellStyle name="Normal 6 12 2 2 2" xfId="5674"/>
    <cellStyle name="Normal 6 12 2 2 2 2" xfId="12232"/>
    <cellStyle name="Normal 6 12 2 2 2 2 2" xfId="24434"/>
    <cellStyle name="Normal 6 12 2 2 2 2 2 2" xfId="48731"/>
    <cellStyle name="Normal 6 12 2 2 2 2 3" xfId="36529"/>
    <cellStyle name="Normal 6 12 2 2 2 3" xfId="17876"/>
    <cellStyle name="Normal 6 12 2 2 2 3 2" xfId="42173"/>
    <cellStyle name="Normal 6 12 2 2 2 4" xfId="29971"/>
    <cellStyle name="Normal 6 12 2 2 3" xfId="7371"/>
    <cellStyle name="Normal 6 12 2 2 3 2" xfId="12233"/>
    <cellStyle name="Normal 6 12 2 2 3 2 2" xfId="24435"/>
    <cellStyle name="Normal 6 12 2 2 3 2 2 2" xfId="48732"/>
    <cellStyle name="Normal 6 12 2 2 3 2 3" xfId="36530"/>
    <cellStyle name="Normal 6 12 2 2 3 3" xfId="19573"/>
    <cellStyle name="Normal 6 12 2 2 3 3 2" xfId="43870"/>
    <cellStyle name="Normal 6 12 2 2 3 4" xfId="31668"/>
    <cellStyle name="Normal 6 12 2 2 4" xfId="12231"/>
    <cellStyle name="Normal 6 12 2 2 4 2" xfId="24433"/>
    <cellStyle name="Normal 6 12 2 2 4 2 2" xfId="48730"/>
    <cellStyle name="Normal 6 12 2 2 4 3" xfId="36528"/>
    <cellStyle name="Normal 6 12 2 2 5" xfId="15648"/>
    <cellStyle name="Normal 6 12 2 2 5 2" xfId="39945"/>
    <cellStyle name="Normal 6 12 2 2 6" xfId="27636"/>
    <cellStyle name="Normal 6 12 2 3" xfId="3865"/>
    <cellStyle name="Normal 6 12 2 3 2" xfId="12234"/>
    <cellStyle name="Normal 6 12 2 3 2 2" xfId="24436"/>
    <cellStyle name="Normal 6 12 2 3 2 2 2" xfId="48733"/>
    <cellStyle name="Normal 6 12 2 3 2 3" xfId="36531"/>
    <cellStyle name="Normal 6 12 2 3 3" xfId="16176"/>
    <cellStyle name="Normal 6 12 2 3 3 2" xfId="40473"/>
    <cellStyle name="Normal 6 12 2 3 4" xfId="28164"/>
    <cellStyle name="Normal 6 12 2 4" xfId="4505"/>
    <cellStyle name="Normal 6 12 2 4 2" xfId="12235"/>
    <cellStyle name="Normal 6 12 2 4 2 2" xfId="24437"/>
    <cellStyle name="Normal 6 12 2 4 2 2 2" xfId="48734"/>
    <cellStyle name="Normal 6 12 2 4 2 3" xfId="36532"/>
    <cellStyle name="Normal 6 12 2 4 3" xfId="16707"/>
    <cellStyle name="Normal 6 12 2 4 3 2" xfId="41004"/>
    <cellStyle name="Normal 6 12 2 4 4" xfId="28802"/>
    <cellStyle name="Normal 6 12 2 5" xfId="6202"/>
    <cellStyle name="Normal 6 12 2 5 2" xfId="12236"/>
    <cellStyle name="Normal 6 12 2 5 2 2" xfId="24438"/>
    <cellStyle name="Normal 6 12 2 5 2 2 2" xfId="48735"/>
    <cellStyle name="Normal 6 12 2 5 2 3" xfId="36533"/>
    <cellStyle name="Normal 6 12 2 5 3" xfId="18404"/>
    <cellStyle name="Normal 6 12 2 5 3 2" xfId="42701"/>
    <cellStyle name="Normal 6 12 2 5 4" xfId="30499"/>
    <cellStyle name="Normal 6 12 2 6" xfId="12230"/>
    <cellStyle name="Normal 6 12 2 6 2" xfId="24432"/>
    <cellStyle name="Normal 6 12 2 6 2 2" xfId="48729"/>
    <cellStyle name="Normal 6 12 2 6 3" xfId="36527"/>
    <cellStyle name="Normal 6 12 2 7" xfId="14479"/>
    <cellStyle name="Normal 6 12 2 7 2" xfId="38776"/>
    <cellStyle name="Normal 6 12 2 8" xfId="26467"/>
    <cellStyle name="Normal 6 12 2 9" xfId="50875"/>
    <cellStyle name="Normal 6 12 3" xfId="2695"/>
    <cellStyle name="Normal 6 12 3 2" xfId="5143"/>
    <cellStyle name="Normal 6 12 3 2 2" xfId="12238"/>
    <cellStyle name="Normal 6 12 3 2 2 2" xfId="24440"/>
    <cellStyle name="Normal 6 12 3 2 2 2 2" xfId="48737"/>
    <cellStyle name="Normal 6 12 3 2 2 3" xfId="36535"/>
    <cellStyle name="Normal 6 12 3 2 3" xfId="17345"/>
    <cellStyle name="Normal 6 12 3 2 3 2" xfId="41642"/>
    <cellStyle name="Normal 6 12 3 2 4" xfId="29440"/>
    <cellStyle name="Normal 6 12 3 3" xfId="6733"/>
    <cellStyle name="Normal 6 12 3 3 2" xfId="12239"/>
    <cellStyle name="Normal 6 12 3 3 2 2" xfId="24441"/>
    <cellStyle name="Normal 6 12 3 3 2 2 2" xfId="48738"/>
    <cellStyle name="Normal 6 12 3 3 2 3" xfId="36536"/>
    <cellStyle name="Normal 6 12 3 3 3" xfId="18935"/>
    <cellStyle name="Normal 6 12 3 3 3 2" xfId="43232"/>
    <cellStyle name="Normal 6 12 3 3 4" xfId="31030"/>
    <cellStyle name="Normal 6 12 3 4" xfId="12237"/>
    <cellStyle name="Normal 6 12 3 4 2" xfId="24439"/>
    <cellStyle name="Normal 6 12 3 4 2 2" xfId="48736"/>
    <cellStyle name="Normal 6 12 3 4 3" xfId="36534"/>
    <cellStyle name="Normal 6 12 3 5" xfId="15117"/>
    <cellStyle name="Normal 6 12 3 5 2" xfId="39414"/>
    <cellStyle name="Normal 6 12 3 6" xfId="27105"/>
    <cellStyle name="Normal 6 12 4" xfId="12229"/>
    <cellStyle name="Normal 6 12 4 2" xfId="24431"/>
    <cellStyle name="Normal 6 12 4 2 2" xfId="48728"/>
    <cellStyle name="Normal 6 12 4 3" xfId="36526"/>
    <cellStyle name="Normal 6 12 5" xfId="13945"/>
    <cellStyle name="Normal 6 12 5 2" xfId="25933"/>
    <cellStyle name="Normal 6 12 5 2 2" xfId="50230"/>
    <cellStyle name="Normal 6 12 5 3" xfId="38242"/>
    <cellStyle name="Normal 6 12 6" xfId="51883"/>
    <cellStyle name="Normal 6 12 7" xfId="52049"/>
    <cellStyle name="Normal 6 13" xfId="141"/>
    <cellStyle name="Normal 6 13 2" xfId="2057"/>
    <cellStyle name="Normal 6 13 2 10" xfId="52577"/>
    <cellStyle name="Normal 6 13 2 2" xfId="3223"/>
    <cellStyle name="Normal 6 13 2 2 2" xfId="5564"/>
    <cellStyle name="Normal 6 13 2 2 2 2" xfId="12243"/>
    <cellStyle name="Normal 6 13 2 2 2 2 2" xfId="24445"/>
    <cellStyle name="Normal 6 13 2 2 2 2 2 2" xfId="48742"/>
    <cellStyle name="Normal 6 13 2 2 2 2 3" xfId="36540"/>
    <cellStyle name="Normal 6 13 2 2 2 3" xfId="17766"/>
    <cellStyle name="Normal 6 13 2 2 2 3 2" xfId="42063"/>
    <cellStyle name="Normal 6 13 2 2 2 4" xfId="29861"/>
    <cellStyle name="Normal 6 13 2 2 3" xfId="7261"/>
    <cellStyle name="Normal 6 13 2 2 3 2" xfId="12244"/>
    <cellStyle name="Normal 6 13 2 2 3 2 2" xfId="24446"/>
    <cellStyle name="Normal 6 13 2 2 3 2 2 2" xfId="48743"/>
    <cellStyle name="Normal 6 13 2 2 3 2 3" xfId="36541"/>
    <cellStyle name="Normal 6 13 2 2 3 3" xfId="19463"/>
    <cellStyle name="Normal 6 13 2 2 3 3 2" xfId="43760"/>
    <cellStyle name="Normal 6 13 2 2 3 4" xfId="31558"/>
    <cellStyle name="Normal 6 13 2 2 4" xfId="12242"/>
    <cellStyle name="Normal 6 13 2 2 4 2" xfId="24444"/>
    <cellStyle name="Normal 6 13 2 2 4 2 2" xfId="48741"/>
    <cellStyle name="Normal 6 13 2 2 4 3" xfId="36539"/>
    <cellStyle name="Normal 6 13 2 2 5" xfId="15538"/>
    <cellStyle name="Normal 6 13 2 2 5 2" xfId="39835"/>
    <cellStyle name="Normal 6 13 2 2 6" xfId="27526"/>
    <cellStyle name="Normal 6 13 2 3" xfId="3755"/>
    <cellStyle name="Normal 6 13 2 3 2" xfId="12245"/>
    <cellStyle name="Normal 6 13 2 3 2 2" xfId="24447"/>
    <cellStyle name="Normal 6 13 2 3 2 2 2" xfId="48744"/>
    <cellStyle name="Normal 6 13 2 3 2 3" xfId="36542"/>
    <cellStyle name="Normal 6 13 2 3 3" xfId="16066"/>
    <cellStyle name="Normal 6 13 2 3 3 2" xfId="40363"/>
    <cellStyle name="Normal 6 13 2 3 4" xfId="28054"/>
    <cellStyle name="Normal 6 13 2 4" xfId="4395"/>
    <cellStyle name="Normal 6 13 2 4 2" xfId="12246"/>
    <cellStyle name="Normal 6 13 2 4 2 2" xfId="24448"/>
    <cellStyle name="Normal 6 13 2 4 2 2 2" xfId="48745"/>
    <cellStyle name="Normal 6 13 2 4 2 3" xfId="36543"/>
    <cellStyle name="Normal 6 13 2 4 3" xfId="16597"/>
    <cellStyle name="Normal 6 13 2 4 3 2" xfId="40894"/>
    <cellStyle name="Normal 6 13 2 4 4" xfId="28692"/>
    <cellStyle name="Normal 6 13 2 5" xfId="6092"/>
    <cellStyle name="Normal 6 13 2 5 2" xfId="12247"/>
    <cellStyle name="Normal 6 13 2 5 2 2" xfId="24449"/>
    <cellStyle name="Normal 6 13 2 5 2 2 2" xfId="48746"/>
    <cellStyle name="Normal 6 13 2 5 2 3" xfId="36544"/>
    <cellStyle name="Normal 6 13 2 5 3" xfId="18294"/>
    <cellStyle name="Normal 6 13 2 5 3 2" xfId="42591"/>
    <cellStyle name="Normal 6 13 2 5 4" xfId="30389"/>
    <cellStyle name="Normal 6 13 2 6" xfId="12241"/>
    <cellStyle name="Normal 6 13 2 6 2" xfId="24443"/>
    <cellStyle name="Normal 6 13 2 6 2 2" xfId="48740"/>
    <cellStyle name="Normal 6 13 2 6 3" xfId="36538"/>
    <cellStyle name="Normal 6 13 2 7" xfId="14369"/>
    <cellStyle name="Normal 6 13 2 7 2" xfId="38666"/>
    <cellStyle name="Normal 6 13 2 8" xfId="26357"/>
    <cellStyle name="Normal 6 13 2 9" xfId="50765"/>
    <cellStyle name="Normal 6 13 3" xfId="2585"/>
    <cellStyle name="Normal 6 13 3 2" xfId="5033"/>
    <cellStyle name="Normal 6 13 3 2 2" xfId="12249"/>
    <cellStyle name="Normal 6 13 3 2 2 2" xfId="24451"/>
    <cellStyle name="Normal 6 13 3 2 2 2 2" xfId="48748"/>
    <cellStyle name="Normal 6 13 3 2 2 3" xfId="36546"/>
    <cellStyle name="Normal 6 13 3 2 3" xfId="17235"/>
    <cellStyle name="Normal 6 13 3 2 3 2" xfId="41532"/>
    <cellStyle name="Normal 6 13 3 2 4" xfId="29330"/>
    <cellStyle name="Normal 6 13 3 3" xfId="6623"/>
    <cellStyle name="Normal 6 13 3 3 2" xfId="12250"/>
    <cellStyle name="Normal 6 13 3 3 2 2" xfId="24452"/>
    <cellStyle name="Normal 6 13 3 3 2 2 2" xfId="48749"/>
    <cellStyle name="Normal 6 13 3 3 2 3" xfId="36547"/>
    <cellStyle name="Normal 6 13 3 3 3" xfId="18825"/>
    <cellStyle name="Normal 6 13 3 3 3 2" xfId="43122"/>
    <cellStyle name="Normal 6 13 3 3 4" xfId="30920"/>
    <cellStyle name="Normal 6 13 3 4" xfId="12248"/>
    <cellStyle name="Normal 6 13 3 4 2" xfId="24450"/>
    <cellStyle name="Normal 6 13 3 4 2 2" xfId="48747"/>
    <cellStyle name="Normal 6 13 3 4 3" xfId="36545"/>
    <cellStyle name="Normal 6 13 3 5" xfId="15007"/>
    <cellStyle name="Normal 6 13 3 5 2" xfId="39304"/>
    <cellStyle name="Normal 6 13 3 6" xfId="26995"/>
    <cellStyle name="Normal 6 13 4" xfId="12240"/>
    <cellStyle name="Normal 6 13 4 2" xfId="24442"/>
    <cellStyle name="Normal 6 13 4 2 2" xfId="48739"/>
    <cellStyle name="Normal 6 13 4 3" xfId="36537"/>
    <cellStyle name="Normal 6 13 5" xfId="13835"/>
    <cellStyle name="Normal 6 13 5 2" xfId="25823"/>
    <cellStyle name="Normal 6 13 5 2 2" xfId="50120"/>
    <cellStyle name="Normal 6 13 5 3" xfId="38132"/>
    <cellStyle name="Normal 6 13 6" xfId="51934"/>
    <cellStyle name="Normal 6 13 7" xfId="51939"/>
    <cellStyle name="Normal 6 14" xfId="1096"/>
    <cellStyle name="Normal 6 15" xfId="1725"/>
    <cellStyle name="Normal 6 15 2" xfId="1765"/>
    <cellStyle name="Normal 6 16" xfId="1752"/>
    <cellStyle name="Normal 6 2" xfId="160"/>
    <cellStyle name="Normal 6 2 10" xfId="651"/>
    <cellStyle name="Normal 6 2 10 2" xfId="2152"/>
    <cellStyle name="Normal 6 2 10 2 10" xfId="52672"/>
    <cellStyle name="Normal 6 2 10 2 2" xfId="3318"/>
    <cellStyle name="Normal 6 2 10 2 2 2" xfId="5659"/>
    <cellStyle name="Normal 6 2 10 2 2 2 2" xfId="12255"/>
    <cellStyle name="Normal 6 2 10 2 2 2 2 2" xfId="24457"/>
    <cellStyle name="Normal 6 2 10 2 2 2 2 2 2" xfId="48754"/>
    <cellStyle name="Normal 6 2 10 2 2 2 2 3" xfId="36552"/>
    <cellStyle name="Normal 6 2 10 2 2 2 3" xfId="17861"/>
    <cellStyle name="Normal 6 2 10 2 2 2 3 2" xfId="42158"/>
    <cellStyle name="Normal 6 2 10 2 2 2 4" xfId="29956"/>
    <cellStyle name="Normal 6 2 10 2 2 3" xfId="7356"/>
    <cellStyle name="Normal 6 2 10 2 2 3 2" xfId="12256"/>
    <cellStyle name="Normal 6 2 10 2 2 3 2 2" xfId="24458"/>
    <cellStyle name="Normal 6 2 10 2 2 3 2 2 2" xfId="48755"/>
    <cellStyle name="Normal 6 2 10 2 2 3 2 3" xfId="36553"/>
    <cellStyle name="Normal 6 2 10 2 2 3 3" xfId="19558"/>
    <cellStyle name="Normal 6 2 10 2 2 3 3 2" xfId="43855"/>
    <cellStyle name="Normal 6 2 10 2 2 3 4" xfId="31653"/>
    <cellStyle name="Normal 6 2 10 2 2 4" xfId="12254"/>
    <cellStyle name="Normal 6 2 10 2 2 4 2" xfId="24456"/>
    <cellStyle name="Normal 6 2 10 2 2 4 2 2" xfId="48753"/>
    <cellStyle name="Normal 6 2 10 2 2 4 3" xfId="36551"/>
    <cellStyle name="Normal 6 2 10 2 2 5" xfId="15633"/>
    <cellStyle name="Normal 6 2 10 2 2 5 2" xfId="39930"/>
    <cellStyle name="Normal 6 2 10 2 2 6" xfId="27621"/>
    <cellStyle name="Normal 6 2 10 2 3" xfId="3850"/>
    <cellStyle name="Normal 6 2 10 2 3 2" xfId="12257"/>
    <cellStyle name="Normal 6 2 10 2 3 2 2" xfId="24459"/>
    <cellStyle name="Normal 6 2 10 2 3 2 2 2" xfId="48756"/>
    <cellStyle name="Normal 6 2 10 2 3 2 3" xfId="36554"/>
    <cellStyle name="Normal 6 2 10 2 3 3" xfId="16161"/>
    <cellStyle name="Normal 6 2 10 2 3 3 2" xfId="40458"/>
    <cellStyle name="Normal 6 2 10 2 3 4" xfId="28149"/>
    <cellStyle name="Normal 6 2 10 2 4" xfId="4490"/>
    <cellStyle name="Normal 6 2 10 2 4 2" xfId="12258"/>
    <cellStyle name="Normal 6 2 10 2 4 2 2" xfId="24460"/>
    <cellStyle name="Normal 6 2 10 2 4 2 2 2" xfId="48757"/>
    <cellStyle name="Normal 6 2 10 2 4 2 3" xfId="36555"/>
    <cellStyle name="Normal 6 2 10 2 4 3" xfId="16692"/>
    <cellStyle name="Normal 6 2 10 2 4 3 2" xfId="40989"/>
    <cellStyle name="Normal 6 2 10 2 4 4" xfId="28787"/>
    <cellStyle name="Normal 6 2 10 2 5" xfId="6187"/>
    <cellStyle name="Normal 6 2 10 2 5 2" xfId="12259"/>
    <cellStyle name="Normal 6 2 10 2 5 2 2" xfId="24461"/>
    <cellStyle name="Normal 6 2 10 2 5 2 2 2" xfId="48758"/>
    <cellStyle name="Normal 6 2 10 2 5 2 3" xfId="36556"/>
    <cellStyle name="Normal 6 2 10 2 5 3" xfId="18389"/>
    <cellStyle name="Normal 6 2 10 2 5 3 2" xfId="42686"/>
    <cellStyle name="Normal 6 2 10 2 5 4" xfId="30484"/>
    <cellStyle name="Normal 6 2 10 2 6" xfId="12253"/>
    <cellStyle name="Normal 6 2 10 2 6 2" xfId="24455"/>
    <cellStyle name="Normal 6 2 10 2 6 2 2" xfId="48752"/>
    <cellStyle name="Normal 6 2 10 2 6 3" xfId="36550"/>
    <cellStyle name="Normal 6 2 10 2 7" xfId="14464"/>
    <cellStyle name="Normal 6 2 10 2 7 2" xfId="38761"/>
    <cellStyle name="Normal 6 2 10 2 8" xfId="26452"/>
    <cellStyle name="Normal 6 2 10 2 9" xfId="50860"/>
    <cellStyle name="Normal 6 2 10 3" xfId="2680"/>
    <cellStyle name="Normal 6 2 10 3 2" xfId="5128"/>
    <cellStyle name="Normal 6 2 10 3 2 2" xfId="12261"/>
    <cellStyle name="Normal 6 2 10 3 2 2 2" xfId="24463"/>
    <cellStyle name="Normal 6 2 10 3 2 2 2 2" xfId="48760"/>
    <cellStyle name="Normal 6 2 10 3 2 2 3" xfId="36558"/>
    <cellStyle name="Normal 6 2 10 3 2 3" xfId="17330"/>
    <cellStyle name="Normal 6 2 10 3 2 3 2" xfId="41627"/>
    <cellStyle name="Normal 6 2 10 3 2 4" xfId="29425"/>
    <cellStyle name="Normal 6 2 10 3 3" xfId="6718"/>
    <cellStyle name="Normal 6 2 10 3 3 2" xfId="12262"/>
    <cellStyle name="Normal 6 2 10 3 3 2 2" xfId="24464"/>
    <cellStyle name="Normal 6 2 10 3 3 2 2 2" xfId="48761"/>
    <cellStyle name="Normal 6 2 10 3 3 2 3" xfId="36559"/>
    <cellStyle name="Normal 6 2 10 3 3 3" xfId="18920"/>
    <cellStyle name="Normal 6 2 10 3 3 3 2" xfId="43217"/>
    <cellStyle name="Normal 6 2 10 3 3 4" xfId="31015"/>
    <cellStyle name="Normal 6 2 10 3 4" xfId="12260"/>
    <cellStyle name="Normal 6 2 10 3 4 2" xfId="24462"/>
    <cellStyle name="Normal 6 2 10 3 4 2 2" xfId="48759"/>
    <cellStyle name="Normal 6 2 10 3 4 3" xfId="36557"/>
    <cellStyle name="Normal 6 2 10 3 5" xfId="15102"/>
    <cellStyle name="Normal 6 2 10 3 5 2" xfId="39399"/>
    <cellStyle name="Normal 6 2 10 3 6" xfId="27090"/>
    <cellStyle name="Normal 6 2 10 4" xfId="12252"/>
    <cellStyle name="Normal 6 2 10 4 2" xfId="24454"/>
    <cellStyle name="Normal 6 2 10 4 2 2" xfId="48751"/>
    <cellStyle name="Normal 6 2 10 4 3" xfId="36549"/>
    <cellStyle name="Normal 6 2 10 5" xfId="13930"/>
    <cellStyle name="Normal 6 2 10 5 2" xfId="25918"/>
    <cellStyle name="Normal 6 2 10 5 2 2" xfId="50215"/>
    <cellStyle name="Normal 6 2 10 5 3" xfId="38227"/>
    <cellStyle name="Normal 6 2 10 6" xfId="51656"/>
    <cellStyle name="Normal 6 2 10 7" xfId="52034"/>
    <cellStyle name="Normal 6 2 11" xfId="1733"/>
    <cellStyle name="Normal 6 2 11 10" xfId="52583"/>
    <cellStyle name="Normal 6 2 11 11" xfId="2063"/>
    <cellStyle name="Normal 6 2 11 2" xfId="1767"/>
    <cellStyle name="Normal 6 2 11 2 2" xfId="5570"/>
    <cellStyle name="Normal 6 2 11 2 2 2" xfId="12265"/>
    <cellStyle name="Normal 6 2 11 2 2 2 2" xfId="24467"/>
    <cellStyle name="Normal 6 2 11 2 2 2 2 2" xfId="48764"/>
    <cellStyle name="Normal 6 2 11 2 2 2 3" xfId="36562"/>
    <cellStyle name="Normal 6 2 11 2 2 3" xfId="17772"/>
    <cellStyle name="Normal 6 2 11 2 2 3 2" xfId="42069"/>
    <cellStyle name="Normal 6 2 11 2 2 4" xfId="29867"/>
    <cellStyle name="Normal 6 2 11 2 3" xfId="7267"/>
    <cellStyle name="Normal 6 2 11 2 3 2" xfId="12266"/>
    <cellStyle name="Normal 6 2 11 2 3 2 2" xfId="24468"/>
    <cellStyle name="Normal 6 2 11 2 3 2 2 2" xfId="48765"/>
    <cellStyle name="Normal 6 2 11 2 3 2 3" xfId="36563"/>
    <cellStyle name="Normal 6 2 11 2 3 3" xfId="19469"/>
    <cellStyle name="Normal 6 2 11 2 3 3 2" xfId="43766"/>
    <cellStyle name="Normal 6 2 11 2 3 4" xfId="31564"/>
    <cellStyle name="Normal 6 2 11 2 4" xfId="12264"/>
    <cellStyle name="Normal 6 2 11 2 4 2" xfId="24466"/>
    <cellStyle name="Normal 6 2 11 2 4 2 2" xfId="48763"/>
    <cellStyle name="Normal 6 2 11 2 4 3" xfId="36561"/>
    <cellStyle name="Normal 6 2 11 2 5" xfId="15544"/>
    <cellStyle name="Normal 6 2 11 2 5 2" xfId="39841"/>
    <cellStyle name="Normal 6 2 11 2 6" xfId="27532"/>
    <cellStyle name="Normal 6 2 11 2 7" xfId="3229"/>
    <cellStyle name="Normal 6 2 11 3" xfId="3761"/>
    <cellStyle name="Normal 6 2 11 3 2" xfId="12267"/>
    <cellStyle name="Normal 6 2 11 3 2 2" xfId="24469"/>
    <cellStyle name="Normal 6 2 11 3 2 2 2" xfId="48766"/>
    <cellStyle name="Normal 6 2 11 3 2 3" xfId="36564"/>
    <cellStyle name="Normal 6 2 11 3 3" xfId="16072"/>
    <cellStyle name="Normal 6 2 11 3 3 2" xfId="40369"/>
    <cellStyle name="Normal 6 2 11 3 4" xfId="28060"/>
    <cellStyle name="Normal 6 2 11 4" xfId="4401"/>
    <cellStyle name="Normal 6 2 11 4 2" xfId="12268"/>
    <cellStyle name="Normal 6 2 11 4 2 2" xfId="24470"/>
    <cellStyle name="Normal 6 2 11 4 2 2 2" xfId="48767"/>
    <cellStyle name="Normal 6 2 11 4 2 3" xfId="36565"/>
    <cellStyle name="Normal 6 2 11 4 3" xfId="16603"/>
    <cellStyle name="Normal 6 2 11 4 3 2" xfId="40900"/>
    <cellStyle name="Normal 6 2 11 4 4" xfId="28698"/>
    <cellStyle name="Normal 6 2 11 5" xfId="6098"/>
    <cellStyle name="Normal 6 2 11 5 2" xfId="12269"/>
    <cellStyle name="Normal 6 2 11 5 2 2" xfId="24471"/>
    <cellStyle name="Normal 6 2 11 5 2 2 2" xfId="48768"/>
    <cellStyle name="Normal 6 2 11 5 2 3" xfId="36566"/>
    <cellStyle name="Normal 6 2 11 5 3" xfId="18300"/>
    <cellStyle name="Normal 6 2 11 5 3 2" xfId="42597"/>
    <cellStyle name="Normal 6 2 11 5 4" xfId="30395"/>
    <cellStyle name="Normal 6 2 11 6" xfId="12263"/>
    <cellStyle name="Normal 6 2 11 6 2" xfId="24465"/>
    <cellStyle name="Normal 6 2 11 6 2 2" xfId="48762"/>
    <cellStyle name="Normal 6 2 11 6 3" xfId="36560"/>
    <cellStyle name="Normal 6 2 11 7" xfId="14375"/>
    <cellStyle name="Normal 6 2 11 7 2" xfId="38672"/>
    <cellStyle name="Normal 6 2 11 8" xfId="26363"/>
    <cellStyle name="Normal 6 2 11 9" xfId="50771"/>
    <cellStyle name="Normal 6 2 12" xfId="1940"/>
    <cellStyle name="Normal 6 2 12 2" xfId="5039"/>
    <cellStyle name="Normal 6 2 12 2 2" xfId="12271"/>
    <cellStyle name="Normal 6 2 12 2 2 2" xfId="24473"/>
    <cellStyle name="Normal 6 2 12 2 2 2 2" xfId="48770"/>
    <cellStyle name="Normal 6 2 12 2 2 3" xfId="36568"/>
    <cellStyle name="Normal 6 2 12 2 3" xfId="17241"/>
    <cellStyle name="Normal 6 2 12 2 3 2" xfId="41538"/>
    <cellStyle name="Normal 6 2 12 2 4" xfId="29336"/>
    <cellStyle name="Normal 6 2 12 3" xfId="6629"/>
    <cellStyle name="Normal 6 2 12 3 2" xfId="12272"/>
    <cellStyle name="Normal 6 2 12 3 2 2" xfId="24474"/>
    <cellStyle name="Normal 6 2 12 3 2 2 2" xfId="48771"/>
    <cellStyle name="Normal 6 2 12 3 2 3" xfId="36569"/>
    <cellStyle name="Normal 6 2 12 3 3" xfId="18831"/>
    <cellStyle name="Normal 6 2 12 3 3 2" xfId="43128"/>
    <cellStyle name="Normal 6 2 12 3 4" xfId="30926"/>
    <cellStyle name="Normal 6 2 12 4" xfId="12270"/>
    <cellStyle name="Normal 6 2 12 4 2" xfId="24472"/>
    <cellStyle name="Normal 6 2 12 4 2 2" xfId="48769"/>
    <cellStyle name="Normal 6 2 12 4 3" xfId="36567"/>
    <cellStyle name="Normal 6 2 12 5" xfId="15013"/>
    <cellStyle name="Normal 6 2 12 5 2" xfId="39310"/>
    <cellStyle name="Normal 6 2 12 6" xfId="27001"/>
    <cellStyle name="Normal 6 2 12 7" xfId="2591"/>
    <cellStyle name="Normal 6 2 13" xfId="12251"/>
    <cellStyle name="Normal 6 2 13 2" xfId="24453"/>
    <cellStyle name="Normal 6 2 13 2 2" xfId="48750"/>
    <cellStyle name="Normal 6 2 13 3" xfId="36548"/>
    <cellStyle name="Normal 6 2 14" xfId="13841"/>
    <cellStyle name="Normal 6 2 14 2" xfId="25829"/>
    <cellStyle name="Normal 6 2 14 2 2" xfId="50126"/>
    <cellStyle name="Normal 6 2 14 3" xfId="38138"/>
    <cellStyle name="Normal 6 2 15" xfId="51932"/>
    <cellStyle name="Normal 6 2 16" xfId="51945"/>
    <cellStyle name="Normal 6 2 2" xfId="189"/>
    <cellStyle name="Normal 6 2 2 10" xfId="769"/>
    <cellStyle name="Normal 6 2 2 10 2" xfId="1014"/>
    <cellStyle name="Normal 6 2 2 10 2 2" xfId="2507"/>
    <cellStyle name="Normal 6 2 2 10 2 2 10" xfId="53027"/>
    <cellStyle name="Normal 6 2 2 10 2 2 2" xfId="3673"/>
    <cellStyle name="Normal 6 2 2 10 2 2 2 2" xfId="6014"/>
    <cellStyle name="Normal 6 2 2 10 2 2 2 2 2" xfId="12278"/>
    <cellStyle name="Normal 6 2 2 10 2 2 2 2 2 2" xfId="24480"/>
    <cellStyle name="Normal 6 2 2 10 2 2 2 2 2 2 2" xfId="48777"/>
    <cellStyle name="Normal 6 2 2 10 2 2 2 2 2 3" xfId="36575"/>
    <cellStyle name="Normal 6 2 2 10 2 2 2 2 3" xfId="18216"/>
    <cellStyle name="Normal 6 2 2 10 2 2 2 2 3 2" xfId="42513"/>
    <cellStyle name="Normal 6 2 2 10 2 2 2 2 4" xfId="30311"/>
    <cellStyle name="Normal 6 2 2 10 2 2 2 3" xfId="7711"/>
    <cellStyle name="Normal 6 2 2 10 2 2 2 3 2" xfId="12279"/>
    <cellStyle name="Normal 6 2 2 10 2 2 2 3 2 2" xfId="24481"/>
    <cellStyle name="Normal 6 2 2 10 2 2 2 3 2 2 2" xfId="48778"/>
    <cellStyle name="Normal 6 2 2 10 2 2 2 3 2 3" xfId="36576"/>
    <cellStyle name="Normal 6 2 2 10 2 2 2 3 3" xfId="19913"/>
    <cellStyle name="Normal 6 2 2 10 2 2 2 3 3 2" xfId="44210"/>
    <cellStyle name="Normal 6 2 2 10 2 2 2 3 4" xfId="32008"/>
    <cellStyle name="Normal 6 2 2 10 2 2 2 4" xfId="12277"/>
    <cellStyle name="Normal 6 2 2 10 2 2 2 4 2" xfId="24479"/>
    <cellStyle name="Normal 6 2 2 10 2 2 2 4 2 2" xfId="48776"/>
    <cellStyle name="Normal 6 2 2 10 2 2 2 4 3" xfId="36574"/>
    <cellStyle name="Normal 6 2 2 10 2 2 2 5" xfId="15988"/>
    <cellStyle name="Normal 6 2 2 10 2 2 2 5 2" xfId="40285"/>
    <cellStyle name="Normal 6 2 2 10 2 2 2 6" xfId="27976"/>
    <cellStyle name="Normal 6 2 2 10 2 2 3" xfId="4205"/>
    <cellStyle name="Normal 6 2 2 10 2 2 3 2" xfId="12280"/>
    <cellStyle name="Normal 6 2 2 10 2 2 3 2 2" xfId="24482"/>
    <cellStyle name="Normal 6 2 2 10 2 2 3 2 2 2" xfId="48779"/>
    <cellStyle name="Normal 6 2 2 10 2 2 3 2 3" xfId="36577"/>
    <cellStyle name="Normal 6 2 2 10 2 2 3 3" xfId="16516"/>
    <cellStyle name="Normal 6 2 2 10 2 2 3 3 2" xfId="40813"/>
    <cellStyle name="Normal 6 2 2 10 2 2 3 4" xfId="28504"/>
    <cellStyle name="Normal 6 2 2 10 2 2 4" xfId="4845"/>
    <cellStyle name="Normal 6 2 2 10 2 2 4 2" xfId="12281"/>
    <cellStyle name="Normal 6 2 2 10 2 2 4 2 2" xfId="24483"/>
    <cellStyle name="Normal 6 2 2 10 2 2 4 2 2 2" xfId="48780"/>
    <cellStyle name="Normal 6 2 2 10 2 2 4 2 3" xfId="36578"/>
    <cellStyle name="Normal 6 2 2 10 2 2 4 3" xfId="17047"/>
    <cellStyle name="Normal 6 2 2 10 2 2 4 3 2" xfId="41344"/>
    <cellStyle name="Normal 6 2 2 10 2 2 4 4" xfId="29142"/>
    <cellStyle name="Normal 6 2 2 10 2 2 5" xfId="6542"/>
    <cellStyle name="Normal 6 2 2 10 2 2 5 2" xfId="12282"/>
    <cellStyle name="Normal 6 2 2 10 2 2 5 2 2" xfId="24484"/>
    <cellStyle name="Normal 6 2 2 10 2 2 5 2 2 2" xfId="48781"/>
    <cellStyle name="Normal 6 2 2 10 2 2 5 2 3" xfId="36579"/>
    <cellStyle name="Normal 6 2 2 10 2 2 5 3" xfId="18744"/>
    <cellStyle name="Normal 6 2 2 10 2 2 5 3 2" xfId="43041"/>
    <cellStyle name="Normal 6 2 2 10 2 2 5 4" xfId="30839"/>
    <cellStyle name="Normal 6 2 2 10 2 2 6" xfId="12276"/>
    <cellStyle name="Normal 6 2 2 10 2 2 6 2" xfId="24478"/>
    <cellStyle name="Normal 6 2 2 10 2 2 6 2 2" xfId="48775"/>
    <cellStyle name="Normal 6 2 2 10 2 2 6 3" xfId="36573"/>
    <cellStyle name="Normal 6 2 2 10 2 2 7" xfId="14819"/>
    <cellStyle name="Normal 6 2 2 10 2 2 7 2" xfId="39116"/>
    <cellStyle name="Normal 6 2 2 10 2 2 8" xfId="26807"/>
    <cellStyle name="Normal 6 2 2 10 2 2 9" xfId="51215"/>
    <cellStyle name="Normal 6 2 2 10 2 3" xfId="3035"/>
    <cellStyle name="Normal 6 2 2 10 2 3 2" xfId="5483"/>
    <cellStyle name="Normal 6 2 2 10 2 3 2 2" xfId="12284"/>
    <cellStyle name="Normal 6 2 2 10 2 3 2 2 2" xfId="24486"/>
    <cellStyle name="Normal 6 2 2 10 2 3 2 2 2 2" xfId="48783"/>
    <cellStyle name="Normal 6 2 2 10 2 3 2 2 3" xfId="36581"/>
    <cellStyle name="Normal 6 2 2 10 2 3 2 3" xfId="17685"/>
    <cellStyle name="Normal 6 2 2 10 2 3 2 3 2" xfId="41982"/>
    <cellStyle name="Normal 6 2 2 10 2 3 2 4" xfId="29780"/>
    <cellStyle name="Normal 6 2 2 10 2 3 3" xfId="7073"/>
    <cellStyle name="Normal 6 2 2 10 2 3 3 2" xfId="12285"/>
    <cellStyle name="Normal 6 2 2 10 2 3 3 2 2" xfId="24487"/>
    <cellStyle name="Normal 6 2 2 10 2 3 3 2 2 2" xfId="48784"/>
    <cellStyle name="Normal 6 2 2 10 2 3 3 2 3" xfId="36582"/>
    <cellStyle name="Normal 6 2 2 10 2 3 3 3" xfId="19275"/>
    <cellStyle name="Normal 6 2 2 10 2 3 3 3 2" xfId="43572"/>
    <cellStyle name="Normal 6 2 2 10 2 3 3 4" xfId="31370"/>
    <cellStyle name="Normal 6 2 2 10 2 3 4" xfId="12283"/>
    <cellStyle name="Normal 6 2 2 10 2 3 4 2" xfId="24485"/>
    <cellStyle name="Normal 6 2 2 10 2 3 4 2 2" xfId="48782"/>
    <cellStyle name="Normal 6 2 2 10 2 3 4 3" xfId="36580"/>
    <cellStyle name="Normal 6 2 2 10 2 3 5" xfId="15457"/>
    <cellStyle name="Normal 6 2 2 10 2 3 5 2" xfId="39754"/>
    <cellStyle name="Normal 6 2 2 10 2 3 6" xfId="27445"/>
    <cellStyle name="Normal 6 2 2 10 2 4" xfId="12275"/>
    <cellStyle name="Normal 6 2 2 10 2 4 2" xfId="24477"/>
    <cellStyle name="Normal 6 2 2 10 2 4 2 2" xfId="48774"/>
    <cellStyle name="Normal 6 2 2 10 2 4 3" xfId="36572"/>
    <cellStyle name="Normal 6 2 2 10 2 5" xfId="14285"/>
    <cellStyle name="Normal 6 2 2 10 2 5 2" xfId="26273"/>
    <cellStyle name="Normal 6 2 2 10 2 5 2 2" xfId="50570"/>
    <cellStyle name="Normal 6 2 2 10 2 5 3" xfId="38582"/>
    <cellStyle name="Normal 6 2 2 10 2 6" xfId="51845"/>
    <cellStyle name="Normal 6 2 2 10 2 7" xfId="52389"/>
    <cellStyle name="Normal 6 2 2 10 3" xfId="2267"/>
    <cellStyle name="Normal 6 2 2 10 3 10" xfId="52787"/>
    <cellStyle name="Normal 6 2 2 10 3 2" xfId="3433"/>
    <cellStyle name="Normal 6 2 2 10 3 2 2" xfId="5774"/>
    <cellStyle name="Normal 6 2 2 10 3 2 2 2" xfId="12288"/>
    <cellStyle name="Normal 6 2 2 10 3 2 2 2 2" xfId="24490"/>
    <cellStyle name="Normal 6 2 2 10 3 2 2 2 2 2" xfId="48787"/>
    <cellStyle name="Normal 6 2 2 10 3 2 2 2 3" xfId="36585"/>
    <cellStyle name="Normal 6 2 2 10 3 2 2 3" xfId="17976"/>
    <cellStyle name="Normal 6 2 2 10 3 2 2 3 2" xfId="42273"/>
    <cellStyle name="Normal 6 2 2 10 3 2 2 4" xfId="30071"/>
    <cellStyle name="Normal 6 2 2 10 3 2 3" xfId="7471"/>
    <cellStyle name="Normal 6 2 2 10 3 2 3 2" xfId="12289"/>
    <cellStyle name="Normal 6 2 2 10 3 2 3 2 2" xfId="24491"/>
    <cellStyle name="Normal 6 2 2 10 3 2 3 2 2 2" xfId="48788"/>
    <cellStyle name="Normal 6 2 2 10 3 2 3 2 3" xfId="36586"/>
    <cellStyle name="Normal 6 2 2 10 3 2 3 3" xfId="19673"/>
    <cellStyle name="Normal 6 2 2 10 3 2 3 3 2" xfId="43970"/>
    <cellStyle name="Normal 6 2 2 10 3 2 3 4" xfId="31768"/>
    <cellStyle name="Normal 6 2 2 10 3 2 4" xfId="12287"/>
    <cellStyle name="Normal 6 2 2 10 3 2 4 2" xfId="24489"/>
    <cellStyle name="Normal 6 2 2 10 3 2 4 2 2" xfId="48786"/>
    <cellStyle name="Normal 6 2 2 10 3 2 4 3" xfId="36584"/>
    <cellStyle name="Normal 6 2 2 10 3 2 5" xfId="15748"/>
    <cellStyle name="Normal 6 2 2 10 3 2 5 2" xfId="40045"/>
    <cellStyle name="Normal 6 2 2 10 3 2 6" xfId="27736"/>
    <cellStyle name="Normal 6 2 2 10 3 3" xfId="3965"/>
    <cellStyle name="Normal 6 2 2 10 3 3 2" xfId="12290"/>
    <cellStyle name="Normal 6 2 2 10 3 3 2 2" xfId="24492"/>
    <cellStyle name="Normal 6 2 2 10 3 3 2 2 2" xfId="48789"/>
    <cellStyle name="Normal 6 2 2 10 3 3 2 3" xfId="36587"/>
    <cellStyle name="Normal 6 2 2 10 3 3 3" xfId="16276"/>
    <cellStyle name="Normal 6 2 2 10 3 3 3 2" xfId="40573"/>
    <cellStyle name="Normal 6 2 2 10 3 3 4" xfId="28264"/>
    <cellStyle name="Normal 6 2 2 10 3 4" xfId="4605"/>
    <cellStyle name="Normal 6 2 2 10 3 4 2" xfId="12291"/>
    <cellStyle name="Normal 6 2 2 10 3 4 2 2" xfId="24493"/>
    <cellStyle name="Normal 6 2 2 10 3 4 2 2 2" xfId="48790"/>
    <cellStyle name="Normal 6 2 2 10 3 4 2 3" xfId="36588"/>
    <cellStyle name="Normal 6 2 2 10 3 4 3" xfId="16807"/>
    <cellStyle name="Normal 6 2 2 10 3 4 3 2" xfId="41104"/>
    <cellStyle name="Normal 6 2 2 10 3 4 4" xfId="28902"/>
    <cellStyle name="Normal 6 2 2 10 3 5" xfId="6302"/>
    <cellStyle name="Normal 6 2 2 10 3 5 2" xfId="12292"/>
    <cellStyle name="Normal 6 2 2 10 3 5 2 2" xfId="24494"/>
    <cellStyle name="Normal 6 2 2 10 3 5 2 2 2" xfId="48791"/>
    <cellStyle name="Normal 6 2 2 10 3 5 2 3" xfId="36589"/>
    <cellStyle name="Normal 6 2 2 10 3 5 3" xfId="18504"/>
    <cellStyle name="Normal 6 2 2 10 3 5 3 2" xfId="42801"/>
    <cellStyle name="Normal 6 2 2 10 3 5 4" xfId="30599"/>
    <cellStyle name="Normal 6 2 2 10 3 6" xfId="12286"/>
    <cellStyle name="Normal 6 2 2 10 3 6 2" xfId="24488"/>
    <cellStyle name="Normal 6 2 2 10 3 6 2 2" xfId="48785"/>
    <cellStyle name="Normal 6 2 2 10 3 6 3" xfId="36583"/>
    <cellStyle name="Normal 6 2 2 10 3 7" xfId="14579"/>
    <cellStyle name="Normal 6 2 2 10 3 7 2" xfId="38876"/>
    <cellStyle name="Normal 6 2 2 10 3 8" xfId="26567"/>
    <cellStyle name="Normal 6 2 2 10 3 9" xfId="50975"/>
    <cellStyle name="Normal 6 2 2 10 4" xfId="2795"/>
    <cellStyle name="Normal 6 2 2 10 4 2" xfId="5243"/>
    <cellStyle name="Normal 6 2 2 10 4 2 2" xfId="12294"/>
    <cellStyle name="Normal 6 2 2 10 4 2 2 2" xfId="24496"/>
    <cellStyle name="Normal 6 2 2 10 4 2 2 2 2" xfId="48793"/>
    <cellStyle name="Normal 6 2 2 10 4 2 2 3" xfId="36591"/>
    <cellStyle name="Normal 6 2 2 10 4 2 3" xfId="17445"/>
    <cellStyle name="Normal 6 2 2 10 4 2 3 2" xfId="41742"/>
    <cellStyle name="Normal 6 2 2 10 4 2 4" xfId="29540"/>
    <cellStyle name="Normal 6 2 2 10 4 3" xfId="6833"/>
    <cellStyle name="Normal 6 2 2 10 4 3 2" xfId="12295"/>
    <cellStyle name="Normal 6 2 2 10 4 3 2 2" xfId="24497"/>
    <cellStyle name="Normal 6 2 2 10 4 3 2 2 2" xfId="48794"/>
    <cellStyle name="Normal 6 2 2 10 4 3 2 3" xfId="36592"/>
    <cellStyle name="Normal 6 2 2 10 4 3 3" xfId="19035"/>
    <cellStyle name="Normal 6 2 2 10 4 3 3 2" xfId="43332"/>
    <cellStyle name="Normal 6 2 2 10 4 3 4" xfId="31130"/>
    <cellStyle name="Normal 6 2 2 10 4 4" xfId="12293"/>
    <cellStyle name="Normal 6 2 2 10 4 4 2" xfId="24495"/>
    <cellStyle name="Normal 6 2 2 10 4 4 2 2" xfId="48792"/>
    <cellStyle name="Normal 6 2 2 10 4 4 3" xfId="36590"/>
    <cellStyle name="Normal 6 2 2 10 4 5" xfId="15217"/>
    <cellStyle name="Normal 6 2 2 10 4 5 2" xfId="39514"/>
    <cellStyle name="Normal 6 2 2 10 4 6" xfId="27205"/>
    <cellStyle name="Normal 6 2 2 10 5" xfId="12274"/>
    <cellStyle name="Normal 6 2 2 10 5 2" xfId="24476"/>
    <cellStyle name="Normal 6 2 2 10 5 2 2" xfId="48773"/>
    <cellStyle name="Normal 6 2 2 10 5 3" xfId="36571"/>
    <cellStyle name="Normal 6 2 2 10 6" xfId="14045"/>
    <cellStyle name="Normal 6 2 2 10 6 2" xfId="26033"/>
    <cellStyle name="Normal 6 2 2 10 6 2 2" xfId="50330"/>
    <cellStyle name="Normal 6 2 2 10 6 3" xfId="38342"/>
    <cellStyle name="Normal 6 2 2 10 7" xfId="51553"/>
    <cellStyle name="Normal 6 2 2 10 8" xfId="52149"/>
    <cellStyle name="Normal 6 2 2 11" xfId="648"/>
    <cellStyle name="Normal 6 2 2 11 2" xfId="2149"/>
    <cellStyle name="Normal 6 2 2 11 2 10" xfId="52669"/>
    <cellStyle name="Normal 6 2 2 11 2 2" xfId="3315"/>
    <cellStyle name="Normal 6 2 2 11 2 2 2" xfId="5656"/>
    <cellStyle name="Normal 6 2 2 11 2 2 2 2" xfId="12299"/>
    <cellStyle name="Normal 6 2 2 11 2 2 2 2 2" xfId="24501"/>
    <cellStyle name="Normal 6 2 2 11 2 2 2 2 2 2" xfId="48798"/>
    <cellStyle name="Normal 6 2 2 11 2 2 2 2 3" xfId="36596"/>
    <cellStyle name="Normal 6 2 2 11 2 2 2 3" xfId="17858"/>
    <cellStyle name="Normal 6 2 2 11 2 2 2 3 2" xfId="42155"/>
    <cellStyle name="Normal 6 2 2 11 2 2 2 4" xfId="29953"/>
    <cellStyle name="Normal 6 2 2 11 2 2 3" xfId="7353"/>
    <cellStyle name="Normal 6 2 2 11 2 2 3 2" xfId="12300"/>
    <cellStyle name="Normal 6 2 2 11 2 2 3 2 2" xfId="24502"/>
    <cellStyle name="Normal 6 2 2 11 2 2 3 2 2 2" xfId="48799"/>
    <cellStyle name="Normal 6 2 2 11 2 2 3 2 3" xfId="36597"/>
    <cellStyle name="Normal 6 2 2 11 2 2 3 3" xfId="19555"/>
    <cellStyle name="Normal 6 2 2 11 2 2 3 3 2" xfId="43852"/>
    <cellStyle name="Normal 6 2 2 11 2 2 3 4" xfId="31650"/>
    <cellStyle name="Normal 6 2 2 11 2 2 4" xfId="12298"/>
    <cellStyle name="Normal 6 2 2 11 2 2 4 2" xfId="24500"/>
    <cellStyle name="Normal 6 2 2 11 2 2 4 2 2" xfId="48797"/>
    <cellStyle name="Normal 6 2 2 11 2 2 4 3" xfId="36595"/>
    <cellStyle name="Normal 6 2 2 11 2 2 5" xfId="15630"/>
    <cellStyle name="Normal 6 2 2 11 2 2 5 2" xfId="39927"/>
    <cellStyle name="Normal 6 2 2 11 2 2 6" xfId="27618"/>
    <cellStyle name="Normal 6 2 2 11 2 3" xfId="3847"/>
    <cellStyle name="Normal 6 2 2 11 2 3 2" xfId="12301"/>
    <cellStyle name="Normal 6 2 2 11 2 3 2 2" xfId="24503"/>
    <cellStyle name="Normal 6 2 2 11 2 3 2 2 2" xfId="48800"/>
    <cellStyle name="Normal 6 2 2 11 2 3 2 3" xfId="36598"/>
    <cellStyle name="Normal 6 2 2 11 2 3 3" xfId="16158"/>
    <cellStyle name="Normal 6 2 2 11 2 3 3 2" xfId="40455"/>
    <cellStyle name="Normal 6 2 2 11 2 3 4" xfId="28146"/>
    <cellStyle name="Normal 6 2 2 11 2 4" xfId="4487"/>
    <cellStyle name="Normal 6 2 2 11 2 4 2" xfId="12302"/>
    <cellStyle name="Normal 6 2 2 11 2 4 2 2" xfId="24504"/>
    <cellStyle name="Normal 6 2 2 11 2 4 2 2 2" xfId="48801"/>
    <cellStyle name="Normal 6 2 2 11 2 4 2 3" xfId="36599"/>
    <cellStyle name="Normal 6 2 2 11 2 4 3" xfId="16689"/>
    <cellStyle name="Normal 6 2 2 11 2 4 3 2" xfId="40986"/>
    <cellStyle name="Normal 6 2 2 11 2 4 4" xfId="28784"/>
    <cellStyle name="Normal 6 2 2 11 2 5" xfId="6184"/>
    <cellStyle name="Normal 6 2 2 11 2 5 2" xfId="12303"/>
    <cellStyle name="Normal 6 2 2 11 2 5 2 2" xfId="24505"/>
    <cellStyle name="Normal 6 2 2 11 2 5 2 2 2" xfId="48802"/>
    <cellStyle name="Normal 6 2 2 11 2 5 2 3" xfId="36600"/>
    <cellStyle name="Normal 6 2 2 11 2 5 3" xfId="18386"/>
    <cellStyle name="Normal 6 2 2 11 2 5 3 2" xfId="42683"/>
    <cellStyle name="Normal 6 2 2 11 2 5 4" xfId="30481"/>
    <cellStyle name="Normal 6 2 2 11 2 6" xfId="12297"/>
    <cellStyle name="Normal 6 2 2 11 2 6 2" xfId="24499"/>
    <cellStyle name="Normal 6 2 2 11 2 6 2 2" xfId="48796"/>
    <cellStyle name="Normal 6 2 2 11 2 6 3" xfId="36594"/>
    <cellStyle name="Normal 6 2 2 11 2 7" xfId="14461"/>
    <cellStyle name="Normal 6 2 2 11 2 7 2" xfId="38758"/>
    <cellStyle name="Normal 6 2 2 11 2 8" xfId="26449"/>
    <cellStyle name="Normal 6 2 2 11 2 9" xfId="50857"/>
    <cellStyle name="Normal 6 2 2 11 3" xfId="2677"/>
    <cellStyle name="Normal 6 2 2 11 3 2" xfId="5125"/>
    <cellStyle name="Normal 6 2 2 11 3 2 2" xfId="12305"/>
    <cellStyle name="Normal 6 2 2 11 3 2 2 2" xfId="24507"/>
    <cellStyle name="Normal 6 2 2 11 3 2 2 2 2" xfId="48804"/>
    <cellStyle name="Normal 6 2 2 11 3 2 2 3" xfId="36602"/>
    <cellStyle name="Normal 6 2 2 11 3 2 3" xfId="17327"/>
    <cellStyle name="Normal 6 2 2 11 3 2 3 2" xfId="41624"/>
    <cellStyle name="Normal 6 2 2 11 3 2 4" xfId="29422"/>
    <cellStyle name="Normal 6 2 2 11 3 3" xfId="6715"/>
    <cellStyle name="Normal 6 2 2 11 3 3 2" xfId="12306"/>
    <cellStyle name="Normal 6 2 2 11 3 3 2 2" xfId="24508"/>
    <cellStyle name="Normal 6 2 2 11 3 3 2 2 2" xfId="48805"/>
    <cellStyle name="Normal 6 2 2 11 3 3 2 3" xfId="36603"/>
    <cellStyle name="Normal 6 2 2 11 3 3 3" xfId="18917"/>
    <cellStyle name="Normal 6 2 2 11 3 3 3 2" xfId="43214"/>
    <cellStyle name="Normal 6 2 2 11 3 3 4" xfId="31012"/>
    <cellStyle name="Normal 6 2 2 11 3 4" xfId="12304"/>
    <cellStyle name="Normal 6 2 2 11 3 4 2" xfId="24506"/>
    <cellStyle name="Normal 6 2 2 11 3 4 2 2" xfId="48803"/>
    <cellStyle name="Normal 6 2 2 11 3 4 3" xfId="36601"/>
    <cellStyle name="Normal 6 2 2 11 3 5" xfId="15099"/>
    <cellStyle name="Normal 6 2 2 11 3 5 2" xfId="39396"/>
    <cellStyle name="Normal 6 2 2 11 3 6" xfId="27087"/>
    <cellStyle name="Normal 6 2 2 11 4" xfId="12296"/>
    <cellStyle name="Normal 6 2 2 11 4 2" xfId="24498"/>
    <cellStyle name="Normal 6 2 2 11 4 2 2" xfId="48795"/>
    <cellStyle name="Normal 6 2 2 11 4 3" xfId="36593"/>
    <cellStyle name="Normal 6 2 2 11 5" xfId="13927"/>
    <cellStyle name="Normal 6 2 2 11 5 2" xfId="25915"/>
    <cellStyle name="Normal 6 2 2 11 5 2 2" xfId="50212"/>
    <cellStyle name="Normal 6 2 2 11 5 3" xfId="38224"/>
    <cellStyle name="Normal 6 2 2 11 6" xfId="51415"/>
    <cellStyle name="Normal 6 2 2 11 7" xfId="52031"/>
    <cellStyle name="Normal 6 2 2 12" xfId="1771"/>
    <cellStyle name="Normal 6 2 2 12 10" xfId="52595"/>
    <cellStyle name="Normal 6 2 2 12 11" xfId="2075"/>
    <cellStyle name="Normal 6 2 2 12 2" xfId="3241"/>
    <cellStyle name="Normal 6 2 2 12 2 2" xfId="5582"/>
    <cellStyle name="Normal 6 2 2 12 2 2 2" xfId="12309"/>
    <cellStyle name="Normal 6 2 2 12 2 2 2 2" xfId="24511"/>
    <cellStyle name="Normal 6 2 2 12 2 2 2 2 2" xfId="48808"/>
    <cellStyle name="Normal 6 2 2 12 2 2 2 3" xfId="36606"/>
    <cellStyle name="Normal 6 2 2 12 2 2 3" xfId="17784"/>
    <cellStyle name="Normal 6 2 2 12 2 2 3 2" xfId="42081"/>
    <cellStyle name="Normal 6 2 2 12 2 2 4" xfId="29879"/>
    <cellStyle name="Normal 6 2 2 12 2 3" xfId="7279"/>
    <cellStyle name="Normal 6 2 2 12 2 3 2" xfId="12310"/>
    <cellStyle name="Normal 6 2 2 12 2 3 2 2" xfId="24512"/>
    <cellStyle name="Normal 6 2 2 12 2 3 2 2 2" xfId="48809"/>
    <cellStyle name="Normal 6 2 2 12 2 3 2 3" xfId="36607"/>
    <cellStyle name="Normal 6 2 2 12 2 3 3" xfId="19481"/>
    <cellStyle name="Normal 6 2 2 12 2 3 3 2" xfId="43778"/>
    <cellStyle name="Normal 6 2 2 12 2 3 4" xfId="31576"/>
    <cellStyle name="Normal 6 2 2 12 2 4" xfId="12308"/>
    <cellStyle name="Normal 6 2 2 12 2 4 2" xfId="24510"/>
    <cellStyle name="Normal 6 2 2 12 2 4 2 2" xfId="48807"/>
    <cellStyle name="Normal 6 2 2 12 2 4 3" xfId="36605"/>
    <cellStyle name="Normal 6 2 2 12 2 5" xfId="15556"/>
    <cellStyle name="Normal 6 2 2 12 2 5 2" xfId="39853"/>
    <cellStyle name="Normal 6 2 2 12 2 6" xfId="27544"/>
    <cellStyle name="Normal 6 2 2 12 3" xfId="3773"/>
    <cellStyle name="Normal 6 2 2 12 3 2" xfId="12311"/>
    <cellStyle name="Normal 6 2 2 12 3 2 2" xfId="24513"/>
    <cellStyle name="Normal 6 2 2 12 3 2 2 2" xfId="48810"/>
    <cellStyle name="Normal 6 2 2 12 3 2 3" xfId="36608"/>
    <cellStyle name="Normal 6 2 2 12 3 3" xfId="16084"/>
    <cellStyle name="Normal 6 2 2 12 3 3 2" xfId="40381"/>
    <cellStyle name="Normal 6 2 2 12 3 4" xfId="28072"/>
    <cellStyle name="Normal 6 2 2 12 4" xfId="4413"/>
    <cellStyle name="Normal 6 2 2 12 4 2" xfId="12312"/>
    <cellStyle name="Normal 6 2 2 12 4 2 2" xfId="24514"/>
    <cellStyle name="Normal 6 2 2 12 4 2 2 2" xfId="48811"/>
    <cellStyle name="Normal 6 2 2 12 4 2 3" xfId="36609"/>
    <cellStyle name="Normal 6 2 2 12 4 3" xfId="16615"/>
    <cellStyle name="Normal 6 2 2 12 4 3 2" xfId="40912"/>
    <cellStyle name="Normal 6 2 2 12 4 4" xfId="28710"/>
    <cellStyle name="Normal 6 2 2 12 5" xfId="6110"/>
    <cellStyle name="Normal 6 2 2 12 5 2" xfId="12313"/>
    <cellStyle name="Normal 6 2 2 12 5 2 2" xfId="24515"/>
    <cellStyle name="Normal 6 2 2 12 5 2 2 2" xfId="48812"/>
    <cellStyle name="Normal 6 2 2 12 5 2 3" xfId="36610"/>
    <cellStyle name="Normal 6 2 2 12 5 3" xfId="18312"/>
    <cellStyle name="Normal 6 2 2 12 5 3 2" xfId="42609"/>
    <cellStyle name="Normal 6 2 2 12 5 4" xfId="30407"/>
    <cellStyle name="Normal 6 2 2 12 6" xfId="12307"/>
    <cellStyle name="Normal 6 2 2 12 6 2" xfId="24509"/>
    <cellStyle name="Normal 6 2 2 12 6 2 2" xfId="48806"/>
    <cellStyle name="Normal 6 2 2 12 6 3" xfId="36604"/>
    <cellStyle name="Normal 6 2 2 12 7" xfId="14387"/>
    <cellStyle name="Normal 6 2 2 12 7 2" xfId="38684"/>
    <cellStyle name="Normal 6 2 2 12 8" xfId="26375"/>
    <cellStyle name="Normal 6 2 2 12 9" xfId="50783"/>
    <cellStyle name="Normal 6 2 2 13" xfId="2603"/>
    <cellStyle name="Normal 6 2 2 13 2" xfId="5051"/>
    <cellStyle name="Normal 6 2 2 13 2 2" xfId="12315"/>
    <cellStyle name="Normal 6 2 2 13 2 2 2" xfId="24517"/>
    <cellStyle name="Normal 6 2 2 13 2 2 2 2" xfId="48814"/>
    <cellStyle name="Normal 6 2 2 13 2 2 3" xfId="36612"/>
    <cellStyle name="Normal 6 2 2 13 2 3" xfId="17253"/>
    <cellStyle name="Normal 6 2 2 13 2 3 2" xfId="41550"/>
    <cellStyle name="Normal 6 2 2 13 2 4" xfId="29348"/>
    <cellStyle name="Normal 6 2 2 13 3" xfId="6641"/>
    <cellStyle name="Normal 6 2 2 13 3 2" xfId="12316"/>
    <cellStyle name="Normal 6 2 2 13 3 2 2" xfId="24518"/>
    <cellStyle name="Normal 6 2 2 13 3 2 2 2" xfId="48815"/>
    <cellStyle name="Normal 6 2 2 13 3 2 3" xfId="36613"/>
    <cellStyle name="Normal 6 2 2 13 3 3" xfId="18843"/>
    <cellStyle name="Normal 6 2 2 13 3 3 2" xfId="43140"/>
    <cellStyle name="Normal 6 2 2 13 3 4" xfId="30938"/>
    <cellStyle name="Normal 6 2 2 13 4" xfId="12314"/>
    <cellStyle name="Normal 6 2 2 13 4 2" xfId="24516"/>
    <cellStyle name="Normal 6 2 2 13 4 2 2" xfId="48813"/>
    <cellStyle name="Normal 6 2 2 13 4 3" xfId="36611"/>
    <cellStyle name="Normal 6 2 2 13 5" xfId="15025"/>
    <cellStyle name="Normal 6 2 2 13 5 2" xfId="39322"/>
    <cellStyle name="Normal 6 2 2 13 6" xfId="27013"/>
    <cellStyle name="Normal 6 2 2 14" xfId="12273"/>
    <cellStyle name="Normal 6 2 2 14 2" xfId="24475"/>
    <cellStyle name="Normal 6 2 2 14 2 2" xfId="48772"/>
    <cellStyle name="Normal 6 2 2 14 3" xfId="36570"/>
    <cellStyle name="Normal 6 2 2 15" xfId="13853"/>
    <cellStyle name="Normal 6 2 2 15 2" xfId="25841"/>
    <cellStyle name="Normal 6 2 2 15 2 2" xfId="50138"/>
    <cellStyle name="Normal 6 2 2 15 3" xfId="38150"/>
    <cellStyle name="Normal 6 2 2 16" xfId="51924"/>
    <cellStyle name="Normal 6 2 2 17" xfId="51957"/>
    <cellStyle name="Normal 6 2 2 2" xfId="301"/>
    <cellStyle name="Normal 6 2 2 2 2" xfId="302"/>
    <cellStyle name="Normal 6 2 2 2 3" xfId="420"/>
    <cellStyle name="Normal 6 2 2 2 4" xfId="1775"/>
    <cellStyle name="Normal 6 2 2 3" xfId="303"/>
    <cellStyle name="Normal 6 2 2 3 2" xfId="438"/>
    <cellStyle name="Normal 6 2 2 3 2 2" xfId="1162"/>
    <cellStyle name="Normal 6 2 2 3 3" xfId="466"/>
    <cellStyle name="Normal 6 2 2 3 3 2" xfId="1190"/>
    <cellStyle name="Normal 6 2 2 3 4" xfId="496"/>
    <cellStyle name="Normal 6 2 2 3 4 2" xfId="1220"/>
    <cellStyle name="Normal 6 2 2 3 5" xfId="526"/>
    <cellStyle name="Normal 6 2 2 3 5 2" xfId="1250"/>
    <cellStyle name="Normal 6 2 2 3 6" xfId="1133"/>
    <cellStyle name="Normal 6 2 2 3 7" xfId="1928"/>
    <cellStyle name="Normal 6 2 2 4" xfId="196"/>
    <cellStyle name="Normal 6 2 2 4 2" xfId="1897"/>
    <cellStyle name="Normal 6 2 2 5" xfId="304"/>
    <cellStyle name="Normal 6 2 2 6" xfId="421"/>
    <cellStyle name="Normal 6 2 2 7" xfId="195"/>
    <cellStyle name="Normal 6 2 2 8" xfId="598"/>
    <cellStyle name="Normal 6 2 2 8 10" xfId="51539"/>
    <cellStyle name="Normal 6 2 2 8 11" xfId="51981"/>
    <cellStyle name="Normal 6 2 2 8 2" xfId="646"/>
    <cellStyle name="Normal 6 2 2 8 2 10" xfId="52029"/>
    <cellStyle name="Normal 6 2 2 8 2 2" xfId="841"/>
    <cellStyle name="Normal 6 2 2 8 2 2 2" xfId="1086"/>
    <cellStyle name="Normal 6 2 2 8 2 2 2 2" xfId="2579"/>
    <cellStyle name="Normal 6 2 2 8 2 2 2 2 10" xfId="53099"/>
    <cellStyle name="Normal 6 2 2 8 2 2 2 2 2" xfId="3745"/>
    <cellStyle name="Normal 6 2 2 8 2 2 2 2 2 2" xfId="6086"/>
    <cellStyle name="Normal 6 2 2 8 2 2 2 2 2 2 2" xfId="12323"/>
    <cellStyle name="Normal 6 2 2 8 2 2 2 2 2 2 2 2" xfId="24525"/>
    <cellStyle name="Normal 6 2 2 8 2 2 2 2 2 2 2 2 2" xfId="48822"/>
    <cellStyle name="Normal 6 2 2 8 2 2 2 2 2 2 2 3" xfId="36620"/>
    <cellStyle name="Normal 6 2 2 8 2 2 2 2 2 2 3" xfId="18288"/>
    <cellStyle name="Normal 6 2 2 8 2 2 2 2 2 2 3 2" xfId="42585"/>
    <cellStyle name="Normal 6 2 2 8 2 2 2 2 2 2 4" xfId="30383"/>
    <cellStyle name="Normal 6 2 2 8 2 2 2 2 2 3" xfId="7783"/>
    <cellStyle name="Normal 6 2 2 8 2 2 2 2 2 3 2" xfId="12324"/>
    <cellStyle name="Normal 6 2 2 8 2 2 2 2 2 3 2 2" xfId="24526"/>
    <cellStyle name="Normal 6 2 2 8 2 2 2 2 2 3 2 2 2" xfId="48823"/>
    <cellStyle name="Normal 6 2 2 8 2 2 2 2 2 3 2 3" xfId="36621"/>
    <cellStyle name="Normal 6 2 2 8 2 2 2 2 2 3 3" xfId="19985"/>
    <cellStyle name="Normal 6 2 2 8 2 2 2 2 2 3 3 2" xfId="44282"/>
    <cellStyle name="Normal 6 2 2 8 2 2 2 2 2 3 4" xfId="32080"/>
    <cellStyle name="Normal 6 2 2 8 2 2 2 2 2 4" xfId="12322"/>
    <cellStyle name="Normal 6 2 2 8 2 2 2 2 2 4 2" xfId="24524"/>
    <cellStyle name="Normal 6 2 2 8 2 2 2 2 2 4 2 2" xfId="48821"/>
    <cellStyle name="Normal 6 2 2 8 2 2 2 2 2 4 3" xfId="36619"/>
    <cellStyle name="Normal 6 2 2 8 2 2 2 2 2 5" xfId="16060"/>
    <cellStyle name="Normal 6 2 2 8 2 2 2 2 2 5 2" xfId="40357"/>
    <cellStyle name="Normal 6 2 2 8 2 2 2 2 2 6" xfId="28048"/>
    <cellStyle name="Normal 6 2 2 8 2 2 2 2 3" xfId="4277"/>
    <cellStyle name="Normal 6 2 2 8 2 2 2 2 3 2" xfId="12325"/>
    <cellStyle name="Normal 6 2 2 8 2 2 2 2 3 2 2" xfId="24527"/>
    <cellStyle name="Normal 6 2 2 8 2 2 2 2 3 2 2 2" xfId="48824"/>
    <cellStyle name="Normal 6 2 2 8 2 2 2 2 3 2 3" xfId="36622"/>
    <cellStyle name="Normal 6 2 2 8 2 2 2 2 3 3" xfId="16588"/>
    <cellStyle name="Normal 6 2 2 8 2 2 2 2 3 3 2" xfId="40885"/>
    <cellStyle name="Normal 6 2 2 8 2 2 2 2 3 4" xfId="28576"/>
    <cellStyle name="Normal 6 2 2 8 2 2 2 2 4" xfId="4917"/>
    <cellStyle name="Normal 6 2 2 8 2 2 2 2 4 2" xfId="12326"/>
    <cellStyle name="Normal 6 2 2 8 2 2 2 2 4 2 2" xfId="24528"/>
    <cellStyle name="Normal 6 2 2 8 2 2 2 2 4 2 2 2" xfId="48825"/>
    <cellStyle name="Normal 6 2 2 8 2 2 2 2 4 2 3" xfId="36623"/>
    <cellStyle name="Normal 6 2 2 8 2 2 2 2 4 3" xfId="17119"/>
    <cellStyle name="Normal 6 2 2 8 2 2 2 2 4 3 2" xfId="41416"/>
    <cellStyle name="Normal 6 2 2 8 2 2 2 2 4 4" xfId="29214"/>
    <cellStyle name="Normal 6 2 2 8 2 2 2 2 5" xfId="6614"/>
    <cellStyle name="Normal 6 2 2 8 2 2 2 2 5 2" xfId="12327"/>
    <cellStyle name="Normal 6 2 2 8 2 2 2 2 5 2 2" xfId="24529"/>
    <cellStyle name="Normal 6 2 2 8 2 2 2 2 5 2 2 2" xfId="48826"/>
    <cellStyle name="Normal 6 2 2 8 2 2 2 2 5 2 3" xfId="36624"/>
    <cellStyle name="Normal 6 2 2 8 2 2 2 2 5 3" xfId="18816"/>
    <cellStyle name="Normal 6 2 2 8 2 2 2 2 5 3 2" xfId="43113"/>
    <cellStyle name="Normal 6 2 2 8 2 2 2 2 5 4" xfId="30911"/>
    <cellStyle name="Normal 6 2 2 8 2 2 2 2 6" xfId="12321"/>
    <cellStyle name="Normal 6 2 2 8 2 2 2 2 6 2" xfId="24523"/>
    <cellStyle name="Normal 6 2 2 8 2 2 2 2 6 2 2" xfId="48820"/>
    <cellStyle name="Normal 6 2 2 8 2 2 2 2 6 3" xfId="36618"/>
    <cellStyle name="Normal 6 2 2 8 2 2 2 2 7" xfId="14891"/>
    <cellStyle name="Normal 6 2 2 8 2 2 2 2 7 2" xfId="39188"/>
    <cellStyle name="Normal 6 2 2 8 2 2 2 2 8" xfId="26879"/>
    <cellStyle name="Normal 6 2 2 8 2 2 2 2 9" xfId="51287"/>
    <cellStyle name="Normal 6 2 2 8 2 2 2 3" xfId="3107"/>
    <cellStyle name="Normal 6 2 2 8 2 2 2 3 2" xfId="5555"/>
    <cellStyle name="Normal 6 2 2 8 2 2 2 3 2 2" xfId="12329"/>
    <cellStyle name="Normal 6 2 2 8 2 2 2 3 2 2 2" xfId="24531"/>
    <cellStyle name="Normal 6 2 2 8 2 2 2 3 2 2 2 2" xfId="48828"/>
    <cellStyle name="Normal 6 2 2 8 2 2 2 3 2 2 3" xfId="36626"/>
    <cellStyle name="Normal 6 2 2 8 2 2 2 3 2 3" xfId="17757"/>
    <cellStyle name="Normal 6 2 2 8 2 2 2 3 2 3 2" xfId="42054"/>
    <cellStyle name="Normal 6 2 2 8 2 2 2 3 2 4" xfId="29852"/>
    <cellStyle name="Normal 6 2 2 8 2 2 2 3 3" xfId="7145"/>
    <cellStyle name="Normal 6 2 2 8 2 2 2 3 3 2" xfId="12330"/>
    <cellStyle name="Normal 6 2 2 8 2 2 2 3 3 2 2" xfId="24532"/>
    <cellStyle name="Normal 6 2 2 8 2 2 2 3 3 2 2 2" xfId="48829"/>
    <cellStyle name="Normal 6 2 2 8 2 2 2 3 3 2 3" xfId="36627"/>
    <cellStyle name="Normal 6 2 2 8 2 2 2 3 3 3" xfId="19347"/>
    <cellStyle name="Normal 6 2 2 8 2 2 2 3 3 3 2" xfId="43644"/>
    <cellStyle name="Normal 6 2 2 8 2 2 2 3 3 4" xfId="31442"/>
    <cellStyle name="Normal 6 2 2 8 2 2 2 3 4" xfId="12328"/>
    <cellStyle name="Normal 6 2 2 8 2 2 2 3 4 2" xfId="24530"/>
    <cellStyle name="Normal 6 2 2 8 2 2 2 3 4 2 2" xfId="48827"/>
    <cellStyle name="Normal 6 2 2 8 2 2 2 3 4 3" xfId="36625"/>
    <cellStyle name="Normal 6 2 2 8 2 2 2 3 5" xfId="15529"/>
    <cellStyle name="Normal 6 2 2 8 2 2 2 3 5 2" xfId="39826"/>
    <cellStyle name="Normal 6 2 2 8 2 2 2 3 6" xfId="27517"/>
    <cellStyle name="Normal 6 2 2 8 2 2 2 4" xfId="12320"/>
    <cellStyle name="Normal 6 2 2 8 2 2 2 4 2" xfId="24522"/>
    <cellStyle name="Normal 6 2 2 8 2 2 2 4 2 2" xfId="48819"/>
    <cellStyle name="Normal 6 2 2 8 2 2 2 4 3" xfId="36617"/>
    <cellStyle name="Normal 6 2 2 8 2 2 2 5" xfId="14357"/>
    <cellStyle name="Normal 6 2 2 8 2 2 2 5 2" xfId="26345"/>
    <cellStyle name="Normal 6 2 2 8 2 2 2 5 2 2" xfId="50642"/>
    <cellStyle name="Normal 6 2 2 8 2 2 2 5 3" xfId="38654"/>
    <cellStyle name="Normal 6 2 2 8 2 2 2 6" xfId="51633"/>
    <cellStyle name="Normal 6 2 2 8 2 2 2 7" xfId="52461"/>
    <cellStyle name="Normal 6 2 2 8 2 2 3" xfId="2339"/>
    <cellStyle name="Normal 6 2 2 8 2 2 3 10" xfId="52859"/>
    <cellStyle name="Normal 6 2 2 8 2 2 3 2" xfId="3505"/>
    <cellStyle name="Normal 6 2 2 8 2 2 3 2 2" xfId="5846"/>
    <cellStyle name="Normal 6 2 2 8 2 2 3 2 2 2" xfId="12333"/>
    <cellStyle name="Normal 6 2 2 8 2 2 3 2 2 2 2" xfId="24535"/>
    <cellStyle name="Normal 6 2 2 8 2 2 3 2 2 2 2 2" xfId="48832"/>
    <cellStyle name="Normal 6 2 2 8 2 2 3 2 2 2 3" xfId="36630"/>
    <cellStyle name="Normal 6 2 2 8 2 2 3 2 2 3" xfId="18048"/>
    <cellStyle name="Normal 6 2 2 8 2 2 3 2 2 3 2" xfId="42345"/>
    <cellStyle name="Normal 6 2 2 8 2 2 3 2 2 4" xfId="30143"/>
    <cellStyle name="Normal 6 2 2 8 2 2 3 2 3" xfId="7543"/>
    <cellStyle name="Normal 6 2 2 8 2 2 3 2 3 2" xfId="12334"/>
    <cellStyle name="Normal 6 2 2 8 2 2 3 2 3 2 2" xfId="24536"/>
    <cellStyle name="Normal 6 2 2 8 2 2 3 2 3 2 2 2" xfId="48833"/>
    <cellStyle name="Normal 6 2 2 8 2 2 3 2 3 2 3" xfId="36631"/>
    <cellStyle name="Normal 6 2 2 8 2 2 3 2 3 3" xfId="19745"/>
    <cellStyle name="Normal 6 2 2 8 2 2 3 2 3 3 2" xfId="44042"/>
    <cellStyle name="Normal 6 2 2 8 2 2 3 2 3 4" xfId="31840"/>
    <cellStyle name="Normal 6 2 2 8 2 2 3 2 4" xfId="12332"/>
    <cellStyle name="Normal 6 2 2 8 2 2 3 2 4 2" xfId="24534"/>
    <cellStyle name="Normal 6 2 2 8 2 2 3 2 4 2 2" xfId="48831"/>
    <cellStyle name="Normal 6 2 2 8 2 2 3 2 4 3" xfId="36629"/>
    <cellStyle name="Normal 6 2 2 8 2 2 3 2 5" xfId="15820"/>
    <cellStyle name="Normal 6 2 2 8 2 2 3 2 5 2" xfId="40117"/>
    <cellStyle name="Normal 6 2 2 8 2 2 3 2 6" xfId="27808"/>
    <cellStyle name="Normal 6 2 2 8 2 2 3 3" xfId="4037"/>
    <cellStyle name="Normal 6 2 2 8 2 2 3 3 2" xfId="12335"/>
    <cellStyle name="Normal 6 2 2 8 2 2 3 3 2 2" xfId="24537"/>
    <cellStyle name="Normal 6 2 2 8 2 2 3 3 2 2 2" xfId="48834"/>
    <cellStyle name="Normal 6 2 2 8 2 2 3 3 2 3" xfId="36632"/>
    <cellStyle name="Normal 6 2 2 8 2 2 3 3 3" xfId="16348"/>
    <cellStyle name="Normal 6 2 2 8 2 2 3 3 3 2" xfId="40645"/>
    <cellStyle name="Normal 6 2 2 8 2 2 3 3 4" xfId="28336"/>
    <cellStyle name="Normal 6 2 2 8 2 2 3 4" xfId="4677"/>
    <cellStyle name="Normal 6 2 2 8 2 2 3 4 2" xfId="12336"/>
    <cellStyle name="Normal 6 2 2 8 2 2 3 4 2 2" xfId="24538"/>
    <cellStyle name="Normal 6 2 2 8 2 2 3 4 2 2 2" xfId="48835"/>
    <cellStyle name="Normal 6 2 2 8 2 2 3 4 2 3" xfId="36633"/>
    <cellStyle name="Normal 6 2 2 8 2 2 3 4 3" xfId="16879"/>
    <cellStyle name="Normal 6 2 2 8 2 2 3 4 3 2" xfId="41176"/>
    <cellStyle name="Normal 6 2 2 8 2 2 3 4 4" xfId="28974"/>
    <cellStyle name="Normal 6 2 2 8 2 2 3 5" xfId="6374"/>
    <cellStyle name="Normal 6 2 2 8 2 2 3 5 2" xfId="12337"/>
    <cellStyle name="Normal 6 2 2 8 2 2 3 5 2 2" xfId="24539"/>
    <cellStyle name="Normal 6 2 2 8 2 2 3 5 2 2 2" xfId="48836"/>
    <cellStyle name="Normal 6 2 2 8 2 2 3 5 2 3" xfId="36634"/>
    <cellStyle name="Normal 6 2 2 8 2 2 3 5 3" xfId="18576"/>
    <cellStyle name="Normal 6 2 2 8 2 2 3 5 3 2" xfId="42873"/>
    <cellStyle name="Normal 6 2 2 8 2 2 3 5 4" xfId="30671"/>
    <cellStyle name="Normal 6 2 2 8 2 2 3 6" xfId="12331"/>
    <cellStyle name="Normal 6 2 2 8 2 2 3 6 2" xfId="24533"/>
    <cellStyle name="Normal 6 2 2 8 2 2 3 6 2 2" xfId="48830"/>
    <cellStyle name="Normal 6 2 2 8 2 2 3 6 3" xfId="36628"/>
    <cellStyle name="Normal 6 2 2 8 2 2 3 7" xfId="14651"/>
    <cellStyle name="Normal 6 2 2 8 2 2 3 7 2" xfId="38948"/>
    <cellStyle name="Normal 6 2 2 8 2 2 3 8" xfId="26639"/>
    <cellStyle name="Normal 6 2 2 8 2 2 3 9" xfId="51047"/>
    <cellStyle name="Normal 6 2 2 8 2 2 4" xfId="2867"/>
    <cellStyle name="Normal 6 2 2 8 2 2 4 2" xfId="5315"/>
    <cellStyle name="Normal 6 2 2 8 2 2 4 2 2" xfId="12339"/>
    <cellStyle name="Normal 6 2 2 8 2 2 4 2 2 2" xfId="24541"/>
    <cellStyle name="Normal 6 2 2 8 2 2 4 2 2 2 2" xfId="48838"/>
    <cellStyle name="Normal 6 2 2 8 2 2 4 2 2 3" xfId="36636"/>
    <cellStyle name="Normal 6 2 2 8 2 2 4 2 3" xfId="17517"/>
    <cellStyle name="Normal 6 2 2 8 2 2 4 2 3 2" xfId="41814"/>
    <cellStyle name="Normal 6 2 2 8 2 2 4 2 4" xfId="29612"/>
    <cellStyle name="Normal 6 2 2 8 2 2 4 3" xfId="6905"/>
    <cellStyle name="Normal 6 2 2 8 2 2 4 3 2" xfId="12340"/>
    <cellStyle name="Normal 6 2 2 8 2 2 4 3 2 2" xfId="24542"/>
    <cellStyle name="Normal 6 2 2 8 2 2 4 3 2 2 2" xfId="48839"/>
    <cellStyle name="Normal 6 2 2 8 2 2 4 3 2 3" xfId="36637"/>
    <cellStyle name="Normal 6 2 2 8 2 2 4 3 3" xfId="19107"/>
    <cellStyle name="Normal 6 2 2 8 2 2 4 3 3 2" xfId="43404"/>
    <cellStyle name="Normal 6 2 2 8 2 2 4 3 4" xfId="31202"/>
    <cellStyle name="Normal 6 2 2 8 2 2 4 4" xfId="12338"/>
    <cellStyle name="Normal 6 2 2 8 2 2 4 4 2" xfId="24540"/>
    <cellStyle name="Normal 6 2 2 8 2 2 4 4 2 2" xfId="48837"/>
    <cellStyle name="Normal 6 2 2 8 2 2 4 4 3" xfId="36635"/>
    <cellStyle name="Normal 6 2 2 8 2 2 4 5" xfId="15289"/>
    <cellStyle name="Normal 6 2 2 8 2 2 4 5 2" xfId="39586"/>
    <cellStyle name="Normal 6 2 2 8 2 2 4 6" xfId="27277"/>
    <cellStyle name="Normal 6 2 2 8 2 2 5" xfId="12319"/>
    <cellStyle name="Normal 6 2 2 8 2 2 5 2" xfId="24521"/>
    <cellStyle name="Normal 6 2 2 8 2 2 5 2 2" xfId="48818"/>
    <cellStyle name="Normal 6 2 2 8 2 2 5 3" xfId="36616"/>
    <cellStyle name="Normal 6 2 2 8 2 2 6" xfId="14117"/>
    <cellStyle name="Normal 6 2 2 8 2 2 6 2" xfId="26105"/>
    <cellStyle name="Normal 6 2 2 8 2 2 6 2 2" xfId="50402"/>
    <cellStyle name="Normal 6 2 2 8 2 2 6 3" xfId="38414"/>
    <cellStyle name="Normal 6 2 2 8 2 2 7" xfId="51737"/>
    <cellStyle name="Normal 6 2 2 8 2 2 8" xfId="52221"/>
    <cellStyle name="Normal 6 2 2 8 2 3" xfId="743"/>
    <cellStyle name="Normal 6 2 2 8 2 3 2" xfId="990"/>
    <cellStyle name="Normal 6 2 2 8 2 3 2 2" xfId="2483"/>
    <cellStyle name="Normal 6 2 2 8 2 3 2 2 10" xfId="53003"/>
    <cellStyle name="Normal 6 2 2 8 2 3 2 2 2" xfId="3649"/>
    <cellStyle name="Normal 6 2 2 8 2 3 2 2 2 2" xfId="5990"/>
    <cellStyle name="Normal 6 2 2 8 2 3 2 2 2 2 2" xfId="12345"/>
    <cellStyle name="Normal 6 2 2 8 2 3 2 2 2 2 2 2" xfId="24547"/>
    <cellStyle name="Normal 6 2 2 8 2 3 2 2 2 2 2 2 2" xfId="48844"/>
    <cellStyle name="Normal 6 2 2 8 2 3 2 2 2 2 2 3" xfId="36642"/>
    <cellStyle name="Normal 6 2 2 8 2 3 2 2 2 2 3" xfId="18192"/>
    <cellStyle name="Normal 6 2 2 8 2 3 2 2 2 2 3 2" xfId="42489"/>
    <cellStyle name="Normal 6 2 2 8 2 3 2 2 2 2 4" xfId="30287"/>
    <cellStyle name="Normal 6 2 2 8 2 3 2 2 2 3" xfId="7687"/>
    <cellStyle name="Normal 6 2 2 8 2 3 2 2 2 3 2" xfId="12346"/>
    <cellStyle name="Normal 6 2 2 8 2 3 2 2 2 3 2 2" xfId="24548"/>
    <cellStyle name="Normal 6 2 2 8 2 3 2 2 2 3 2 2 2" xfId="48845"/>
    <cellStyle name="Normal 6 2 2 8 2 3 2 2 2 3 2 3" xfId="36643"/>
    <cellStyle name="Normal 6 2 2 8 2 3 2 2 2 3 3" xfId="19889"/>
    <cellStyle name="Normal 6 2 2 8 2 3 2 2 2 3 3 2" xfId="44186"/>
    <cellStyle name="Normal 6 2 2 8 2 3 2 2 2 3 4" xfId="31984"/>
    <cellStyle name="Normal 6 2 2 8 2 3 2 2 2 4" xfId="12344"/>
    <cellStyle name="Normal 6 2 2 8 2 3 2 2 2 4 2" xfId="24546"/>
    <cellStyle name="Normal 6 2 2 8 2 3 2 2 2 4 2 2" xfId="48843"/>
    <cellStyle name="Normal 6 2 2 8 2 3 2 2 2 4 3" xfId="36641"/>
    <cellStyle name="Normal 6 2 2 8 2 3 2 2 2 5" xfId="15964"/>
    <cellStyle name="Normal 6 2 2 8 2 3 2 2 2 5 2" xfId="40261"/>
    <cellStyle name="Normal 6 2 2 8 2 3 2 2 2 6" xfId="27952"/>
    <cellStyle name="Normal 6 2 2 8 2 3 2 2 3" xfId="4181"/>
    <cellStyle name="Normal 6 2 2 8 2 3 2 2 3 2" xfId="12347"/>
    <cellStyle name="Normal 6 2 2 8 2 3 2 2 3 2 2" xfId="24549"/>
    <cellStyle name="Normal 6 2 2 8 2 3 2 2 3 2 2 2" xfId="48846"/>
    <cellStyle name="Normal 6 2 2 8 2 3 2 2 3 2 3" xfId="36644"/>
    <cellStyle name="Normal 6 2 2 8 2 3 2 2 3 3" xfId="16492"/>
    <cellStyle name="Normal 6 2 2 8 2 3 2 2 3 3 2" xfId="40789"/>
    <cellStyle name="Normal 6 2 2 8 2 3 2 2 3 4" xfId="28480"/>
    <cellStyle name="Normal 6 2 2 8 2 3 2 2 4" xfId="4821"/>
    <cellStyle name="Normal 6 2 2 8 2 3 2 2 4 2" xfId="12348"/>
    <cellStyle name="Normal 6 2 2 8 2 3 2 2 4 2 2" xfId="24550"/>
    <cellStyle name="Normal 6 2 2 8 2 3 2 2 4 2 2 2" xfId="48847"/>
    <cellStyle name="Normal 6 2 2 8 2 3 2 2 4 2 3" xfId="36645"/>
    <cellStyle name="Normal 6 2 2 8 2 3 2 2 4 3" xfId="17023"/>
    <cellStyle name="Normal 6 2 2 8 2 3 2 2 4 3 2" xfId="41320"/>
    <cellStyle name="Normal 6 2 2 8 2 3 2 2 4 4" xfId="29118"/>
    <cellStyle name="Normal 6 2 2 8 2 3 2 2 5" xfId="6518"/>
    <cellStyle name="Normal 6 2 2 8 2 3 2 2 5 2" xfId="12349"/>
    <cellStyle name="Normal 6 2 2 8 2 3 2 2 5 2 2" xfId="24551"/>
    <cellStyle name="Normal 6 2 2 8 2 3 2 2 5 2 2 2" xfId="48848"/>
    <cellStyle name="Normal 6 2 2 8 2 3 2 2 5 2 3" xfId="36646"/>
    <cellStyle name="Normal 6 2 2 8 2 3 2 2 5 3" xfId="18720"/>
    <cellStyle name="Normal 6 2 2 8 2 3 2 2 5 3 2" xfId="43017"/>
    <cellStyle name="Normal 6 2 2 8 2 3 2 2 5 4" xfId="30815"/>
    <cellStyle name="Normal 6 2 2 8 2 3 2 2 6" xfId="12343"/>
    <cellStyle name="Normal 6 2 2 8 2 3 2 2 6 2" xfId="24545"/>
    <cellStyle name="Normal 6 2 2 8 2 3 2 2 6 2 2" xfId="48842"/>
    <cellStyle name="Normal 6 2 2 8 2 3 2 2 6 3" xfId="36640"/>
    <cellStyle name="Normal 6 2 2 8 2 3 2 2 7" xfId="14795"/>
    <cellStyle name="Normal 6 2 2 8 2 3 2 2 7 2" xfId="39092"/>
    <cellStyle name="Normal 6 2 2 8 2 3 2 2 8" xfId="26783"/>
    <cellStyle name="Normal 6 2 2 8 2 3 2 2 9" xfId="51191"/>
    <cellStyle name="Normal 6 2 2 8 2 3 2 3" xfId="3011"/>
    <cellStyle name="Normal 6 2 2 8 2 3 2 3 2" xfId="5459"/>
    <cellStyle name="Normal 6 2 2 8 2 3 2 3 2 2" xfId="12351"/>
    <cellStyle name="Normal 6 2 2 8 2 3 2 3 2 2 2" xfId="24553"/>
    <cellStyle name="Normal 6 2 2 8 2 3 2 3 2 2 2 2" xfId="48850"/>
    <cellStyle name="Normal 6 2 2 8 2 3 2 3 2 2 3" xfId="36648"/>
    <cellStyle name="Normal 6 2 2 8 2 3 2 3 2 3" xfId="17661"/>
    <cellStyle name="Normal 6 2 2 8 2 3 2 3 2 3 2" xfId="41958"/>
    <cellStyle name="Normal 6 2 2 8 2 3 2 3 2 4" xfId="29756"/>
    <cellStyle name="Normal 6 2 2 8 2 3 2 3 3" xfId="7049"/>
    <cellStyle name="Normal 6 2 2 8 2 3 2 3 3 2" xfId="12352"/>
    <cellStyle name="Normal 6 2 2 8 2 3 2 3 3 2 2" xfId="24554"/>
    <cellStyle name="Normal 6 2 2 8 2 3 2 3 3 2 2 2" xfId="48851"/>
    <cellStyle name="Normal 6 2 2 8 2 3 2 3 3 2 3" xfId="36649"/>
    <cellStyle name="Normal 6 2 2 8 2 3 2 3 3 3" xfId="19251"/>
    <cellStyle name="Normal 6 2 2 8 2 3 2 3 3 3 2" xfId="43548"/>
    <cellStyle name="Normal 6 2 2 8 2 3 2 3 3 4" xfId="31346"/>
    <cellStyle name="Normal 6 2 2 8 2 3 2 3 4" xfId="12350"/>
    <cellStyle name="Normal 6 2 2 8 2 3 2 3 4 2" xfId="24552"/>
    <cellStyle name="Normal 6 2 2 8 2 3 2 3 4 2 2" xfId="48849"/>
    <cellStyle name="Normal 6 2 2 8 2 3 2 3 4 3" xfId="36647"/>
    <cellStyle name="Normal 6 2 2 8 2 3 2 3 5" xfId="15433"/>
    <cellStyle name="Normal 6 2 2 8 2 3 2 3 5 2" xfId="39730"/>
    <cellStyle name="Normal 6 2 2 8 2 3 2 3 6" xfId="27421"/>
    <cellStyle name="Normal 6 2 2 8 2 3 2 4" xfId="12342"/>
    <cellStyle name="Normal 6 2 2 8 2 3 2 4 2" xfId="24544"/>
    <cellStyle name="Normal 6 2 2 8 2 3 2 4 2 2" xfId="48841"/>
    <cellStyle name="Normal 6 2 2 8 2 3 2 4 3" xfId="36639"/>
    <cellStyle name="Normal 6 2 2 8 2 3 2 5" xfId="14261"/>
    <cellStyle name="Normal 6 2 2 8 2 3 2 5 2" xfId="26249"/>
    <cellStyle name="Normal 6 2 2 8 2 3 2 5 2 2" xfId="50546"/>
    <cellStyle name="Normal 6 2 2 8 2 3 2 5 3" xfId="38558"/>
    <cellStyle name="Normal 6 2 2 8 2 3 2 6" xfId="51608"/>
    <cellStyle name="Normal 6 2 2 8 2 3 2 7" xfId="52365"/>
    <cellStyle name="Normal 6 2 2 8 2 3 3" xfId="2243"/>
    <cellStyle name="Normal 6 2 2 8 2 3 3 10" xfId="52763"/>
    <cellStyle name="Normal 6 2 2 8 2 3 3 2" xfId="3409"/>
    <cellStyle name="Normal 6 2 2 8 2 3 3 2 2" xfId="5750"/>
    <cellStyle name="Normal 6 2 2 8 2 3 3 2 2 2" xfId="12355"/>
    <cellStyle name="Normal 6 2 2 8 2 3 3 2 2 2 2" xfId="24557"/>
    <cellStyle name="Normal 6 2 2 8 2 3 3 2 2 2 2 2" xfId="48854"/>
    <cellStyle name="Normal 6 2 2 8 2 3 3 2 2 2 3" xfId="36652"/>
    <cellStyle name="Normal 6 2 2 8 2 3 3 2 2 3" xfId="17952"/>
    <cellStyle name="Normal 6 2 2 8 2 3 3 2 2 3 2" xfId="42249"/>
    <cellStyle name="Normal 6 2 2 8 2 3 3 2 2 4" xfId="30047"/>
    <cellStyle name="Normal 6 2 2 8 2 3 3 2 3" xfId="7447"/>
    <cellStyle name="Normal 6 2 2 8 2 3 3 2 3 2" xfId="12356"/>
    <cellStyle name="Normal 6 2 2 8 2 3 3 2 3 2 2" xfId="24558"/>
    <cellStyle name="Normal 6 2 2 8 2 3 3 2 3 2 2 2" xfId="48855"/>
    <cellStyle name="Normal 6 2 2 8 2 3 3 2 3 2 3" xfId="36653"/>
    <cellStyle name="Normal 6 2 2 8 2 3 3 2 3 3" xfId="19649"/>
    <cellStyle name="Normal 6 2 2 8 2 3 3 2 3 3 2" xfId="43946"/>
    <cellStyle name="Normal 6 2 2 8 2 3 3 2 3 4" xfId="31744"/>
    <cellStyle name="Normal 6 2 2 8 2 3 3 2 4" xfId="12354"/>
    <cellStyle name="Normal 6 2 2 8 2 3 3 2 4 2" xfId="24556"/>
    <cellStyle name="Normal 6 2 2 8 2 3 3 2 4 2 2" xfId="48853"/>
    <cellStyle name="Normal 6 2 2 8 2 3 3 2 4 3" xfId="36651"/>
    <cellStyle name="Normal 6 2 2 8 2 3 3 2 5" xfId="15724"/>
    <cellStyle name="Normal 6 2 2 8 2 3 3 2 5 2" xfId="40021"/>
    <cellStyle name="Normal 6 2 2 8 2 3 3 2 6" xfId="27712"/>
    <cellStyle name="Normal 6 2 2 8 2 3 3 3" xfId="3941"/>
    <cellStyle name="Normal 6 2 2 8 2 3 3 3 2" xfId="12357"/>
    <cellStyle name="Normal 6 2 2 8 2 3 3 3 2 2" xfId="24559"/>
    <cellStyle name="Normal 6 2 2 8 2 3 3 3 2 2 2" xfId="48856"/>
    <cellStyle name="Normal 6 2 2 8 2 3 3 3 2 3" xfId="36654"/>
    <cellStyle name="Normal 6 2 2 8 2 3 3 3 3" xfId="16252"/>
    <cellStyle name="Normal 6 2 2 8 2 3 3 3 3 2" xfId="40549"/>
    <cellStyle name="Normal 6 2 2 8 2 3 3 3 4" xfId="28240"/>
    <cellStyle name="Normal 6 2 2 8 2 3 3 4" xfId="4581"/>
    <cellStyle name="Normal 6 2 2 8 2 3 3 4 2" xfId="12358"/>
    <cellStyle name="Normal 6 2 2 8 2 3 3 4 2 2" xfId="24560"/>
    <cellStyle name="Normal 6 2 2 8 2 3 3 4 2 2 2" xfId="48857"/>
    <cellStyle name="Normal 6 2 2 8 2 3 3 4 2 3" xfId="36655"/>
    <cellStyle name="Normal 6 2 2 8 2 3 3 4 3" xfId="16783"/>
    <cellStyle name="Normal 6 2 2 8 2 3 3 4 3 2" xfId="41080"/>
    <cellStyle name="Normal 6 2 2 8 2 3 3 4 4" xfId="28878"/>
    <cellStyle name="Normal 6 2 2 8 2 3 3 5" xfId="6278"/>
    <cellStyle name="Normal 6 2 2 8 2 3 3 5 2" xfId="12359"/>
    <cellStyle name="Normal 6 2 2 8 2 3 3 5 2 2" xfId="24561"/>
    <cellStyle name="Normal 6 2 2 8 2 3 3 5 2 2 2" xfId="48858"/>
    <cellStyle name="Normal 6 2 2 8 2 3 3 5 2 3" xfId="36656"/>
    <cellStyle name="Normal 6 2 2 8 2 3 3 5 3" xfId="18480"/>
    <cellStyle name="Normal 6 2 2 8 2 3 3 5 3 2" xfId="42777"/>
    <cellStyle name="Normal 6 2 2 8 2 3 3 5 4" xfId="30575"/>
    <cellStyle name="Normal 6 2 2 8 2 3 3 6" xfId="12353"/>
    <cellStyle name="Normal 6 2 2 8 2 3 3 6 2" xfId="24555"/>
    <cellStyle name="Normal 6 2 2 8 2 3 3 6 2 2" xfId="48852"/>
    <cellStyle name="Normal 6 2 2 8 2 3 3 6 3" xfId="36650"/>
    <cellStyle name="Normal 6 2 2 8 2 3 3 7" xfId="14555"/>
    <cellStyle name="Normal 6 2 2 8 2 3 3 7 2" xfId="38852"/>
    <cellStyle name="Normal 6 2 2 8 2 3 3 8" xfId="26543"/>
    <cellStyle name="Normal 6 2 2 8 2 3 3 9" xfId="50951"/>
    <cellStyle name="Normal 6 2 2 8 2 3 4" xfId="2771"/>
    <cellStyle name="Normal 6 2 2 8 2 3 4 2" xfId="5219"/>
    <cellStyle name="Normal 6 2 2 8 2 3 4 2 2" xfId="12361"/>
    <cellStyle name="Normal 6 2 2 8 2 3 4 2 2 2" xfId="24563"/>
    <cellStyle name="Normal 6 2 2 8 2 3 4 2 2 2 2" xfId="48860"/>
    <cellStyle name="Normal 6 2 2 8 2 3 4 2 2 3" xfId="36658"/>
    <cellStyle name="Normal 6 2 2 8 2 3 4 2 3" xfId="17421"/>
    <cellStyle name="Normal 6 2 2 8 2 3 4 2 3 2" xfId="41718"/>
    <cellStyle name="Normal 6 2 2 8 2 3 4 2 4" xfId="29516"/>
    <cellStyle name="Normal 6 2 2 8 2 3 4 3" xfId="6809"/>
    <cellStyle name="Normal 6 2 2 8 2 3 4 3 2" xfId="12362"/>
    <cellStyle name="Normal 6 2 2 8 2 3 4 3 2 2" xfId="24564"/>
    <cellStyle name="Normal 6 2 2 8 2 3 4 3 2 2 2" xfId="48861"/>
    <cellStyle name="Normal 6 2 2 8 2 3 4 3 2 3" xfId="36659"/>
    <cellStyle name="Normal 6 2 2 8 2 3 4 3 3" xfId="19011"/>
    <cellStyle name="Normal 6 2 2 8 2 3 4 3 3 2" xfId="43308"/>
    <cellStyle name="Normal 6 2 2 8 2 3 4 3 4" xfId="31106"/>
    <cellStyle name="Normal 6 2 2 8 2 3 4 4" xfId="12360"/>
    <cellStyle name="Normal 6 2 2 8 2 3 4 4 2" xfId="24562"/>
    <cellStyle name="Normal 6 2 2 8 2 3 4 4 2 2" xfId="48859"/>
    <cellStyle name="Normal 6 2 2 8 2 3 4 4 3" xfId="36657"/>
    <cellStyle name="Normal 6 2 2 8 2 3 4 5" xfId="15193"/>
    <cellStyle name="Normal 6 2 2 8 2 3 4 5 2" xfId="39490"/>
    <cellStyle name="Normal 6 2 2 8 2 3 4 6" xfId="27181"/>
    <cellStyle name="Normal 6 2 2 8 2 3 5" xfId="12341"/>
    <cellStyle name="Normal 6 2 2 8 2 3 5 2" xfId="24543"/>
    <cellStyle name="Normal 6 2 2 8 2 3 5 2 2" xfId="48840"/>
    <cellStyle name="Normal 6 2 2 8 2 3 5 3" xfId="36638"/>
    <cellStyle name="Normal 6 2 2 8 2 3 6" xfId="14021"/>
    <cellStyle name="Normal 6 2 2 8 2 3 6 2" xfId="26009"/>
    <cellStyle name="Normal 6 2 2 8 2 3 6 2 2" xfId="50306"/>
    <cellStyle name="Normal 6 2 2 8 2 3 6 3" xfId="38318"/>
    <cellStyle name="Normal 6 2 2 8 2 3 7" xfId="51591"/>
    <cellStyle name="Normal 6 2 2 8 2 3 8" xfId="52125"/>
    <cellStyle name="Normal 6 2 2 8 2 4" xfId="918"/>
    <cellStyle name="Normal 6 2 2 8 2 4 2" xfId="2411"/>
    <cellStyle name="Normal 6 2 2 8 2 4 2 10" xfId="52931"/>
    <cellStyle name="Normal 6 2 2 8 2 4 2 2" xfId="3577"/>
    <cellStyle name="Normal 6 2 2 8 2 4 2 2 2" xfId="5918"/>
    <cellStyle name="Normal 6 2 2 8 2 4 2 2 2 2" xfId="12366"/>
    <cellStyle name="Normal 6 2 2 8 2 4 2 2 2 2 2" xfId="24568"/>
    <cellStyle name="Normal 6 2 2 8 2 4 2 2 2 2 2 2" xfId="48865"/>
    <cellStyle name="Normal 6 2 2 8 2 4 2 2 2 2 3" xfId="36663"/>
    <cellStyle name="Normal 6 2 2 8 2 4 2 2 2 3" xfId="18120"/>
    <cellStyle name="Normal 6 2 2 8 2 4 2 2 2 3 2" xfId="42417"/>
    <cellStyle name="Normal 6 2 2 8 2 4 2 2 2 4" xfId="30215"/>
    <cellStyle name="Normal 6 2 2 8 2 4 2 2 3" xfId="7615"/>
    <cellStyle name="Normal 6 2 2 8 2 4 2 2 3 2" xfId="12367"/>
    <cellStyle name="Normal 6 2 2 8 2 4 2 2 3 2 2" xfId="24569"/>
    <cellStyle name="Normal 6 2 2 8 2 4 2 2 3 2 2 2" xfId="48866"/>
    <cellStyle name="Normal 6 2 2 8 2 4 2 2 3 2 3" xfId="36664"/>
    <cellStyle name="Normal 6 2 2 8 2 4 2 2 3 3" xfId="19817"/>
    <cellStyle name="Normal 6 2 2 8 2 4 2 2 3 3 2" xfId="44114"/>
    <cellStyle name="Normal 6 2 2 8 2 4 2 2 3 4" xfId="31912"/>
    <cellStyle name="Normal 6 2 2 8 2 4 2 2 4" xfId="12365"/>
    <cellStyle name="Normal 6 2 2 8 2 4 2 2 4 2" xfId="24567"/>
    <cellStyle name="Normal 6 2 2 8 2 4 2 2 4 2 2" xfId="48864"/>
    <cellStyle name="Normal 6 2 2 8 2 4 2 2 4 3" xfId="36662"/>
    <cellStyle name="Normal 6 2 2 8 2 4 2 2 5" xfId="15892"/>
    <cellStyle name="Normal 6 2 2 8 2 4 2 2 5 2" xfId="40189"/>
    <cellStyle name="Normal 6 2 2 8 2 4 2 2 6" xfId="27880"/>
    <cellStyle name="Normal 6 2 2 8 2 4 2 3" xfId="4109"/>
    <cellStyle name="Normal 6 2 2 8 2 4 2 3 2" xfId="12368"/>
    <cellStyle name="Normal 6 2 2 8 2 4 2 3 2 2" xfId="24570"/>
    <cellStyle name="Normal 6 2 2 8 2 4 2 3 2 2 2" xfId="48867"/>
    <cellStyle name="Normal 6 2 2 8 2 4 2 3 2 3" xfId="36665"/>
    <cellStyle name="Normal 6 2 2 8 2 4 2 3 3" xfId="16420"/>
    <cellStyle name="Normal 6 2 2 8 2 4 2 3 3 2" xfId="40717"/>
    <cellStyle name="Normal 6 2 2 8 2 4 2 3 4" xfId="28408"/>
    <cellStyle name="Normal 6 2 2 8 2 4 2 4" xfId="4749"/>
    <cellStyle name="Normal 6 2 2 8 2 4 2 4 2" xfId="12369"/>
    <cellStyle name="Normal 6 2 2 8 2 4 2 4 2 2" xfId="24571"/>
    <cellStyle name="Normal 6 2 2 8 2 4 2 4 2 2 2" xfId="48868"/>
    <cellStyle name="Normal 6 2 2 8 2 4 2 4 2 3" xfId="36666"/>
    <cellStyle name="Normal 6 2 2 8 2 4 2 4 3" xfId="16951"/>
    <cellStyle name="Normal 6 2 2 8 2 4 2 4 3 2" xfId="41248"/>
    <cellStyle name="Normal 6 2 2 8 2 4 2 4 4" xfId="29046"/>
    <cellStyle name="Normal 6 2 2 8 2 4 2 5" xfId="6446"/>
    <cellStyle name="Normal 6 2 2 8 2 4 2 5 2" xfId="12370"/>
    <cellStyle name="Normal 6 2 2 8 2 4 2 5 2 2" xfId="24572"/>
    <cellStyle name="Normal 6 2 2 8 2 4 2 5 2 2 2" xfId="48869"/>
    <cellStyle name="Normal 6 2 2 8 2 4 2 5 2 3" xfId="36667"/>
    <cellStyle name="Normal 6 2 2 8 2 4 2 5 3" xfId="18648"/>
    <cellStyle name="Normal 6 2 2 8 2 4 2 5 3 2" xfId="42945"/>
    <cellStyle name="Normal 6 2 2 8 2 4 2 5 4" xfId="30743"/>
    <cellStyle name="Normal 6 2 2 8 2 4 2 6" xfId="12364"/>
    <cellStyle name="Normal 6 2 2 8 2 4 2 6 2" xfId="24566"/>
    <cellStyle name="Normal 6 2 2 8 2 4 2 6 2 2" xfId="48863"/>
    <cellStyle name="Normal 6 2 2 8 2 4 2 6 3" xfId="36661"/>
    <cellStyle name="Normal 6 2 2 8 2 4 2 7" xfId="14723"/>
    <cellStyle name="Normal 6 2 2 8 2 4 2 7 2" xfId="39020"/>
    <cellStyle name="Normal 6 2 2 8 2 4 2 8" xfId="26711"/>
    <cellStyle name="Normal 6 2 2 8 2 4 2 9" xfId="51119"/>
    <cellStyle name="Normal 6 2 2 8 2 4 3" xfId="2939"/>
    <cellStyle name="Normal 6 2 2 8 2 4 3 2" xfId="5387"/>
    <cellStyle name="Normal 6 2 2 8 2 4 3 2 2" xfId="12372"/>
    <cellStyle name="Normal 6 2 2 8 2 4 3 2 2 2" xfId="24574"/>
    <cellStyle name="Normal 6 2 2 8 2 4 3 2 2 2 2" xfId="48871"/>
    <cellStyle name="Normal 6 2 2 8 2 4 3 2 2 3" xfId="36669"/>
    <cellStyle name="Normal 6 2 2 8 2 4 3 2 3" xfId="17589"/>
    <cellStyle name="Normal 6 2 2 8 2 4 3 2 3 2" xfId="41886"/>
    <cellStyle name="Normal 6 2 2 8 2 4 3 2 4" xfId="29684"/>
    <cellStyle name="Normal 6 2 2 8 2 4 3 3" xfId="6977"/>
    <cellStyle name="Normal 6 2 2 8 2 4 3 3 2" xfId="12373"/>
    <cellStyle name="Normal 6 2 2 8 2 4 3 3 2 2" xfId="24575"/>
    <cellStyle name="Normal 6 2 2 8 2 4 3 3 2 2 2" xfId="48872"/>
    <cellStyle name="Normal 6 2 2 8 2 4 3 3 2 3" xfId="36670"/>
    <cellStyle name="Normal 6 2 2 8 2 4 3 3 3" xfId="19179"/>
    <cellStyle name="Normal 6 2 2 8 2 4 3 3 3 2" xfId="43476"/>
    <cellStyle name="Normal 6 2 2 8 2 4 3 3 4" xfId="31274"/>
    <cellStyle name="Normal 6 2 2 8 2 4 3 4" xfId="12371"/>
    <cellStyle name="Normal 6 2 2 8 2 4 3 4 2" xfId="24573"/>
    <cellStyle name="Normal 6 2 2 8 2 4 3 4 2 2" xfId="48870"/>
    <cellStyle name="Normal 6 2 2 8 2 4 3 4 3" xfId="36668"/>
    <cellStyle name="Normal 6 2 2 8 2 4 3 5" xfId="15361"/>
    <cellStyle name="Normal 6 2 2 8 2 4 3 5 2" xfId="39658"/>
    <cellStyle name="Normal 6 2 2 8 2 4 3 6" xfId="27349"/>
    <cellStyle name="Normal 6 2 2 8 2 4 4" xfId="12363"/>
    <cellStyle name="Normal 6 2 2 8 2 4 4 2" xfId="24565"/>
    <cellStyle name="Normal 6 2 2 8 2 4 4 2 2" xfId="48862"/>
    <cellStyle name="Normal 6 2 2 8 2 4 4 3" xfId="36660"/>
    <cellStyle name="Normal 6 2 2 8 2 4 5" xfId="14189"/>
    <cellStyle name="Normal 6 2 2 8 2 4 5 2" xfId="26177"/>
    <cellStyle name="Normal 6 2 2 8 2 4 5 2 2" xfId="50474"/>
    <cellStyle name="Normal 6 2 2 8 2 4 5 3" xfId="38486"/>
    <cellStyle name="Normal 6 2 2 8 2 4 6" xfId="51870"/>
    <cellStyle name="Normal 6 2 2 8 2 4 7" xfId="52293"/>
    <cellStyle name="Normal 6 2 2 8 2 5" xfId="2147"/>
    <cellStyle name="Normal 6 2 2 8 2 5 10" xfId="52667"/>
    <cellStyle name="Normal 6 2 2 8 2 5 2" xfId="3313"/>
    <cellStyle name="Normal 6 2 2 8 2 5 2 2" xfId="5654"/>
    <cellStyle name="Normal 6 2 2 8 2 5 2 2 2" xfId="12376"/>
    <cellStyle name="Normal 6 2 2 8 2 5 2 2 2 2" xfId="24578"/>
    <cellStyle name="Normal 6 2 2 8 2 5 2 2 2 2 2" xfId="48875"/>
    <cellStyle name="Normal 6 2 2 8 2 5 2 2 2 3" xfId="36673"/>
    <cellStyle name="Normal 6 2 2 8 2 5 2 2 3" xfId="17856"/>
    <cellStyle name="Normal 6 2 2 8 2 5 2 2 3 2" xfId="42153"/>
    <cellStyle name="Normal 6 2 2 8 2 5 2 2 4" xfId="29951"/>
    <cellStyle name="Normal 6 2 2 8 2 5 2 3" xfId="7351"/>
    <cellStyle name="Normal 6 2 2 8 2 5 2 3 2" xfId="12377"/>
    <cellStyle name="Normal 6 2 2 8 2 5 2 3 2 2" xfId="24579"/>
    <cellStyle name="Normal 6 2 2 8 2 5 2 3 2 2 2" xfId="48876"/>
    <cellStyle name="Normal 6 2 2 8 2 5 2 3 2 3" xfId="36674"/>
    <cellStyle name="Normal 6 2 2 8 2 5 2 3 3" xfId="19553"/>
    <cellStyle name="Normal 6 2 2 8 2 5 2 3 3 2" xfId="43850"/>
    <cellStyle name="Normal 6 2 2 8 2 5 2 3 4" xfId="31648"/>
    <cellStyle name="Normal 6 2 2 8 2 5 2 4" xfId="12375"/>
    <cellStyle name="Normal 6 2 2 8 2 5 2 4 2" xfId="24577"/>
    <cellStyle name="Normal 6 2 2 8 2 5 2 4 2 2" xfId="48874"/>
    <cellStyle name="Normal 6 2 2 8 2 5 2 4 3" xfId="36672"/>
    <cellStyle name="Normal 6 2 2 8 2 5 2 5" xfId="15628"/>
    <cellStyle name="Normal 6 2 2 8 2 5 2 5 2" xfId="39925"/>
    <cellStyle name="Normal 6 2 2 8 2 5 2 6" xfId="27616"/>
    <cellStyle name="Normal 6 2 2 8 2 5 3" xfId="3845"/>
    <cellStyle name="Normal 6 2 2 8 2 5 3 2" xfId="12378"/>
    <cellStyle name="Normal 6 2 2 8 2 5 3 2 2" xfId="24580"/>
    <cellStyle name="Normal 6 2 2 8 2 5 3 2 2 2" xfId="48877"/>
    <cellStyle name="Normal 6 2 2 8 2 5 3 2 3" xfId="36675"/>
    <cellStyle name="Normal 6 2 2 8 2 5 3 3" xfId="16156"/>
    <cellStyle name="Normal 6 2 2 8 2 5 3 3 2" xfId="40453"/>
    <cellStyle name="Normal 6 2 2 8 2 5 3 4" xfId="28144"/>
    <cellStyle name="Normal 6 2 2 8 2 5 4" xfId="4485"/>
    <cellStyle name="Normal 6 2 2 8 2 5 4 2" xfId="12379"/>
    <cellStyle name="Normal 6 2 2 8 2 5 4 2 2" xfId="24581"/>
    <cellStyle name="Normal 6 2 2 8 2 5 4 2 2 2" xfId="48878"/>
    <cellStyle name="Normal 6 2 2 8 2 5 4 2 3" xfId="36676"/>
    <cellStyle name="Normal 6 2 2 8 2 5 4 3" xfId="16687"/>
    <cellStyle name="Normal 6 2 2 8 2 5 4 3 2" xfId="40984"/>
    <cellStyle name="Normal 6 2 2 8 2 5 4 4" xfId="28782"/>
    <cellStyle name="Normal 6 2 2 8 2 5 5" xfId="6182"/>
    <cellStyle name="Normal 6 2 2 8 2 5 5 2" xfId="12380"/>
    <cellStyle name="Normal 6 2 2 8 2 5 5 2 2" xfId="24582"/>
    <cellStyle name="Normal 6 2 2 8 2 5 5 2 2 2" xfId="48879"/>
    <cellStyle name="Normal 6 2 2 8 2 5 5 2 3" xfId="36677"/>
    <cellStyle name="Normal 6 2 2 8 2 5 5 3" xfId="18384"/>
    <cellStyle name="Normal 6 2 2 8 2 5 5 3 2" xfId="42681"/>
    <cellStyle name="Normal 6 2 2 8 2 5 5 4" xfId="30479"/>
    <cellStyle name="Normal 6 2 2 8 2 5 6" xfId="12374"/>
    <cellStyle name="Normal 6 2 2 8 2 5 6 2" xfId="24576"/>
    <cellStyle name="Normal 6 2 2 8 2 5 6 2 2" xfId="48873"/>
    <cellStyle name="Normal 6 2 2 8 2 5 6 3" xfId="36671"/>
    <cellStyle name="Normal 6 2 2 8 2 5 7" xfId="14459"/>
    <cellStyle name="Normal 6 2 2 8 2 5 7 2" xfId="38756"/>
    <cellStyle name="Normal 6 2 2 8 2 5 8" xfId="26447"/>
    <cellStyle name="Normal 6 2 2 8 2 5 9" xfId="50855"/>
    <cellStyle name="Normal 6 2 2 8 2 6" xfId="2675"/>
    <cellStyle name="Normal 6 2 2 8 2 6 2" xfId="5123"/>
    <cellStyle name="Normal 6 2 2 8 2 6 2 2" xfId="12382"/>
    <cellStyle name="Normal 6 2 2 8 2 6 2 2 2" xfId="24584"/>
    <cellStyle name="Normal 6 2 2 8 2 6 2 2 2 2" xfId="48881"/>
    <cellStyle name="Normal 6 2 2 8 2 6 2 2 3" xfId="36679"/>
    <cellStyle name="Normal 6 2 2 8 2 6 2 3" xfId="17325"/>
    <cellStyle name="Normal 6 2 2 8 2 6 2 3 2" xfId="41622"/>
    <cellStyle name="Normal 6 2 2 8 2 6 2 4" xfId="29420"/>
    <cellStyle name="Normal 6 2 2 8 2 6 3" xfId="6713"/>
    <cellStyle name="Normal 6 2 2 8 2 6 3 2" xfId="12383"/>
    <cellStyle name="Normal 6 2 2 8 2 6 3 2 2" xfId="24585"/>
    <cellStyle name="Normal 6 2 2 8 2 6 3 2 2 2" xfId="48882"/>
    <cellStyle name="Normal 6 2 2 8 2 6 3 2 3" xfId="36680"/>
    <cellStyle name="Normal 6 2 2 8 2 6 3 3" xfId="18915"/>
    <cellStyle name="Normal 6 2 2 8 2 6 3 3 2" xfId="43212"/>
    <cellStyle name="Normal 6 2 2 8 2 6 3 4" xfId="31010"/>
    <cellStyle name="Normal 6 2 2 8 2 6 4" xfId="12381"/>
    <cellStyle name="Normal 6 2 2 8 2 6 4 2" xfId="24583"/>
    <cellStyle name="Normal 6 2 2 8 2 6 4 2 2" xfId="48880"/>
    <cellStyle name="Normal 6 2 2 8 2 6 4 3" xfId="36678"/>
    <cellStyle name="Normal 6 2 2 8 2 6 5" xfId="15097"/>
    <cellStyle name="Normal 6 2 2 8 2 6 5 2" xfId="39394"/>
    <cellStyle name="Normal 6 2 2 8 2 6 6" xfId="27085"/>
    <cellStyle name="Normal 6 2 2 8 2 7" xfId="12318"/>
    <cellStyle name="Normal 6 2 2 8 2 7 2" xfId="24520"/>
    <cellStyle name="Normal 6 2 2 8 2 7 2 2" xfId="48817"/>
    <cellStyle name="Normal 6 2 2 8 2 7 3" xfId="36615"/>
    <cellStyle name="Normal 6 2 2 8 2 8" xfId="13925"/>
    <cellStyle name="Normal 6 2 2 8 2 8 2" xfId="25913"/>
    <cellStyle name="Normal 6 2 2 8 2 8 2 2" xfId="50210"/>
    <cellStyle name="Normal 6 2 2 8 2 8 3" xfId="38222"/>
    <cellStyle name="Normal 6 2 2 8 2 9" xfId="51422"/>
    <cellStyle name="Normal 6 2 2 8 3" xfId="793"/>
    <cellStyle name="Normal 6 2 2 8 3 2" xfId="1038"/>
    <cellStyle name="Normal 6 2 2 8 3 2 2" xfId="2531"/>
    <cellStyle name="Normal 6 2 2 8 3 2 2 10" xfId="53051"/>
    <cellStyle name="Normal 6 2 2 8 3 2 2 2" xfId="3697"/>
    <cellStyle name="Normal 6 2 2 8 3 2 2 2 2" xfId="6038"/>
    <cellStyle name="Normal 6 2 2 8 3 2 2 2 2 2" xfId="12388"/>
    <cellStyle name="Normal 6 2 2 8 3 2 2 2 2 2 2" xfId="24590"/>
    <cellStyle name="Normal 6 2 2 8 3 2 2 2 2 2 2 2" xfId="48887"/>
    <cellStyle name="Normal 6 2 2 8 3 2 2 2 2 2 3" xfId="36685"/>
    <cellStyle name="Normal 6 2 2 8 3 2 2 2 2 3" xfId="18240"/>
    <cellStyle name="Normal 6 2 2 8 3 2 2 2 2 3 2" xfId="42537"/>
    <cellStyle name="Normal 6 2 2 8 3 2 2 2 2 4" xfId="30335"/>
    <cellStyle name="Normal 6 2 2 8 3 2 2 2 3" xfId="7735"/>
    <cellStyle name="Normal 6 2 2 8 3 2 2 2 3 2" xfId="12389"/>
    <cellStyle name="Normal 6 2 2 8 3 2 2 2 3 2 2" xfId="24591"/>
    <cellStyle name="Normal 6 2 2 8 3 2 2 2 3 2 2 2" xfId="48888"/>
    <cellStyle name="Normal 6 2 2 8 3 2 2 2 3 2 3" xfId="36686"/>
    <cellStyle name="Normal 6 2 2 8 3 2 2 2 3 3" xfId="19937"/>
    <cellStyle name="Normal 6 2 2 8 3 2 2 2 3 3 2" xfId="44234"/>
    <cellStyle name="Normal 6 2 2 8 3 2 2 2 3 4" xfId="32032"/>
    <cellStyle name="Normal 6 2 2 8 3 2 2 2 4" xfId="12387"/>
    <cellStyle name="Normal 6 2 2 8 3 2 2 2 4 2" xfId="24589"/>
    <cellStyle name="Normal 6 2 2 8 3 2 2 2 4 2 2" xfId="48886"/>
    <cellStyle name="Normal 6 2 2 8 3 2 2 2 4 3" xfId="36684"/>
    <cellStyle name="Normal 6 2 2 8 3 2 2 2 5" xfId="16012"/>
    <cellStyle name="Normal 6 2 2 8 3 2 2 2 5 2" xfId="40309"/>
    <cellStyle name="Normal 6 2 2 8 3 2 2 2 6" xfId="28000"/>
    <cellStyle name="Normal 6 2 2 8 3 2 2 3" xfId="4229"/>
    <cellStyle name="Normal 6 2 2 8 3 2 2 3 2" xfId="12390"/>
    <cellStyle name="Normal 6 2 2 8 3 2 2 3 2 2" xfId="24592"/>
    <cellStyle name="Normal 6 2 2 8 3 2 2 3 2 2 2" xfId="48889"/>
    <cellStyle name="Normal 6 2 2 8 3 2 2 3 2 3" xfId="36687"/>
    <cellStyle name="Normal 6 2 2 8 3 2 2 3 3" xfId="16540"/>
    <cellStyle name="Normal 6 2 2 8 3 2 2 3 3 2" xfId="40837"/>
    <cellStyle name="Normal 6 2 2 8 3 2 2 3 4" xfId="28528"/>
    <cellStyle name="Normal 6 2 2 8 3 2 2 4" xfId="4869"/>
    <cellStyle name="Normal 6 2 2 8 3 2 2 4 2" xfId="12391"/>
    <cellStyle name="Normal 6 2 2 8 3 2 2 4 2 2" xfId="24593"/>
    <cellStyle name="Normal 6 2 2 8 3 2 2 4 2 2 2" xfId="48890"/>
    <cellStyle name="Normal 6 2 2 8 3 2 2 4 2 3" xfId="36688"/>
    <cellStyle name="Normal 6 2 2 8 3 2 2 4 3" xfId="17071"/>
    <cellStyle name="Normal 6 2 2 8 3 2 2 4 3 2" xfId="41368"/>
    <cellStyle name="Normal 6 2 2 8 3 2 2 4 4" xfId="29166"/>
    <cellStyle name="Normal 6 2 2 8 3 2 2 5" xfId="6566"/>
    <cellStyle name="Normal 6 2 2 8 3 2 2 5 2" xfId="12392"/>
    <cellStyle name="Normal 6 2 2 8 3 2 2 5 2 2" xfId="24594"/>
    <cellStyle name="Normal 6 2 2 8 3 2 2 5 2 2 2" xfId="48891"/>
    <cellStyle name="Normal 6 2 2 8 3 2 2 5 2 3" xfId="36689"/>
    <cellStyle name="Normal 6 2 2 8 3 2 2 5 3" xfId="18768"/>
    <cellStyle name="Normal 6 2 2 8 3 2 2 5 3 2" xfId="43065"/>
    <cellStyle name="Normal 6 2 2 8 3 2 2 5 4" xfId="30863"/>
    <cellStyle name="Normal 6 2 2 8 3 2 2 6" xfId="12386"/>
    <cellStyle name="Normal 6 2 2 8 3 2 2 6 2" xfId="24588"/>
    <cellStyle name="Normal 6 2 2 8 3 2 2 6 2 2" xfId="48885"/>
    <cellStyle name="Normal 6 2 2 8 3 2 2 6 3" xfId="36683"/>
    <cellStyle name="Normal 6 2 2 8 3 2 2 7" xfId="14843"/>
    <cellStyle name="Normal 6 2 2 8 3 2 2 7 2" xfId="39140"/>
    <cellStyle name="Normal 6 2 2 8 3 2 2 8" xfId="26831"/>
    <cellStyle name="Normal 6 2 2 8 3 2 2 9" xfId="51239"/>
    <cellStyle name="Normal 6 2 2 8 3 2 3" xfId="3059"/>
    <cellStyle name="Normal 6 2 2 8 3 2 3 2" xfId="5507"/>
    <cellStyle name="Normal 6 2 2 8 3 2 3 2 2" xfId="12394"/>
    <cellStyle name="Normal 6 2 2 8 3 2 3 2 2 2" xfId="24596"/>
    <cellStyle name="Normal 6 2 2 8 3 2 3 2 2 2 2" xfId="48893"/>
    <cellStyle name="Normal 6 2 2 8 3 2 3 2 2 3" xfId="36691"/>
    <cellStyle name="Normal 6 2 2 8 3 2 3 2 3" xfId="17709"/>
    <cellStyle name="Normal 6 2 2 8 3 2 3 2 3 2" xfId="42006"/>
    <cellStyle name="Normal 6 2 2 8 3 2 3 2 4" xfId="29804"/>
    <cellStyle name="Normal 6 2 2 8 3 2 3 3" xfId="7097"/>
    <cellStyle name="Normal 6 2 2 8 3 2 3 3 2" xfId="12395"/>
    <cellStyle name="Normal 6 2 2 8 3 2 3 3 2 2" xfId="24597"/>
    <cellStyle name="Normal 6 2 2 8 3 2 3 3 2 2 2" xfId="48894"/>
    <cellStyle name="Normal 6 2 2 8 3 2 3 3 2 3" xfId="36692"/>
    <cellStyle name="Normal 6 2 2 8 3 2 3 3 3" xfId="19299"/>
    <cellStyle name="Normal 6 2 2 8 3 2 3 3 3 2" xfId="43596"/>
    <cellStyle name="Normal 6 2 2 8 3 2 3 3 4" xfId="31394"/>
    <cellStyle name="Normal 6 2 2 8 3 2 3 4" xfId="12393"/>
    <cellStyle name="Normal 6 2 2 8 3 2 3 4 2" xfId="24595"/>
    <cellStyle name="Normal 6 2 2 8 3 2 3 4 2 2" xfId="48892"/>
    <cellStyle name="Normal 6 2 2 8 3 2 3 4 3" xfId="36690"/>
    <cellStyle name="Normal 6 2 2 8 3 2 3 5" xfId="15481"/>
    <cellStyle name="Normal 6 2 2 8 3 2 3 5 2" xfId="39778"/>
    <cellStyle name="Normal 6 2 2 8 3 2 3 6" xfId="27469"/>
    <cellStyle name="Normal 6 2 2 8 3 2 4" xfId="12385"/>
    <cellStyle name="Normal 6 2 2 8 3 2 4 2" xfId="24587"/>
    <cellStyle name="Normal 6 2 2 8 3 2 4 2 2" xfId="48884"/>
    <cellStyle name="Normal 6 2 2 8 3 2 4 3" xfId="36682"/>
    <cellStyle name="Normal 6 2 2 8 3 2 5" xfId="14309"/>
    <cellStyle name="Normal 6 2 2 8 3 2 5 2" xfId="26297"/>
    <cellStyle name="Normal 6 2 2 8 3 2 5 2 2" xfId="50594"/>
    <cellStyle name="Normal 6 2 2 8 3 2 5 3" xfId="38606"/>
    <cellStyle name="Normal 6 2 2 8 3 2 6" xfId="51868"/>
    <cellStyle name="Normal 6 2 2 8 3 2 7" xfId="52413"/>
    <cellStyle name="Normal 6 2 2 8 3 3" xfId="2291"/>
    <cellStyle name="Normal 6 2 2 8 3 3 10" xfId="52811"/>
    <cellStyle name="Normal 6 2 2 8 3 3 2" xfId="3457"/>
    <cellStyle name="Normal 6 2 2 8 3 3 2 2" xfId="5798"/>
    <cellStyle name="Normal 6 2 2 8 3 3 2 2 2" xfId="12398"/>
    <cellStyle name="Normal 6 2 2 8 3 3 2 2 2 2" xfId="24600"/>
    <cellStyle name="Normal 6 2 2 8 3 3 2 2 2 2 2" xfId="48897"/>
    <cellStyle name="Normal 6 2 2 8 3 3 2 2 2 3" xfId="36695"/>
    <cellStyle name="Normal 6 2 2 8 3 3 2 2 3" xfId="18000"/>
    <cellStyle name="Normal 6 2 2 8 3 3 2 2 3 2" xfId="42297"/>
    <cellStyle name="Normal 6 2 2 8 3 3 2 2 4" xfId="30095"/>
    <cellStyle name="Normal 6 2 2 8 3 3 2 3" xfId="7495"/>
    <cellStyle name="Normal 6 2 2 8 3 3 2 3 2" xfId="12399"/>
    <cellStyle name="Normal 6 2 2 8 3 3 2 3 2 2" xfId="24601"/>
    <cellStyle name="Normal 6 2 2 8 3 3 2 3 2 2 2" xfId="48898"/>
    <cellStyle name="Normal 6 2 2 8 3 3 2 3 2 3" xfId="36696"/>
    <cellStyle name="Normal 6 2 2 8 3 3 2 3 3" xfId="19697"/>
    <cellStyle name="Normal 6 2 2 8 3 3 2 3 3 2" xfId="43994"/>
    <cellStyle name="Normal 6 2 2 8 3 3 2 3 4" xfId="31792"/>
    <cellStyle name="Normal 6 2 2 8 3 3 2 4" xfId="12397"/>
    <cellStyle name="Normal 6 2 2 8 3 3 2 4 2" xfId="24599"/>
    <cellStyle name="Normal 6 2 2 8 3 3 2 4 2 2" xfId="48896"/>
    <cellStyle name="Normal 6 2 2 8 3 3 2 4 3" xfId="36694"/>
    <cellStyle name="Normal 6 2 2 8 3 3 2 5" xfId="15772"/>
    <cellStyle name="Normal 6 2 2 8 3 3 2 5 2" xfId="40069"/>
    <cellStyle name="Normal 6 2 2 8 3 3 2 6" xfId="27760"/>
    <cellStyle name="Normal 6 2 2 8 3 3 3" xfId="3989"/>
    <cellStyle name="Normal 6 2 2 8 3 3 3 2" xfId="12400"/>
    <cellStyle name="Normal 6 2 2 8 3 3 3 2 2" xfId="24602"/>
    <cellStyle name="Normal 6 2 2 8 3 3 3 2 2 2" xfId="48899"/>
    <cellStyle name="Normal 6 2 2 8 3 3 3 2 3" xfId="36697"/>
    <cellStyle name="Normal 6 2 2 8 3 3 3 3" xfId="16300"/>
    <cellStyle name="Normal 6 2 2 8 3 3 3 3 2" xfId="40597"/>
    <cellStyle name="Normal 6 2 2 8 3 3 3 4" xfId="28288"/>
    <cellStyle name="Normal 6 2 2 8 3 3 4" xfId="4629"/>
    <cellStyle name="Normal 6 2 2 8 3 3 4 2" xfId="12401"/>
    <cellStyle name="Normal 6 2 2 8 3 3 4 2 2" xfId="24603"/>
    <cellStyle name="Normal 6 2 2 8 3 3 4 2 2 2" xfId="48900"/>
    <cellStyle name="Normal 6 2 2 8 3 3 4 2 3" xfId="36698"/>
    <cellStyle name="Normal 6 2 2 8 3 3 4 3" xfId="16831"/>
    <cellStyle name="Normal 6 2 2 8 3 3 4 3 2" xfId="41128"/>
    <cellStyle name="Normal 6 2 2 8 3 3 4 4" xfId="28926"/>
    <cellStyle name="Normal 6 2 2 8 3 3 5" xfId="6326"/>
    <cellStyle name="Normal 6 2 2 8 3 3 5 2" xfId="12402"/>
    <cellStyle name="Normal 6 2 2 8 3 3 5 2 2" xfId="24604"/>
    <cellStyle name="Normal 6 2 2 8 3 3 5 2 2 2" xfId="48901"/>
    <cellStyle name="Normal 6 2 2 8 3 3 5 2 3" xfId="36699"/>
    <cellStyle name="Normal 6 2 2 8 3 3 5 3" xfId="18528"/>
    <cellStyle name="Normal 6 2 2 8 3 3 5 3 2" xfId="42825"/>
    <cellStyle name="Normal 6 2 2 8 3 3 5 4" xfId="30623"/>
    <cellStyle name="Normal 6 2 2 8 3 3 6" xfId="12396"/>
    <cellStyle name="Normal 6 2 2 8 3 3 6 2" xfId="24598"/>
    <cellStyle name="Normal 6 2 2 8 3 3 6 2 2" xfId="48895"/>
    <cellStyle name="Normal 6 2 2 8 3 3 6 3" xfId="36693"/>
    <cellStyle name="Normal 6 2 2 8 3 3 7" xfId="14603"/>
    <cellStyle name="Normal 6 2 2 8 3 3 7 2" xfId="38900"/>
    <cellStyle name="Normal 6 2 2 8 3 3 8" xfId="26591"/>
    <cellStyle name="Normal 6 2 2 8 3 3 9" xfId="50999"/>
    <cellStyle name="Normal 6 2 2 8 3 4" xfId="2819"/>
    <cellStyle name="Normal 6 2 2 8 3 4 2" xfId="5267"/>
    <cellStyle name="Normal 6 2 2 8 3 4 2 2" xfId="12404"/>
    <cellStyle name="Normal 6 2 2 8 3 4 2 2 2" xfId="24606"/>
    <cellStyle name="Normal 6 2 2 8 3 4 2 2 2 2" xfId="48903"/>
    <cellStyle name="Normal 6 2 2 8 3 4 2 2 3" xfId="36701"/>
    <cellStyle name="Normal 6 2 2 8 3 4 2 3" xfId="17469"/>
    <cellStyle name="Normal 6 2 2 8 3 4 2 3 2" xfId="41766"/>
    <cellStyle name="Normal 6 2 2 8 3 4 2 4" xfId="29564"/>
    <cellStyle name="Normal 6 2 2 8 3 4 3" xfId="6857"/>
    <cellStyle name="Normal 6 2 2 8 3 4 3 2" xfId="12405"/>
    <cellStyle name="Normal 6 2 2 8 3 4 3 2 2" xfId="24607"/>
    <cellStyle name="Normal 6 2 2 8 3 4 3 2 2 2" xfId="48904"/>
    <cellStyle name="Normal 6 2 2 8 3 4 3 2 3" xfId="36702"/>
    <cellStyle name="Normal 6 2 2 8 3 4 3 3" xfId="19059"/>
    <cellStyle name="Normal 6 2 2 8 3 4 3 3 2" xfId="43356"/>
    <cellStyle name="Normal 6 2 2 8 3 4 3 4" xfId="31154"/>
    <cellStyle name="Normal 6 2 2 8 3 4 4" xfId="12403"/>
    <cellStyle name="Normal 6 2 2 8 3 4 4 2" xfId="24605"/>
    <cellStyle name="Normal 6 2 2 8 3 4 4 2 2" xfId="48902"/>
    <cellStyle name="Normal 6 2 2 8 3 4 4 3" xfId="36700"/>
    <cellStyle name="Normal 6 2 2 8 3 4 5" xfId="15241"/>
    <cellStyle name="Normal 6 2 2 8 3 4 5 2" xfId="39538"/>
    <cellStyle name="Normal 6 2 2 8 3 4 6" xfId="27229"/>
    <cellStyle name="Normal 6 2 2 8 3 5" xfId="12384"/>
    <cellStyle name="Normal 6 2 2 8 3 5 2" xfId="24586"/>
    <cellStyle name="Normal 6 2 2 8 3 5 2 2" xfId="48883"/>
    <cellStyle name="Normal 6 2 2 8 3 5 3" xfId="36681"/>
    <cellStyle name="Normal 6 2 2 8 3 6" xfId="14069"/>
    <cellStyle name="Normal 6 2 2 8 3 6 2" xfId="26057"/>
    <cellStyle name="Normal 6 2 2 8 3 6 2 2" xfId="50354"/>
    <cellStyle name="Normal 6 2 2 8 3 6 3" xfId="38366"/>
    <cellStyle name="Normal 6 2 2 8 3 7" xfId="51590"/>
    <cellStyle name="Normal 6 2 2 8 3 8" xfId="52173"/>
    <cellStyle name="Normal 6 2 2 8 4" xfId="695"/>
    <cellStyle name="Normal 6 2 2 8 4 2" xfId="942"/>
    <cellStyle name="Normal 6 2 2 8 4 2 2" xfId="2435"/>
    <cellStyle name="Normal 6 2 2 8 4 2 2 10" xfId="52955"/>
    <cellStyle name="Normal 6 2 2 8 4 2 2 2" xfId="3601"/>
    <cellStyle name="Normal 6 2 2 8 4 2 2 2 2" xfId="5942"/>
    <cellStyle name="Normal 6 2 2 8 4 2 2 2 2 2" xfId="12410"/>
    <cellStyle name="Normal 6 2 2 8 4 2 2 2 2 2 2" xfId="24612"/>
    <cellStyle name="Normal 6 2 2 8 4 2 2 2 2 2 2 2" xfId="48909"/>
    <cellStyle name="Normal 6 2 2 8 4 2 2 2 2 2 3" xfId="36707"/>
    <cellStyle name="Normal 6 2 2 8 4 2 2 2 2 3" xfId="18144"/>
    <cellStyle name="Normal 6 2 2 8 4 2 2 2 2 3 2" xfId="42441"/>
    <cellStyle name="Normal 6 2 2 8 4 2 2 2 2 4" xfId="30239"/>
    <cellStyle name="Normal 6 2 2 8 4 2 2 2 3" xfId="7639"/>
    <cellStyle name="Normal 6 2 2 8 4 2 2 2 3 2" xfId="12411"/>
    <cellStyle name="Normal 6 2 2 8 4 2 2 2 3 2 2" xfId="24613"/>
    <cellStyle name="Normal 6 2 2 8 4 2 2 2 3 2 2 2" xfId="48910"/>
    <cellStyle name="Normal 6 2 2 8 4 2 2 2 3 2 3" xfId="36708"/>
    <cellStyle name="Normal 6 2 2 8 4 2 2 2 3 3" xfId="19841"/>
    <cellStyle name="Normal 6 2 2 8 4 2 2 2 3 3 2" xfId="44138"/>
    <cellStyle name="Normal 6 2 2 8 4 2 2 2 3 4" xfId="31936"/>
    <cellStyle name="Normal 6 2 2 8 4 2 2 2 4" xfId="12409"/>
    <cellStyle name="Normal 6 2 2 8 4 2 2 2 4 2" xfId="24611"/>
    <cellStyle name="Normal 6 2 2 8 4 2 2 2 4 2 2" xfId="48908"/>
    <cellStyle name="Normal 6 2 2 8 4 2 2 2 4 3" xfId="36706"/>
    <cellStyle name="Normal 6 2 2 8 4 2 2 2 5" xfId="15916"/>
    <cellStyle name="Normal 6 2 2 8 4 2 2 2 5 2" xfId="40213"/>
    <cellStyle name="Normal 6 2 2 8 4 2 2 2 6" xfId="27904"/>
    <cellStyle name="Normal 6 2 2 8 4 2 2 3" xfId="4133"/>
    <cellStyle name="Normal 6 2 2 8 4 2 2 3 2" xfId="12412"/>
    <cellStyle name="Normal 6 2 2 8 4 2 2 3 2 2" xfId="24614"/>
    <cellStyle name="Normal 6 2 2 8 4 2 2 3 2 2 2" xfId="48911"/>
    <cellStyle name="Normal 6 2 2 8 4 2 2 3 2 3" xfId="36709"/>
    <cellStyle name="Normal 6 2 2 8 4 2 2 3 3" xfId="16444"/>
    <cellStyle name="Normal 6 2 2 8 4 2 2 3 3 2" xfId="40741"/>
    <cellStyle name="Normal 6 2 2 8 4 2 2 3 4" xfId="28432"/>
    <cellStyle name="Normal 6 2 2 8 4 2 2 4" xfId="4773"/>
    <cellStyle name="Normal 6 2 2 8 4 2 2 4 2" xfId="12413"/>
    <cellStyle name="Normal 6 2 2 8 4 2 2 4 2 2" xfId="24615"/>
    <cellStyle name="Normal 6 2 2 8 4 2 2 4 2 2 2" xfId="48912"/>
    <cellStyle name="Normal 6 2 2 8 4 2 2 4 2 3" xfId="36710"/>
    <cellStyle name="Normal 6 2 2 8 4 2 2 4 3" xfId="16975"/>
    <cellStyle name="Normal 6 2 2 8 4 2 2 4 3 2" xfId="41272"/>
    <cellStyle name="Normal 6 2 2 8 4 2 2 4 4" xfId="29070"/>
    <cellStyle name="Normal 6 2 2 8 4 2 2 5" xfId="6470"/>
    <cellStyle name="Normal 6 2 2 8 4 2 2 5 2" xfId="12414"/>
    <cellStyle name="Normal 6 2 2 8 4 2 2 5 2 2" xfId="24616"/>
    <cellStyle name="Normal 6 2 2 8 4 2 2 5 2 2 2" xfId="48913"/>
    <cellStyle name="Normal 6 2 2 8 4 2 2 5 2 3" xfId="36711"/>
    <cellStyle name="Normal 6 2 2 8 4 2 2 5 3" xfId="18672"/>
    <cellStyle name="Normal 6 2 2 8 4 2 2 5 3 2" xfId="42969"/>
    <cellStyle name="Normal 6 2 2 8 4 2 2 5 4" xfId="30767"/>
    <cellStyle name="Normal 6 2 2 8 4 2 2 6" xfId="12408"/>
    <cellStyle name="Normal 6 2 2 8 4 2 2 6 2" xfId="24610"/>
    <cellStyle name="Normal 6 2 2 8 4 2 2 6 2 2" xfId="48907"/>
    <cellStyle name="Normal 6 2 2 8 4 2 2 6 3" xfId="36705"/>
    <cellStyle name="Normal 6 2 2 8 4 2 2 7" xfId="14747"/>
    <cellStyle name="Normal 6 2 2 8 4 2 2 7 2" xfId="39044"/>
    <cellStyle name="Normal 6 2 2 8 4 2 2 8" xfId="26735"/>
    <cellStyle name="Normal 6 2 2 8 4 2 2 9" xfId="51143"/>
    <cellStyle name="Normal 6 2 2 8 4 2 3" xfId="2963"/>
    <cellStyle name="Normal 6 2 2 8 4 2 3 2" xfId="5411"/>
    <cellStyle name="Normal 6 2 2 8 4 2 3 2 2" xfId="12416"/>
    <cellStyle name="Normal 6 2 2 8 4 2 3 2 2 2" xfId="24618"/>
    <cellStyle name="Normal 6 2 2 8 4 2 3 2 2 2 2" xfId="48915"/>
    <cellStyle name="Normal 6 2 2 8 4 2 3 2 2 3" xfId="36713"/>
    <cellStyle name="Normal 6 2 2 8 4 2 3 2 3" xfId="17613"/>
    <cellStyle name="Normal 6 2 2 8 4 2 3 2 3 2" xfId="41910"/>
    <cellStyle name="Normal 6 2 2 8 4 2 3 2 4" xfId="29708"/>
    <cellStyle name="Normal 6 2 2 8 4 2 3 3" xfId="7001"/>
    <cellStyle name="Normal 6 2 2 8 4 2 3 3 2" xfId="12417"/>
    <cellStyle name="Normal 6 2 2 8 4 2 3 3 2 2" xfId="24619"/>
    <cellStyle name="Normal 6 2 2 8 4 2 3 3 2 2 2" xfId="48916"/>
    <cellStyle name="Normal 6 2 2 8 4 2 3 3 2 3" xfId="36714"/>
    <cellStyle name="Normal 6 2 2 8 4 2 3 3 3" xfId="19203"/>
    <cellStyle name="Normal 6 2 2 8 4 2 3 3 3 2" xfId="43500"/>
    <cellStyle name="Normal 6 2 2 8 4 2 3 3 4" xfId="31298"/>
    <cellStyle name="Normal 6 2 2 8 4 2 3 4" xfId="12415"/>
    <cellStyle name="Normal 6 2 2 8 4 2 3 4 2" xfId="24617"/>
    <cellStyle name="Normal 6 2 2 8 4 2 3 4 2 2" xfId="48914"/>
    <cellStyle name="Normal 6 2 2 8 4 2 3 4 3" xfId="36712"/>
    <cellStyle name="Normal 6 2 2 8 4 2 3 5" xfId="15385"/>
    <cellStyle name="Normal 6 2 2 8 4 2 3 5 2" xfId="39682"/>
    <cellStyle name="Normal 6 2 2 8 4 2 3 6" xfId="27373"/>
    <cellStyle name="Normal 6 2 2 8 4 2 4" xfId="12407"/>
    <cellStyle name="Normal 6 2 2 8 4 2 4 2" xfId="24609"/>
    <cellStyle name="Normal 6 2 2 8 4 2 4 2 2" xfId="48906"/>
    <cellStyle name="Normal 6 2 2 8 4 2 4 3" xfId="36704"/>
    <cellStyle name="Normal 6 2 2 8 4 2 5" xfId="14213"/>
    <cellStyle name="Normal 6 2 2 8 4 2 5 2" xfId="26201"/>
    <cellStyle name="Normal 6 2 2 8 4 2 5 2 2" xfId="50498"/>
    <cellStyle name="Normal 6 2 2 8 4 2 5 3" xfId="38510"/>
    <cellStyle name="Normal 6 2 2 8 4 2 6" xfId="51700"/>
    <cellStyle name="Normal 6 2 2 8 4 2 7" xfId="52317"/>
    <cellStyle name="Normal 6 2 2 8 4 3" xfId="2195"/>
    <cellStyle name="Normal 6 2 2 8 4 3 10" xfId="52715"/>
    <cellStyle name="Normal 6 2 2 8 4 3 2" xfId="3361"/>
    <cellStyle name="Normal 6 2 2 8 4 3 2 2" xfId="5702"/>
    <cellStyle name="Normal 6 2 2 8 4 3 2 2 2" xfId="12420"/>
    <cellStyle name="Normal 6 2 2 8 4 3 2 2 2 2" xfId="24622"/>
    <cellStyle name="Normal 6 2 2 8 4 3 2 2 2 2 2" xfId="48919"/>
    <cellStyle name="Normal 6 2 2 8 4 3 2 2 2 3" xfId="36717"/>
    <cellStyle name="Normal 6 2 2 8 4 3 2 2 3" xfId="17904"/>
    <cellStyle name="Normal 6 2 2 8 4 3 2 2 3 2" xfId="42201"/>
    <cellStyle name="Normal 6 2 2 8 4 3 2 2 4" xfId="29999"/>
    <cellStyle name="Normal 6 2 2 8 4 3 2 3" xfId="7399"/>
    <cellStyle name="Normal 6 2 2 8 4 3 2 3 2" xfId="12421"/>
    <cellStyle name="Normal 6 2 2 8 4 3 2 3 2 2" xfId="24623"/>
    <cellStyle name="Normal 6 2 2 8 4 3 2 3 2 2 2" xfId="48920"/>
    <cellStyle name="Normal 6 2 2 8 4 3 2 3 2 3" xfId="36718"/>
    <cellStyle name="Normal 6 2 2 8 4 3 2 3 3" xfId="19601"/>
    <cellStyle name="Normal 6 2 2 8 4 3 2 3 3 2" xfId="43898"/>
    <cellStyle name="Normal 6 2 2 8 4 3 2 3 4" xfId="31696"/>
    <cellStyle name="Normal 6 2 2 8 4 3 2 4" xfId="12419"/>
    <cellStyle name="Normal 6 2 2 8 4 3 2 4 2" xfId="24621"/>
    <cellStyle name="Normal 6 2 2 8 4 3 2 4 2 2" xfId="48918"/>
    <cellStyle name="Normal 6 2 2 8 4 3 2 4 3" xfId="36716"/>
    <cellStyle name="Normal 6 2 2 8 4 3 2 5" xfId="15676"/>
    <cellStyle name="Normal 6 2 2 8 4 3 2 5 2" xfId="39973"/>
    <cellStyle name="Normal 6 2 2 8 4 3 2 6" xfId="27664"/>
    <cellStyle name="Normal 6 2 2 8 4 3 3" xfId="3893"/>
    <cellStyle name="Normal 6 2 2 8 4 3 3 2" xfId="12422"/>
    <cellStyle name="Normal 6 2 2 8 4 3 3 2 2" xfId="24624"/>
    <cellStyle name="Normal 6 2 2 8 4 3 3 2 2 2" xfId="48921"/>
    <cellStyle name="Normal 6 2 2 8 4 3 3 2 3" xfId="36719"/>
    <cellStyle name="Normal 6 2 2 8 4 3 3 3" xfId="16204"/>
    <cellStyle name="Normal 6 2 2 8 4 3 3 3 2" xfId="40501"/>
    <cellStyle name="Normal 6 2 2 8 4 3 3 4" xfId="28192"/>
    <cellStyle name="Normal 6 2 2 8 4 3 4" xfId="4533"/>
    <cellStyle name="Normal 6 2 2 8 4 3 4 2" xfId="12423"/>
    <cellStyle name="Normal 6 2 2 8 4 3 4 2 2" xfId="24625"/>
    <cellStyle name="Normal 6 2 2 8 4 3 4 2 2 2" xfId="48922"/>
    <cellStyle name="Normal 6 2 2 8 4 3 4 2 3" xfId="36720"/>
    <cellStyle name="Normal 6 2 2 8 4 3 4 3" xfId="16735"/>
    <cellStyle name="Normal 6 2 2 8 4 3 4 3 2" xfId="41032"/>
    <cellStyle name="Normal 6 2 2 8 4 3 4 4" xfId="28830"/>
    <cellStyle name="Normal 6 2 2 8 4 3 5" xfId="6230"/>
    <cellStyle name="Normal 6 2 2 8 4 3 5 2" xfId="12424"/>
    <cellStyle name="Normal 6 2 2 8 4 3 5 2 2" xfId="24626"/>
    <cellStyle name="Normal 6 2 2 8 4 3 5 2 2 2" xfId="48923"/>
    <cellStyle name="Normal 6 2 2 8 4 3 5 2 3" xfId="36721"/>
    <cellStyle name="Normal 6 2 2 8 4 3 5 3" xfId="18432"/>
    <cellStyle name="Normal 6 2 2 8 4 3 5 3 2" xfId="42729"/>
    <cellStyle name="Normal 6 2 2 8 4 3 5 4" xfId="30527"/>
    <cellStyle name="Normal 6 2 2 8 4 3 6" xfId="12418"/>
    <cellStyle name="Normal 6 2 2 8 4 3 6 2" xfId="24620"/>
    <cellStyle name="Normal 6 2 2 8 4 3 6 2 2" xfId="48917"/>
    <cellStyle name="Normal 6 2 2 8 4 3 6 3" xfId="36715"/>
    <cellStyle name="Normal 6 2 2 8 4 3 7" xfId="14507"/>
    <cellStyle name="Normal 6 2 2 8 4 3 7 2" xfId="38804"/>
    <cellStyle name="Normal 6 2 2 8 4 3 8" xfId="26495"/>
    <cellStyle name="Normal 6 2 2 8 4 3 9" xfId="50903"/>
    <cellStyle name="Normal 6 2 2 8 4 4" xfId="2723"/>
    <cellStyle name="Normal 6 2 2 8 4 4 2" xfId="5171"/>
    <cellStyle name="Normal 6 2 2 8 4 4 2 2" xfId="12426"/>
    <cellStyle name="Normal 6 2 2 8 4 4 2 2 2" xfId="24628"/>
    <cellStyle name="Normal 6 2 2 8 4 4 2 2 2 2" xfId="48925"/>
    <cellStyle name="Normal 6 2 2 8 4 4 2 2 3" xfId="36723"/>
    <cellStyle name="Normal 6 2 2 8 4 4 2 3" xfId="17373"/>
    <cellStyle name="Normal 6 2 2 8 4 4 2 3 2" xfId="41670"/>
    <cellStyle name="Normal 6 2 2 8 4 4 2 4" xfId="29468"/>
    <cellStyle name="Normal 6 2 2 8 4 4 3" xfId="6761"/>
    <cellStyle name="Normal 6 2 2 8 4 4 3 2" xfId="12427"/>
    <cellStyle name="Normal 6 2 2 8 4 4 3 2 2" xfId="24629"/>
    <cellStyle name="Normal 6 2 2 8 4 4 3 2 2 2" xfId="48926"/>
    <cellStyle name="Normal 6 2 2 8 4 4 3 2 3" xfId="36724"/>
    <cellStyle name="Normal 6 2 2 8 4 4 3 3" xfId="18963"/>
    <cellStyle name="Normal 6 2 2 8 4 4 3 3 2" xfId="43260"/>
    <cellStyle name="Normal 6 2 2 8 4 4 3 4" xfId="31058"/>
    <cellStyle name="Normal 6 2 2 8 4 4 4" xfId="12425"/>
    <cellStyle name="Normal 6 2 2 8 4 4 4 2" xfId="24627"/>
    <cellStyle name="Normal 6 2 2 8 4 4 4 2 2" xfId="48924"/>
    <cellStyle name="Normal 6 2 2 8 4 4 4 3" xfId="36722"/>
    <cellStyle name="Normal 6 2 2 8 4 4 5" xfId="15145"/>
    <cellStyle name="Normal 6 2 2 8 4 4 5 2" xfId="39442"/>
    <cellStyle name="Normal 6 2 2 8 4 4 6" xfId="27133"/>
    <cellStyle name="Normal 6 2 2 8 4 5" xfId="12406"/>
    <cellStyle name="Normal 6 2 2 8 4 5 2" xfId="24608"/>
    <cellStyle name="Normal 6 2 2 8 4 5 2 2" xfId="48905"/>
    <cellStyle name="Normal 6 2 2 8 4 5 3" xfId="36703"/>
    <cellStyle name="Normal 6 2 2 8 4 6" xfId="13973"/>
    <cellStyle name="Normal 6 2 2 8 4 6 2" xfId="25961"/>
    <cellStyle name="Normal 6 2 2 8 4 6 2 2" xfId="50258"/>
    <cellStyle name="Normal 6 2 2 8 4 6 3" xfId="38270"/>
    <cellStyle name="Normal 6 2 2 8 4 7" xfId="51541"/>
    <cellStyle name="Normal 6 2 2 8 4 8" xfId="52077"/>
    <cellStyle name="Normal 6 2 2 8 5" xfId="870"/>
    <cellStyle name="Normal 6 2 2 8 5 2" xfId="2363"/>
    <cellStyle name="Normal 6 2 2 8 5 2 10" xfId="52883"/>
    <cellStyle name="Normal 6 2 2 8 5 2 2" xfId="3529"/>
    <cellStyle name="Normal 6 2 2 8 5 2 2 2" xfId="5870"/>
    <cellStyle name="Normal 6 2 2 8 5 2 2 2 2" xfId="12431"/>
    <cellStyle name="Normal 6 2 2 8 5 2 2 2 2 2" xfId="24633"/>
    <cellStyle name="Normal 6 2 2 8 5 2 2 2 2 2 2" xfId="48930"/>
    <cellStyle name="Normal 6 2 2 8 5 2 2 2 2 3" xfId="36728"/>
    <cellStyle name="Normal 6 2 2 8 5 2 2 2 3" xfId="18072"/>
    <cellStyle name="Normal 6 2 2 8 5 2 2 2 3 2" xfId="42369"/>
    <cellStyle name="Normal 6 2 2 8 5 2 2 2 4" xfId="30167"/>
    <cellStyle name="Normal 6 2 2 8 5 2 2 3" xfId="7567"/>
    <cellStyle name="Normal 6 2 2 8 5 2 2 3 2" xfId="12432"/>
    <cellStyle name="Normal 6 2 2 8 5 2 2 3 2 2" xfId="24634"/>
    <cellStyle name="Normal 6 2 2 8 5 2 2 3 2 2 2" xfId="48931"/>
    <cellStyle name="Normal 6 2 2 8 5 2 2 3 2 3" xfId="36729"/>
    <cellStyle name="Normal 6 2 2 8 5 2 2 3 3" xfId="19769"/>
    <cellStyle name="Normal 6 2 2 8 5 2 2 3 3 2" xfId="44066"/>
    <cellStyle name="Normal 6 2 2 8 5 2 2 3 4" xfId="31864"/>
    <cellStyle name="Normal 6 2 2 8 5 2 2 4" xfId="12430"/>
    <cellStyle name="Normal 6 2 2 8 5 2 2 4 2" xfId="24632"/>
    <cellStyle name="Normal 6 2 2 8 5 2 2 4 2 2" xfId="48929"/>
    <cellStyle name="Normal 6 2 2 8 5 2 2 4 3" xfId="36727"/>
    <cellStyle name="Normal 6 2 2 8 5 2 2 5" xfId="15844"/>
    <cellStyle name="Normal 6 2 2 8 5 2 2 5 2" xfId="40141"/>
    <cellStyle name="Normal 6 2 2 8 5 2 2 6" xfId="27832"/>
    <cellStyle name="Normal 6 2 2 8 5 2 3" xfId="4061"/>
    <cellStyle name="Normal 6 2 2 8 5 2 3 2" xfId="12433"/>
    <cellStyle name="Normal 6 2 2 8 5 2 3 2 2" xfId="24635"/>
    <cellStyle name="Normal 6 2 2 8 5 2 3 2 2 2" xfId="48932"/>
    <cellStyle name="Normal 6 2 2 8 5 2 3 2 3" xfId="36730"/>
    <cellStyle name="Normal 6 2 2 8 5 2 3 3" xfId="16372"/>
    <cellStyle name="Normal 6 2 2 8 5 2 3 3 2" xfId="40669"/>
    <cellStyle name="Normal 6 2 2 8 5 2 3 4" xfId="28360"/>
    <cellStyle name="Normal 6 2 2 8 5 2 4" xfId="4701"/>
    <cellStyle name="Normal 6 2 2 8 5 2 4 2" xfId="12434"/>
    <cellStyle name="Normal 6 2 2 8 5 2 4 2 2" xfId="24636"/>
    <cellStyle name="Normal 6 2 2 8 5 2 4 2 2 2" xfId="48933"/>
    <cellStyle name="Normal 6 2 2 8 5 2 4 2 3" xfId="36731"/>
    <cellStyle name="Normal 6 2 2 8 5 2 4 3" xfId="16903"/>
    <cellStyle name="Normal 6 2 2 8 5 2 4 3 2" xfId="41200"/>
    <cellStyle name="Normal 6 2 2 8 5 2 4 4" xfId="28998"/>
    <cellStyle name="Normal 6 2 2 8 5 2 5" xfId="6398"/>
    <cellStyle name="Normal 6 2 2 8 5 2 5 2" xfId="12435"/>
    <cellStyle name="Normal 6 2 2 8 5 2 5 2 2" xfId="24637"/>
    <cellStyle name="Normal 6 2 2 8 5 2 5 2 2 2" xfId="48934"/>
    <cellStyle name="Normal 6 2 2 8 5 2 5 2 3" xfId="36732"/>
    <cellStyle name="Normal 6 2 2 8 5 2 5 3" xfId="18600"/>
    <cellStyle name="Normal 6 2 2 8 5 2 5 3 2" xfId="42897"/>
    <cellStyle name="Normal 6 2 2 8 5 2 5 4" xfId="30695"/>
    <cellStyle name="Normal 6 2 2 8 5 2 6" xfId="12429"/>
    <cellStyle name="Normal 6 2 2 8 5 2 6 2" xfId="24631"/>
    <cellStyle name="Normal 6 2 2 8 5 2 6 2 2" xfId="48928"/>
    <cellStyle name="Normal 6 2 2 8 5 2 6 3" xfId="36726"/>
    <cellStyle name="Normal 6 2 2 8 5 2 7" xfId="14675"/>
    <cellStyle name="Normal 6 2 2 8 5 2 7 2" xfId="38972"/>
    <cellStyle name="Normal 6 2 2 8 5 2 8" xfId="26663"/>
    <cellStyle name="Normal 6 2 2 8 5 2 9" xfId="51071"/>
    <cellStyle name="Normal 6 2 2 8 5 3" xfId="2891"/>
    <cellStyle name="Normal 6 2 2 8 5 3 2" xfId="5339"/>
    <cellStyle name="Normal 6 2 2 8 5 3 2 2" xfId="12437"/>
    <cellStyle name="Normal 6 2 2 8 5 3 2 2 2" xfId="24639"/>
    <cellStyle name="Normal 6 2 2 8 5 3 2 2 2 2" xfId="48936"/>
    <cellStyle name="Normal 6 2 2 8 5 3 2 2 3" xfId="36734"/>
    <cellStyle name="Normal 6 2 2 8 5 3 2 3" xfId="17541"/>
    <cellStyle name="Normal 6 2 2 8 5 3 2 3 2" xfId="41838"/>
    <cellStyle name="Normal 6 2 2 8 5 3 2 4" xfId="29636"/>
    <cellStyle name="Normal 6 2 2 8 5 3 3" xfId="6929"/>
    <cellStyle name="Normal 6 2 2 8 5 3 3 2" xfId="12438"/>
    <cellStyle name="Normal 6 2 2 8 5 3 3 2 2" xfId="24640"/>
    <cellStyle name="Normal 6 2 2 8 5 3 3 2 2 2" xfId="48937"/>
    <cellStyle name="Normal 6 2 2 8 5 3 3 2 3" xfId="36735"/>
    <cellStyle name="Normal 6 2 2 8 5 3 3 3" xfId="19131"/>
    <cellStyle name="Normal 6 2 2 8 5 3 3 3 2" xfId="43428"/>
    <cellStyle name="Normal 6 2 2 8 5 3 3 4" xfId="31226"/>
    <cellStyle name="Normal 6 2 2 8 5 3 4" xfId="12436"/>
    <cellStyle name="Normal 6 2 2 8 5 3 4 2" xfId="24638"/>
    <cellStyle name="Normal 6 2 2 8 5 3 4 2 2" xfId="48935"/>
    <cellStyle name="Normal 6 2 2 8 5 3 4 3" xfId="36733"/>
    <cellStyle name="Normal 6 2 2 8 5 3 5" xfId="15313"/>
    <cellStyle name="Normal 6 2 2 8 5 3 5 2" xfId="39610"/>
    <cellStyle name="Normal 6 2 2 8 5 3 6" xfId="27301"/>
    <cellStyle name="Normal 6 2 2 8 5 4" xfId="12428"/>
    <cellStyle name="Normal 6 2 2 8 5 4 2" xfId="24630"/>
    <cellStyle name="Normal 6 2 2 8 5 4 2 2" xfId="48927"/>
    <cellStyle name="Normal 6 2 2 8 5 4 3" xfId="36725"/>
    <cellStyle name="Normal 6 2 2 8 5 5" xfId="14141"/>
    <cellStyle name="Normal 6 2 2 8 5 5 2" xfId="26129"/>
    <cellStyle name="Normal 6 2 2 8 5 5 2 2" xfId="50426"/>
    <cellStyle name="Normal 6 2 2 8 5 5 3" xfId="38438"/>
    <cellStyle name="Normal 6 2 2 8 5 6" xfId="51658"/>
    <cellStyle name="Normal 6 2 2 8 5 7" xfId="52245"/>
    <cellStyle name="Normal 6 2 2 8 6" xfId="2099"/>
    <cellStyle name="Normal 6 2 2 8 6 10" xfId="52619"/>
    <cellStyle name="Normal 6 2 2 8 6 2" xfId="3265"/>
    <cellStyle name="Normal 6 2 2 8 6 2 2" xfId="5606"/>
    <cellStyle name="Normal 6 2 2 8 6 2 2 2" xfId="12441"/>
    <cellStyle name="Normal 6 2 2 8 6 2 2 2 2" xfId="24643"/>
    <cellStyle name="Normal 6 2 2 8 6 2 2 2 2 2" xfId="48940"/>
    <cellStyle name="Normal 6 2 2 8 6 2 2 2 3" xfId="36738"/>
    <cellStyle name="Normal 6 2 2 8 6 2 2 3" xfId="17808"/>
    <cellStyle name="Normal 6 2 2 8 6 2 2 3 2" xfId="42105"/>
    <cellStyle name="Normal 6 2 2 8 6 2 2 4" xfId="29903"/>
    <cellStyle name="Normal 6 2 2 8 6 2 3" xfId="7303"/>
    <cellStyle name="Normal 6 2 2 8 6 2 3 2" xfId="12442"/>
    <cellStyle name="Normal 6 2 2 8 6 2 3 2 2" xfId="24644"/>
    <cellStyle name="Normal 6 2 2 8 6 2 3 2 2 2" xfId="48941"/>
    <cellStyle name="Normal 6 2 2 8 6 2 3 2 3" xfId="36739"/>
    <cellStyle name="Normal 6 2 2 8 6 2 3 3" xfId="19505"/>
    <cellStyle name="Normal 6 2 2 8 6 2 3 3 2" xfId="43802"/>
    <cellStyle name="Normal 6 2 2 8 6 2 3 4" xfId="31600"/>
    <cellStyle name="Normal 6 2 2 8 6 2 4" xfId="12440"/>
    <cellStyle name="Normal 6 2 2 8 6 2 4 2" xfId="24642"/>
    <cellStyle name="Normal 6 2 2 8 6 2 4 2 2" xfId="48939"/>
    <cellStyle name="Normal 6 2 2 8 6 2 4 3" xfId="36737"/>
    <cellStyle name="Normal 6 2 2 8 6 2 5" xfId="15580"/>
    <cellStyle name="Normal 6 2 2 8 6 2 5 2" xfId="39877"/>
    <cellStyle name="Normal 6 2 2 8 6 2 6" xfId="27568"/>
    <cellStyle name="Normal 6 2 2 8 6 3" xfId="3797"/>
    <cellStyle name="Normal 6 2 2 8 6 3 2" xfId="12443"/>
    <cellStyle name="Normal 6 2 2 8 6 3 2 2" xfId="24645"/>
    <cellStyle name="Normal 6 2 2 8 6 3 2 2 2" xfId="48942"/>
    <cellStyle name="Normal 6 2 2 8 6 3 2 3" xfId="36740"/>
    <cellStyle name="Normal 6 2 2 8 6 3 3" xfId="16108"/>
    <cellStyle name="Normal 6 2 2 8 6 3 3 2" xfId="40405"/>
    <cellStyle name="Normal 6 2 2 8 6 3 4" xfId="28096"/>
    <cellStyle name="Normal 6 2 2 8 6 4" xfId="4437"/>
    <cellStyle name="Normal 6 2 2 8 6 4 2" xfId="12444"/>
    <cellStyle name="Normal 6 2 2 8 6 4 2 2" xfId="24646"/>
    <cellStyle name="Normal 6 2 2 8 6 4 2 2 2" xfId="48943"/>
    <cellStyle name="Normal 6 2 2 8 6 4 2 3" xfId="36741"/>
    <cellStyle name="Normal 6 2 2 8 6 4 3" xfId="16639"/>
    <cellStyle name="Normal 6 2 2 8 6 4 3 2" xfId="40936"/>
    <cellStyle name="Normal 6 2 2 8 6 4 4" xfId="28734"/>
    <cellStyle name="Normal 6 2 2 8 6 5" xfId="6134"/>
    <cellStyle name="Normal 6 2 2 8 6 5 2" xfId="12445"/>
    <cellStyle name="Normal 6 2 2 8 6 5 2 2" xfId="24647"/>
    <cellStyle name="Normal 6 2 2 8 6 5 2 2 2" xfId="48944"/>
    <cellStyle name="Normal 6 2 2 8 6 5 2 3" xfId="36742"/>
    <cellStyle name="Normal 6 2 2 8 6 5 3" xfId="18336"/>
    <cellStyle name="Normal 6 2 2 8 6 5 3 2" xfId="42633"/>
    <cellStyle name="Normal 6 2 2 8 6 5 4" xfId="30431"/>
    <cellStyle name="Normal 6 2 2 8 6 6" xfId="12439"/>
    <cellStyle name="Normal 6 2 2 8 6 6 2" xfId="24641"/>
    <cellStyle name="Normal 6 2 2 8 6 6 2 2" xfId="48938"/>
    <cellStyle name="Normal 6 2 2 8 6 6 3" xfId="36736"/>
    <cellStyle name="Normal 6 2 2 8 6 7" xfId="14411"/>
    <cellStyle name="Normal 6 2 2 8 6 7 2" xfId="38708"/>
    <cellStyle name="Normal 6 2 2 8 6 8" xfId="26399"/>
    <cellStyle name="Normal 6 2 2 8 6 9" xfId="50807"/>
    <cellStyle name="Normal 6 2 2 8 7" xfId="2627"/>
    <cellStyle name="Normal 6 2 2 8 7 2" xfId="5075"/>
    <cellStyle name="Normal 6 2 2 8 7 2 2" xfId="12447"/>
    <cellStyle name="Normal 6 2 2 8 7 2 2 2" xfId="24649"/>
    <cellStyle name="Normal 6 2 2 8 7 2 2 2 2" xfId="48946"/>
    <cellStyle name="Normal 6 2 2 8 7 2 2 3" xfId="36744"/>
    <cellStyle name="Normal 6 2 2 8 7 2 3" xfId="17277"/>
    <cellStyle name="Normal 6 2 2 8 7 2 3 2" xfId="41574"/>
    <cellStyle name="Normal 6 2 2 8 7 2 4" xfId="29372"/>
    <cellStyle name="Normal 6 2 2 8 7 3" xfId="6665"/>
    <cellStyle name="Normal 6 2 2 8 7 3 2" xfId="12448"/>
    <cellStyle name="Normal 6 2 2 8 7 3 2 2" xfId="24650"/>
    <cellStyle name="Normal 6 2 2 8 7 3 2 2 2" xfId="48947"/>
    <cellStyle name="Normal 6 2 2 8 7 3 2 3" xfId="36745"/>
    <cellStyle name="Normal 6 2 2 8 7 3 3" xfId="18867"/>
    <cellStyle name="Normal 6 2 2 8 7 3 3 2" xfId="43164"/>
    <cellStyle name="Normal 6 2 2 8 7 3 4" xfId="30962"/>
    <cellStyle name="Normal 6 2 2 8 7 4" xfId="12446"/>
    <cellStyle name="Normal 6 2 2 8 7 4 2" xfId="24648"/>
    <cellStyle name="Normal 6 2 2 8 7 4 2 2" xfId="48945"/>
    <cellStyle name="Normal 6 2 2 8 7 4 3" xfId="36743"/>
    <cellStyle name="Normal 6 2 2 8 7 5" xfId="15049"/>
    <cellStyle name="Normal 6 2 2 8 7 5 2" xfId="39346"/>
    <cellStyle name="Normal 6 2 2 8 7 6" xfId="27037"/>
    <cellStyle name="Normal 6 2 2 8 8" xfId="12317"/>
    <cellStyle name="Normal 6 2 2 8 8 2" xfId="24519"/>
    <cellStyle name="Normal 6 2 2 8 8 2 2" xfId="48816"/>
    <cellStyle name="Normal 6 2 2 8 8 3" xfId="36614"/>
    <cellStyle name="Normal 6 2 2 8 9" xfId="13877"/>
    <cellStyle name="Normal 6 2 2 8 9 2" xfId="25865"/>
    <cellStyle name="Normal 6 2 2 8 9 2 2" xfId="50162"/>
    <cellStyle name="Normal 6 2 2 8 9 3" xfId="38174"/>
    <cellStyle name="Normal 6 2 2 9" xfId="622"/>
    <cellStyle name="Normal 6 2 2 9 10" xfId="52005"/>
    <cellStyle name="Normal 6 2 2 9 2" xfId="817"/>
    <cellStyle name="Normal 6 2 2 9 2 2" xfId="1062"/>
    <cellStyle name="Normal 6 2 2 9 2 2 2" xfId="2555"/>
    <cellStyle name="Normal 6 2 2 9 2 2 2 10" xfId="53075"/>
    <cellStyle name="Normal 6 2 2 9 2 2 2 2" xfId="3721"/>
    <cellStyle name="Normal 6 2 2 9 2 2 2 2 2" xfId="6062"/>
    <cellStyle name="Normal 6 2 2 9 2 2 2 2 2 2" xfId="12454"/>
    <cellStyle name="Normal 6 2 2 9 2 2 2 2 2 2 2" xfId="24656"/>
    <cellStyle name="Normal 6 2 2 9 2 2 2 2 2 2 2 2" xfId="48953"/>
    <cellStyle name="Normal 6 2 2 9 2 2 2 2 2 2 3" xfId="36751"/>
    <cellStyle name="Normal 6 2 2 9 2 2 2 2 2 3" xfId="18264"/>
    <cellStyle name="Normal 6 2 2 9 2 2 2 2 2 3 2" xfId="42561"/>
    <cellStyle name="Normal 6 2 2 9 2 2 2 2 2 4" xfId="30359"/>
    <cellStyle name="Normal 6 2 2 9 2 2 2 2 3" xfId="7759"/>
    <cellStyle name="Normal 6 2 2 9 2 2 2 2 3 2" xfId="12455"/>
    <cellStyle name="Normal 6 2 2 9 2 2 2 2 3 2 2" xfId="24657"/>
    <cellStyle name="Normal 6 2 2 9 2 2 2 2 3 2 2 2" xfId="48954"/>
    <cellStyle name="Normal 6 2 2 9 2 2 2 2 3 2 3" xfId="36752"/>
    <cellStyle name="Normal 6 2 2 9 2 2 2 2 3 3" xfId="19961"/>
    <cellStyle name="Normal 6 2 2 9 2 2 2 2 3 3 2" xfId="44258"/>
    <cellStyle name="Normal 6 2 2 9 2 2 2 2 3 4" xfId="32056"/>
    <cellStyle name="Normal 6 2 2 9 2 2 2 2 4" xfId="12453"/>
    <cellStyle name="Normal 6 2 2 9 2 2 2 2 4 2" xfId="24655"/>
    <cellStyle name="Normal 6 2 2 9 2 2 2 2 4 2 2" xfId="48952"/>
    <cellStyle name="Normal 6 2 2 9 2 2 2 2 4 3" xfId="36750"/>
    <cellStyle name="Normal 6 2 2 9 2 2 2 2 5" xfId="16036"/>
    <cellStyle name="Normal 6 2 2 9 2 2 2 2 5 2" xfId="40333"/>
    <cellStyle name="Normal 6 2 2 9 2 2 2 2 6" xfId="28024"/>
    <cellStyle name="Normal 6 2 2 9 2 2 2 3" xfId="4253"/>
    <cellStyle name="Normal 6 2 2 9 2 2 2 3 2" xfId="12456"/>
    <cellStyle name="Normal 6 2 2 9 2 2 2 3 2 2" xfId="24658"/>
    <cellStyle name="Normal 6 2 2 9 2 2 2 3 2 2 2" xfId="48955"/>
    <cellStyle name="Normal 6 2 2 9 2 2 2 3 2 3" xfId="36753"/>
    <cellStyle name="Normal 6 2 2 9 2 2 2 3 3" xfId="16564"/>
    <cellStyle name="Normal 6 2 2 9 2 2 2 3 3 2" xfId="40861"/>
    <cellStyle name="Normal 6 2 2 9 2 2 2 3 4" xfId="28552"/>
    <cellStyle name="Normal 6 2 2 9 2 2 2 4" xfId="4893"/>
    <cellStyle name="Normal 6 2 2 9 2 2 2 4 2" xfId="12457"/>
    <cellStyle name="Normal 6 2 2 9 2 2 2 4 2 2" xfId="24659"/>
    <cellStyle name="Normal 6 2 2 9 2 2 2 4 2 2 2" xfId="48956"/>
    <cellStyle name="Normal 6 2 2 9 2 2 2 4 2 3" xfId="36754"/>
    <cellStyle name="Normal 6 2 2 9 2 2 2 4 3" xfId="17095"/>
    <cellStyle name="Normal 6 2 2 9 2 2 2 4 3 2" xfId="41392"/>
    <cellStyle name="Normal 6 2 2 9 2 2 2 4 4" xfId="29190"/>
    <cellStyle name="Normal 6 2 2 9 2 2 2 5" xfId="6590"/>
    <cellStyle name="Normal 6 2 2 9 2 2 2 5 2" xfId="12458"/>
    <cellStyle name="Normal 6 2 2 9 2 2 2 5 2 2" xfId="24660"/>
    <cellStyle name="Normal 6 2 2 9 2 2 2 5 2 2 2" xfId="48957"/>
    <cellStyle name="Normal 6 2 2 9 2 2 2 5 2 3" xfId="36755"/>
    <cellStyle name="Normal 6 2 2 9 2 2 2 5 3" xfId="18792"/>
    <cellStyle name="Normal 6 2 2 9 2 2 2 5 3 2" xfId="43089"/>
    <cellStyle name="Normal 6 2 2 9 2 2 2 5 4" xfId="30887"/>
    <cellStyle name="Normal 6 2 2 9 2 2 2 6" xfId="12452"/>
    <cellStyle name="Normal 6 2 2 9 2 2 2 6 2" xfId="24654"/>
    <cellStyle name="Normal 6 2 2 9 2 2 2 6 2 2" xfId="48951"/>
    <cellStyle name="Normal 6 2 2 9 2 2 2 6 3" xfId="36749"/>
    <cellStyle name="Normal 6 2 2 9 2 2 2 7" xfId="14867"/>
    <cellStyle name="Normal 6 2 2 9 2 2 2 7 2" xfId="39164"/>
    <cellStyle name="Normal 6 2 2 9 2 2 2 8" xfId="26855"/>
    <cellStyle name="Normal 6 2 2 9 2 2 2 9" xfId="51263"/>
    <cellStyle name="Normal 6 2 2 9 2 2 3" xfId="3083"/>
    <cellStyle name="Normal 6 2 2 9 2 2 3 2" xfId="5531"/>
    <cellStyle name="Normal 6 2 2 9 2 2 3 2 2" xfId="12460"/>
    <cellStyle name="Normal 6 2 2 9 2 2 3 2 2 2" xfId="24662"/>
    <cellStyle name="Normal 6 2 2 9 2 2 3 2 2 2 2" xfId="48959"/>
    <cellStyle name="Normal 6 2 2 9 2 2 3 2 2 3" xfId="36757"/>
    <cellStyle name="Normal 6 2 2 9 2 2 3 2 3" xfId="17733"/>
    <cellStyle name="Normal 6 2 2 9 2 2 3 2 3 2" xfId="42030"/>
    <cellStyle name="Normal 6 2 2 9 2 2 3 2 4" xfId="29828"/>
    <cellStyle name="Normal 6 2 2 9 2 2 3 3" xfId="7121"/>
    <cellStyle name="Normal 6 2 2 9 2 2 3 3 2" xfId="12461"/>
    <cellStyle name="Normal 6 2 2 9 2 2 3 3 2 2" xfId="24663"/>
    <cellStyle name="Normal 6 2 2 9 2 2 3 3 2 2 2" xfId="48960"/>
    <cellStyle name="Normal 6 2 2 9 2 2 3 3 2 3" xfId="36758"/>
    <cellStyle name="Normal 6 2 2 9 2 2 3 3 3" xfId="19323"/>
    <cellStyle name="Normal 6 2 2 9 2 2 3 3 3 2" xfId="43620"/>
    <cellStyle name="Normal 6 2 2 9 2 2 3 3 4" xfId="31418"/>
    <cellStyle name="Normal 6 2 2 9 2 2 3 4" xfId="12459"/>
    <cellStyle name="Normal 6 2 2 9 2 2 3 4 2" xfId="24661"/>
    <cellStyle name="Normal 6 2 2 9 2 2 3 4 2 2" xfId="48958"/>
    <cellStyle name="Normal 6 2 2 9 2 2 3 4 3" xfId="36756"/>
    <cellStyle name="Normal 6 2 2 9 2 2 3 5" xfId="15505"/>
    <cellStyle name="Normal 6 2 2 9 2 2 3 5 2" xfId="39802"/>
    <cellStyle name="Normal 6 2 2 9 2 2 3 6" xfId="27493"/>
    <cellStyle name="Normal 6 2 2 9 2 2 4" xfId="12451"/>
    <cellStyle name="Normal 6 2 2 9 2 2 4 2" xfId="24653"/>
    <cellStyle name="Normal 6 2 2 9 2 2 4 2 2" xfId="48950"/>
    <cellStyle name="Normal 6 2 2 9 2 2 4 3" xfId="36748"/>
    <cellStyle name="Normal 6 2 2 9 2 2 5" xfId="14333"/>
    <cellStyle name="Normal 6 2 2 9 2 2 5 2" xfId="26321"/>
    <cellStyle name="Normal 6 2 2 9 2 2 5 2 2" xfId="50618"/>
    <cellStyle name="Normal 6 2 2 9 2 2 5 3" xfId="38630"/>
    <cellStyle name="Normal 6 2 2 9 2 2 6" xfId="51567"/>
    <cellStyle name="Normal 6 2 2 9 2 2 7" xfId="52437"/>
    <cellStyle name="Normal 6 2 2 9 2 3" xfId="2315"/>
    <cellStyle name="Normal 6 2 2 9 2 3 10" xfId="52835"/>
    <cellStyle name="Normal 6 2 2 9 2 3 2" xfId="3481"/>
    <cellStyle name="Normal 6 2 2 9 2 3 2 2" xfId="5822"/>
    <cellStyle name="Normal 6 2 2 9 2 3 2 2 2" xfId="12464"/>
    <cellStyle name="Normal 6 2 2 9 2 3 2 2 2 2" xfId="24666"/>
    <cellStyle name="Normal 6 2 2 9 2 3 2 2 2 2 2" xfId="48963"/>
    <cellStyle name="Normal 6 2 2 9 2 3 2 2 2 3" xfId="36761"/>
    <cellStyle name="Normal 6 2 2 9 2 3 2 2 3" xfId="18024"/>
    <cellStyle name="Normal 6 2 2 9 2 3 2 2 3 2" xfId="42321"/>
    <cellStyle name="Normal 6 2 2 9 2 3 2 2 4" xfId="30119"/>
    <cellStyle name="Normal 6 2 2 9 2 3 2 3" xfId="7519"/>
    <cellStyle name="Normal 6 2 2 9 2 3 2 3 2" xfId="12465"/>
    <cellStyle name="Normal 6 2 2 9 2 3 2 3 2 2" xfId="24667"/>
    <cellStyle name="Normal 6 2 2 9 2 3 2 3 2 2 2" xfId="48964"/>
    <cellStyle name="Normal 6 2 2 9 2 3 2 3 2 3" xfId="36762"/>
    <cellStyle name="Normal 6 2 2 9 2 3 2 3 3" xfId="19721"/>
    <cellStyle name="Normal 6 2 2 9 2 3 2 3 3 2" xfId="44018"/>
    <cellStyle name="Normal 6 2 2 9 2 3 2 3 4" xfId="31816"/>
    <cellStyle name="Normal 6 2 2 9 2 3 2 4" xfId="12463"/>
    <cellStyle name="Normal 6 2 2 9 2 3 2 4 2" xfId="24665"/>
    <cellStyle name="Normal 6 2 2 9 2 3 2 4 2 2" xfId="48962"/>
    <cellStyle name="Normal 6 2 2 9 2 3 2 4 3" xfId="36760"/>
    <cellStyle name="Normal 6 2 2 9 2 3 2 5" xfId="15796"/>
    <cellStyle name="Normal 6 2 2 9 2 3 2 5 2" xfId="40093"/>
    <cellStyle name="Normal 6 2 2 9 2 3 2 6" xfId="27784"/>
    <cellStyle name="Normal 6 2 2 9 2 3 3" xfId="4013"/>
    <cellStyle name="Normal 6 2 2 9 2 3 3 2" xfId="12466"/>
    <cellStyle name="Normal 6 2 2 9 2 3 3 2 2" xfId="24668"/>
    <cellStyle name="Normal 6 2 2 9 2 3 3 2 2 2" xfId="48965"/>
    <cellStyle name="Normal 6 2 2 9 2 3 3 2 3" xfId="36763"/>
    <cellStyle name="Normal 6 2 2 9 2 3 3 3" xfId="16324"/>
    <cellStyle name="Normal 6 2 2 9 2 3 3 3 2" xfId="40621"/>
    <cellStyle name="Normal 6 2 2 9 2 3 3 4" xfId="28312"/>
    <cellStyle name="Normal 6 2 2 9 2 3 4" xfId="4653"/>
    <cellStyle name="Normal 6 2 2 9 2 3 4 2" xfId="12467"/>
    <cellStyle name="Normal 6 2 2 9 2 3 4 2 2" xfId="24669"/>
    <cellStyle name="Normal 6 2 2 9 2 3 4 2 2 2" xfId="48966"/>
    <cellStyle name="Normal 6 2 2 9 2 3 4 2 3" xfId="36764"/>
    <cellStyle name="Normal 6 2 2 9 2 3 4 3" xfId="16855"/>
    <cellStyle name="Normal 6 2 2 9 2 3 4 3 2" xfId="41152"/>
    <cellStyle name="Normal 6 2 2 9 2 3 4 4" xfId="28950"/>
    <cellStyle name="Normal 6 2 2 9 2 3 5" xfId="6350"/>
    <cellStyle name="Normal 6 2 2 9 2 3 5 2" xfId="12468"/>
    <cellStyle name="Normal 6 2 2 9 2 3 5 2 2" xfId="24670"/>
    <cellStyle name="Normal 6 2 2 9 2 3 5 2 2 2" xfId="48967"/>
    <cellStyle name="Normal 6 2 2 9 2 3 5 2 3" xfId="36765"/>
    <cellStyle name="Normal 6 2 2 9 2 3 5 3" xfId="18552"/>
    <cellStyle name="Normal 6 2 2 9 2 3 5 3 2" xfId="42849"/>
    <cellStyle name="Normal 6 2 2 9 2 3 5 4" xfId="30647"/>
    <cellStyle name="Normal 6 2 2 9 2 3 6" xfId="12462"/>
    <cellStyle name="Normal 6 2 2 9 2 3 6 2" xfId="24664"/>
    <cellStyle name="Normal 6 2 2 9 2 3 6 2 2" xfId="48961"/>
    <cellStyle name="Normal 6 2 2 9 2 3 6 3" xfId="36759"/>
    <cellStyle name="Normal 6 2 2 9 2 3 7" xfId="14627"/>
    <cellStyle name="Normal 6 2 2 9 2 3 7 2" xfId="38924"/>
    <cellStyle name="Normal 6 2 2 9 2 3 8" xfId="26615"/>
    <cellStyle name="Normal 6 2 2 9 2 3 9" xfId="51023"/>
    <cellStyle name="Normal 6 2 2 9 2 4" xfId="2843"/>
    <cellStyle name="Normal 6 2 2 9 2 4 2" xfId="5291"/>
    <cellStyle name="Normal 6 2 2 9 2 4 2 2" xfId="12470"/>
    <cellStyle name="Normal 6 2 2 9 2 4 2 2 2" xfId="24672"/>
    <cellStyle name="Normal 6 2 2 9 2 4 2 2 2 2" xfId="48969"/>
    <cellStyle name="Normal 6 2 2 9 2 4 2 2 3" xfId="36767"/>
    <cellStyle name="Normal 6 2 2 9 2 4 2 3" xfId="17493"/>
    <cellStyle name="Normal 6 2 2 9 2 4 2 3 2" xfId="41790"/>
    <cellStyle name="Normal 6 2 2 9 2 4 2 4" xfId="29588"/>
    <cellStyle name="Normal 6 2 2 9 2 4 3" xfId="6881"/>
    <cellStyle name="Normal 6 2 2 9 2 4 3 2" xfId="12471"/>
    <cellStyle name="Normal 6 2 2 9 2 4 3 2 2" xfId="24673"/>
    <cellStyle name="Normal 6 2 2 9 2 4 3 2 2 2" xfId="48970"/>
    <cellStyle name="Normal 6 2 2 9 2 4 3 2 3" xfId="36768"/>
    <cellStyle name="Normal 6 2 2 9 2 4 3 3" xfId="19083"/>
    <cellStyle name="Normal 6 2 2 9 2 4 3 3 2" xfId="43380"/>
    <cellStyle name="Normal 6 2 2 9 2 4 3 4" xfId="31178"/>
    <cellStyle name="Normal 6 2 2 9 2 4 4" xfId="12469"/>
    <cellStyle name="Normal 6 2 2 9 2 4 4 2" xfId="24671"/>
    <cellStyle name="Normal 6 2 2 9 2 4 4 2 2" xfId="48968"/>
    <cellStyle name="Normal 6 2 2 9 2 4 4 3" xfId="36766"/>
    <cellStyle name="Normal 6 2 2 9 2 4 5" xfId="15265"/>
    <cellStyle name="Normal 6 2 2 9 2 4 5 2" xfId="39562"/>
    <cellStyle name="Normal 6 2 2 9 2 4 6" xfId="27253"/>
    <cellStyle name="Normal 6 2 2 9 2 5" xfId="12450"/>
    <cellStyle name="Normal 6 2 2 9 2 5 2" xfId="24652"/>
    <cellStyle name="Normal 6 2 2 9 2 5 2 2" xfId="48949"/>
    <cellStyle name="Normal 6 2 2 9 2 5 3" xfId="36747"/>
    <cellStyle name="Normal 6 2 2 9 2 6" xfId="14093"/>
    <cellStyle name="Normal 6 2 2 9 2 6 2" xfId="26081"/>
    <cellStyle name="Normal 6 2 2 9 2 6 2 2" xfId="50378"/>
    <cellStyle name="Normal 6 2 2 9 2 6 3" xfId="38390"/>
    <cellStyle name="Normal 6 2 2 9 2 7" xfId="51854"/>
    <cellStyle name="Normal 6 2 2 9 2 8" xfId="52197"/>
    <cellStyle name="Normal 6 2 2 9 3" xfId="719"/>
    <cellStyle name="Normal 6 2 2 9 3 2" xfId="966"/>
    <cellStyle name="Normal 6 2 2 9 3 2 2" xfId="2459"/>
    <cellStyle name="Normal 6 2 2 9 3 2 2 10" xfId="52979"/>
    <cellStyle name="Normal 6 2 2 9 3 2 2 2" xfId="3625"/>
    <cellStyle name="Normal 6 2 2 9 3 2 2 2 2" xfId="5966"/>
    <cellStyle name="Normal 6 2 2 9 3 2 2 2 2 2" xfId="12476"/>
    <cellStyle name="Normal 6 2 2 9 3 2 2 2 2 2 2" xfId="24678"/>
    <cellStyle name="Normal 6 2 2 9 3 2 2 2 2 2 2 2" xfId="48975"/>
    <cellStyle name="Normal 6 2 2 9 3 2 2 2 2 2 3" xfId="36773"/>
    <cellStyle name="Normal 6 2 2 9 3 2 2 2 2 3" xfId="18168"/>
    <cellStyle name="Normal 6 2 2 9 3 2 2 2 2 3 2" xfId="42465"/>
    <cellStyle name="Normal 6 2 2 9 3 2 2 2 2 4" xfId="30263"/>
    <cellStyle name="Normal 6 2 2 9 3 2 2 2 3" xfId="7663"/>
    <cellStyle name="Normal 6 2 2 9 3 2 2 2 3 2" xfId="12477"/>
    <cellStyle name="Normal 6 2 2 9 3 2 2 2 3 2 2" xfId="24679"/>
    <cellStyle name="Normal 6 2 2 9 3 2 2 2 3 2 2 2" xfId="48976"/>
    <cellStyle name="Normal 6 2 2 9 3 2 2 2 3 2 3" xfId="36774"/>
    <cellStyle name="Normal 6 2 2 9 3 2 2 2 3 3" xfId="19865"/>
    <cellStyle name="Normal 6 2 2 9 3 2 2 2 3 3 2" xfId="44162"/>
    <cellStyle name="Normal 6 2 2 9 3 2 2 2 3 4" xfId="31960"/>
    <cellStyle name="Normal 6 2 2 9 3 2 2 2 4" xfId="12475"/>
    <cellStyle name="Normal 6 2 2 9 3 2 2 2 4 2" xfId="24677"/>
    <cellStyle name="Normal 6 2 2 9 3 2 2 2 4 2 2" xfId="48974"/>
    <cellStyle name="Normal 6 2 2 9 3 2 2 2 4 3" xfId="36772"/>
    <cellStyle name="Normal 6 2 2 9 3 2 2 2 5" xfId="15940"/>
    <cellStyle name="Normal 6 2 2 9 3 2 2 2 5 2" xfId="40237"/>
    <cellStyle name="Normal 6 2 2 9 3 2 2 2 6" xfId="27928"/>
    <cellStyle name="Normal 6 2 2 9 3 2 2 3" xfId="4157"/>
    <cellStyle name="Normal 6 2 2 9 3 2 2 3 2" xfId="12478"/>
    <cellStyle name="Normal 6 2 2 9 3 2 2 3 2 2" xfId="24680"/>
    <cellStyle name="Normal 6 2 2 9 3 2 2 3 2 2 2" xfId="48977"/>
    <cellStyle name="Normal 6 2 2 9 3 2 2 3 2 3" xfId="36775"/>
    <cellStyle name="Normal 6 2 2 9 3 2 2 3 3" xfId="16468"/>
    <cellStyle name="Normal 6 2 2 9 3 2 2 3 3 2" xfId="40765"/>
    <cellStyle name="Normal 6 2 2 9 3 2 2 3 4" xfId="28456"/>
    <cellStyle name="Normal 6 2 2 9 3 2 2 4" xfId="4797"/>
    <cellStyle name="Normal 6 2 2 9 3 2 2 4 2" xfId="12479"/>
    <cellStyle name="Normal 6 2 2 9 3 2 2 4 2 2" xfId="24681"/>
    <cellStyle name="Normal 6 2 2 9 3 2 2 4 2 2 2" xfId="48978"/>
    <cellStyle name="Normal 6 2 2 9 3 2 2 4 2 3" xfId="36776"/>
    <cellStyle name="Normal 6 2 2 9 3 2 2 4 3" xfId="16999"/>
    <cellStyle name="Normal 6 2 2 9 3 2 2 4 3 2" xfId="41296"/>
    <cellStyle name="Normal 6 2 2 9 3 2 2 4 4" xfId="29094"/>
    <cellStyle name="Normal 6 2 2 9 3 2 2 5" xfId="6494"/>
    <cellStyle name="Normal 6 2 2 9 3 2 2 5 2" xfId="12480"/>
    <cellStyle name="Normal 6 2 2 9 3 2 2 5 2 2" xfId="24682"/>
    <cellStyle name="Normal 6 2 2 9 3 2 2 5 2 2 2" xfId="48979"/>
    <cellStyle name="Normal 6 2 2 9 3 2 2 5 2 3" xfId="36777"/>
    <cellStyle name="Normal 6 2 2 9 3 2 2 5 3" xfId="18696"/>
    <cellStyle name="Normal 6 2 2 9 3 2 2 5 3 2" xfId="42993"/>
    <cellStyle name="Normal 6 2 2 9 3 2 2 5 4" xfId="30791"/>
    <cellStyle name="Normal 6 2 2 9 3 2 2 6" xfId="12474"/>
    <cellStyle name="Normal 6 2 2 9 3 2 2 6 2" xfId="24676"/>
    <cellStyle name="Normal 6 2 2 9 3 2 2 6 2 2" xfId="48973"/>
    <cellStyle name="Normal 6 2 2 9 3 2 2 6 3" xfId="36771"/>
    <cellStyle name="Normal 6 2 2 9 3 2 2 7" xfId="14771"/>
    <cellStyle name="Normal 6 2 2 9 3 2 2 7 2" xfId="39068"/>
    <cellStyle name="Normal 6 2 2 9 3 2 2 8" xfId="26759"/>
    <cellStyle name="Normal 6 2 2 9 3 2 2 9" xfId="51167"/>
    <cellStyle name="Normal 6 2 2 9 3 2 3" xfId="2987"/>
    <cellStyle name="Normal 6 2 2 9 3 2 3 2" xfId="5435"/>
    <cellStyle name="Normal 6 2 2 9 3 2 3 2 2" xfId="12482"/>
    <cellStyle name="Normal 6 2 2 9 3 2 3 2 2 2" xfId="24684"/>
    <cellStyle name="Normal 6 2 2 9 3 2 3 2 2 2 2" xfId="48981"/>
    <cellStyle name="Normal 6 2 2 9 3 2 3 2 2 3" xfId="36779"/>
    <cellStyle name="Normal 6 2 2 9 3 2 3 2 3" xfId="17637"/>
    <cellStyle name="Normal 6 2 2 9 3 2 3 2 3 2" xfId="41934"/>
    <cellStyle name="Normal 6 2 2 9 3 2 3 2 4" xfId="29732"/>
    <cellStyle name="Normal 6 2 2 9 3 2 3 3" xfId="7025"/>
    <cellStyle name="Normal 6 2 2 9 3 2 3 3 2" xfId="12483"/>
    <cellStyle name="Normal 6 2 2 9 3 2 3 3 2 2" xfId="24685"/>
    <cellStyle name="Normal 6 2 2 9 3 2 3 3 2 2 2" xfId="48982"/>
    <cellStyle name="Normal 6 2 2 9 3 2 3 3 2 3" xfId="36780"/>
    <cellStyle name="Normal 6 2 2 9 3 2 3 3 3" xfId="19227"/>
    <cellStyle name="Normal 6 2 2 9 3 2 3 3 3 2" xfId="43524"/>
    <cellStyle name="Normal 6 2 2 9 3 2 3 3 4" xfId="31322"/>
    <cellStyle name="Normal 6 2 2 9 3 2 3 4" xfId="12481"/>
    <cellStyle name="Normal 6 2 2 9 3 2 3 4 2" xfId="24683"/>
    <cellStyle name="Normal 6 2 2 9 3 2 3 4 2 2" xfId="48980"/>
    <cellStyle name="Normal 6 2 2 9 3 2 3 4 3" xfId="36778"/>
    <cellStyle name="Normal 6 2 2 9 3 2 3 5" xfId="15409"/>
    <cellStyle name="Normal 6 2 2 9 3 2 3 5 2" xfId="39706"/>
    <cellStyle name="Normal 6 2 2 9 3 2 3 6" xfId="27397"/>
    <cellStyle name="Normal 6 2 2 9 3 2 4" xfId="12473"/>
    <cellStyle name="Normal 6 2 2 9 3 2 4 2" xfId="24675"/>
    <cellStyle name="Normal 6 2 2 9 3 2 4 2 2" xfId="48972"/>
    <cellStyle name="Normal 6 2 2 9 3 2 4 3" xfId="36770"/>
    <cellStyle name="Normal 6 2 2 9 3 2 5" xfId="14237"/>
    <cellStyle name="Normal 6 2 2 9 3 2 5 2" xfId="26225"/>
    <cellStyle name="Normal 6 2 2 9 3 2 5 2 2" xfId="50522"/>
    <cellStyle name="Normal 6 2 2 9 3 2 5 3" xfId="38534"/>
    <cellStyle name="Normal 6 2 2 9 3 2 6" xfId="51461"/>
    <cellStyle name="Normal 6 2 2 9 3 2 7" xfId="52341"/>
    <cellStyle name="Normal 6 2 2 9 3 3" xfId="2219"/>
    <cellStyle name="Normal 6 2 2 9 3 3 10" xfId="52739"/>
    <cellStyle name="Normal 6 2 2 9 3 3 2" xfId="3385"/>
    <cellStyle name="Normal 6 2 2 9 3 3 2 2" xfId="5726"/>
    <cellStyle name="Normal 6 2 2 9 3 3 2 2 2" xfId="12486"/>
    <cellStyle name="Normal 6 2 2 9 3 3 2 2 2 2" xfId="24688"/>
    <cellStyle name="Normal 6 2 2 9 3 3 2 2 2 2 2" xfId="48985"/>
    <cellStyle name="Normal 6 2 2 9 3 3 2 2 2 3" xfId="36783"/>
    <cellStyle name="Normal 6 2 2 9 3 3 2 2 3" xfId="17928"/>
    <cellStyle name="Normal 6 2 2 9 3 3 2 2 3 2" xfId="42225"/>
    <cellStyle name="Normal 6 2 2 9 3 3 2 2 4" xfId="30023"/>
    <cellStyle name="Normal 6 2 2 9 3 3 2 3" xfId="7423"/>
    <cellStyle name="Normal 6 2 2 9 3 3 2 3 2" xfId="12487"/>
    <cellStyle name="Normal 6 2 2 9 3 3 2 3 2 2" xfId="24689"/>
    <cellStyle name="Normal 6 2 2 9 3 3 2 3 2 2 2" xfId="48986"/>
    <cellStyle name="Normal 6 2 2 9 3 3 2 3 2 3" xfId="36784"/>
    <cellStyle name="Normal 6 2 2 9 3 3 2 3 3" xfId="19625"/>
    <cellStyle name="Normal 6 2 2 9 3 3 2 3 3 2" xfId="43922"/>
    <cellStyle name="Normal 6 2 2 9 3 3 2 3 4" xfId="31720"/>
    <cellStyle name="Normal 6 2 2 9 3 3 2 4" xfId="12485"/>
    <cellStyle name="Normal 6 2 2 9 3 3 2 4 2" xfId="24687"/>
    <cellStyle name="Normal 6 2 2 9 3 3 2 4 2 2" xfId="48984"/>
    <cellStyle name="Normal 6 2 2 9 3 3 2 4 3" xfId="36782"/>
    <cellStyle name="Normal 6 2 2 9 3 3 2 5" xfId="15700"/>
    <cellStyle name="Normal 6 2 2 9 3 3 2 5 2" xfId="39997"/>
    <cellStyle name="Normal 6 2 2 9 3 3 2 6" xfId="27688"/>
    <cellStyle name="Normal 6 2 2 9 3 3 3" xfId="3917"/>
    <cellStyle name="Normal 6 2 2 9 3 3 3 2" xfId="12488"/>
    <cellStyle name="Normal 6 2 2 9 3 3 3 2 2" xfId="24690"/>
    <cellStyle name="Normal 6 2 2 9 3 3 3 2 2 2" xfId="48987"/>
    <cellStyle name="Normal 6 2 2 9 3 3 3 2 3" xfId="36785"/>
    <cellStyle name="Normal 6 2 2 9 3 3 3 3" xfId="16228"/>
    <cellStyle name="Normal 6 2 2 9 3 3 3 3 2" xfId="40525"/>
    <cellStyle name="Normal 6 2 2 9 3 3 3 4" xfId="28216"/>
    <cellStyle name="Normal 6 2 2 9 3 3 4" xfId="4557"/>
    <cellStyle name="Normal 6 2 2 9 3 3 4 2" xfId="12489"/>
    <cellStyle name="Normal 6 2 2 9 3 3 4 2 2" xfId="24691"/>
    <cellStyle name="Normal 6 2 2 9 3 3 4 2 2 2" xfId="48988"/>
    <cellStyle name="Normal 6 2 2 9 3 3 4 2 3" xfId="36786"/>
    <cellStyle name="Normal 6 2 2 9 3 3 4 3" xfId="16759"/>
    <cellStyle name="Normal 6 2 2 9 3 3 4 3 2" xfId="41056"/>
    <cellStyle name="Normal 6 2 2 9 3 3 4 4" xfId="28854"/>
    <cellStyle name="Normal 6 2 2 9 3 3 5" xfId="6254"/>
    <cellStyle name="Normal 6 2 2 9 3 3 5 2" xfId="12490"/>
    <cellStyle name="Normal 6 2 2 9 3 3 5 2 2" xfId="24692"/>
    <cellStyle name="Normal 6 2 2 9 3 3 5 2 2 2" xfId="48989"/>
    <cellStyle name="Normal 6 2 2 9 3 3 5 2 3" xfId="36787"/>
    <cellStyle name="Normal 6 2 2 9 3 3 5 3" xfId="18456"/>
    <cellStyle name="Normal 6 2 2 9 3 3 5 3 2" xfId="42753"/>
    <cellStyle name="Normal 6 2 2 9 3 3 5 4" xfId="30551"/>
    <cellStyle name="Normal 6 2 2 9 3 3 6" xfId="12484"/>
    <cellStyle name="Normal 6 2 2 9 3 3 6 2" xfId="24686"/>
    <cellStyle name="Normal 6 2 2 9 3 3 6 2 2" xfId="48983"/>
    <cellStyle name="Normal 6 2 2 9 3 3 6 3" xfId="36781"/>
    <cellStyle name="Normal 6 2 2 9 3 3 7" xfId="14531"/>
    <cellStyle name="Normal 6 2 2 9 3 3 7 2" xfId="38828"/>
    <cellStyle name="Normal 6 2 2 9 3 3 8" xfId="26519"/>
    <cellStyle name="Normal 6 2 2 9 3 3 9" xfId="50927"/>
    <cellStyle name="Normal 6 2 2 9 3 4" xfId="2747"/>
    <cellStyle name="Normal 6 2 2 9 3 4 2" xfId="5195"/>
    <cellStyle name="Normal 6 2 2 9 3 4 2 2" xfId="12492"/>
    <cellStyle name="Normal 6 2 2 9 3 4 2 2 2" xfId="24694"/>
    <cellStyle name="Normal 6 2 2 9 3 4 2 2 2 2" xfId="48991"/>
    <cellStyle name="Normal 6 2 2 9 3 4 2 2 3" xfId="36789"/>
    <cellStyle name="Normal 6 2 2 9 3 4 2 3" xfId="17397"/>
    <cellStyle name="Normal 6 2 2 9 3 4 2 3 2" xfId="41694"/>
    <cellStyle name="Normal 6 2 2 9 3 4 2 4" xfId="29492"/>
    <cellStyle name="Normal 6 2 2 9 3 4 3" xfId="6785"/>
    <cellStyle name="Normal 6 2 2 9 3 4 3 2" xfId="12493"/>
    <cellStyle name="Normal 6 2 2 9 3 4 3 2 2" xfId="24695"/>
    <cellStyle name="Normal 6 2 2 9 3 4 3 2 2 2" xfId="48992"/>
    <cellStyle name="Normal 6 2 2 9 3 4 3 2 3" xfId="36790"/>
    <cellStyle name="Normal 6 2 2 9 3 4 3 3" xfId="18987"/>
    <cellStyle name="Normal 6 2 2 9 3 4 3 3 2" xfId="43284"/>
    <cellStyle name="Normal 6 2 2 9 3 4 3 4" xfId="31082"/>
    <cellStyle name="Normal 6 2 2 9 3 4 4" xfId="12491"/>
    <cellStyle name="Normal 6 2 2 9 3 4 4 2" xfId="24693"/>
    <cellStyle name="Normal 6 2 2 9 3 4 4 2 2" xfId="48990"/>
    <cellStyle name="Normal 6 2 2 9 3 4 4 3" xfId="36788"/>
    <cellStyle name="Normal 6 2 2 9 3 4 5" xfId="15169"/>
    <cellStyle name="Normal 6 2 2 9 3 4 5 2" xfId="39466"/>
    <cellStyle name="Normal 6 2 2 9 3 4 6" xfId="27157"/>
    <cellStyle name="Normal 6 2 2 9 3 5" xfId="12472"/>
    <cellStyle name="Normal 6 2 2 9 3 5 2" xfId="24674"/>
    <cellStyle name="Normal 6 2 2 9 3 5 2 2" xfId="48971"/>
    <cellStyle name="Normal 6 2 2 9 3 5 3" xfId="36769"/>
    <cellStyle name="Normal 6 2 2 9 3 6" xfId="13997"/>
    <cellStyle name="Normal 6 2 2 9 3 6 2" xfId="25985"/>
    <cellStyle name="Normal 6 2 2 9 3 6 2 2" xfId="50282"/>
    <cellStyle name="Normal 6 2 2 9 3 6 3" xfId="38294"/>
    <cellStyle name="Normal 6 2 2 9 3 7" xfId="51705"/>
    <cellStyle name="Normal 6 2 2 9 3 8" xfId="52101"/>
    <cellStyle name="Normal 6 2 2 9 4" xfId="894"/>
    <cellStyle name="Normal 6 2 2 9 4 2" xfId="2387"/>
    <cellStyle name="Normal 6 2 2 9 4 2 10" xfId="52907"/>
    <cellStyle name="Normal 6 2 2 9 4 2 2" xfId="3553"/>
    <cellStyle name="Normal 6 2 2 9 4 2 2 2" xfId="5894"/>
    <cellStyle name="Normal 6 2 2 9 4 2 2 2 2" xfId="12497"/>
    <cellStyle name="Normal 6 2 2 9 4 2 2 2 2 2" xfId="24699"/>
    <cellStyle name="Normal 6 2 2 9 4 2 2 2 2 2 2" xfId="48996"/>
    <cellStyle name="Normal 6 2 2 9 4 2 2 2 2 3" xfId="36794"/>
    <cellStyle name="Normal 6 2 2 9 4 2 2 2 3" xfId="18096"/>
    <cellStyle name="Normal 6 2 2 9 4 2 2 2 3 2" xfId="42393"/>
    <cellStyle name="Normal 6 2 2 9 4 2 2 2 4" xfId="30191"/>
    <cellStyle name="Normal 6 2 2 9 4 2 2 3" xfId="7591"/>
    <cellStyle name="Normal 6 2 2 9 4 2 2 3 2" xfId="12498"/>
    <cellStyle name="Normal 6 2 2 9 4 2 2 3 2 2" xfId="24700"/>
    <cellStyle name="Normal 6 2 2 9 4 2 2 3 2 2 2" xfId="48997"/>
    <cellStyle name="Normal 6 2 2 9 4 2 2 3 2 3" xfId="36795"/>
    <cellStyle name="Normal 6 2 2 9 4 2 2 3 3" xfId="19793"/>
    <cellStyle name="Normal 6 2 2 9 4 2 2 3 3 2" xfId="44090"/>
    <cellStyle name="Normal 6 2 2 9 4 2 2 3 4" xfId="31888"/>
    <cellStyle name="Normal 6 2 2 9 4 2 2 4" xfId="12496"/>
    <cellStyle name="Normal 6 2 2 9 4 2 2 4 2" xfId="24698"/>
    <cellStyle name="Normal 6 2 2 9 4 2 2 4 2 2" xfId="48995"/>
    <cellStyle name="Normal 6 2 2 9 4 2 2 4 3" xfId="36793"/>
    <cellStyle name="Normal 6 2 2 9 4 2 2 5" xfId="15868"/>
    <cellStyle name="Normal 6 2 2 9 4 2 2 5 2" xfId="40165"/>
    <cellStyle name="Normal 6 2 2 9 4 2 2 6" xfId="27856"/>
    <cellStyle name="Normal 6 2 2 9 4 2 3" xfId="4085"/>
    <cellStyle name="Normal 6 2 2 9 4 2 3 2" xfId="12499"/>
    <cellStyle name="Normal 6 2 2 9 4 2 3 2 2" xfId="24701"/>
    <cellStyle name="Normal 6 2 2 9 4 2 3 2 2 2" xfId="48998"/>
    <cellStyle name="Normal 6 2 2 9 4 2 3 2 3" xfId="36796"/>
    <cellStyle name="Normal 6 2 2 9 4 2 3 3" xfId="16396"/>
    <cellStyle name="Normal 6 2 2 9 4 2 3 3 2" xfId="40693"/>
    <cellStyle name="Normal 6 2 2 9 4 2 3 4" xfId="28384"/>
    <cellStyle name="Normal 6 2 2 9 4 2 4" xfId="4725"/>
    <cellStyle name="Normal 6 2 2 9 4 2 4 2" xfId="12500"/>
    <cellStyle name="Normal 6 2 2 9 4 2 4 2 2" xfId="24702"/>
    <cellStyle name="Normal 6 2 2 9 4 2 4 2 2 2" xfId="48999"/>
    <cellStyle name="Normal 6 2 2 9 4 2 4 2 3" xfId="36797"/>
    <cellStyle name="Normal 6 2 2 9 4 2 4 3" xfId="16927"/>
    <cellStyle name="Normal 6 2 2 9 4 2 4 3 2" xfId="41224"/>
    <cellStyle name="Normal 6 2 2 9 4 2 4 4" xfId="29022"/>
    <cellStyle name="Normal 6 2 2 9 4 2 5" xfId="6422"/>
    <cellStyle name="Normal 6 2 2 9 4 2 5 2" xfId="12501"/>
    <cellStyle name="Normal 6 2 2 9 4 2 5 2 2" xfId="24703"/>
    <cellStyle name="Normal 6 2 2 9 4 2 5 2 2 2" xfId="49000"/>
    <cellStyle name="Normal 6 2 2 9 4 2 5 2 3" xfId="36798"/>
    <cellStyle name="Normal 6 2 2 9 4 2 5 3" xfId="18624"/>
    <cellStyle name="Normal 6 2 2 9 4 2 5 3 2" xfId="42921"/>
    <cellStyle name="Normal 6 2 2 9 4 2 5 4" xfId="30719"/>
    <cellStyle name="Normal 6 2 2 9 4 2 6" xfId="12495"/>
    <cellStyle name="Normal 6 2 2 9 4 2 6 2" xfId="24697"/>
    <cellStyle name="Normal 6 2 2 9 4 2 6 2 2" xfId="48994"/>
    <cellStyle name="Normal 6 2 2 9 4 2 6 3" xfId="36792"/>
    <cellStyle name="Normal 6 2 2 9 4 2 7" xfId="14699"/>
    <cellStyle name="Normal 6 2 2 9 4 2 7 2" xfId="38996"/>
    <cellStyle name="Normal 6 2 2 9 4 2 8" xfId="26687"/>
    <cellStyle name="Normal 6 2 2 9 4 2 9" xfId="51095"/>
    <cellStyle name="Normal 6 2 2 9 4 3" xfId="2915"/>
    <cellStyle name="Normal 6 2 2 9 4 3 2" xfId="5363"/>
    <cellStyle name="Normal 6 2 2 9 4 3 2 2" xfId="12503"/>
    <cellStyle name="Normal 6 2 2 9 4 3 2 2 2" xfId="24705"/>
    <cellStyle name="Normal 6 2 2 9 4 3 2 2 2 2" xfId="49002"/>
    <cellStyle name="Normal 6 2 2 9 4 3 2 2 3" xfId="36800"/>
    <cellStyle name="Normal 6 2 2 9 4 3 2 3" xfId="17565"/>
    <cellStyle name="Normal 6 2 2 9 4 3 2 3 2" xfId="41862"/>
    <cellStyle name="Normal 6 2 2 9 4 3 2 4" xfId="29660"/>
    <cellStyle name="Normal 6 2 2 9 4 3 3" xfId="6953"/>
    <cellStyle name="Normal 6 2 2 9 4 3 3 2" xfId="12504"/>
    <cellStyle name="Normal 6 2 2 9 4 3 3 2 2" xfId="24706"/>
    <cellStyle name="Normal 6 2 2 9 4 3 3 2 2 2" xfId="49003"/>
    <cellStyle name="Normal 6 2 2 9 4 3 3 2 3" xfId="36801"/>
    <cellStyle name="Normal 6 2 2 9 4 3 3 3" xfId="19155"/>
    <cellStyle name="Normal 6 2 2 9 4 3 3 3 2" xfId="43452"/>
    <cellStyle name="Normal 6 2 2 9 4 3 3 4" xfId="31250"/>
    <cellStyle name="Normal 6 2 2 9 4 3 4" xfId="12502"/>
    <cellStyle name="Normal 6 2 2 9 4 3 4 2" xfId="24704"/>
    <cellStyle name="Normal 6 2 2 9 4 3 4 2 2" xfId="49001"/>
    <cellStyle name="Normal 6 2 2 9 4 3 4 3" xfId="36799"/>
    <cellStyle name="Normal 6 2 2 9 4 3 5" xfId="15337"/>
    <cellStyle name="Normal 6 2 2 9 4 3 5 2" xfId="39634"/>
    <cellStyle name="Normal 6 2 2 9 4 3 6" xfId="27325"/>
    <cellStyle name="Normal 6 2 2 9 4 4" xfId="12494"/>
    <cellStyle name="Normal 6 2 2 9 4 4 2" xfId="24696"/>
    <cellStyle name="Normal 6 2 2 9 4 4 2 2" xfId="48993"/>
    <cellStyle name="Normal 6 2 2 9 4 4 3" xfId="36791"/>
    <cellStyle name="Normal 6 2 2 9 4 5" xfId="14165"/>
    <cellStyle name="Normal 6 2 2 9 4 5 2" xfId="26153"/>
    <cellStyle name="Normal 6 2 2 9 4 5 2 2" xfId="50450"/>
    <cellStyle name="Normal 6 2 2 9 4 5 3" xfId="38462"/>
    <cellStyle name="Normal 6 2 2 9 4 6" xfId="51665"/>
    <cellStyle name="Normal 6 2 2 9 4 7" xfId="52269"/>
    <cellStyle name="Normal 6 2 2 9 5" xfId="2123"/>
    <cellStyle name="Normal 6 2 2 9 5 10" xfId="52643"/>
    <cellStyle name="Normal 6 2 2 9 5 2" xfId="3289"/>
    <cellStyle name="Normal 6 2 2 9 5 2 2" xfId="5630"/>
    <cellStyle name="Normal 6 2 2 9 5 2 2 2" xfId="12507"/>
    <cellStyle name="Normal 6 2 2 9 5 2 2 2 2" xfId="24709"/>
    <cellStyle name="Normal 6 2 2 9 5 2 2 2 2 2" xfId="49006"/>
    <cellStyle name="Normal 6 2 2 9 5 2 2 2 3" xfId="36804"/>
    <cellStyle name="Normal 6 2 2 9 5 2 2 3" xfId="17832"/>
    <cellStyle name="Normal 6 2 2 9 5 2 2 3 2" xfId="42129"/>
    <cellStyle name="Normal 6 2 2 9 5 2 2 4" xfId="29927"/>
    <cellStyle name="Normal 6 2 2 9 5 2 3" xfId="7327"/>
    <cellStyle name="Normal 6 2 2 9 5 2 3 2" xfId="12508"/>
    <cellStyle name="Normal 6 2 2 9 5 2 3 2 2" xfId="24710"/>
    <cellStyle name="Normal 6 2 2 9 5 2 3 2 2 2" xfId="49007"/>
    <cellStyle name="Normal 6 2 2 9 5 2 3 2 3" xfId="36805"/>
    <cellStyle name="Normal 6 2 2 9 5 2 3 3" xfId="19529"/>
    <cellStyle name="Normal 6 2 2 9 5 2 3 3 2" xfId="43826"/>
    <cellStyle name="Normal 6 2 2 9 5 2 3 4" xfId="31624"/>
    <cellStyle name="Normal 6 2 2 9 5 2 4" xfId="12506"/>
    <cellStyle name="Normal 6 2 2 9 5 2 4 2" xfId="24708"/>
    <cellStyle name="Normal 6 2 2 9 5 2 4 2 2" xfId="49005"/>
    <cellStyle name="Normal 6 2 2 9 5 2 4 3" xfId="36803"/>
    <cellStyle name="Normal 6 2 2 9 5 2 5" xfId="15604"/>
    <cellStyle name="Normal 6 2 2 9 5 2 5 2" xfId="39901"/>
    <cellStyle name="Normal 6 2 2 9 5 2 6" xfId="27592"/>
    <cellStyle name="Normal 6 2 2 9 5 3" xfId="3821"/>
    <cellStyle name="Normal 6 2 2 9 5 3 2" xfId="12509"/>
    <cellStyle name="Normal 6 2 2 9 5 3 2 2" xfId="24711"/>
    <cellStyle name="Normal 6 2 2 9 5 3 2 2 2" xfId="49008"/>
    <cellStyle name="Normal 6 2 2 9 5 3 2 3" xfId="36806"/>
    <cellStyle name="Normal 6 2 2 9 5 3 3" xfId="16132"/>
    <cellStyle name="Normal 6 2 2 9 5 3 3 2" xfId="40429"/>
    <cellStyle name="Normal 6 2 2 9 5 3 4" xfId="28120"/>
    <cellStyle name="Normal 6 2 2 9 5 4" xfId="4461"/>
    <cellStyle name="Normal 6 2 2 9 5 4 2" xfId="12510"/>
    <cellStyle name="Normal 6 2 2 9 5 4 2 2" xfId="24712"/>
    <cellStyle name="Normal 6 2 2 9 5 4 2 2 2" xfId="49009"/>
    <cellStyle name="Normal 6 2 2 9 5 4 2 3" xfId="36807"/>
    <cellStyle name="Normal 6 2 2 9 5 4 3" xfId="16663"/>
    <cellStyle name="Normal 6 2 2 9 5 4 3 2" xfId="40960"/>
    <cellStyle name="Normal 6 2 2 9 5 4 4" xfId="28758"/>
    <cellStyle name="Normal 6 2 2 9 5 5" xfId="6158"/>
    <cellStyle name="Normal 6 2 2 9 5 5 2" xfId="12511"/>
    <cellStyle name="Normal 6 2 2 9 5 5 2 2" xfId="24713"/>
    <cellStyle name="Normal 6 2 2 9 5 5 2 2 2" xfId="49010"/>
    <cellStyle name="Normal 6 2 2 9 5 5 2 3" xfId="36808"/>
    <cellStyle name="Normal 6 2 2 9 5 5 3" xfId="18360"/>
    <cellStyle name="Normal 6 2 2 9 5 5 3 2" xfId="42657"/>
    <cellStyle name="Normal 6 2 2 9 5 5 4" xfId="30455"/>
    <cellStyle name="Normal 6 2 2 9 5 6" xfId="12505"/>
    <cellStyle name="Normal 6 2 2 9 5 6 2" xfId="24707"/>
    <cellStyle name="Normal 6 2 2 9 5 6 2 2" xfId="49004"/>
    <cellStyle name="Normal 6 2 2 9 5 6 3" xfId="36802"/>
    <cellStyle name="Normal 6 2 2 9 5 7" xfId="14435"/>
    <cellStyle name="Normal 6 2 2 9 5 7 2" xfId="38732"/>
    <cellStyle name="Normal 6 2 2 9 5 8" xfId="26423"/>
    <cellStyle name="Normal 6 2 2 9 5 9" xfId="50831"/>
    <cellStyle name="Normal 6 2 2 9 6" xfId="2651"/>
    <cellStyle name="Normal 6 2 2 9 6 2" xfId="5099"/>
    <cellStyle name="Normal 6 2 2 9 6 2 2" xfId="12513"/>
    <cellStyle name="Normal 6 2 2 9 6 2 2 2" xfId="24715"/>
    <cellStyle name="Normal 6 2 2 9 6 2 2 2 2" xfId="49012"/>
    <cellStyle name="Normal 6 2 2 9 6 2 2 3" xfId="36810"/>
    <cellStyle name="Normal 6 2 2 9 6 2 3" xfId="17301"/>
    <cellStyle name="Normal 6 2 2 9 6 2 3 2" xfId="41598"/>
    <cellStyle name="Normal 6 2 2 9 6 2 4" xfId="29396"/>
    <cellStyle name="Normal 6 2 2 9 6 3" xfId="6689"/>
    <cellStyle name="Normal 6 2 2 9 6 3 2" xfId="12514"/>
    <cellStyle name="Normal 6 2 2 9 6 3 2 2" xfId="24716"/>
    <cellStyle name="Normal 6 2 2 9 6 3 2 2 2" xfId="49013"/>
    <cellStyle name="Normal 6 2 2 9 6 3 2 3" xfId="36811"/>
    <cellStyle name="Normal 6 2 2 9 6 3 3" xfId="18891"/>
    <cellStyle name="Normal 6 2 2 9 6 3 3 2" xfId="43188"/>
    <cellStyle name="Normal 6 2 2 9 6 3 4" xfId="30986"/>
    <cellStyle name="Normal 6 2 2 9 6 4" xfId="12512"/>
    <cellStyle name="Normal 6 2 2 9 6 4 2" xfId="24714"/>
    <cellStyle name="Normal 6 2 2 9 6 4 2 2" xfId="49011"/>
    <cellStyle name="Normal 6 2 2 9 6 4 3" xfId="36809"/>
    <cellStyle name="Normal 6 2 2 9 6 5" xfId="15073"/>
    <cellStyle name="Normal 6 2 2 9 6 5 2" xfId="39370"/>
    <cellStyle name="Normal 6 2 2 9 6 6" xfId="27061"/>
    <cellStyle name="Normal 6 2 2 9 7" xfId="12449"/>
    <cellStyle name="Normal 6 2 2 9 7 2" xfId="24651"/>
    <cellStyle name="Normal 6 2 2 9 7 2 2" xfId="48948"/>
    <cellStyle name="Normal 6 2 2 9 7 3" xfId="36746"/>
    <cellStyle name="Normal 6 2 2 9 8" xfId="13901"/>
    <cellStyle name="Normal 6 2 2 9 8 2" xfId="25889"/>
    <cellStyle name="Normal 6 2 2 9 8 2 2" xfId="50186"/>
    <cellStyle name="Normal 6 2 2 9 8 3" xfId="38198"/>
    <cellStyle name="Normal 6 2 2 9 9" xfId="51592"/>
    <cellStyle name="Normal 6 2 3" xfId="305"/>
    <cellStyle name="Normal 6 2 3 2" xfId="439"/>
    <cellStyle name="Normal 6 2 3 2 2" xfId="1163"/>
    <cellStyle name="Normal 6 2 3 3" xfId="467"/>
    <cellStyle name="Normal 6 2 3 3 2" xfId="1191"/>
    <cellStyle name="Normal 6 2 3 4" xfId="497"/>
    <cellStyle name="Normal 6 2 3 4 2" xfId="1221"/>
    <cellStyle name="Normal 6 2 3 5" xfId="527"/>
    <cellStyle name="Normal 6 2 3 5 2" xfId="1251"/>
    <cellStyle name="Normal 6 2 3 6" xfId="1134"/>
    <cellStyle name="Normal 6 2 4" xfId="306"/>
    <cellStyle name="Normal 6 2 4 2" xfId="307"/>
    <cellStyle name="Normal 6 2 4 3" xfId="422"/>
    <cellStyle name="Normal 6 2 4 4" xfId="1963"/>
    <cellStyle name="Normal 6 2 5" xfId="562"/>
    <cellStyle name="Normal 6 2 6" xfId="300"/>
    <cellStyle name="Normal 6 2 7" xfId="586"/>
    <cellStyle name="Normal 6 2 7 10" xfId="51645"/>
    <cellStyle name="Normal 6 2 7 11" xfId="51969"/>
    <cellStyle name="Normal 6 2 7 2" xfId="634"/>
    <cellStyle name="Normal 6 2 7 2 10" xfId="52017"/>
    <cellStyle name="Normal 6 2 7 2 2" xfId="829"/>
    <cellStyle name="Normal 6 2 7 2 2 2" xfId="1074"/>
    <cellStyle name="Normal 6 2 7 2 2 2 2" xfId="2567"/>
    <cellStyle name="Normal 6 2 7 2 2 2 2 10" xfId="53087"/>
    <cellStyle name="Normal 6 2 7 2 2 2 2 2" xfId="3733"/>
    <cellStyle name="Normal 6 2 7 2 2 2 2 2 2" xfId="6074"/>
    <cellStyle name="Normal 6 2 7 2 2 2 2 2 2 2" xfId="12521"/>
    <cellStyle name="Normal 6 2 7 2 2 2 2 2 2 2 2" xfId="24723"/>
    <cellStyle name="Normal 6 2 7 2 2 2 2 2 2 2 2 2" xfId="49020"/>
    <cellStyle name="Normal 6 2 7 2 2 2 2 2 2 2 3" xfId="36818"/>
    <cellStyle name="Normal 6 2 7 2 2 2 2 2 2 3" xfId="18276"/>
    <cellStyle name="Normal 6 2 7 2 2 2 2 2 2 3 2" xfId="42573"/>
    <cellStyle name="Normal 6 2 7 2 2 2 2 2 2 4" xfId="30371"/>
    <cellStyle name="Normal 6 2 7 2 2 2 2 2 3" xfId="7771"/>
    <cellStyle name="Normal 6 2 7 2 2 2 2 2 3 2" xfId="12522"/>
    <cellStyle name="Normal 6 2 7 2 2 2 2 2 3 2 2" xfId="24724"/>
    <cellStyle name="Normal 6 2 7 2 2 2 2 2 3 2 2 2" xfId="49021"/>
    <cellStyle name="Normal 6 2 7 2 2 2 2 2 3 2 3" xfId="36819"/>
    <cellStyle name="Normal 6 2 7 2 2 2 2 2 3 3" xfId="19973"/>
    <cellStyle name="Normal 6 2 7 2 2 2 2 2 3 3 2" xfId="44270"/>
    <cellStyle name="Normal 6 2 7 2 2 2 2 2 3 4" xfId="32068"/>
    <cellStyle name="Normal 6 2 7 2 2 2 2 2 4" xfId="12520"/>
    <cellStyle name="Normal 6 2 7 2 2 2 2 2 4 2" xfId="24722"/>
    <cellStyle name="Normal 6 2 7 2 2 2 2 2 4 2 2" xfId="49019"/>
    <cellStyle name="Normal 6 2 7 2 2 2 2 2 4 3" xfId="36817"/>
    <cellStyle name="Normal 6 2 7 2 2 2 2 2 5" xfId="16048"/>
    <cellStyle name="Normal 6 2 7 2 2 2 2 2 5 2" xfId="40345"/>
    <cellStyle name="Normal 6 2 7 2 2 2 2 2 6" xfId="28036"/>
    <cellStyle name="Normal 6 2 7 2 2 2 2 3" xfId="4265"/>
    <cellStyle name="Normal 6 2 7 2 2 2 2 3 2" xfId="12523"/>
    <cellStyle name="Normal 6 2 7 2 2 2 2 3 2 2" xfId="24725"/>
    <cellStyle name="Normal 6 2 7 2 2 2 2 3 2 2 2" xfId="49022"/>
    <cellStyle name="Normal 6 2 7 2 2 2 2 3 2 3" xfId="36820"/>
    <cellStyle name="Normal 6 2 7 2 2 2 2 3 3" xfId="16576"/>
    <cellStyle name="Normal 6 2 7 2 2 2 2 3 3 2" xfId="40873"/>
    <cellStyle name="Normal 6 2 7 2 2 2 2 3 4" xfId="28564"/>
    <cellStyle name="Normal 6 2 7 2 2 2 2 4" xfId="4905"/>
    <cellStyle name="Normal 6 2 7 2 2 2 2 4 2" xfId="12524"/>
    <cellStyle name="Normal 6 2 7 2 2 2 2 4 2 2" xfId="24726"/>
    <cellStyle name="Normal 6 2 7 2 2 2 2 4 2 2 2" xfId="49023"/>
    <cellStyle name="Normal 6 2 7 2 2 2 2 4 2 3" xfId="36821"/>
    <cellStyle name="Normal 6 2 7 2 2 2 2 4 3" xfId="17107"/>
    <cellStyle name="Normal 6 2 7 2 2 2 2 4 3 2" xfId="41404"/>
    <cellStyle name="Normal 6 2 7 2 2 2 2 4 4" xfId="29202"/>
    <cellStyle name="Normal 6 2 7 2 2 2 2 5" xfId="6602"/>
    <cellStyle name="Normal 6 2 7 2 2 2 2 5 2" xfId="12525"/>
    <cellStyle name="Normal 6 2 7 2 2 2 2 5 2 2" xfId="24727"/>
    <cellStyle name="Normal 6 2 7 2 2 2 2 5 2 2 2" xfId="49024"/>
    <cellStyle name="Normal 6 2 7 2 2 2 2 5 2 3" xfId="36822"/>
    <cellStyle name="Normal 6 2 7 2 2 2 2 5 3" xfId="18804"/>
    <cellStyle name="Normal 6 2 7 2 2 2 2 5 3 2" xfId="43101"/>
    <cellStyle name="Normal 6 2 7 2 2 2 2 5 4" xfId="30899"/>
    <cellStyle name="Normal 6 2 7 2 2 2 2 6" xfId="12519"/>
    <cellStyle name="Normal 6 2 7 2 2 2 2 6 2" xfId="24721"/>
    <cellStyle name="Normal 6 2 7 2 2 2 2 6 2 2" xfId="49018"/>
    <cellStyle name="Normal 6 2 7 2 2 2 2 6 3" xfId="36816"/>
    <cellStyle name="Normal 6 2 7 2 2 2 2 7" xfId="14879"/>
    <cellStyle name="Normal 6 2 7 2 2 2 2 7 2" xfId="39176"/>
    <cellStyle name="Normal 6 2 7 2 2 2 2 8" xfId="26867"/>
    <cellStyle name="Normal 6 2 7 2 2 2 2 9" xfId="51275"/>
    <cellStyle name="Normal 6 2 7 2 2 2 3" xfId="3095"/>
    <cellStyle name="Normal 6 2 7 2 2 2 3 2" xfId="5543"/>
    <cellStyle name="Normal 6 2 7 2 2 2 3 2 2" xfId="12527"/>
    <cellStyle name="Normal 6 2 7 2 2 2 3 2 2 2" xfId="24729"/>
    <cellStyle name="Normal 6 2 7 2 2 2 3 2 2 2 2" xfId="49026"/>
    <cellStyle name="Normal 6 2 7 2 2 2 3 2 2 3" xfId="36824"/>
    <cellStyle name="Normal 6 2 7 2 2 2 3 2 3" xfId="17745"/>
    <cellStyle name="Normal 6 2 7 2 2 2 3 2 3 2" xfId="42042"/>
    <cellStyle name="Normal 6 2 7 2 2 2 3 2 4" xfId="29840"/>
    <cellStyle name="Normal 6 2 7 2 2 2 3 3" xfId="7133"/>
    <cellStyle name="Normal 6 2 7 2 2 2 3 3 2" xfId="12528"/>
    <cellStyle name="Normal 6 2 7 2 2 2 3 3 2 2" xfId="24730"/>
    <cellStyle name="Normal 6 2 7 2 2 2 3 3 2 2 2" xfId="49027"/>
    <cellStyle name="Normal 6 2 7 2 2 2 3 3 2 3" xfId="36825"/>
    <cellStyle name="Normal 6 2 7 2 2 2 3 3 3" xfId="19335"/>
    <cellStyle name="Normal 6 2 7 2 2 2 3 3 3 2" xfId="43632"/>
    <cellStyle name="Normal 6 2 7 2 2 2 3 3 4" xfId="31430"/>
    <cellStyle name="Normal 6 2 7 2 2 2 3 4" xfId="12526"/>
    <cellStyle name="Normal 6 2 7 2 2 2 3 4 2" xfId="24728"/>
    <cellStyle name="Normal 6 2 7 2 2 2 3 4 2 2" xfId="49025"/>
    <cellStyle name="Normal 6 2 7 2 2 2 3 4 3" xfId="36823"/>
    <cellStyle name="Normal 6 2 7 2 2 2 3 5" xfId="15517"/>
    <cellStyle name="Normal 6 2 7 2 2 2 3 5 2" xfId="39814"/>
    <cellStyle name="Normal 6 2 7 2 2 2 3 6" xfId="27505"/>
    <cellStyle name="Normal 6 2 7 2 2 2 4" xfId="12518"/>
    <cellStyle name="Normal 6 2 7 2 2 2 4 2" xfId="24720"/>
    <cellStyle name="Normal 6 2 7 2 2 2 4 2 2" xfId="49017"/>
    <cellStyle name="Normal 6 2 7 2 2 2 4 3" xfId="36815"/>
    <cellStyle name="Normal 6 2 7 2 2 2 5" xfId="14345"/>
    <cellStyle name="Normal 6 2 7 2 2 2 5 2" xfId="26333"/>
    <cellStyle name="Normal 6 2 7 2 2 2 5 2 2" xfId="50630"/>
    <cellStyle name="Normal 6 2 7 2 2 2 5 3" xfId="38642"/>
    <cellStyle name="Normal 6 2 7 2 2 2 6" xfId="51551"/>
    <cellStyle name="Normal 6 2 7 2 2 2 7" xfId="52449"/>
    <cellStyle name="Normal 6 2 7 2 2 3" xfId="2327"/>
    <cellStyle name="Normal 6 2 7 2 2 3 10" xfId="52847"/>
    <cellStyle name="Normal 6 2 7 2 2 3 2" xfId="3493"/>
    <cellStyle name="Normal 6 2 7 2 2 3 2 2" xfId="5834"/>
    <cellStyle name="Normal 6 2 7 2 2 3 2 2 2" xfId="12531"/>
    <cellStyle name="Normal 6 2 7 2 2 3 2 2 2 2" xfId="24733"/>
    <cellStyle name="Normal 6 2 7 2 2 3 2 2 2 2 2" xfId="49030"/>
    <cellStyle name="Normal 6 2 7 2 2 3 2 2 2 3" xfId="36828"/>
    <cellStyle name="Normal 6 2 7 2 2 3 2 2 3" xfId="18036"/>
    <cellStyle name="Normal 6 2 7 2 2 3 2 2 3 2" xfId="42333"/>
    <cellStyle name="Normal 6 2 7 2 2 3 2 2 4" xfId="30131"/>
    <cellStyle name="Normal 6 2 7 2 2 3 2 3" xfId="7531"/>
    <cellStyle name="Normal 6 2 7 2 2 3 2 3 2" xfId="12532"/>
    <cellStyle name="Normal 6 2 7 2 2 3 2 3 2 2" xfId="24734"/>
    <cellStyle name="Normal 6 2 7 2 2 3 2 3 2 2 2" xfId="49031"/>
    <cellStyle name="Normal 6 2 7 2 2 3 2 3 2 3" xfId="36829"/>
    <cellStyle name="Normal 6 2 7 2 2 3 2 3 3" xfId="19733"/>
    <cellStyle name="Normal 6 2 7 2 2 3 2 3 3 2" xfId="44030"/>
    <cellStyle name="Normal 6 2 7 2 2 3 2 3 4" xfId="31828"/>
    <cellStyle name="Normal 6 2 7 2 2 3 2 4" xfId="12530"/>
    <cellStyle name="Normal 6 2 7 2 2 3 2 4 2" xfId="24732"/>
    <cellStyle name="Normal 6 2 7 2 2 3 2 4 2 2" xfId="49029"/>
    <cellStyle name="Normal 6 2 7 2 2 3 2 4 3" xfId="36827"/>
    <cellStyle name="Normal 6 2 7 2 2 3 2 5" xfId="15808"/>
    <cellStyle name="Normal 6 2 7 2 2 3 2 5 2" xfId="40105"/>
    <cellStyle name="Normal 6 2 7 2 2 3 2 6" xfId="27796"/>
    <cellStyle name="Normal 6 2 7 2 2 3 3" xfId="4025"/>
    <cellStyle name="Normal 6 2 7 2 2 3 3 2" xfId="12533"/>
    <cellStyle name="Normal 6 2 7 2 2 3 3 2 2" xfId="24735"/>
    <cellStyle name="Normal 6 2 7 2 2 3 3 2 2 2" xfId="49032"/>
    <cellStyle name="Normal 6 2 7 2 2 3 3 2 3" xfId="36830"/>
    <cellStyle name="Normal 6 2 7 2 2 3 3 3" xfId="16336"/>
    <cellStyle name="Normal 6 2 7 2 2 3 3 3 2" xfId="40633"/>
    <cellStyle name="Normal 6 2 7 2 2 3 3 4" xfId="28324"/>
    <cellStyle name="Normal 6 2 7 2 2 3 4" xfId="4665"/>
    <cellStyle name="Normal 6 2 7 2 2 3 4 2" xfId="12534"/>
    <cellStyle name="Normal 6 2 7 2 2 3 4 2 2" xfId="24736"/>
    <cellStyle name="Normal 6 2 7 2 2 3 4 2 2 2" xfId="49033"/>
    <cellStyle name="Normal 6 2 7 2 2 3 4 2 3" xfId="36831"/>
    <cellStyle name="Normal 6 2 7 2 2 3 4 3" xfId="16867"/>
    <cellStyle name="Normal 6 2 7 2 2 3 4 3 2" xfId="41164"/>
    <cellStyle name="Normal 6 2 7 2 2 3 4 4" xfId="28962"/>
    <cellStyle name="Normal 6 2 7 2 2 3 5" xfId="6362"/>
    <cellStyle name="Normal 6 2 7 2 2 3 5 2" xfId="12535"/>
    <cellStyle name="Normal 6 2 7 2 2 3 5 2 2" xfId="24737"/>
    <cellStyle name="Normal 6 2 7 2 2 3 5 2 2 2" xfId="49034"/>
    <cellStyle name="Normal 6 2 7 2 2 3 5 2 3" xfId="36832"/>
    <cellStyle name="Normal 6 2 7 2 2 3 5 3" xfId="18564"/>
    <cellStyle name="Normal 6 2 7 2 2 3 5 3 2" xfId="42861"/>
    <cellStyle name="Normal 6 2 7 2 2 3 5 4" xfId="30659"/>
    <cellStyle name="Normal 6 2 7 2 2 3 6" xfId="12529"/>
    <cellStyle name="Normal 6 2 7 2 2 3 6 2" xfId="24731"/>
    <cellStyle name="Normal 6 2 7 2 2 3 6 2 2" xfId="49028"/>
    <cellStyle name="Normal 6 2 7 2 2 3 6 3" xfId="36826"/>
    <cellStyle name="Normal 6 2 7 2 2 3 7" xfId="14639"/>
    <cellStyle name="Normal 6 2 7 2 2 3 7 2" xfId="38936"/>
    <cellStyle name="Normal 6 2 7 2 2 3 8" xfId="26627"/>
    <cellStyle name="Normal 6 2 7 2 2 3 9" xfId="51035"/>
    <cellStyle name="Normal 6 2 7 2 2 4" xfId="2855"/>
    <cellStyle name="Normal 6 2 7 2 2 4 2" xfId="5303"/>
    <cellStyle name="Normal 6 2 7 2 2 4 2 2" xfId="12537"/>
    <cellStyle name="Normal 6 2 7 2 2 4 2 2 2" xfId="24739"/>
    <cellStyle name="Normal 6 2 7 2 2 4 2 2 2 2" xfId="49036"/>
    <cellStyle name="Normal 6 2 7 2 2 4 2 2 3" xfId="36834"/>
    <cellStyle name="Normal 6 2 7 2 2 4 2 3" xfId="17505"/>
    <cellStyle name="Normal 6 2 7 2 2 4 2 3 2" xfId="41802"/>
    <cellStyle name="Normal 6 2 7 2 2 4 2 4" xfId="29600"/>
    <cellStyle name="Normal 6 2 7 2 2 4 3" xfId="6893"/>
    <cellStyle name="Normal 6 2 7 2 2 4 3 2" xfId="12538"/>
    <cellStyle name="Normal 6 2 7 2 2 4 3 2 2" xfId="24740"/>
    <cellStyle name="Normal 6 2 7 2 2 4 3 2 2 2" xfId="49037"/>
    <cellStyle name="Normal 6 2 7 2 2 4 3 2 3" xfId="36835"/>
    <cellStyle name="Normal 6 2 7 2 2 4 3 3" xfId="19095"/>
    <cellStyle name="Normal 6 2 7 2 2 4 3 3 2" xfId="43392"/>
    <cellStyle name="Normal 6 2 7 2 2 4 3 4" xfId="31190"/>
    <cellStyle name="Normal 6 2 7 2 2 4 4" xfId="12536"/>
    <cellStyle name="Normal 6 2 7 2 2 4 4 2" xfId="24738"/>
    <cellStyle name="Normal 6 2 7 2 2 4 4 2 2" xfId="49035"/>
    <cellStyle name="Normal 6 2 7 2 2 4 4 3" xfId="36833"/>
    <cellStyle name="Normal 6 2 7 2 2 4 5" xfId="15277"/>
    <cellStyle name="Normal 6 2 7 2 2 4 5 2" xfId="39574"/>
    <cellStyle name="Normal 6 2 7 2 2 4 6" xfId="27265"/>
    <cellStyle name="Normal 6 2 7 2 2 5" xfId="12517"/>
    <cellStyle name="Normal 6 2 7 2 2 5 2" xfId="24719"/>
    <cellStyle name="Normal 6 2 7 2 2 5 2 2" xfId="49016"/>
    <cellStyle name="Normal 6 2 7 2 2 5 3" xfId="36814"/>
    <cellStyle name="Normal 6 2 7 2 2 6" xfId="14105"/>
    <cellStyle name="Normal 6 2 7 2 2 6 2" xfId="26093"/>
    <cellStyle name="Normal 6 2 7 2 2 6 2 2" xfId="50390"/>
    <cellStyle name="Normal 6 2 7 2 2 6 3" xfId="38402"/>
    <cellStyle name="Normal 6 2 7 2 2 7" xfId="51907"/>
    <cellStyle name="Normal 6 2 7 2 2 8" xfId="52209"/>
    <cellStyle name="Normal 6 2 7 2 3" xfId="731"/>
    <cellStyle name="Normal 6 2 7 2 3 2" xfId="978"/>
    <cellStyle name="Normal 6 2 7 2 3 2 2" xfId="2471"/>
    <cellStyle name="Normal 6 2 7 2 3 2 2 10" xfId="52991"/>
    <cellStyle name="Normal 6 2 7 2 3 2 2 2" xfId="3637"/>
    <cellStyle name="Normal 6 2 7 2 3 2 2 2 2" xfId="5978"/>
    <cellStyle name="Normal 6 2 7 2 3 2 2 2 2 2" xfId="12543"/>
    <cellStyle name="Normal 6 2 7 2 3 2 2 2 2 2 2" xfId="24745"/>
    <cellStyle name="Normal 6 2 7 2 3 2 2 2 2 2 2 2" xfId="49042"/>
    <cellStyle name="Normal 6 2 7 2 3 2 2 2 2 2 3" xfId="36840"/>
    <cellStyle name="Normal 6 2 7 2 3 2 2 2 2 3" xfId="18180"/>
    <cellStyle name="Normal 6 2 7 2 3 2 2 2 2 3 2" xfId="42477"/>
    <cellStyle name="Normal 6 2 7 2 3 2 2 2 2 4" xfId="30275"/>
    <cellStyle name="Normal 6 2 7 2 3 2 2 2 3" xfId="7675"/>
    <cellStyle name="Normal 6 2 7 2 3 2 2 2 3 2" xfId="12544"/>
    <cellStyle name="Normal 6 2 7 2 3 2 2 2 3 2 2" xfId="24746"/>
    <cellStyle name="Normal 6 2 7 2 3 2 2 2 3 2 2 2" xfId="49043"/>
    <cellStyle name="Normal 6 2 7 2 3 2 2 2 3 2 3" xfId="36841"/>
    <cellStyle name="Normal 6 2 7 2 3 2 2 2 3 3" xfId="19877"/>
    <cellStyle name="Normal 6 2 7 2 3 2 2 2 3 3 2" xfId="44174"/>
    <cellStyle name="Normal 6 2 7 2 3 2 2 2 3 4" xfId="31972"/>
    <cellStyle name="Normal 6 2 7 2 3 2 2 2 4" xfId="12542"/>
    <cellStyle name="Normal 6 2 7 2 3 2 2 2 4 2" xfId="24744"/>
    <cellStyle name="Normal 6 2 7 2 3 2 2 2 4 2 2" xfId="49041"/>
    <cellStyle name="Normal 6 2 7 2 3 2 2 2 4 3" xfId="36839"/>
    <cellStyle name="Normal 6 2 7 2 3 2 2 2 5" xfId="15952"/>
    <cellStyle name="Normal 6 2 7 2 3 2 2 2 5 2" xfId="40249"/>
    <cellStyle name="Normal 6 2 7 2 3 2 2 2 6" xfId="27940"/>
    <cellStyle name="Normal 6 2 7 2 3 2 2 3" xfId="4169"/>
    <cellStyle name="Normal 6 2 7 2 3 2 2 3 2" xfId="12545"/>
    <cellStyle name="Normal 6 2 7 2 3 2 2 3 2 2" xfId="24747"/>
    <cellStyle name="Normal 6 2 7 2 3 2 2 3 2 2 2" xfId="49044"/>
    <cellStyle name="Normal 6 2 7 2 3 2 2 3 2 3" xfId="36842"/>
    <cellStyle name="Normal 6 2 7 2 3 2 2 3 3" xfId="16480"/>
    <cellStyle name="Normal 6 2 7 2 3 2 2 3 3 2" xfId="40777"/>
    <cellStyle name="Normal 6 2 7 2 3 2 2 3 4" xfId="28468"/>
    <cellStyle name="Normal 6 2 7 2 3 2 2 4" xfId="4809"/>
    <cellStyle name="Normal 6 2 7 2 3 2 2 4 2" xfId="12546"/>
    <cellStyle name="Normal 6 2 7 2 3 2 2 4 2 2" xfId="24748"/>
    <cellStyle name="Normal 6 2 7 2 3 2 2 4 2 2 2" xfId="49045"/>
    <cellStyle name="Normal 6 2 7 2 3 2 2 4 2 3" xfId="36843"/>
    <cellStyle name="Normal 6 2 7 2 3 2 2 4 3" xfId="17011"/>
    <cellStyle name="Normal 6 2 7 2 3 2 2 4 3 2" xfId="41308"/>
    <cellStyle name="Normal 6 2 7 2 3 2 2 4 4" xfId="29106"/>
    <cellStyle name="Normal 6 2 7 2 3 2 2 5" xfId="6506"/>
    <cellStyle name="Normal 6 2 7 2 3 2 2 5 2" xfId="12547"/>
    <cellStyle name="Normal 6 2 7 2 3 2 2 5 2 2" xfId="24749"/>
    <cellStyle name="Normal 6 2 7 2 3 2 2 5 2 2 2" xfId="49046"/>
    <cellStyle name="Normal 6 2 7 2 3 2 2 5 2 3" xfId="36844"/>
    <cellStyle name="Normal 6 2 7 2 3 2 2 5 3" xfId="18708"/>
    <cellStyle name="Normal 6 2 7 2 3 2 2 5 3 2" xfId="43005"/>
    <cellStyle name="Normal 6 2 7 2 3 2 2 5 4" xfId="30803"/>
    <cellStyle name="Normal 6 2 7 2 3 2 2 6" xfId="12541"/>
    <cellStyle name="Normal 6 2 7 2 3 2 2 6 2" xfId="24743"/>
    <cellStyle name="Normal 6 2 7 2 3 2 2 6 2 2" xfId="49040"/>
    <cellStyle name="Normal 6 2 7 2 3 2 2 6 3" xfId="36838"/>
    <cellStyle name="Normal 6 2 7 2 3 2 2 7" xfId="14783"/>
    <cellStyle name="Normal 6 2 7 2 3 2 2 7 2" xfId="39080"/>
    <cellStyle name="Normal 6 2 7 2 3 2 2 8" xfId="26771"/>
    <cellStyle name="Normal 6 2 7 2 3 2 2 9" xfId="51179"/>
    <cellStyle name="Normal 6 2 7 2 3 2 3" xfId="2999"/>
    <cellStyle name="Normal 6 2 7 2 3 2 3 2" xfId="5447"/>
    <cellStyle name="Normal 6 2 7 2 3 2 3 2 2" xfId="12549"/>
    <cellStyle name="Normal 6 2 7 2 3 2 3 2 2 2" xfId="24751"/>
    <cellStyle name="Normal 6 2 7 2 3 2 3 2 2 2 2" xfId="49048"/>
    <cellStyle name="Normal 6 2 7 2 3 2 3 2 2 3" xfId="36846"/>
    <cellStyle name="Normal 6 2 7 2 3 2 3 2 3" xfId="17649"/>
    <cellStyle name="Normal 6 2 7 2 3 2 3 2 3 2" xfId="41946"/>
    <cellStyle name="Normal 6 2 7 2 3 2 3 2 4" xfId="29744"/>
    <cellStyle name="Normal 6 2 7 2 3 2 3 3" xfId="7037"/>
    <cellStyle name="Normal 6 2 7 2 3 2 3 3 2" xfId="12550"/>
    <cellStyle name="Normal 6 2 7 2 3 2 3 3 2 2" xfId="24752"/>
    <cellStyle name="Normal 6 2 7 2 3 2 3 3 2 2 2" xfId="49049"/>
    <cellStyle name="Normal 6 2 7 2 3 2 3 3 2 3" xfId="36847"/>
    <cellStyle name="Normal 6 2 7 2 3 2 3 3 3" xfId="19239"/>
    <cellStyle name="Normal 6 2 7 2 3 2 3 3 3 2" xfId="43536"/>
    <cellStyle name="Normal 6 2 7 2 3 2 3 3 4" xfId="31334"/>
    <cellStyle name="Normal 6 2 7 2 3 2 3 4" xfId="12548"/>
    <cellStyle name="Normal 6 2 7 2 3 2 3 4 2" xfId="24750"/>
    <cellStyle name="Normal 6 2 7 2 3 2 3 4 2 2" xfId="49047"/>
    <cellStyle name="Normal 6 2 7 2 3 2 3 4 3" xfId="36845"/>
    <cellStyle name="Normal 6 2 7 2 3 2 3 5" xfId="15421"/>
    <cellStyle name="Normal 6 2 7 2 3 2 3 5 2" xfId="39718"/>
    <cellStyle name="Normal 6 2 7 2 3 2 3 6" xfId="27409"/>
    <cellStyle name="Normal 6 2 7 2 3 2 4" xfId="12540"/>
    <cellStyle name="Normal 6 2 7 2 3 2 4 2" xfId="24742"/>
    <cellStyle name="Normal 6 2 7 2 3 2 4 2 2" xfId="49039"/>
    <cellStyle name="Normal 6 2 7 2 3 2 4 3" xfId="36837"/>
    <cellStyle name="Normal 6 2 7 2 3 2 5" xfId="14249"/>
    <cellStyle name="Normal 6 2 7 2 3 2 5 2" xfId="26237"/>
    <cellStyle name="Normal 6 2 7 2 3 2 5 2 2" xfId="50534"/>
    <cellStyle name="Normal 6 2 7 2 3 2 5 3" xfId="38546"/>
    <cellStyle name="Normal 6 2 7 2 3 2 6" xfId="51456"/>
    <cellStyle name="Normal 6 2 7 2 3 2 7" xfId="52353"/>
    <cellStyle name="Normal 6 2 7 2 3 3" xfId="2231"/>
    <cellStyle name="Normal 6 2 7 2 3 3 10" xfId="52751"/>
    <cellStyle name="Normal 6 2 7 2 3 3 2" xfId="3397"/>
    <cellStyle name="Normal 6 2 7 2 3 3 2 2" xfId="5738"/>
    <cellStyle name="Normal 6 2 7 2 3 3 2 2 2" xfId="12553"/>
    <cellStyle name="Normal 6 2 7 2 3 3 2 2 2 2" xfId="24755"/>
    <cellStyle name="Normal 6 2 7 2 3 3 2 2 2 2 2" xfId="49052"/>
    <cellStyle name="Normal 6 2 7 2 3 3 2 2 2 3" xfId="36850"/>
    <cellStyle name="Normal 6 2 7 2 3 3 2 2 3" xfId="17940"/>
    <cellStyle name="Normal 6 2 7 2 3 3 2 2 3 2" xfId="42237"/>
    <cellStyle name="Normal 6 2 7 2 3 3 2 2 4" xfId="30035"/>
    <cellStyle name="Normal 6 2 7 2 3 3 2 3" xfId="7435"/>
    <cellStyle name="Normal 6 2 7 2 3 3 2 3 2" xfId="12554"/>
    <cellStyle name="Normal 6 2 7 2 3 3 2 3 2 2" xfId="24756"/>
    <cellStyle name="Normal 6 2 7 2 3 3 2 3 2 2 2" xfId="49053"/>
    <cellStyle name="Normal 6 2 7 2 3 3 2 3 2 3" xfId="36851"/>
    <cellStyle name="Normal 6 2 7 2 3 3 2 3 3" xfId="19637"/>
    <cellStyle name="Normal 6 2 7 2 3 3 2 3 3 2" xfId="43934"/>
    <cellStyle name="Normal 6 2 7 2 3 3 2 3 4" xfId="31732"/>
    <cellStyle name="Normal 6 2 7 2 3 3 2 4" xfId="12552"/>
    <cellStyle name="Normal 6 2 7 2 3 3 2 4 2" xfId="24754"/>
    <cellStyle name="Normal 6 2 7 2 3 3 2 4 2 2" xfId="49051"/>
    <cellStyle name="Normal 6 2 7 2 3 3 2 4 3" xfId="36849"/>
    <cellStyle name="Normal 6 2 7 2 3 3 2 5" xfId="15712"/>
    <cellStyle name="Normal 6 2 7 2 3 3 2 5 2" xfId="40009"/>
    <cellStyle name="Normal 6 2 7 2 3 3 2 6" xfId="27700"/>
    <cellStyle name="Normal 6 2 7 2 3 3 3" xfId="3929"/>
    <cellStyle name="Normal 6 2 7 2 3 3 3 2" xfId="12555"/>
    <cellStyle name="Normal 6 2 7 2 3 3 3 2 2" xfId="24757"/>
    <cellStyle name="Normal 6 2 7 2 3 3 3 2 2 2" xfId="49054"/>
    <cellStyle name="Normal 6 2 7 2 3 3 3 2 3" xfId="36852"/>
    <cellStyle name="Normal 6 2 7 2 3 3 3 3" xfId="16240"/>
    <cellStyle name="Normal 6 2 7 2 3 3 3 3 2" xfId="40537"/>
    <cellStyle name="Normal 6 2 7 2 3 3 3 4" xfId="28228"/>
    <cellStyle name="Normal 6 2 7 2 3 3 4" xfId="4569"/>
    <cellStyle name="Normal 6 2 7 2 3 3 4 2" xfId="12556"/>
    <cellStyle name="Normal 6 2 7 2 3 3 4 2 2" xfId="24758"/>
    <cellStyle name="Normal 6 2 7 2 3 3 4 2 2 2" xfId="49055"/>
    <cellStyle name="Normal 6 2 7 2 3 3 4 2 3" xfId="36853"/>
    <cellStyle name="Normal 6 2 7 2 3 3 4 3" xfId="16771"/>
    <cellStyle name="Normal 6 2 7 2 3 3 4 3 2" xfId="41068"/>
    <cellStyle name="Normal 6 2 7 2 3 3 4 4" xfId="28866"/>
    <cellStyle name="Normal 6 2 7 2 3 3 5" xfId="6266"/>
    <cellStyle name="Normal 6 2 7 2 3 3 5 2" xfId="12557"/>
    <cellStyle name="Normal 6 2 7 2 3 3 5 2 2" xfId="24759"/>
    <cellStyle name="Normal 6 2 7 2 3 3 5 2 2 2" xfId="49056"/>
    <cellStyle name="Normal 6 2 7 2 3 3 5 2 3" xfId="36854"/>
    <cellStyle name="Normal 6 2 7 2 3 3 5 3" xfId="18468"/>
    <cellStyle name="Normal 6 2 7 2 3 3 5 3 2" xfId="42765"/>
    <cellStyle name="Normal 6 2 7 2 3 3 5 4" xfId="30563"/>
    <cellStyle name="Normal 6 2 7 2 3 3 6" xfId="12551"/>
    <cellStyle name="Normal 6 2 7 2 3 3 6 2" xfId="24753"/>
    <cellStyle name="Normal 6 2 7 2 3 3 6 2 2" xfId="49050"/>
    <cellStyle name="Normal 6 2 7 2 3 3 6 3" xfId="36848"/>
    <cellStyle name="Normal 6 2 7 2 3 3 7" xfId="14543"/>
    <cellStyle name="Normal 6 2 7 2 3 3 7 2" xfId="38840"/>
    <cellStyle name="Normal 6 2 7 2 3 3 8" xfId="26531"/>
    <cellStyle name="Normal 6 2 7 2 3 3 9" xfId="50939"/>
    <cellStyle name="Normal 6 2 7 2 3 4" xfId="2759"/>
    <cellStyle name="Normal 6 2 7 2 3 4 2" xfId="5207"/>
    <cellStyle name="Normal 6 2 7 2 3 4 2 2" xfId="12559"/>
    <cellStyle name="Normal 6 2 7 2 3 4 2 2 2" xfId="24761"/>
    <cellStyle name="Normal 6 2 7 2 3 4 2 2 2 2" xfId="49058"/>
    <cellStyle name="Normal 6 2 7 2 3 4 2 2 3" xfId="36856"/>
    <cellStyle name="Normal 6 2 7 2 3 4 2 3" xfId="17409"/>
    <cellStyle name="Normal 6 2 7 2 3 4 2 3 2" xfId="41706"/>
    <cellStyle name="Normal 6 2 7 2 3 4 2 4" xfId="29504"/>
    <cellStyle name="Normal 6 2 7 2 3 4 3" xfId="6797"/>
    <cellStyle name="Normal 6 2 7 2 3 4 3 2" xfId="12560"/>
    <cellStyle name="Normal 6 2 7 2 3 4 3 2 2" xfId="24762"/>
    <cellStyle name="Normal 6 2 7 2 3 4 3 2 2 2" xfId="49059"/>
    <cellStyle name="Normal 6 2 7 2 3 4 3 2 3" xfId="36857"/>
    <cellStyle name="Normal 6 2 7 2 3 4 3 3" xfId="18999"/>
    <cellStyle name="Normal 6 2 7 2 3 4 3 3 2" xfId="43296"/>
    <cellStyle name="Normal 6 2 7 2 3 4 3 4" xfId="31094"/>
    <cellStyle name="Normal 6 2 7 2 3 4 4" xfId="12558"/>
    <cellStyle name="Normal 6 2 7 2 3 4 4 2" xfId="24760"/>
    <cellStyle name="Normal 6 2 7 2 3 4 4 2 2" xfId="49057"/>
    <cellStyle name="Normal 6 2 7 2 3 4 4 3" xfId="36855"/>
    <cellStyle name="Normal 6 2 7 2 3 4 5" xfId="15181"/>
    <cellStyle name="Normal 6 2 7 2 3 4 5 2" xfId="39478"/>
    <cellStyle name="Normal 6 2 7 2 3 4 6" xfId="27169"/>
    <cellStyle name="Normal 6 2 7 2 3 5" xfId="12539"/>
    <cellStyle name="Normal 6 2 7 2 3 5 2" xfId="24741"/>
    <cellStyle name="Normal 6 2 7 2 3 5 2 2" xfId="49038"/>
    <cellStyle name="Normal 6 2 7 2 3 5 3" xfId="36836"/>
    <cellStyle name="Normal 6 2 7 2 3 6" xfId="14009"/>
    <cellStyle name="Normal 6 2 7 2 3 6 2" xfId="25997"/>
    <cellStyle name="Normal 6 2 7 2 3 6 2 2" xfId="50294"/>
    <cellStyle name="Normal 6 2 7 2 3 6 3" xfId="38306"/>
    <cellStyle name="Normal 6 2 7 2 3 7" xfId="51697"/>
    <cellStyle name="Normal 6 2 7 2 3 8" xfId="52113"/>
    <cellStyle name="Normal 6 2 7 2 4" xfId="906"/>
    <cellStyle name="Normal 6 2 7 2 4 2" xfId="2399"/>
    <cellStyle name="Normal 6 2 7 2 4 2 10" xfId="52919"/>
    <cellStyle name="Normal 6 2 7 2 4 2 2" xfId="3565"/>
    <cellStyle name="Normal 6 2 7 2 4 2 2 2" xfId="5906"/>
    <cellStyle name="Normal 6 2 7 2 4 2 2 2 2" xfId="12564"/>
    <cellStyle name="Normal 6 2 7 2 4 2 2 2 2 2" xfId="24766"/>
    <cellStyle name="Normal 6 2 7 2 4 2 2 2 2 2 2" xfId="49063"/>
    <cellStyle name="Normal 6 2 7 2 4 2 2 2 2 3" xfId="36861"/>
    <cellStyle name="Normal 6 2 7 2 4 2 2 2 3" xfId="18108"/>
    <cellStyle name="Normal 6 2 7 2 4 2 2 2 3 2" xfId="42405"/>
    <cellStyle name="Normal 6 2 7 2 4 2 2 2 4" xfId="30203"/>
    <cellStyle name="Normal 6 2 7 2 4 2 2 3" xfId="7603"/>
    <cellStyle name="Normal 6 2 7 2 4 2 2 3 2" xfId="12565"/>
    <cellStyle name="Normal 6 2 7 2 4 2 2 3 2 2" xfId="24767"/>
    <cellStyle name="Normal 6 2 7 2 4 2 2 3 2 2 2" xfId="49064"/>
    <cellStyle name="Normal 6 2 7 2 4 2 2 3 2 3" xfId="36862"/>
    <cellStyle name="Normal 6 2 7 2 4 2 2 3 3" xfId="19805"/>
    <cellStyle name="Normal 6 2 7 2 4 2 2 3 3 2" xfId="44102"/>
    <cellStyle name="Normal 6 2 7 2 4 2 2 3 4" xfId="31900"/>
    <cellStyle name="Normal 6 2 7 2 4 2 2 4" xfId="12563"/>
    <cellStyle name="Normal 6 2 7 2 4 2 2 4 2" xfId="24765"/>
    <cellStyle name="Normal 6 2 7 2 4 2 2 4 2 2" xfId="49062"/>
    <cellStyle name="Normal 6 2 7 2 4 2 2 4 3" xfId="36860"/>
    <cellStyle name="Normal 6 2 7 2 4 2 2 5" xfId="15880"/>
    <cellStyle name="Normal 6 2 7 2 4 2 2 5 2" xfId="40177"/>
    <cellStyle name="Normal 6 2 7 2 4 2 2 6" xfId="27868"/>
    <cellStyle name="Normal 6 2 7 2 4 2 3" xfId="4097"/>
    <cellStyle name="Normal 6 2 7 2 4 2 3 2" xfId="12566"/>
    <cellStyle name="Normal 6 2 7 2 4 2 3 2 2" xfId="24768"/>
    <cellStyle name="Normal 6 2 7 2 4 2 3 2 2 2" xfId="49065"/>
    <cellStyle name="Normal 6 2 7 2 4 2 3 2 3" xfId="36863"/>
    <cellStyle name="Normal 6 2 7 2 4 2 3 3" xfId="16408"/>
    <cellStyle name="Normal 6 2 7 2 4 2 3 3 2" xfId="40705"/>
    <cellStyle name="Normal 6 2 7 2 4 2 3 4" xfId="28396"/>
    <cellStyle name="Normal 6 2 7 2 4 2 4" xfId="4737"/>
    <cellStyle name="Normal 6 2 7 2 4 2 4 2" xfId="12567"/>
    <cellStyle name="Normal 6 2 7 2 4 2 4 2 2" xfId="24769"/>
    <cellStyle name="Normal 6 2 7 2 4 2 4 2 2 2" xfId="49066"/>
    <cellStyle name="Normal 6 2 7 2 4 2 4 2 3" xfId="36864"/>
    <cellStyle name="Normal 6 2 7 2 4 2 4 3" xfId="16939"/>
    <cellStyle name="Normal 6 2 7 2 4 2 4 3 2" xfId="41236"/>
    <cellStyle name="Normal 6 2 7 2 4 2 4 4" xfId="29034"/>
    <cellStyle name="Normal 6 2 7 2 4 2 5" xfId="6434"/>
    <cellStyle name="Normal 6 2 7 2 4 2 5 2" xfId="12568"/>
    <cellStyle name="Normal 6 2 7 2 4 2 5 2 2" xfId="24770"/>
    <cellStyle name="Normal 6 2 7 2 4 2 5 2 2 2" xfId="49067"/>
    <cellStyle name="Normal 6 2 7 2 4 2 5 2 3" xfId="36865"/>
    <cellStyle name="Normal 6 2 7 2 4 2 5 3" xfId="18636"/>
    <cellStyle name="Normal 6 2 7 2 4 2 5 3 2" xfId="42933"/>
    <cellStyle name="Normal 6 2 7 2 4 2 5 4" xfId="30731"/>
    <cellStyle name="Normal 6 2 7 2 4 2 6" xfId="12562"/>
    <cellStyle name="Normal 6 2 7 2 4 2 6 2" xfId="24764"/>
    <cellStyle name="Normal 6 2 7 2 4 2 6 2 2" xfId="49061"/>
    <cellStyle name="Normal 6 2 7 2 4 2 6 3" xfId="36859"/>
    <cellStyle name="Normal 6 2 7 2 4 2 7" xfId="14711"/>
    <cellStyle name="Normal 6 2 7 2 4 2 7 2" xfId="39008"/>
    <cellStyle name="Normal 6 2 7 2 4 2 8" xfId="26699"/>
    <cellStyle name="Normal 6 2 7 2 4 2 9" xfId="51107"/>
    <cellStyle name="Normal 6 2 7 2 4 3" xfId="2927"/>
    <cellStyle name="Normal 6 2 7 2 4 3 2" xfId="5375"/>
    <cellStyle name="Normal 6 2 7 2 4 3 2 2" xfId="12570"/>
    <cellStyle name="Normal 6 2 7 2 4 3 2 2 2" xfId="24772"/>
    <cellStyle name="Normal 6 2 7 2 4 3 2 2 2 2" xfId="49069"/>
    <cellStyle name="Normal 6 2 7 2 4 3 2 2 3" xfId="36867"/>
    <cellStyle name="Normal 6 2 7 2 4 3 2 3" xfId="17577"/>
    <cellStyle name="Normal 6 2 7 2 4 3 2 3 2" xfId="41874"/>
    <cellStyle name="Normal 6 2 7 2 4 3 2 4" xfId="29672"/>
    <cellStyle name="Normal 6 2 7 2 4 3 3" xfId="6965"/>
    <cellStyle name="Normal 6 2 7 2 4 3 3 2" xfId="12571"/>
    <cellStyle name="Normal 6 2 7 2 4 3 3 2 2" xfId="24773"/>
    <cellStyle name="Normal 6 2 7 2 4 3 3 2 2 2" xfId="49070"/>
    <cellStyle name="Normal 6 2 7 2 4 3 3 2 3" xfId="36868"/>
    <cellStyle name="Normal 6 2 7 2 4 3 3 3" xfId="19167"/>
    <cellStyle name="Normal 6 2 7 2 4 3 3 3 2" xfId="43464"/>
    <cellStyle name="Normal 6 2 7 2 4 3 3 4" xfId="31262"/>
    <cellStyle name="Normal 6 2 7 2 4 3 4" xfId="12569"/>
    <cellStyle name="Normal 6 2 7 2 4 3 4 2" xfId="24771"/>
    <cellStyle name="Normal 6 2 7 2 4 3 4 2 2" xfId="49068"/>
    <cellStyle name="Normal 6 2 7 2 4 3 4 3" xfId="36866"/>
    <cellStyle name="Normal 6 2 7 2 4 3 5" xfId="15349"/>
    <cellStyle name="Normal 6 2 7 2 4 3 5 2" xfId="39646"/>
    <cellStyle name="Normal 6 2 7 2 4 3 6" xfId="27337"/>
    <cellStyle name="Normal 6 2 7 2 4 4" xfId="12561"/>
    <cellStyle name="Normal 6 2 7 2 4 4 2" xfId="24763"/>
    <cellStyle name="Normal 6 2 7 2 4 4 2 2" xfId="49060"/>
    <cellStyle name="Normal 6 2 7 2 4 4 3" xfId="36858"/>
    <cellStyle name="Normal 6 2 7 2 4 5" xfId="14177"/>
    <cellStyle name="Normal 6 2 7 2 4 5 2" xfId="26165"/>
    <cellStyle name="Normal 6 2 7 2 4 5 2 2" xfId="50462"/>
    <cellStyle name="Normal 6 2 7 2 4 5 3" xfId="38474"/>
    <cellStyle name="Normal 6 2 7 2 4 6" xfId="51755"/>
    <cellStyle name="Normal 6 2 7 2 4 7" xfId="52281"/>
    <cellStyle name="Normal 6 2 7 2 5" xfId="2135"/>
    <cellStyle name="Normal 6 2 7 2 5 10" xfId="52655"/>
    <cellStyle name="Normal 6 2 7 2 5 2" xfId="3301"/>
    <cellStyle name="Normal 6 2 7 2 5 2 2" xfId="5642"/>
    <cellStyle name="Normal 6 2 7 2 5 2 2 2" xfId="12574"/>
    <cellStyle name="Normal 6 2 7 2 5 2 2 2 2" xfId="24776"/>
    <cellStyle name="Normal 6 2 7 2 5 2 2 2 2 2" xfId="49073"/>
    <cellStyle name="Normal 6 2 7 2 5 2 2 2 3" xfId="36871"/>
    <cellStyle name="Normal 6 2 7 2 5 2 2 3" xfId="17844"/>
    <cellStyle name="Normal 6 2 7 2 5 2 2 3 2" xfId="42141"/>
    <cellStyle name="Normal 6 2 7 2 5 2 2 4" xfId="29939"/>
    <cellStyle name="Normal 6 2 7 2 5 2 3" xfId="7339"/>
    <cellStyle name="Normal 6 2 7 2 5 2 3 2" xfId="12575"/>
    <cellStyle name="Normal 6 2 7 2 5 2 3 2 2" xfId="24777"/>
    <cellStyle name="Normal 6 2 7 2 5 2 3 2 2 2" xfId="49074"/>
    <cellStyle name="Normal 6 2 7 2 5 2 3 2 3" xfId="36872"/>
    <cellStyle name="Normal 6 2 7 2 5 2 3 3" xfId="19541"/>
    <cellStyle name="Normal 6 2 7 2 5 2 3 3 2" xfId="43838"/>
    <cellStyle name="Normal 6 2 7 2 5 2 3 4" xfId="31636"/>
    <cellStyle name="Normal 6 2 7 2 5 2 4" xfId="12573"/>
    <cellStyle name="Normal 6 2 7 2 5 2 4 2" xfId="24775"/>
    <cellStyle name="Normal 6 2 7 2 5 2 4 2 2" xfId="49072"/>
    <cellStyle name="Normal 6 2 7 2 5 2 4 3" xfId="36870"/>
    <cellStyle name="Normal 6 2 7 2 5 2 5" xfId="15616"/>
    <cellStyle name="Normal 6 2 7 2 5 2 5 2" xfId="39913"/>
    <cellStyle name="Normal 6 2 7 2 5 2 6" xfId="27604"/>
    <cellStyle name="Normal 6 2 7 2 5 3" xfId="3833"/>
    <cellStyle name="Normal 6 2 7 2 5 3 2" xfId="12576"/>
    <cellStyle name="Normal 6 2 7 2 5 3 2 2" xfId="24778"/>
    <cellStyle name="Normal 6 2 7 2 5 3 2 2 2" xfId="49075"/>
    <cellStyle name="Normal 6 2 7 2 5 3 2 3" xfId="36873"/>
    <cellStyle name="Normal 6 2 7 2 5 3 3" xfId="16144"/>
    <cellStyle name="Normal 6 2 7 2 5 3 3 2" xfId="40441"/>
    <cellStyle name="Normal 6 2 7 2 5 3 4" xfId="28132"/>
    <cellStyle name="Normal 6 2 7 2 5 4" xfId="4473"/>
    <cellStyle name="Normal 6 2 7 2 5 4 2" xfId="12577"/>
    <cellStyle name="Normal 6 2 7 2 5 4 2 2" xfId="24779"/>
    <cellStyle name="Normal 6 2 7 2 5 4 2 2 2" xfId="49076"/>
    <cellStyle name="Normal 6 2 7 2 5 4 2 3" xfId="36874"/>
    <cellStyle name="Normal 6 2 7 2 5 4 3" xfId="16675"/>
    <cellStyle name="Normal 6 2 7 2 5 4 3 2" xfId="40972"/>
    <cellStyle name="Normal 6 2 7 2 5 4 4" xfId="28770"/>
    <cellStyle name="Normal 6 2 7 2 5 5" xfId="6170"/>
    <cellStyle name="Normal 6 2 7 2 5 5 2" xfId="12578"/>
    <cellStyle name="Normal 6 2 7 2 5 5 2 2" xfId="24780"/>
    <cellStyle name="Normal 6 2 7 2 5 5 2 2 2" xfId="49077"/>
    <cellStyle name="Normal 6 2 7 2 5 5 2 3" xfId="36875"/>
    <cellStyle name="Normal 6 2 7 2 5 5 3" xfId="18372"/>
    <cellStyle name="Normal 6 2 7 2 5 5 3 2" xfId="42669"/>
    <cellStyle name="Normal 6 2 7 2 5 5 4" xfId="30467"/>
    <cellStyle name="Normal 6 2 7 2 5 6" xfId="12572"/>
    <cellStyle name="Normal 6 2 7 2 5 6 2" xfId="24774"/>
    <cellStyle name="Normal 6 2 7 2 5 6 2 2" xfId="49071"/>
    <cellStyle name="Normal 6 2 7 2 5 6 3" xfId="36869"/>
    <cellStyle name="Normal 6 2 7 2 5 7" xfId="14447"/>
    <cellStyle name="Normal 6 2 7 2 5 7 2" xfId="38744"/>
    <cellStyle name="Normal 6 2 7 2 5 8" xfId="26435"/>
    <cellStyle name="Normal 6 2 7 2 5 9" xfId="50843"/>
    <cellStyle name="Normal 6 2 7 2 6" xfId="2663"/>
    <cellStyle name="Normal 6 2 7 2 6 2" xfId="5111"/>
    <cellStyle name="Normal 6 2 7 2 6 2 2" xfId="12580"/>
    <cellStyle name="Normal 6 2 7 2 6 2 2 2" xfId="24782"/>
    <cellStyle name="Normal 6 2 7 2 6 2 2 2 2" xfId="49079"/>
    <cellStyle name="Normal 6 2 7 2 6 2 2 3" xfId="36877"/>
    <cellStyle name="Normal 6 2 7 2 6 2 3" xfId="17313"/>
    <cellStyle name="Normal 6 2 7 2 6 2 3 2" xfId="41610"/>
    <cellStyle name="Normal 6 2 7 2 6 2 4" xfId="29408"/>
    <cellStyle name="Normal 6 2 7 2 6 3" xfId="6701"/>
    <cellStyle name="Normal 6 2 7 2 6 3 2" xfId="12581"/>
    <cellStyle name="Normal 6 2 7 2 6 3 2 2" xfId="24783"/>
    <cellStyle name="Normal 6 2 7 2 6 3 2 2 2" xfId="49080"/>
    <cellStyle name="Normal 6 2 7 2 6 3 2 3" xfId="36878"/>
    <cellStyle name="Normal 6 2 7 2 6 3 3" xfId="18903"/>
    <cellStyle name="Normal 6 2 7 2 6 3 3 2" xfId="43200"/>
    <cellStyle name="Normal 6 2 7 2 6 3 4" xfId="30998"/>
    <cellStyle name="Normal 6 2 7 2 6 4" xfId="12579"/>
    <cellStyle name="Normal 6 2 7 2 6 4 2" xfId="24781"/>
    <cellStyle name="Normal 6 2 7 2 6 4 2 2" xfId="49078"/>
    <cellStyle name="Normal 6 2 7 2 6 4 3" xfId="36876"/>
    <cellStyle name="Normal 6 2 7 2 6 5" xfId="15085"/>
    <cellStyle name="Normal 6 2 7 2 6 5 2" xfId="39382"/>
    <cellStyle name="Normal 6 2 7 2 6 6" xfId="27073"/>
    <cellStyle name="Normal 6 2 7 2 7" xfId="12516"/>
    <cellStyle name="Normal 6 2 7 2 7 2" xfId="24718"/>
    <cellStyle name="Normal 6 2 7 2 7 2 2" xfId="49015"/>
    <cellStyle name="Normal 6 2 7 2 7 3" xfId="36813"/>
    <cellStyle name="Normal 6 2 7 2 8" xfId="13913"/>
    <cellStyle name="Normal 6 2 7 2 8 2" xfId="25901"/>
    <cellStyle name="Normal 6 2 7 2 8 2 2" xfId="50198"/>
    <cellStyle name="Normal 6 2 7 2 8 3" xfId="38210"/>
    <cellStyle name="Normal 6 2 7 2 9" xfId="51530"/>
    <cellStyle name="Normal 6 2 7 3" xfId="781"/>
    <cellStyle name="Normal 6 2 7 3 2" xfId="1026"/>
    <cellStyle name="Normal 6 2 7 3 2 2" xfId="2519"/>
    <cellStyle name="Normal 6 2 7 3 2 2 10" xfId="53039"/>
    <cellStyle name="Normal 6 2 7 3 2 2 2" xfId="3685"/>
    <cellStyle name="Normal 6 2 7 3 2 2 2 2" xfId="6026"/>
    <cellStyle name="Normal 6 2 7 3 2 2 2 2 2" xfId="12586"/>
    <cellStyle name="Normal 6 2 7 3 2 2 2 2 2 2" xfId="24788"/>
    <cellStyle name="Normal 6 2 7 3 2 2 2 2 2 2 2" xfId="49085"/>
    <cellStyle name="Normal 6 2 7 3 2 2 2 2 2 3" xfId="36883"/>
    <cellStyle name="Normal 6 2 7 3 2 2 2 2 3" xfId="18228"/>
    <cellStyle name="Normal 6 2 7 3 2 2 2 2 3 2" xfId="42525"/>
    <cellStyle name="Normal 6 2 7 3 2 2 2 2 4" xfId="30323"/>
    <cellStyle name="Normal 6 2 7 3 2 2 2 3" xfId="7723"/>
    <cellStyle name="Normal 6 2 7 3 2 2 2 3 2" xfId="12587"/>
    <cellStyle name="Normal 6 2 7 3 2 2 2 3 2 2" xfId="24789"/>
    <cellStyle name="Normal 6 2 7 3 2 2 2 3 2 2 2" xfId="49086"/>
    <cellStyle name="Normal 6 2 7 3 2 2 2 3 2 3" xfId="36884"/>
    <cellStyle name="Normal 6 2 7 3 2 2 2 3 3" xfId="19925"/>
    <cellStyle name="Normal 6 2 7 3 2 2 2 3 3 2" xfId="44222"/>
    <cellStyle name="Normal 6 2 7 3 2 2 2 3 4" xfId="32020"/>
    <cellStyle name="Normal 6 2 7 3 2 2 2 4" xfId="12585"/>
    <cellStyle name="Normal 6 2 7 3 2 2 2 4 2" xfId="24787"/>
    <cellStyle name="Normal 6 2 7 3 2 2 2 4 2 2" xfId="49084"/>
    <cellStyle name="Normal 6 2 7 3 2 2 2 4 3" xfId="36882"/>
    <cellStyle name="Normal 6 2 7 3 2 2 2 5" xfId="16000"/>
    <cellStyle name="Normal 6 2 7 3 2 2 2 5 2" xfId="40297"/>
    <cellStyle name="Normal 6 2 7 3 2 2 2 6" xfId="27988"/>
    <cellStyle name="Normal 6 2 7 3 2 2 3" xfId="4217"/>
    <cellStyle name="Normal 6 2 7 3 2 2 3 2" xfId="12588"/>
    <cellStyle name="Normal 6 2 7 3 2 2 3 2 2" xfId="24790"/>
    <cellStyle name="Normal 6 2 7 3 2 2 3 2 2 2" xfId="49087"/>
    <cellStyle name="Normal 6 2 7 3 2 2 3 2 3" xfId="36885"/>
    <cellStyle name="Normal 6 2 7 3 2 2 3 3" xfId="16528"/>
    <cellStyle name="Normal 6 2 7 3 2 2 3 3 2" xfId="40825"/>
    <cellStyle name="Normal 6 2 7 3 2 2 3 4" xfId="28516"/>
    <cellStyle name="Normal 6 2 7 3 2 2 4" xfId="4857"/>
    <cellStyle name="Normal 6 2 7 3 2 2 4 2" xfId="12589"/>
    <cellStyle name="Normal 6 2 7 3 2 2 4 2 2" xfId="24791"/>
    <cellStyle name="Normal 6 2 7 3 2 2 4 2 2 2" xfId="49088"/>
    <cellStyle name="Normal 6 2 7 3 2 2 4 2 3" xfId="36886"/>
    <cellStyle name="Normal 6 2 7 3 2 2 4 3" xfId="17059"/>
    <cellStyle name="Normal 6 2 7 3 2 2 4 3 2" xfId="41356"/>
    <cellStyle name="Normal 6 2 7 3 2 2 4 4" xfId="29154"/>
    <cellStyle name="Normal 6 2 7 3 2 2 5" xfId="6554"/>
    <cellStyle name="Normal 6 2 7 3 2 2 5 2" xfId="12590"/>
    <cellStyle name="Normal 6 2 7 3 2 2 5 2 2" xfId="24792"/>
    <cellStyle name="Normal 6 2 7 3 2 2 5 2 2 2" xfId="49089"/>
    <cellStyle name="Normal 6 2 7 3 2 2 5 2 3" xfId="36887"/>
    <cellStyle name="Normal 6 2 7 3 2 2 5 3" xfId="18756"/>
    <cellStyle name="Normal 6 2 7 3 2 2 5 3 2" xfId="43053"/>
    <cellStyle name="Normal 6 2 7 3 2 2 5 4" xfId="30851"/>
    <cellStyle name="Normal 6 2 7 3 2 2 6" xfId="12584"/>
    <cellStyle name="Normal 6 2 7 3 2 2 6 2" xfId="24786"/>
    <cellStyle name="Normal 6 2 7 3 2 2 6 2 2" xfId="49083"/>
    <cellStyle name="Normal 6 2 7 3 2 2 6 3" xfId="36881"/>
    <cellStyle name="Normal 6 2 7 3 2 2 7" xfId="14831"/>
    <cellStyle name="Normal 6 2 7 3 2 2 7 2" xfId="39128"/>
    <cellStyle name="Normal 6 2 7 3 2 2 8" xfId="26819"/>
    <cellStyle name="Normal 6 2 7 3 2 2 9" xfId="51227"/>
    <cellStyle name="Normal 6 2 7 3 2 3" xfId="3047"/>
    <cellStyle name="Normal 6 2 7 3 2 3 2" xfId="5495"/>
    <cellStyle name="Normal 6 2 7 3 2 3 2 2" xfId="12592"/>
    <cellStyle name="Normal 6 2 7 3 2 3 2 2 2" xfId="24794"/>
    <cellStyle name="Normal 6 2 7 3 2 3 2 2 2 2" xfId="49091"/>
    <cellStyle name="Normal 6 2 7 3 2 3 2 2 3" xfId="36889"/>
    <cellStyle name="Normal 6 2 7 3 2 3 2 3" xfId="17697"/>
    <cellStyle name="Normal 6 2 7 3 2 3 2 3 2" xfId="41994"/>
    <cellStyle name="Normal 6 2 7 3 2 3 2 4" xfId="29792"/>
    <cellStyle name="Normal 6 2 7 3 2 3 3" xfId="7085"/>
    <cellStyle name="Normal 6 2 7 3 2 3 3 2" xfId="12593"/>
    <cellStyle name="Normal 6 2 7 3 2 3 3 2 2" xfId="24795"/>
    <cellStyle name="Normal 6 2 7 3 2 3 3 2 2 2" xfId="49092"/>
    <cellStyle name="Normal 6 2 7 3 2 3 3 2 3" xfId="36890"/>
    <cellStyle name="Normal 6 2 7 3 2 3 3 3" xfId="19287"/>
    <cellStyle name="Normal 6 2 7 3 2 3 3 3 2" xfId="43584"/>
    <cellStyle name="Normal 6 2 7 3 2 3 3 4" xfId="31382"/>
    <cellStyle name="Normal 6 2 7 3 2 3 4" xfId="12591"/>
    <cellStyle name="Normal 6 2 7 3 2 3 4 2" xfId="24793"/>
    <cellStyle name="Normal 6 2 7 3 2 3 4 2 2" xfId="49090"/>
    <cellStyle name="Normal 6 2 7 3 2 3 4 3" xfId="36888"/>
    <cellStyle name="Normal 6 2 7 3 2 3 5" xfId="15469"/>
    <cellStyle name="Normal 6 2 7 3 2 3 5 2" xfId="39766"/>
    <cellStyle name="Normal 6 2 7 3 2 3 6" xfId="27457"/>
    <cellStyle name="Normal 6 2 7 3 2 4" xfId="12583"/>
    <cellStyle name="Normal 6 2 7 3 2 4 2" xfId="24785"/>
    <cellStyle name="Normal 6 2 7 3 2 4 2 2" xfId="49082"/>
    <cellStyle name="Normal 6 2 7 3 2 4 3" xfId="36880"/>
    <cellStyle name="Normal 6 2 7 3 2 5" xfId="14297"/>
    <cellStyle name="Normal 6 2 7 3 2 5 2" xfId="26285"/>
    <cellStyle name="Normal 6 2 7 3 2 5 2 2" xfId="50582"/>
    <cellStyle name="Normal 6 2 7 3 2 5 3" xfId="38594"/>
    <cellStyle name="Normal 6 2 7 3 2 6" xfId="51707"/>
    <cellStyle name="Normal 6 2 7 3 2 7" xfId="52401"/>
    <cellStyle name="Normal 6 2 7 3 3" xfId="2279"/>
    <cellStyle name="Normal 6 2 7 3 3 10" xfId="52799"/>
    <cellStyle name="Normal 6 2 7 3 3 2" xfId="3445"/>
    <cellStyle name="Normal 6 2 7 3 3 2 2" xfId="5786"/>
    <cellStyle name="Normal 6 2 7 3 3 2 2 2" xfId="12596"/>
    <cellStyle name="Normal 6 2 7 3 3 2 2 2 2" xfId="24798"/>
    <cellStyle name="Normal 6 2 7 3 3 2 2 2 2 2" xfId="49095"/>
    <cellStyle name="Normal 6 2 7 3 3 2 2 2 3" xfId="36893"/>
    <cellStyle name="Normal 6 2 7 3 3 2 2 3" xfId="17988"/>
    <cellStyle name="Normal 6 2 7 3 3 2 2 3 2" xfId="42285"/>
    <cellStyle name="Normal 6 2 7 3 3 2 2 4" xfId="30083"/>
    <cellStyle name="Normal 6 2 7 3 3 2 3" xfId="7483"/>
    <cellStyle name="Normal 6 2 7 3 3 2 3 2" xfId="12597"/>
    <cellStyle name="Normal 6 2 7 3 3 2 3 2 2" xfId="24799"/>
    <cellStyle name="Normal 6 2 7 3 3 2 3 2 2 2" xfId="49096"/>
    <cellStyle name="Normal 6 2 7 3 3 2 3 2 3" xfId="36894"/>
    <cellStyle name="Normal 6 2 7 3 3 2 3 3" xfId="19685"/>
    <cellStyle name="Normal 6 2 7 3 3 2 3 3 2" xfId="43982"/>
    <cellStyle name="Normal 6 2 7 3 3 2 3 4" xfId="31780"/>
    <cellStyle name="Normal 6 2 7 3 3 2 4" xfId="12595"/>
    <cellStyle name="Normal 6 2 7 3 3 2 4 2" xfId="24797"/>
    <cellStyle name="Normal 6 2 7 3 3 2 4 2 2" xfId="49094"/>
    <cellStyle name="Normal 6 2 7 3 3 2 4 3" xfId="36892"/>
    <cellStyle name="Normal 6 2 7 3 3 2 5" xfId="15760"/>
    <cellStyle name="Normal 6 2 7 3 3 2 5 2" xfId="40057"/>
    <cellStyle name="Normal 6 2 7 3 3 2 6" xfId="27748"/>
    <cellStyle name="Normal 6 2 7 3 3 3" xfId="3977"/>
    <cellStyle name="Normal 6 2 7 3 3 3 2" xfId="12598"/>
    <cellStyle name="Normal 6 2 7 3 3 3 2 2" xfId="24800"/>
    <cellStyle name="Normal 6 2 7 3 3 3 2 2 2" xfId="49097"/>
    <cellStyle name="Normal 6 2 7 3 3 3 2 3" xfId="36895"/>
    <cellStyle name="Normal 6 2 7 3 3 3 3" xfId="16288"/>
    <cellStyle name="Normal 6 2 7 3 3 3 3 2" xfId="40585"/>
    <cellStyle name="Normal 6 2 7 3 3 3 4" xfId="28276"/>
    <cellStyle name="Normal 6 2 7 3 3 4" xfId="4617"/>
    <cellStyle name="Normal 6 2 7 3 3 4 2" xfId="12599"/>
    <cellStyle name="Normal 6 2 7 3 3 4 2 2" xfId="24801"/>
    <cellStyle name="Normal 6 2 7 3 3 4 2 2 2" xfId="49098"/>
    <cellStyle name="Normal 6 2 7 3 3 4 2 3" xfId="36896"/>
    <cellStyle name="Normal 6 2 7 3 3 4 3" xfId="16819"/>
    <cellStyle name="Normal 6 2 7 3 3 4 3 2" xfId="41116"/>
    <cellStyle name="Normal 6 2 7 3 3 4 4" xfId="28914"/>
    <cellStyle name="Normal 6 2 7 3 3 5" xfId="6314"/>
    <cellStyle name="Normal 6 2 7 3 3 5 2" xfId="12600"/>
    <cellStyle name="Normal 6 2 7 3 3 5 2 2" xfId="24802"/>
    <cellStyle name="Normal 6 2 7 3 3 5 2 2 2" xfId="49099"/>
    <cellStyle name="Normal 6 2 7 3 3 5 2 3" xfId="36897"/>
    <cellStyle name="Normal 6 2 7 3 3 5 3" xfId="18516"/>
    <cellStyle name="Normal 6 2 7 3 3 5 3 2" xfId="42813"/>
    <cellStyle name="Normal 6 2 7 3 3 5 4" xfId="30611"/>
    <cellStyle name="Normal 6 2 7 3 3 6" xfId="12594"/>
    <cellStyle name="Normal 6 2 7 3 3 6 2" xfId="24796"/>
    <cellStyle name="Normal 6 2 7 3 3 6 2 2" xfId="49093"/>
    <cellStyle name="Normal 6 2 7 3 3 6 3" xfId="36891"/>
    <cellStyle name="Normal 6 2 7 3 3 7" xfId="14591"/>
    <cellStyle name="Normal 6 2 7 3 3 7 2" xfId="38888"/>
    <cellStyle name="Normal 6 2 7 3 3 8" xfId="26579"/>
    <cellStyle name="Normal 6 2 7 3 3 9" xfId="50987"/>
    <cellStyle name="Normal 6 2 7 3 4" xfId="2807"/>
    <cellStyle name="Normal 6 2 7 3 4 2" xfId="5255"/>
    <cellStyle name="Normal 6 2 7 3 4 2 2" xfId="12602"/>
    <cellStyle name="Normal 6 2 7 3 4 2 2 2" xfId="24804"/>
    <cellStyle name="Normal 6 2 7 3 4 2 2 2 2" xfId="49101"/>
    <cellStyle name="Normal 6 2 7 3 4 2 2 3" xfId="36899"/>
    <cellStyle name="Normal 6 2 7 3 4 2 3" xfId="17457"/>
    <cellStyle name="Normal 6 2 7 3 4 2 3 2" xfId="41754"/>
    <cellStyle name="Normal 6 2 7 3 4 2 4" xfId="29552"/>
    <cellStyle name="Normal 6 2 7 3 4 3" xfId="6845"/>
    <cellStyle name="Normal 6 2 7 3 4 3 2" xfId="12603"/>
    <cellStyle name="Normal 6 2 7 3 4 3 2 2" xfId="24805"/>
    <cellStyle name="Normal 6 2 7 3 4 3 2 2 2" xfId="49102"/>
    <cellStyle name="Normal 6 2 7 3 4 3 2 3" xfId="36900"/>
    <cellStyle name="Normal 6 2 7 3 4 3 3" xfId="19047"/>
    <cellStyle name="Normal 6 2 7 3 4 3 3 2" xfId="43344"/>
    <cellStyle name="Normal 6 2 7 3 4 3 4" xfId="31142"/>
    <cellStyle name="Normal 6 2 7 3 4 4" xfId="12601"/>
    <cellStyle name="Normal 6 2 7 3 4 4 2" xfId="24803"/>
    <cellStyle name="Normal 6 2 7 3 4 4 2 2" xfId="49100"/>
    <cellStyle name="Normal 6 2 7 3 4 4 3" xfId="36898"/>
    <cellStyle name="Normal 6 2 7 3 4 5" xfId="15229"/>
    <cellStyle name="Normal 6 2 7 3 4 5 2" xfId="39526"/>
    <cellStyle name="Normal 6 2 7 3 4 6" xfId="27217"/>
    <cellStyle name="Normal 6 2 7 3 5" xfId="12582"/>
    <cellStyle name="Normal 6 2 7 3 5 2" xfId="24784"/>
    <cellStyle name="Normal 6 2 7 3 5 2 2" xfId="49081"/>
    <cellStyle name="Normal 6 2 7 3 5 3" xfId="36879"/>
    <cellStyle name="Normal 6 2 7 3 6" xfId="14057"/>
    <cellStyle name="Normal 6 2 7 3 6 2" xfId="26045"/>
    <cellStyle name="Normal 6 2 7 3 6 2 2" xfId="50342"/>
    <cellStyle name="Normal 6 2 7 3 6 3" xfId="38354"/>
    <cellStyle name="Normal 6 2 7 3 7" xfId="51696"/>
    <cellStyle name="Normal 6 2 7 3 8" xfId="52161"/>
    <cellStyle name="Normal 6 2 7 4" xfId="683"/>
    <cellStyle name="Normal 6 2 7 4 2" xfId="930"/>
    <cellStyle name="Normal 6 2 7 4 2 2" xfId="2423"/>
    <cellStyle name="Normal 6 2 7 4 2 2 10" xfId="52943"/>
    <cellStyle name="Normal 6 2 7 4 2 2 2" xfId="3589"/>
    <cellStyle name="Normal 6 2 7 4 2 2 2 2" xfId="5930"/>
    <cellStyle name="Normal 6 2 7 4 2 2 2 2 2" xfId="12608"/>
    <cellStyle name="Normal 6 2 7 4 2 2 2 2 2 2" xfId="24810"/>
    <cellStyle name="Normal 6 2 7 4 2 2 2 2 2 2 2" xfId="49107"/>
    <cellStyle name="Normal 6 2 7 4 2 2 2 2 2 3" xfId="36905"/>
    <cellStyle name="Normal 6 2 7 4 2 2 2 2 3" xfId="18132"/>
    <cellStyle name="Normal 6 2 7 4 2 2 2 2 3 2" xfId="42429"/>
    <cellStyle name="Normal 6 2 7 4 2 2 2 2 4" xfId="30227"/>
    <cellStyle name="Normal 6 2 7 4 2 2 2 3" xfId="7627"/>
    <cellStyle name="Normal 6 2 7 4 2 2 2 3 2" xfId="12609"/>
    <cellStyle name="Normal 6 2 7 4 2 2 2 3 2 2" xfId="24811"/>
    <cellStyle name="Normal 6 2 7 4 2 2 2 3 2 2 2" xfId="49108"/>
    <cellStyle name="Normal 6 2 7 4 2 2 2 3 2 3" xfId="36906"/>
    <cellStyle name="Normal 6 2 7 4 2 2 2 3 3" xfId="19829"/>
    <cellStyle name="Normal 6 2 7 4 2 2 2 3 3 2" xfId="44126"/>
    <cellStyle name="Normal 6 2 7 4 2 2 2 3 4" xfId="31924"/>
    <cellStyle name="Normal 6 2 7 4 2 2 2 4" xfId="12607"/>
    <cellStyle name="Normal 6 2 7 4 2 2 2 4 2" xfId="24809"/>
    <cellStyle name="Normal 6 2 7 4 2 2 2 4 2 2" xfId="49106"/>
    <cellStyle name="Normal 6 2 7 4 2 2 2 4 3" xfId="36904"/>
    <cellStyle name="Normal 6 2 7 4 2 2 2 5" xfId="15904"/>
    <cellStyle name="Normal 6 2 7 4 2 2 2 5 2" xfId="40201"/>
    <cellStyle name="Normal 6 2 7 4 2 2 2 6" xfId="27892"/>
    <cellStyle name="Normal 6 2 7 4 2 2 3" xfId="4121"/>
    <cellStyle name="Normal 6 2 7 4 2 2 3 2" xfId="12610"/>
    <cellStyle name="Normal 6 2 7 4 2 2 3 2 2" xfId="24812"/>
    <cellStyle name="Normal 6 2 7 4 2 2 3 2 2 2" xfId="49109"/>
    <cellStyle name="Normal 6 2 7 4 2 2 3 2 3" xfId="36907"/>
    <cellStyle name="Normal 6 2 7 4 2 2 3 3" xfId="16432"/>
    <cellStyle name="Normal 6 2 7 4 2 2 3 3 2" xfId="40729"/>
    <cellStyle name="Normal 6 2 7 4 2 2 3 4" xfId="28420"/>
    <cellStyle name="Normal 6 2 7 4 2 2 4" xfId="4761"/>
    <cellStyle name="Normal 6 2 7 4 2 2 4 2" xfId="12611"/>
    <cellStyle name="Normal 6 2 7 4 2 2 4 2 2" xfId="24813"/>
    <cellStyle name="Normal 6 2 7 4 2 2 4 2 2 2" xfId="49110"/>
    <cellStyle name="Normal 6 2 7 4 2 2 4 2 3" xfId="36908"/>
    <cellStyle name="Normal 6 2 7 4 2 2 4 3" xfId="16963"/>
    <cellStyle name="Normal 6 2 7 4 2 2 4 3 2" xfId="41260"/>
    <cellStyle name="Normal 6 2 7 4 2 2 4 4" xfId="29058"/>
    <cellStyle name="Normal 6 2 7 4 2 2 5" xfId="6458"/>
    <cellStyle name="Normal 6 2 7 4 2 2 5 2" xfId="12612"/>
    <cellStyle name="Normal 6 2 7 4 2 2 5 2 2" xfId="24814"/>
    <cellStyle name="Normal 6 2 7 4 2 2 5 2 2 2" xfId="49111"/>
    <cellStyle name="Normal 6 2 7 4 2 2 5 2 3" xfId="36909"/>
    <cellStyle name="Normal 6 2 7 4 2 2 5 3" xfId="18660"/>
    <cellStyle name="Normal 6 2 7 4 2 2 5 3 2" xfId="42957"/>
    <cellStyle name="Normal 6 2 7 4 2 2 5 4" xfId="30755"/>
    <cellStyle name="Normal 6 2 7 4 2 2 6" xfId="12606"/>
    <cellStyle name="Normal 6 2 7 4 2 2 6 2" xfId="24808"/>
    <cellStyle name="Normal 6 2 7 4 2 2 6 2 2" xfId="49105"/>
    <cellStyle name="Normal 6 2 7 4 2 2 6 3" xfId="36903"/>
    <cellStyle name="Normal 6 2 7 4 2 2 7" xfId="14735"/>
    <cellStyle name="Normal 6 2 7 4 2 2 7 2" xfId="39032"/>
    <cellStyle name="Normal 6 2 7 4 2 2 8" xfId="26723"/>
    <cellStyle name="Normal 6 2 7 4 2 2 9" xfId="51131"/>
    <cellStyle name="Normal 6 2 7 4 2 3" xfId="2951"/>
    <cellStyle name="Normal 6 2 7 4 2 3 2" xfId="5399"/>
    <cellStyle name="Normal 6 2 7 4 2 3 2 2" xfId="12614"/>
    <cellStyle name="Normal 6 2 7 4 2 3 2 2 2" xfId="24816"/>
    <cellStyle name="Normal 6 2 7 4 2 3 2 2 2 2" xfId="49113"/>
    <cellStyle name="Normal 6 2 7 4 2 3 2 2 3" xfId="36911"/>
    <cellStyle name="Normal 6 2 7 4 2 3 2 3" xfId="17601"/>
    <cellStyle name="Normal 6 2 7 4 2 3 2 3 2" xfId="41898"/>
    <cellStyle name="Normal 6 2 7 4 2 3 2 4" xfId="29696"/>
    <cellStyle name="Normal 6 2 7 4 2 3 3" xfId="6989"/>
    <cellStyle name="Normal 6 2 7 4 2 3 3 2" xfId="12615"/>
    <cellStyle name="Normal 6 2 7 4 2 3 3 2 2" xfId="24817"/>
    <cellStyle name="Normal 6 2 7 4 2 3 3 2 2 2" xfId="49114"/>
    <cellStyle name="Normal 6 2 7 4 2 3 3 2 3" xfId="36912"/>
    <cellStyle name="Normal 6 2 7 4 2 3 3 3" xfId="19191"/>
    <cellStyle name="Normal 6 2 7 4 2 3 3 3 2" xfId="43488"/>
    <cellStyle name="Normal 6 2 7 4 2 3 3 4" xfId="31286"/>
    <cellStyle name="Normal 6 2 7 4 2 3 4" xfId="12613"/>
    <cellStyle name="Normal 6 2 7 4 2 3 4 2" xfId="24815"/>
    <cellStyle name="Normal 6 2 7 4 2 3 4 2 2" xfId="49112"/>
    <cellStyle name="Normal 6 2 7 4 2 3 4 3" xfId="36910"/>
    <cellStyle name="Normal 6 2 7 4 2 3 5" xfId="15373"/>
    <cellStyle name="Normal 6 2 7 4 2 3 5 2" xfId="39670"/>
    <cellStyle name="Normal 6 2 7 4 2 3 6" xfId="27361"/>
    <cellStyle name="Normal 6 2 7 4 2 4" xfId="12605"/>
    <cellStyle name="Normal 6 2 7 4 2 4 2" xfId="24807"/>
    <cellStyle name="Normal 6 2 7 4 2 4 2 2" xfId="49104"/>
    <cellStyle name="Normal 6 2 7 4 2 4 3" xfId="36902"/>
    <cellStyle name="Normal 6 2 7 4 2 5" xfId="14201"/>
    <cellStyle name="Normal 6 2 7 4 2 5 2" xfId="26189"/>
    <cellStyle name="Normal 6 2 7 4 2 5 2 2" xfId="50486"/>
    <cellStyle name="Normal 6 2 7 4 2 5 3" xfId="38498"/>
    <cellStyle name="Normal 6 2 7 4 2 6" xfId="51837"/>
    <cellStyle name="Normal 6 2 7 4 2 7" xfId="52305"/>
    <cellStyle name="Normal 6 2 7 4 3" xfId="2183"/>
    <cellStyle name="Normal 6 2 7 4 3 10" xfId="52703"/>
    <cellStyle name="Normal 6 2 7 4 3 2" xfId="3349"/>
    <cellStyle name="Normal 6 2 7 4 3 2 2" xfId="5690"/>
    <cellStyle name="Normal 6 2 7 4 3 2 2 2" xfId="12618"/>
    <cellStyle name="Normal 6 2 7 4 3 2 2 2 2" xfId="24820"/>
    <cellStyle name="Normal 6 2 7 4 3 2 2 2 2 2" xfId="49117"/>
    <cellStyle name="Normal 6 2 7 4 3 2 2 2 3" xfId="36915"/>
    <cellStyle name="Normal 6 2 7 4 3 2 2 3" xfId="17892"/>
    <cellStyle name="Normal 6 2 7 4 3 2 2 3 2" xfId="42189"/>
    <cellStyle name="Normal 6 2 7 4 3 2 2 4" xfId="29987"/>
    <cellStyle name="Normal 6 2 7 4 3 2 3" xfId="7387"/>
    <cellStyle name="Normal 6 2 7 4 3 2 3 2" xfId="12619"/>
    <cellStyle name="Normal 6 2 7 4 3 2 3 2 2" xfId="24821"/>
    <cellStyle name="Normal 6 2 7 4 3 2 3 2 2 2" xfId="49118"/>
    <cellStyle name="Normal 6 2 7 4 3 2 3 2 3" xfId="36916"/>
    <cellStyle name="Normal 6 2 7 4 3 2 3 3" xfId="19589"/>
    <cellStyle name="Normal 6 2 7 4 3 2 3 3 2" xfId="43886"/>
    <cellStyle name="Normal 6 2 7 4 3 2 3 4" xfId="31684"/>
    <cellStyle name="Normal 6 2 7 4 3 2 4" xfId="12617"/>
    <cellStyle name="Normal 6 2 7 4 3 2 4 2" xfId="24819"/>
    <cellStyle name="Normal 6 2 7 4 3 2 4 2 2" xfId="49116"/>
    <cellStyle name="Normal 6 2 7 4 3 2 4 3" xfId="36914"/>
    <cellStyle name="Normal 6 2 7 4 3 2 5" xfId="15664"/>
    <cellStyle name="Normal 6 2 7 4 3 2 5 2" xfId="39961"/>
    <cellStyle name="Normal 6 2 7 4 3 2 6" xfId="27652"/>
    <cellStyle name="Normal 6 2 7 4 3 3" xfId="3881"/>
    <cellStyle name="Normal 6 2 7 4 3 3 2" xfId="12620"/>
    <cellStyle name="Normal 6 2 7 4 3 3 2 2" xfId="24822"/>
    <cellStyle name="Normal 6 2 7 4 3 3 2 2 2" xfId="49119"/>
    <cellStyle name="Normal 6 2 7 4 3 3 2 3" xfId="36917"/>
    <cellStyle name="Normal 6 2 7 4 3 3 3" xfId="16192"/>
    <cellStyle name="Normal 6 2 7 4 3 3 3 2" xfId="40489"/>
    <cellStyle name="Normal 6 2 7 4 3 3 4" xfId="28180"/>
    <cellStyle name="Normal 6 2 7 4 3 4" xfId="4521"/>
    <cellStyle name="Normal 6 2 7 4 3 4 2" xfId="12621"/>
    <cellStyle name="Normal 6 2 7 4 3 4 2 2" xfId="24823"/>
    <cellStyle name="Normal 6 2 7 4 3 4 2 2 2" xfId="49120"/>
    <cellStyle name="Normal 6 2 7 4 3 4 2 3" xfId="36918"/>
    <cellStyle name="Normal 6 2 7 4 3 4 3" xfId="16723"/>
    <cellStyle name="Normal 6 2 7 4 3 4 3 2" xfId="41020"/>
    <cellStyle name="Normal 6 2 7 4 3 4 4" xfId="28818"/>
    <cellStyle name="Normal 6 2 7 4 3 5" xfId="6218"/>
    <cellStyle name="Normal 6 2 7 4 3 5 2" xfId="12622"/>
    <cellStyle name="Normal 6 2 7 4 3 5 2 2" xfId="24824"/>
    <cellStyle name="Normal 6 2 7 4 3 5 2 2 2" xfId="49121"/>
    <cellStyle name="Normal 6 2 7 4 3 5 2 3" xfId="36919"/>
    <cellStyle name="Normal 6 2 7 4 3 5 3" xfId="18420"/>
    <cellStyle name="Normal 6 2 7 4 3 5 3 2" xfId="42717"/>
    <cellStyle name="Normal 6 2 7 4 3 5 4" xfId="30515"/>
    <cellStyle name="Normal 6 2 7 4 3 6" xfId="12616"/>
    <cellStyle name="Normal 6 2 7 4 3 6 2" xfId="24818"/>
    <cellStyle name="Normal 6 2 7 4 3 6 2 2" xfId="49115"/>
    <cellStyle name="Normal 6 2 7 4 3 6 3" xfId="36913"/>
    <cellStyle name="Normal 6 2 7 4 3 7" xfId="14495"/>
    <cellStyle name="Normal 6 2 7 4 3 7 2" xfId="38792"/>
    <cellStyle name="Normal 6 2 7 4 3 8" xfId="26483"/>
    <cellStyle name="Normal 6 2 7 4 3 9" xfId="50891"/>
    <cellStyle name="Normal 6 2 7 4 4" xfId="2711"/>
    <cellStyle name="Normal 6 2 7 4 4 2" xfId="5159"/>
    <cellStyle name="Normal 6 2 7 4 4 2 2" xfId="12624"/>
    <cellStyle name="Normal 6 2 7 4 4 2 2 2" xfId="24826"/>
    <cellStyle name="Normal 6 2 7 4 4 2 2 2 2" xfId="49123"/>
    <cellStyle name="Normal 6 2 7 4 4 2 2 3" xfId="36921"/>
    <cellStyle name="Normal 6 2 7 4 4 2 3" xfId="17361"/>
    <cellStyle name="Normal 6 2 7 4 4 2 3 2" xfId="41658"/>
    <cellStyle name="Normal 6 2 7 4 4 2 4" xfId="29456"/>
    <cellStyle name="Normal 6 2 7 4 4 3" xfId="6749"/>
    <cellStyle name="Normal 6 2 7 4 4 3 2" xfId="12625"/>
    <cellStyle name="Normal 6 2 7 4 4 3 2 2" xfId="24827"/>
    <cellStyle name="Normal 6 2 7 4 4 3 2 2 2" xfId="49124"/>
    <cellStyle name="Normal 6 2 7 4 4 3 2 3" xfId="36922"/>
    <cellStyle name="Normal 6 2 7 4 4 3 3" xfId="18951"/>
    <cellStyle name="Normal 6 2 7 4 4 3 3 2" xfId="43248"/>
    <cellStyle name="Normal 6 2 7 4 4 3 4" xfId="31046"/>
    <cellStyle name="Normal 6 2 7 4 4 4" xfId="12623"/>
    <cellStyle name="Normal 6 2 7 4 4 4 2" xfId="24825"/>
    <cellStyle name="Normal 6 2 7 4 4 4 2 2" xfId="49122"/>
    <cellStyle name="Normal 6 2 7 4 4 4 3" xfId="36920"/>
    <cellStyle name="Normal 6 2 7 4 4 5" xfId="15133"/>
    <cellStyle name="Normal 6 2 7 4 4 5 2" xfId="39430"/>
    <cellStyle name="Normal 6 2 7 4 4 6" xfId="27121"/>
    <cellStyle name="Normal 6 2 7 4 5" xfId="12604"/>
    <cellStyle name="Normal 6 2 7 4 5 2" xfId="24806"/>
    <cellStyle name="Normal 6 2 7 4 5 2 2" xfId="49103"/>
    <cellStyle name="Normal 6 2 7 4 5 3" xfId="36901"/>
    <cellStyle name="Normal 6 2 7 4 6" xfId="13961"/>
    <cellStyle name="Normal 6 2 7 4 6 2" xfId="25949"/>
    <cellStyle name="Normal 6 2 7 4 6 2 2" xfId="50246"/>
    <cellStyle name="Normal 6 2 7 4 6 3" xfId="38258"/>
    <cellStyle name="Normal 6 2 7 4 7" xfId="51618"/>
    <cellStyle name="Normal 6 2 7 4 8" xfId="52065"/>
    <cellStyle name="Normal 6 2 7 5" xfId="858"/>
    <cellStyle name="Normal 6 2 7 5 2" xfId="2351"/>
    <cellStyle name="Normal 6 2 7 5 2 10" xfId="52871"/>
    <cellStyle name="Normal 6 2 7 5 2 2" xfId="3517"/>
    <cellStyle name="Normal 6 2 7 5 2 2 2" xfId="5858"/>
    <cellStyle name="Normal 6 2 7 5 2 2 2 2" xfId="12629"/>
    <cellStyle name="Normal 6 2 7 5 2 2 2 2 2" xfId="24831"/>
    <cellStyle name="Normal 6 2 7 5 2 2 2 2 2 2" xfId="49128"/>
    <cellStyle name="Normal 6 2 7 5 2 2 2 2 3" xfId="36926"/>
    <cellStyle name="Normal 6 2 7 5 2 2 2 3" xfId="18060"/>
    <cellStyle name="Normal 6 2 7 5 2 2 2 3 2" xfId="42357"/>
    <cellStyle name="Normal 6 2 7 5 2 2 2 4" xfId="30155"/>
    <cellStyle name="Normal 6 2 7 5 2 2 3" xfId="7555"/>
    <cellStyle name="Normal 6 2 7 5 2 2 3 2" xfId="12630"/>
    <cellStyle name="Normal 6 2 7 5 2 2 3 2 2" xfId="24832"/>
    <cellStyle name="Normal 6 2 7 5 2 2 3 2 2 2" xfId="49129"/>
    <cellStyle name="Normal 6 2 7 5 2 2 3 2 3" xfId="36927"/>
    <cellStyle name="Normal 6 2 7 5 2 2 3 3" xfId="19757"/>
    <cellStyle name="Normal 6 2 7 5 2 2 3 3 2" xfId="44054"/>
    <cellStyle name="Normal 6 2 7 5 2 2 3 4" xfId="31852"/>
    <cellStyle name="Normal 6 2 7 5 2 2 4" xfId="12628"/>
    <cellStyle name="Normal 6 2 7 5 2 2 4 2" xfId="24830"/>
    <cellStyle name="Normal 6 2 7 5 2 2 4 2 2" xfId="49127"/>
    <cellStyle name="Normal 6 2 7 5 2 2 4 3" xfId="36925"/>
    <cellStyle name="Normal 6 2 7 5 2 2 5" xfId="15832"/>
    <cellStyle name="Normal 6 2 7 5 2 2 5 2" xfId="40129"/>
    <cellStyle name="Normal 6 2 7 5 2 2 6" xfId="27820"/>
    <cellStyle name="Normal 6 2 7 5 2 3" xfId="4049"/>
    <cellStyle name="Normal 6 2 7 5 2 3 2" xfId="12631"/>
    <cellStyle name="Normal 6 2 7 5 2 3 2 2" xfId="24833"/>
    <cellStyle name="Normal 6 2 7 5 2 3 2 2 2" xfId="49130"/>
    <cellStyle name="Normal 6 2 7 5 2 3 2 3" xfId="36928"/>
    <cellStyle name="Normal 6 2 7 5 2 3 3" xfId="16360"/>
    <cellStyle name="Normal 6 2 7 5 2 3 3 2" xfId="40657"/>
    <cellStyle name="Normal 6 2 7 5 2 3 4" xfId="28348"/>
    <cellStyle name="Normal 6 2 7 5 2 4" xfId="4689"/>
    <cellStyle name="Normal 6 2 7 5 2 4 2" xfId="12632"/>
    <cellStyle name="Normal 6 2 7 5 2 4 2 2" xfId="24834"/>
    <cellStyle name="Normal 6 2 7 5 2 4 2 2 2" xfId="49131"/>
    <cellStyle name="Normal 6 2 7 5 2 4 2 3" xfId="36929"/>
    <cellStyle name="Normal 6 2 7 5 2 4 3" xfId="16891"/>
    <cellStyle name="Normal 6 2 7 5 2 4 3 2" xfId="41188"/>
    <cellStyle name="Normal 6 2 7 5 2 4 4" xfId="28986"/>
    <cellStyle name="Normal 6 2 7 5 2 5" xfId="6386"/>
    <cellStyle name="Normal 6 2 7 5 2 5 2" xfId="12633"/>
    <cellStyle name="Normal 6 2 7 5 2 5 2 2" xfId="24835"/>
    <cellStyle name="Normal 6 2 7 5 2 5 2 2 2" xfId="49132"/>
    <cellStyle name="Normal 6 2 7 5 2 5 2 3" xfId="36930"/>
    <cellStyle name="Normal 6 2 7 5 2 5 3" xfId="18588"/>
    <cellStyle name="Normal 6 2 7 5 2 5 3 2" xfId="42885"/>
    <cellStyle name="Normal 6 2 7 5 2 5 4" xfId="30683"/>
    <cellStyle name="Normal 6 2 7 5 2 6" xfId="12627"/>
    <cellStyle name="Normal 6 2 7 5 2 6 2" xfId="24829"/>
    <cellStyle name="Normal 6 2 7 5 2 6 2 2" xfId="49126"/>
    <cellStyle name="Normal 6 2 7 5 2 6 3" xfId="36924"/>
    <cellStyle name="Normal 6 2 7 5 2 7" xfId="14663"/>
    <cellStyle name="Normal 6 2 7 5 2 7 2" xfId="38960"/>
    <cellStyle name="Normal 6 2 7 5 2 8" xfId="26651"/>
    <cellStyle name="Normal 6 2 7 5 2 9" xfId="51059"/>
    <cellStyle name="Normal 6 2 7 5 3" xfId="2879"/>
    <cellStyle name="Normal 6 2 7 5 3 2" xfId="5327"/>
    <cellStyle name="Normal 6 2 7 5 3 2 2" xfId="12635"/>
    <cellStyle name="Normal 6 2 7 5 3 2 2 2" xfId="24837"/>
    <cellStyle name="Normal 6 2 7 5 3 2 2 2 2" xfId="49134"/>
    <cellStyle name="Normal 6 2 7 5 3 2 2 3" xfId="36932"/>
    <cellStyle name="Normal 6 2 7 5 3 2 3" xfId="17529"/>
    <cellStyle name="Normal 6 2 7 5 3 2 3 2" xfId="41826"/>
    <cellStyle name="Normal 6 2 7 5 3 2 4" xfId="29624"/>
    <cellStyle name="Normal 6 2 7 5 3 3" xfId="6917"/>
    <cellStyle name="Normal 6 2 7 5 3 3 2" xfId="12636"/>
    <cellStyle name="Normal 6 2 7 5 3 3 2 2" xfId="24838"/>
    <cellStyle name="Normal 6 2 7 5 3 3 2 2 2" xfId="49135"/>
    <cellStyle name="Normal 6 2 7 5 3 3 2 3" xfId="36933"/>
    <cellStyle name="Normal 6 2 7 5 3 3 3" xfId="19119"/>
    <cellStyle name="Normal 6 2 7 5 3 3 3 2" xfId="43416"/>
    <cellStyle name="Normal 6 2 7 5 3 3 4" xfId="31214"/>
    <cellStyle name="Normal 6 2 7 5 3 4" xfId="12634"/>
    <cellStyle name="Normal 6 2 7 5 3 4 2" xfId="24836"/>
    <cellStyle name="Normal 6 2 7 5 3 4 2 2" xfId="49133"/>
    <cellStyle name="Normal 6 2 7 5 3 4 3" xfId="36931"/>
    <cellStyle name="Normal 6 2 7 5 3 5" xfId="15301"/>
    <cellStyle name="Normal 6 2 7 5 3 5 2" xfId="39598"/>
    <cellStyle name="Normal 6 2 7 5 3 6" xfId="27289"/>
    <cellStyle name="Normal 6 2 7 5 4" xfId="12626"/>
    <cellStyle name="Normal 6 2 7 5 4 2" xfId="24828"/>
    <cellStyle name="Normal 6 2 7 5 4 2 2" xfId="49125"/>
    <cellStyle name="Normal 6 2 7 5 4 3" xfId="36923"/>
    <cellStyle name="Normal 6 2 7 5 5" xfId="14129"/>
    <cellStyle name="Normal 6 2 7 5 5 2" xfId="26117"/>
    <cellStyle name="Normal 6 2 7 5 5 2 2" xfId="50414"/>
    <cellStyle name="Normal 6 2 7 5 5 3" xfId="38426"/>
    <cellStyle name="Normal 6 2 7 5 6" xfId="51557"/>
    <cellStyle name="Normal 6 2 7 5 7" xfId="52233"/>
    <cellStyle name="Normal 6 2 7 6" xfId="2087"/>
    <cellStyle name="Normal 6 2 7 6 10" xfId="52607"/>
    <cellStyle name="Normal 6 2 7 6 2" xfId="3253"/>
    <cellStyle name="Normal 6 2 7 6 2 2" xfId="5594"/>
    <cellStyle name="Normal 6 2 7 6 2 2 2" xfId="12639"/>
    <cellStyle name="Normal 6 2 7 6 2 2 2 2" xfId="24841"/>
    <cellStyle name="Normal 6 2 7 6 2 2 2 2 2" xfId="49138"/>
    <cellStyle name="Normal 6 2 7 6 2 2 2 3" xfId="36936"/>
    <cellStyle name="Normal 6 2 7 6 2 2 3" xfId="17796"/>
    <cellStyle name="Normal 6 2 7 6 2 2 3 2" xfId="42093"/>
    <cellStyle name="Normal 6 2 7 6 2 2 4" xfId="29891"/>
    <cellStyle name="Normal 6 2 7 6 2 3" xfId="7291"/>
    <cellStyle name="Normal 6 2 7 6 2 3 2" xfId="12640"/>
    <cellStyle name="Normal 6 2 7 6 2 3 2 2" xfId="24842"/>
    <cellStyle name="Normal 6 2 7 6 2 3 2 2 2" xfId="49139"/>
    <cellStyle name="Normal 6 2 7 6 2 3 2 3" xfId="36937"/>
    <cellStyle name="Normal 6 2 7 6 2 3 3" xfId="19493"/>
    <cellStyle name="Normal 6 2 7 6 2 3 3 2" xfId="43790"/>
    <cellStyle name="Normal 6 2 7 6 2 3 4" xfId="31588"/>
    <cellStyle name="Normal 6 2 7 6 2 4" xfId="12638"/>
    <cellStyle name="Normal 6 2 7 6 2 4 2" xfId="24840"/>
    <cellStyle name="Normal 6 2 7 6 2 4 2 2" xfId="49137"/>
    <cellStyle name="Normal 6 2 7 6 2 4 3" xfId="36935"/>
    <cellStyle name="Normal 6 2 7 6 2 5" xfId="15568"/>
    <cellStyle name="Normal 6 2 7 6 2 5 2" xfId="39865"/>
    <cellStyle name="Normal 6 2 7 6 2 6" xfId="27556"/>
    <cellStyle name="Normal 6 2 7 6 3" xfId="3785"/>
    <cellStyle name="Normal 6 2 7 6 3 2" xfId="12641"/>
    <cellStyle name="Normal 6 2 7 6 3 2 2" xfId="24843"/>
    <cellStyle name="Normal 6 2 7 6 3 2 2 2" xfId="49140"/>
    <cellStyle name="Normal 6 2 7 6 3 2 3" xfId="36938"/>
    <cellStyle name="Normal 6 2 7 6 3 3" xfId="16096"/>
    <cellStyle name="Normal 6 2 7 6 3 3 2" xfId="40393"/>
    <cellStyle name="Normal 6 2 7 6 3 4" xfId="28084"/>
    <cellStyle name="Normal 6 2 7 6 4" xfId="4425"/>
    <cellStyle name="Normal 6 2 7 6 4 2" xfId="12642"/>
    <cellStyle name="Normal 6 2 7 6 4 2 2" xfId="24844"/>
    <cellStyle name="Normal 6 2 7 6 4 2 2 2" xfId="49141"/>
    <cellStyle name="Normal 6 2 7 6 4 2 3" xfId="36939"/>
    <cellStyle name="Normal 6 2 7 6 4 3" xfId="16627"/>
    <cellStyle name="Normal 6 2 7 6 4 3 2" xfId="40924"/>
    <cellStyle name="Normal 6 2 7 6 4 4" xfId="28722"/>
    <cellStyle name="Normal 6 2 7 6 5" xfId="6122"/>
    <cellStyle name="Normal 6 2 7 6 5 2" xfId="12643"/>
    <cellStyle name="Normal 6 2 7 6 5 2 2" xfId="24845"/>
    <cellStyle name="Normal 6 2 7 6 5 2 2 2" xfId="49142"/>
    <cellStyle name="Normal 6 2 7 6 5 2 3" xfId="36940"/>
    <cellStyle name="Normal 6 2 7 6 5 3" xfId="18324"/>
    <cellStyle name="Normal 6 2 7 6 5 3 2" xfId="42621"/>
    <cellStyle name="Normal 6 2 7 6 5 4" xfId="30419"/>
    <cellStyle name="Normal 6 2 7 6 6" xfId="12637"/>
    <cellStyle name="Normal 6 2 7 6 6 2" xfId="24839"/>
    <cellStyle name="Normal 6 2 7 6 6 2 2" xfId="49136"/>
    <cellStyle name="Normal 6 2 7 6 6 3" xfId="36934"/>
    <cellStyle name="Normal 6 2 7 6 7" xfId="14399"/>
    <cellStyle name="Normal 6 2 7 6 7 2" xfId="38696"/>
    <cellStyle name="Normal 6 2 7 6 8" xfId="26387"/>
    <cellStyle name="Normal 6 2 7 6 9" xfId="50795"/>
    <cellStyle name="Normal 6 2 7 7" xfId="2615"/>
    <cellStyle name="Normal 6 2 7 7 2" xfId="5063"/>
    <cellStyle name="Normal 6 2 7 7 2 2" xfId="12645"/>
    <cellStyle name="Normal 6 2 7 7 2 2 2" xfId="24847"/>
    <cellStyle name="Normal 6 2 7 7 2 2 2 2" xfId="49144"/>
    <cellStyle name="Normal 6 2 7 7 2 2 3" xfId="36942"/>
    <cellStyle name="Normal 6 2 7 7 2 3" xfId="17265"/>
    <cellStyle name="Normal 6 2 7 7 2 3 2" xfId="41562"/>
    <cellStyle name="Normal 6 2 7 7 2 4" xfId="29360"/>
    <cellStyle name="Normal 6 2 7 7 3" xfId="6653"/>
    <cellStyle name="Normal 6 2 7 7 3 2" xfId="12646"/>
    <cellStyle name="Normal 6 2 7 7 3 2 2" xfId="24848"/>
    <cellStyle name="Normal 6 2 7 7 3 2 2 2" xfId="49145"/>
    <cellStyle name="Normal 6 2 7 7 3 2 3" xfId="36943"/>
    <cellStyle name="Normal 6 2 7 7 3 3" xfId="18855"/>
    <cellStyle name="Normal 6 2 7 7 3 3 2" xfId="43152"/>
    <cellStyle name="Normal 6 2 7 7 3 4" xfId="30950"/>
    <cellStyle name="Normal 6 2 7 7 4" xfId="12644"/>
    <cellStyle name="Normal 6 2 7 7 4 2" xfId="24846"/>
    <cellStyle name="Normal 6 2 7 7 4 2 2" xfId="49143"/>
    <cellStyle name="Normal 6 2 7 7 4 3" xfId="36941"/>
    <cellStyle name="Normal 6 2 7 7 5" xfId="15037"/>
    <cellStyle name="Normal 6 2 7 7 5 2" xfId="39334"/>
    <cellStyle name="Normal 6 2 7 7 6" xfId="27025"/>
    <cellStyle name="Normal 6 2 7 8" xfId="12515"/>
    <cellStyle name="Normal 6 2 7 8 2" xfId="24717"/>
    <cellStyle name="Normal 6 2 7 8 2 2" xfId="49014"/>
    <cellStyle name="Normal 6 2 7 8 3" xfId="36812"/>
    <cellStyle name="Normal 6 2 7 9" xfId="13865"/>
    <cellStyle name="Normal 6 2 7 9 2" xfId="25853"/>
    <cellStyle name="Normal 6 2 7 9 2 2" xfId="50150"/>
    <cellStyle name="Normal 6 2 7 9 3" xfId="38162"/>
    <cellStyle name="Normal 6 2 8" xfId="610"/>
    <cellStyle name="Normal 6 2 8 10" xfId="51993"/>
    <cellStyle name="Normal 6 2 8 2" xfId="805"/>
    <cellStyle name="Normal 6 2 8 2 2" xfId="1050"/>
    <cellStyle name="Normal 6 2 8 2 2 2" xfId="2543"/>
    <cellStyle name="Normal 6 2 8 2 2 2 10" xfId="53063"/>
    <cellStyle name="Normal 6 2 8 2 2 2 2" xfId="3709"/>
    <cellStyle name="Normal 6 2 8 2 2 2 2 2" xfId="6050"/>
    <cellStyle name="Normal 6 2 8 2 2 2 2 2 2" xfId="12652"/>
    <cellStyle name="Normal 6 2 8 2 2 2 2 2 2 2" xfId="24854"/>
    <cellStyle name="Normal 6 2 8 2 2 2 2 2 2 2 2" xfId="49151"/>
    <cellStyle name="Normal 6 2 8 2 2 2 2 2 2 3" xfId="36949"/>
    <cellStyle name="Normal 6 2 8 2 2 2 2 2 3" xfId="18252"/>
    <cellStyle name="Normal 6 2 8 2 2 2 2 2 3 2" xfId="42549"/>
    <cellStyle name="Normal 6 2 8 2 2 2 2 2 4" xfId="30347"/>
    <cellStyle name="Normal 6 2 8 2 2 2 2 3" xfId="7747"/>
    <cellStyle name="Normal 6 2 8 2 2 2 2 3 2" xfId="12653"/>
    <cellStyle name="Normal 6 2 8 2 2 2 2 3 2 2" xfId="24855"/>
    <cellStyle name="Normal 6 2 8 2 2 2 2 3 2 2 2" xfId="49152"/>
    <cellStyle name="Normal 6 2 8 2 2 2 2 3 2 3" xfId="36950"/>
    <cellStyle name="Normal 6 2 8 2 2 2 2 3 3" xfId="19949"/>
    <cellStyle name="Normal 6 2 8 2 2 2 2 3 3 2" xfId="44246"/>
    <cellStyle name="Normal 6 2 8 2 2 2 2 3 4" xfId="32044"/>
    <cellStyle name="Normal 6 2 8 2 2 2 2 4" xfId="12651"/>
    <cellStyle name="Normal 6 2 8 2 2 2 2 4 2" xfId="24853"/>
    <cellStyle name="Normal 6 2 8 2 2 2 2 4 2 2" xfId="49150"/>
    <cellStyle name="Normal 6 2 8 2 2 2 2 4 3" xfId="36948"/>
    <cellStyle name="Normal 6 2 8 2 2 2 2 5" xfId="16024"/>
    <cellStyle name="Normal 6 2 8 2 2 2 2 5 2" xfId="40321"/>
    <cellStyle name="Normal 6 2 8 2 2 2 2 6" xfId="28012"/>
    <cellStyle name="Normal 6 2 8 2 2 2 3" xfId="4241"/>
    <cellStyle name="Normal 6 2 8 2 2 2 3 2" xfId="12654"/>
    <cellStyle name="Normal 6 2 8 2 2 2 3 2 2" xfId="24856"/>
    <cellStyle name="Normal 6 2 8 2 2 2 3 2 2 2" xfId="49153"/>
    <cellStyle name="Normal 6 2 8 2 2 2 3 2 3" xfId="36951"/>
    <cellStyle name="Normal 6 2 8 2 2 2 3 3" xfId="16552"/>
    <cellStyle name="Normal 6 2 8 2 2 2 3 3 2" xfId="40849"/>
    <cellStyle name="Normal 6 2 8 2 2 2 3 4" xfId="28540"/>
    <cellStyle name="Normal 6 2 8 2 2 2 4" xfId="4881"/>
    <cellStyle name="Normal 6 2 8 2 2 2 4 2" xfId="12655"/>
    <cellStyle name="Normal 6 2 8 2 2 2 4 2 2" xfId="24857"/>
    <cellStyle name="Normal 6 2 8 2 2 2 4 2 2 2" xfId="49154"/>
    <cellStyle name="Normal 6 2 8 2 2 2 4 2 3" xfId="36952"/>
    <cellStyle name="Normal 6 2 8 2 2 2 4 3" xfId="17083"/>
    <cellStyle name="Normal 6 2 8 2 2 2 4 3 2" xfId="41380"/>
    <cellStyle name="Normal 6 2 8 2 2 2 4 4" xfId="29178"/>
    <cellStyle name="Normal 6 2 8 2 2 2 5" xfId="6578"/>
    <cellStyle name="Normal 6 2 8 2 2 2 5 2" xfId="12656"/>
    <cellStyle name="Normal 6 2 8 2 2 2 5 2 2" xfId="24858"/>
    <cellStyle name="Normal 6 2 8 2 2 2 5 2 2 2" xfId="49155"/>
    <cellStyle name="Normal 6 2 8 2 2 2 5 2 3" xfId="36953"/>
    <cellStyle name="Normal 6 2 8 2 2 2 5 3" xfId="18780"/>
    <cellStyle name="Normal 6 2 8 2 2 2 5 3 2" xfId="43077"/>
    <cellStyle name="Normal 6 2 8 2 2 2 5 4" xfId="30875"/>
    <cellStyle name="Normal 6 2 8 2 2 2 6" xfId="12650"/>
    <cellStyle name="Normal 6 2 8 2 2 2 6 2" xfId="24852"/>
    <cellStyle name="Normal 6 2 8 2 2 2 6 2 2" xfId="49149"/>
    <cellStyle name="Normal 6 2 8 2 2 2 6 3" xfId="36947"/>
    <cellStyle name="Normal 6 2 8 2 2 2 7" xfId="14855"/>
    <cellStyle name="Normal 6 2 8 2 2 2 7 2" xfId="39152"/>
    <cellStyle name="Normal 6 2 8 2 2 2 8" xfId="26843"/>
    <cellStyle name="Normal 6 2 8 2 2 2 9" xfId="51251"/>
    <cellStyle name="Normal 6 2 8 2 2 3" xfId="3071"/>
    <cellStyle name="Normal 6 2 8 2 2 3 2" xfId="5519"/>
    <cellStyle name="Normal 6 2 8 2 2 3 2 2" xfId="12658"/>
    <cellStyle name="Normal 6 2 8 2 2 3 2 2 2" xfId="24860"/>
    <cellStyle name="Normal 6 2 8 2 2 3 2 2 2 2" xfId="49157"/>
    <cellStyle name="Normal 6 2 8 2 2 3 2 2 3" xfId="36955"/>
    <cellStyle name="Normal 6 2 8 2 2 3 2 3" xfId="17721"/>
    <cellStyle name="Normal 6 2 8 2 2 3 2 3 2" xfId="42018"/>
    <cellStyle name="Normal 6 2 8 2 2 3 2 4" xfId="29816"/>
    <cellStyle name="Normal 6 2 8 2 2 3 3" xfId="7109"/>
    <cellStyle name="Normal 6 2 8 2 2 3 3 2" xfId="12659"/>
    <cellStyle name="Normal 6 2 8 2 2 3 3 2 2" xfId="24861"/>
    <cellStyle name="Normal 6 2 8 2 2 3 3 2 2 2" xfId="49158"/>
    <cellStyle name="Normal 6 2 8 2 2 3 3 2 3" xfId="36956"/>
    <cellStyle name="Normal 6 2 8 2 2 3 3 3" xfId="19311"/>
    <cellStyle name="Normal 6 2 8 2 2 3 3 3 2" xfId="43608"/>
    <cellStyle name="Normal 6 2 8 2 2 3 3 4" xfId="31406"/>
    <cellStyle name="Normal 6 2 8 2 2 3 4" xfId="12657"/>
    <cellStyle name="Normal 6 2 8 2 2 3 4 2" xfId="24859"/>
    <cellStyle name="Normal 6 2 8 2 2 3 4 2 2" xfId="49156"/>
    <cellStyle name="Normal 6 2 8 2 2 3 4 3" xfId="36954"/>
    <cellStyle name="Normal 6 2 8 2 2 3 5" xfId="15493"/>
    <cellStyle name="Normal 6 2 8 2 2 3 5 2" xfId="39790"/>
    <cellStyle name="Normal 6 2 8 2 2 3 6" xfId="27481"/>
    <cellStyle name="Normal 6 2 8 2 2 4" xfId="12649"/>
    <cellStyle name="Normal 6 2 8 2 2 4 2" xfId="24851"/>
    <cellStyle name="Normal 6 2 8 2 2 4 2 2" xfId="49148"/>
    <cellStyle name="Normal 6 2 8 2 2 4 3" xfId="36946"/>
    <cellStyle name="Normal 6 2 8 2 2 5" xfId="14321"/>
    <cellStyle name="Normal 6 2 8 2 2 5 2" xfId="26309"/>
    <cellStyle name="Normal 6 2 8 2 2 5 2 2" xfId="50606"/>
    <cellStyle name="Normal 6 2 8 2 2 5 3" xfId="38618"/>
    <cellStyle name="Normal 6 2 8 2 2 6" xfId="51442"/>
    <cellStyle name="Normal 6 2 8 2 2 7" xfId="52425"/>
    <cellStyle name="Normal 6 2 8 2 3" xfId="2303"/>
    <cellStyle name="Normal 6 2 8 2 3 10" xfId="52823"/>
    <cellStyle name="Normal 6 2 8 2 3 2" xfId="3469"/>
    <cellStyle name="Normal 6 2 8 2 3 2 2" xfId="5810"/>
    <cellStyle name="Normal 6 2 8 2 3 2 2 2" xfId="12662"/>
    <cellStyle name="Normal 6 2 8 2 3 2 2 2 2" xfId="24864"/>
    <cellStyle name="Normal 6 2 8 2 3 2 2 2 2 2" xfId="49161"/>
    <cellStyle name="Normal 6 2 8 2 3 2 2 2 3" xfId="36959"/>
    <cellStyle name="Normal 6 2 8 2 3 2 2 3" xfId="18012"/>
    <cellStyle name="Normal 6 2 8 2 3 2 2 3 2" xfId="42309"/>
    <cellStyle name="Normal 6 2 8 2 3 2 2 4" xfId="30107"/>
    <cellStyle name="Normal 6 2 8 2 3 2 3" xfId="7507"/>
    <cellStyle name="Normal 6 2 8 2 3 2 3 2" xfId="12663"/>
    <cellStyle name="Normal 6 2 8 2 3 2 3 2 2" xfId="24865"/>
    <cellStyle name="Normal 6 2 8 2 3 2 3 2 2 2" xfId="49162"/>
    <cellStyle name="Normal 6 2 8 2 3 2 3 2 3" xfId="36960"/>
    <cellStyle name="Normal 6 2 8 2 3 2 3 3" xfId="19709"/>
    <cellStyle name="Normal 6 2 8 2 3 2 3 3 2" xfId="44006"/>
    <cellStyle name="Normal 6 2 8 2 3 2 3 4" xfId="31804"/>
    <cellStyle name="Normal 6 2 8 2 3 2 4" xfId="12661"/>
    <cellStyle name="Normal 6 2 8 2 3 2 4 2" xfId="24863"/>
    <cellStyle name="Normal 6 2 8 2 3 2 4 2 2" xfId="49160"/>
    <cellStyle name="Normal 6 2 8 2 3 2 4 3" xfId="36958"/>
    <cellStyle name="Normal 6 2 8 2 3 2 5" xfId="15784"/>
    <cellStyle name="Normal 6 2 8 2 3 2 5 2" xfId="40081"/>
    <cellStyle name="Normal 6 2 8 2 3 2 6" xfId="27772"/>
    <cellStyle name="Normal 6 2 8 2 3 3" xfId="4001"/>
    <cellStyle name="Normal 6 2 8 2 3 3 2" xfId="12664"/>
    <cellStyle name="Normal 6 2 8 2 3 3 2 2" xfId="24866"/>
    <cellStyle name="Normal 6 2 8 2 3 3 2 2 2" xfId="49163"/>
    <cellStyle name="Normal 6 2 8 2 3 3 2 3" xfId="36961"/>
    <cellStyle name="Normal 6 2 8 2 3 3 3" xfId="16312"/>
    <cellStyle name="Normal 6 2 8 2 3 3 3 2" xfId="40609"/>
    <cellStyle name="Normal 6 2 8 2 3 3 4" xfId="28300"/>
    <cellStyle name="Normal 6 2 8 2 3 4" xfId="4641"/>
    <cellStyle name="Normal 6 2 8 2 3 4 2" xfId="12665"/>
    <cellStyle name="Normal 6 2 8 2 3 4 2 2" xfId="24867"/>
    <cellStyle name="Normal 6 2 8 2 3 4 2 2 2" xfId="49164"/>
    <cellStyle name="Normal 6 2 8 2 3 4 2 3" xfId="36962"/>
    <cellStyle name="Normal 6 2 8 2 3 4 3" xfId="16843"/>
    <cellStyle name="Normal 6 2 8 2 3 4 3 2" xfId="41140"/>
    <cellStyle name="Normal 6 2 8 2 3 4 4" xfId="28938"/>
    <cellStyle name="Normal 6 2 8 2 3 5" xfId="6338"/>
    <cellStyle name="Normal 6 2 8 2 3 5 2" xfId="12666"/>
    <cellStyle name="Normal 6 2 8 2 3 5 2 2" xfId="24868"/>
    <cellStyle name="Normal 6 2 8 2 3 5 2 2 2" xfId="49165"/>
    <cellStyle name="Normal 6 2 8 2 3 5 2 3" xfId="36963"/>
    <cellStyle name="Normal 6 2 8 2 3 5 3" xfId="18540"/>
    <cellStyle name="Normal 6 2 8 2 3 5 3 2" xfId="42837"/>
    <cellStyle name="Normal 6 2 8 2 3 5 4" xfId="30635"/>
    <cellStyle name="Normal 6 2 8 2 3 6" xfId="12660"/>
    <cellStyle name="Normal 6 2 8 2 3 6 2" xfId="24862"/>
    <cellStyle name="Normal 6 2 8 2 3 6 2 2" xfId="49159"/>
    <cellStyle name="Normal 6 2 8 2 3 6 3" xfId="36957"/>
    <cellStyle name="Normal 6 2 8 2 3 7" xfId="14615"/>
    <cellStyle name="Normal 6 2 8 2 3 7 2" xfId="38912"/>
    <cellStyle name="Normal 6 2 8 2 3 8" xfId="26603"/>
    <cellStyle name="Normal 6 2 8 2 3 9" xfId="51011"/>
    <cellStyle name="Normal 6 2 8 2 4" xfId="2831"/>
    <cellStyle name="Normal 6 2 8 2 4 2" xfId="5279"/>
    <cellStyle name="Normal 6 2 8 2 4 2 2" xfId="12668"/>
    <cellStyle name="Normal 6 2 8 2 4 2 2 2" xfId="24870"/>
    <cellStyle name="Normal 6 2 8 2 4 2 2 2 2" xfId="49167"/>
    <cellStyle name="Normal 6 2 8 2 4 2 2 3" xfId="36965"/>
    <cellStyle name="Normal 6 2 8 2 4 2 3" xfId="17481"/>
    <cellStyle name="Normal 6 2 8 2 4 2 3 2" xfId="41778"/>
    <cellStyle name="Normal 6 2 8 2 4 2 4" xfId="29576"/>
    <cellStyle name="Normal 6 2 8 2 4 3" xfId="6869"/>
    <cellStyle name="Normal 6 2 8 2 4 3 2" xfId="12669"/>
    <cellStyle name="Normal 6 2 8 2 4 3 2 2" xfId="24871"/>
    <cellStyle name="Normal 6 2 8 2 4 3 2 2 2" xfId="49168"/>
    <cellStyle name="Normal 6 2 8 2 4 3 2 3" xfId="36966"/>
    <cellStyle name="Normal 6 2 8 2 4 3 3" xfId="19071"/>
    <cellStyle name="Normal 6 2 8 2 4 3 3 2" xfId="43368"/>
    <cellStyle name="Normal 6 2 8 2 4 3 4" xfId="31166"/>
    <cellStyle name="Normal 6 2 8 2 4 4" xfId="12667"/>
    <cellStyle name="Normal 6 2 8 2 4 4 2" xfId="24869"/>
    <cellStyle name="Normal 6 2 8 2 4 4 2 2" xfId="49166"/>
    <cellStyle name="Normal 6 2 8 2 4 4 3" xfId="36964"/>
    <cellStyle name="Normal 6 2 8 2 4 5" xfId="15253"/>
    <cellStyle name="Normal 6 2 8 2 4 5 2" xfId="39550"/>
    <cellStyle name="Normal 6 2 8 2 4 6" xfId="27241"/>
    <cellStyle name="Normal 6 2 8 2 5" xfId="12648"/>
    <cellStyle name="Normal 6 2 8 2 5 2" xfId="24850"/>
    <cellStyle name="Normal 6 2 8 2 5 2 2" xfId="49147"/>
    <cellStyle name="Normal 6 2 8 2 5 3" xfId="36945"/>
    <cellStyle name="Normal 6 2 8 2 6" xfId="14081"/>
    <cellStyle name="Normal 6 2 8 2 6 2" xfId="26069"/>
    <cellStyle name="Normal 6 2 8 2 6 2 2" xfId="50366"/>
    <cellStyle name="Normal 6 2 8 2 6 3" xfId="38378"/>
    <cellStyle name="Normal 6 2 8 2 7" xfId="51625"/>
    <cellStyle name="Normal 6 2 8 2 8" xfId="52185"/>
    <cellStyle name="Normal 6 2 8 3" xfId="707"/>
    <cellStyle name="Normal 6 2 8 3 2" xfId="954"/>
    <cellStyle name="Normal 6 2 8 3 2 2" xfId="2447"/>
    <cellStyle name="Normal 6 2 8 3 2 2 10" xfId="52967"/>
    <cellStyle name="Normal 6 2 8 3 2 2 2" xfId="3613"/>
    <cellStyle name="Normal 6 2 8 3 2 2 2 2" xfId="5954"/>
    <cellStyle name="Normal 6 2 8 3 2 2 2 2 2" xfId="12674"/>
    <cellStyle name="Normal 6 2 8 3 2 2 2 2 2 2" xfId="24876"/>
    <cellStyle name="Normal 6 2 8 3 2 2 2 2 2 2 2" xfId="49173"/>
    <cellStyle name="Normal 6 2 8 3 2 2 2 2 2 3" xfId="36971"/>
    <cellStyle name="Normal 6 2 8 3 2 2 2 2 3" xfId="18156"/>
    <cellStyle name="Normal 6 2 8 3 2 2 2 2 3 2" xfId="42453"/>
    <cellStyle name="Normal 6 2 8 3 2 2 2 2 4" xfId="30251"/>
    <cellStyle name="Normal 6 2 8 3 2 2 2 3" xfId="7651"/>
    <cellStyle name="Normal 6 2 8 3 2 2 2 3 2" xfId="12675"/>
    <cellStyle name="Normal 6 2 8 3 2 2 2 3 2 2" xfId="24877"/>
    <cellStyle name="Normal 6 2 8 3 2 2 2 3 2 2 2" xfId="49174"/>
    <cellStyle name="Normal 6 2 8 3 2 2 2 3 2 3" xfId="36972"/>
    <cellStyle name="Normal 6 2 8 3 2 2 2 3 3" xfId="19853"/>
    <cellStyle name="Normal 6 2 8 3 2 2 2 3 3 2" xfId="44150"/>
    <cellStyle name="Normal 6 2 8 3 2 2 2 3 4" xfId="31948"/>
    <cellStyle name="Normal 6 2 8 3 2 2 2 4" xfId="12673"/>
    <cellStyle name="Normal 6 2 8 3 2 2 2 4 2" xfId="24875"/>
    <cellStyle name="Normal 6 2 8 3 2 2 2 4 2 2" xfId="49172"/>
    <cellStyle name="Normal 6 2 8 3 2 2 2 4 3" xfId="36970"/>
    <cellStyle name="Normal 6 2 8 3 2 2 2 5" xfId="15928"/>
    <cellStyle name="Normal 6 2 8 3 2 2 2 5 2" xfId="40225"/>
    <cellStyle name="Normal 6 2 8 3 2 2 2 6" xfId="27916"/>
    <cellStyle name="Normal 6 2 8 3 2 2 3" xfId="4145"/>
    <cellStyle name="Normal 6 2 8 3 2 2 3 2" xfId="12676"/>
    <cellStyle name="Normal 6 2 8 3 2 2 3 2 2" xfId="24878"/>
    <cellStyle name="Normal 6 2 8 3 2 2 3 2 2 2" xfId="49175"/>
    <cellStyle name="Normal 6 2 8 3 2 2 3 2 3" xfId="36973"/>
    <cellStyle name="Normal 6 2 8 3 2 2 3 3" xfId="16456"/>
    <cellStyle name="Normal 6 2 8 3 2 2 3 3 2" xfId="40753"/>
    <cellStyle name="Normal 6 2 8 3 2 2 3 4" xfId="28444"/>
    <cellStyle name="Normal 6 2 8 3 2 2 4" xfId="4785"/>
    <cellStyle name="Normal 6 2 8 3 2 2 4 2" xfId="12677"/>
    <cellStyle name="Normal 6 2 8 3 2 2 4 2 2" xfId="24879"/>
    <cellStyle name="Normal 6 2 8 3 2 2 4 2 2 2" xfId="49176"/>
    <cellStyle name="Normal 6 2 8 3 2 2 4 2 3" xfId="36974"/>
    <cellStyle name="Normal 6 2 8 3 2 2 4 3" xfId="16987"/>
    <cellStyle name="Normal 6 2 8 3 2 2 4 3 2" xfId="41284"/>
    <cellStyle name="Normal 6 2 8 3 2 2 4 4" xfId="29082"/>
    <cellStyle name="Normal 6 2 8 3 2 2 5" xfId="6482"/>
    <cellStyle name="Normal 6 2 8 3 2 2 5 2" xfId="12678"/>
    <cellStyle name="Normal 6 2 8 3 2 2 5 2 2" xfId="24880"/>
    <cellStyle name="Normal 6 2 8 3 2 2 5 2 2 2" xfId="49177"/>
    <cellStyle name="Normal 6 2 8 3 2 2 5 2 3" xfId="36975"/>
    <cellStyle name="Normal 6 2 8 3 2 2 5 3" xfId="18684"/>
    <cellStyle name="Normal 6 2 8 3 2 2 5 3 2" xfId="42981"/>
    <cellStyle name="Normal 6 2 8 3 2 2 5 4" xfId="30779"/>
    <cellStyle name="Normal 6 2 8 3 2 2 6" xfId="12672"/>
    <cellStyle name="Normal 6 2 8 3 2 2 6 2" xfId="24874"/>
    <cellStyle name="Normal 6 2 8 3 2 2 6 2 2" xfId="49171"/>
    <cellStyle name="Normal 6 2 8 3 2 2 6 3" xfId="36969"/>
    <cellStyle name="Normal 6 2 8 3 2 2 7" xfId="14759"/>
    <cellStyle name="Normal 6 2 8 3 2 2 7 2" xfId="39056"/>
    <cellStyle name="Normal 6 2 8 3 2 2 8" xfId="26747"/>
    <cellStyle name="Normal 6 2 8 3 2 2 9" xfId="51155"/>
    <cellStyle name="Normal 6 2 8 3 2 3" xfId="2975"/>
    <cellStyle name="Normal 6 2 8 3 2 3 2" xfId="5423"/>
    <cellStyle name="Normal 6 2 8 3 2 3 2 2" xfId="12680"/>
    <cellStyle name="Normal 6 2 8 3 2 3 2 2 2" xfId="24882"/>
    <cellStyle name="Normal 6 2 8 3 2 3 2 2 2 2" xfId="49179"/>
    <cellStyle name="Normal 6 2 8 3 2 3 2 2 3" xfId="36977"/>
    <cellStyle name="Normal 6 2 8 3 2 3 2 3" xfId="17625"/>
    <cellStyle name="Normal 6 2 8 3 2 3 2 3 2" xfId="41922"/>
    <cellStyle name="Normal 6 2 8 3 2 3 2 4" xfId="29720"/>
    <cellStyle name="Normal 6 2 8 3 2 3 3" xfId="7013"/>
    <cellStyle name="Normal 6 2 8 3 2 3 3 2" xfId="12681"/>
    <cellStyle name="Normal 6 2 8 3 2 3 3 2 2" xfId="24883"/>
    <cellStyle name="Normal 6 2 8 3 2 3 3 2 2 2" xfId="49180"/>
    <cellStyle name="Normal 6 2 8 3 2 3 3 2 3" xfId="36978"/>
    <cellStyle name="Normal 6 2 8 3 2 3 3 3" xfId="19215"/>
    <cellStyle name="Normal 6 2 8 3 2 3 3 3 2" xfId="43512"/>
    <cellStyle name="Normal 6 2 8 3 2 3 3 4" xfId="31310"/>
    <cellStyle name="Normal 6 2 8 3 2 3 4" xfId="12679"/>
    <cellStyle name="Normal 6 2 8 3 2 3 4 2" xfId="24881"/>
    <cellStyle name="Normal 6 2 8 3 2 3 4 2 2" xfId="49178"/>
    <cellStyle name="Normal 6 2 8 3 2 3 4 3" xfId="36976"/>
    <cellStyle name="Normal 6 2 8 3 2 3 5" xfId="15397"/>
    <cellStyle name="Normal 6 2 8 3 2 3 5 2" xfId="39694"/>
    <cellStyle name="Normal 6 2 8 3 2 3 6" xfId="27385"/>
    <cellStyle name="Normal 6 2 8 3 2 4" xfId="12671"/>
    <cellStyle name="Normal 6 2 8 3 2 4 2" xfId="24873"/>
    <cellStyle name="Normal 6 2 8 3 2 4 2 2" xfId="49170"/>
    <cellStyle name="Normal 6 2 8 3 2 4 3" xfId="36968"/>
    <cellStyle name="Normal 6 2 8 3 2 5" xfId="14225"/>
    <cellStyle name="Normal 6 2 8 3 2 5 2" xfId="26213"/>
    <cellStyle name="Normal 6 2 8 3 2 5 2 2" xfId="50510"/>
    <cellStyle name="Normal 6 2 8 3 2 5 3" xfId="38522"/>
    <cellStyle name="Normal 6 2 8 3 2 6" xfId="51874"/>
    <cellStyle name="Normal 6 2 8 3 2 7" xfId="52329"/>
    <cellStyle name="Normal 6 2 8 3 3" xfId="2207"/>
    <cellStyle name="Normal 6 2 8 3 3 10" xfId="52727"/>
    <cellStyle name="Normal 6 2 8 3 3 2" xfId="3373"/>
    <cellStyle name="Normal 6 2 8 3 3 2 2" xfId="5714"/>
    <cellStyle name="Normal 6 2 8 3 3 2 2 2" xfId="12684"/>
    <cellStyle name="Normal 6 2 8 3 3 2 2 2 2" xfId="24886"/>
    <cellStyle name="Normal 6 2 8 3 3 2 2 2 2 2" xfId="49183"/>
    <cellStyle name="Normal 6 2 8 3 3 2 2 2 3" xfId="36981"/>
    <cellStyle name="Normal 6 2 8 3 3 2 2 3" xfId="17916"/>
    <cellStyle name="Normal 6 2 8 3 3 2 2 3 2" xfId="42213"/>
    <cellStyle name="Normal 6 2 8 3 3 2 2 4" xfId="30011"/>
    <cellStyle name="Normal 6 2 8 3 3 2 3" xfId="7411"/>
    <cellStyle name="Normal 6 2 8 3 3 2 3 2" xfId="12685"/>
    <cellStyle name="Normal 6 2 8 3 3 2 3 2 2" xfId="24887"/>
    <cellStyle name="Normal 6 2 8 3 3 2 3 2 2 2" xfId="49184"/>
    <cellStyle name="Normal 6 2 8 3 3 2 3 2 3" xfId="36982"/>
    <cellStyle name="Normal 6 2 8 3 3 2 3 3" xfId="19613"/>
    <cellStyle name="Normal 6 2 8 3 3 2 3 3 2" xfId="43910"/>
    <cellStyle name="Normal 6 2 8 3 3 2 3 4" xfId="31708"/>
    <cellStyle name="Normal 6 2 8 3 3 2 4" xfId="12683"/>
    <cellStyle name="Normal 6 2 8 3 3 2 4 2" xfId="24885"/>
    <cellStyle name="Normal 6 2 8 3 3 2 4 2 2" xfId="49182"/>
    <cellStyle name="Normal 6 2 8 3 3 2 4 3" xfId="36980"/>
    <cellStyle name="Normal 6 2 8 3 3 2 5" xfId="15688"/>
    <cellStyle name="Normal 6 2 8 3 3 2 5 2" xfId="39985"/>
    <cellStyle name="Normal 6 2 8 3 3 2 6" xfId="27676"/>
    <cellStyle name="Normal 6 2 8 3 3 3" xfId="3905"/>
    <cellStyle name="Normal 6 2 8 3 3 3 2" xfId="12686"/>
    <cellStyle name="Normal 6 2 8 3 3 3 2 2" xfId="24888"/>
    <cellStyle name="Normal 6 2 8 3 3 3 2 2 2" xfId="49185"/>
    <cellStyle name="Normal 6 2 8 3 3 3 2 3" xfId="36983"/>
    <cellStyle name="Normal 6 2 8 3 3 3 3" xfId="16216"/>
    <cellStyle name="Normal 6 2 8 3 3 3 3 2" xfId="40513"/>
    <cellStyle name="Normal 6 2 8 3 3 3 4" xfId="28204"/>
    <cellStyle name="Normal 6 2 8 3 3 4" xfId="4545"/>
    <cellStyle name="Normal 6 2 8 3 3 4 2" xfId="12687"/>
    <cellStyle name="Normal 6 2 8 3 3 4 2 2" xfId="24889"/>
    <cellStyle name="Normal 6 2 8 3 3 4 2 2 2" xfId="49186"/>
    <cellStyle name="Normal 6 2 8 3 3 4 2 3" xfId="36984"/>
    <cellStyle name="Normal 6 2 8 3 3 4 3" xfId="16747"/>
    <cellStyle name="Normal 6 2 8 3 3 4 3 2" xfId="41044"/>
    <cellStyle name="Normal 6 2 8 3 3 4 4" xfId="28842"/>
    <cellStyle name="Normal 6 2 8 3 3 5" xfId="6242"/>
    <cellStyle name="Normal 6 2 8 3 3 5 2" xfId="12688"/>
    <cellStyle name="Normal 6 2 8 3 3 5 2 2" xfId="24890"/>
    <cellStyle name="Normal 6 2 8 3 3 5 2 2 2" xfId="49187"/>
    <cellStyle name="Normal 6 2 8 3 3 5 2 3" xfId="36985"/>
    <cellStyle name="Normal 6 2 8 3 3 5 3" xfId="18444"/>
    <cellStyle name="Normal 6 2 8 3 3 5 3 2" xfId="42741"/>
    <cellStyle name="Normal 6 2 8 3 3 5 4" xfId="30539"/>
    <cellStyle name="Normal 6 2 8 3 3 6" xfId="12682"/>
    <cellStyle name="Normal 6 2 8 3 3 6 2" xfId="24884"/>
    <cellStyle name="Normal 6 2 8 3 3 6 2 2" xfId="49181"/>
    <cellStyle name="Normal 6 2 8 3 3 6 3" xfId="36979"/>
    <cellStyle name="Normal 6 2 8 3 3 7" xfId="14519"/>
    <cellStyle name="Normal 6 2 8 3 3 7 2" xfId="38816"/>
    <cellStyle name="Normal 6 2 8 3 3 8" xfId="26507"/>
    <cellStyle name="Normal 6 2 8 3 3 9" xfId="50915"/>
    <cellStyle name="Normal 6 2 8 3 4" xfId="2735"/>
    <cellStyle name="Normal 6 2 8 3 4 2" xfId="5183"/>
    <cellStyle name="Normal 6 2 8 3 4 2 2" xfId="12690"/>
    <cellStyle name="Normal 6 2 8 3 4 2 2 2" xfId="24892"/>
    <cellStyle name="Normal 6 2 8 3 4 2 2 2 2" xfId="49189"/>
    <cellStyle name="Normal 6 2 8 3 4 2 2 3" xfId="36987"/>
    <cellStyle name="Normal 6 2 8 3 4 2 3" xfId="17385"/>
    <cellStyle name="Normal 6 2 8 3 4 2 3 2" xfId="41682"/>
    <cellStyle name="Normal 6 2 8 3 4 2 4" xfId="29480"/>
    <cellStyle name="Normal 6 2 8 3 4 3" xfId="6773"/>
    <cellStyle name="Normal 6 2 8 3 4 3 2" xfId="12691"/>
    <cellStyle name="Normal 6 2 8 3 4 3 2 2" xfId="24893"/>
    <cellStyle name="Normal 6 2 8 3 4 3 2 2 2" xfId="49190"/>
    <cellStyle name="Normal 6 2 8 3 4 3 2 3" xfId="36988"/>
    <cellStyle name="Normal 6 2 8 3 4 3 3" xfId="18975"/>
    <cellStyle name="Normal 6 2 8 3 4 3 3 2" xfId="43272"/>
    <cellStyle name="Normal 6 2 8 3 4 3 4" xfId="31070"/>
    <cellStyle name="Normal 6 2 8 3 4 4" xfId="12689"/>
    <cellStyle name="Normal 6 2 8 3 4 4 2" xfId="24891"/>
    <cellStyle name="Normal 6 2 8 3 4 4 2 2" xfId="49188"/>
    <cellStyle name="Normal 6 2 8 3 4 4 3" xfId="36986"/>
    <cellStyle name="Normal 6 2 8 3 4 5" xfId="15157"/>
    <cellStyle name="Normal 6 2 8 3 4 5 2" xfId="39454"/>
    <cellStyle name="Normal 6 2 8 3 4 6" xfId="27145"/>
    <cellStyle name="Normal 6 2 8 3 5" xfId="12670"/>
    <cellStyle name="Normal 6 2 8 3 5 2" xfId="24872"/>
    <cellStyle name="Normal 6 2 8 3 5 2 2" xfId="49169"/>
    <cellStyle name="Normal 6 2 8 3 5 3" xfId="36967"/>
    <cellStyle name="Normal 6 2 8 3 6" xfId="13985"/>
    <cellStyle name="Normal 6 2 8 3 6 2" xfId="25973"/>
    <cellStyle name="Normal 6 2 8 3 6 2 2" xfId="50270"/>
    <cellStyle name="Normal 6 2 8 3 6 3" xfId="38282"/>
    <cellStyle name="Normal 6 2 8 3 7" xfId="51843"/>
    <cellStyle name="Normal 6 2 8 3 8" xfId="52089"/>
    <cellStyle name="Normal 6 2 8 4" xfId="882"/>
    <cellStyle name="Normal 6 2 8 4 2" xfId="2375"/>
    <cellStyle name="Normal 6 2 8 4 2 10" xfId="52895"/>
    <cellStyle name="Normal 6 2 8 4 2 2" xfId="3541"/>
    <cellStyle name="Normal 6 2 8 4 2 2 2" xfId="5882"/>
    <cellStyle name="Normal 6 2 8 4 2 2 2 2" xfId="12695"/>
    <cellStyle name="Normal 6 2 8 4 2 2 2 2 2" xfId="24897"/>
    <cellStyle name="Normal 6 2 8 4 2 2 2 2 2 2" xfId="49194"/>
    <cellStyle name="Normal 6 2 8 4 2 2 2 2 3" xfId="36992"/>
    <cellStyle name="Normal 6 2 8 4 2 2 2 3" xfId="18084"/>
    <cellStyle name="Normal 6 2 8 4 2 2 2 3 2" xfId="42381"/>
    <cellStyle name="Normal 6 2 8 4 2 2 2 4" xfId="30179"/>
    <cellStyle name="Normal 6 2 8 4 2 2 3" xfId="7579"/>
    <cellStyle name="Normal 6 2 8 4 2 2 3 2" xfId="12696"/>
    <cellStyle name="Normal 6 2 8 4 2 2 3 2 2" xfId="24898"/>
    <cellStyle name="Normal 6 2 8 4 2 2 3 2 2 2" xfId="49195"/>
    <cellStyle name="Normal 6 2 8 4 2 2 3 2 3" xfId="36993"/>
    <cellStyle name="Normal 6 2 8 4 2 2 3 3" xfId="19781"/>
    <cellStyle name="Normal 6 2 8 4 2 2 3 3 2" xfId="44078"/>
    <cellStyle name="Normal 6 2 8 4 2 2 3 4" xfId="31876"/>
    <cellStyle name="Normal 6 2 8 4 2 2 4" xfId="12694"/>
    <cellStyle name="Normal 6 2 8 4 2 2 4 2" xfId="24896"/>
    <cellStyle name="Normal 6 2 8 4 2 2 4 2 2" xfId="49193"/>
    <cellStyle name="Normal 6 2 8 4 2 2 4 3" xfId="36991"/>
    <cellStyle name="Normal 6 2 8 4 2 2 5" xfId="15856"/>
    <cellStyle name="Normal 6 2 8 4 2 2 5 2" xfId="40153"/>
    <cellStyle name="Normal 6 2 8 4 2 2 6" xfId="27844"/>
    <cellStyle name="Normal 6 2 8 4 2 3" xfId="4073"/>
    <cellStyle name="Normal 6 2 8 4 2 3 2" xfId="12697"/>
    <cellStyle name="Normal 6 2 8 4 2 3 2 2" xfId="24899"/>
    <cellStyle name="Normal 6 2 8 4 2 3 2 2 2" xfId="49196"/>
    <cellStyle name="Normal 6 2 8 4 2 3 2 3" xfId="36994"/>
    <cellStyle name="Normal 6 2 8 4 2 3 3" xfId="16384"/>
    <cellStyle name="Normal 6 2 8 4 2 3 3 2" xfId="40681"/>
    <cellStyle name="Normal 6 2 8 4 2 3 4" xfId="28372"/>
    <cellStyle name="Normal 6 2 8 4 2 4" xfId="4713"/>
    <cellStyle name="Normal 6 2 8 4 2 4 2" xfId="12698"/>
    <cellStyle name="Normal 6 2 8 4 2 4 2 2" xfId="24900"/>
    <cellStyle name="Normal 6 2 8 4 2 4 2 2 2" xfId="49197"/>
    <cellStyle name="Normal 6 2 8 4 2 4 2 3" xfId="36995"/>
    <cellStyle name="Normal 6 2 8 4 2 4 3" xfId="16915"/>
    <cellStyle name="Normal 6 2 8 4 2 4 3 2" xfId="41212"/>
    <cellStyle name="Normal 6 2 8 4 2 4 4" xfId="29010"/>
    <cellStyle name="Normal 6 2 8 4 2 5" xfId="6410"/>
    <cellStyle name="Normal 6 2 8 4 2 5 2" xfId="12699"/>
    <cellStyle name="Normal 6 2 8 4 2 5 2 2" xfId="24901"/>
    <cellStyle name="Normal 6 2 8 4 2 5 2 2 2" xfId="49198"/>
    <cellStyle name="Normal 6 2 8 4 2 5 2 3" xfId="36996"/>
    <cellStyle name="Normal 6 2 8 4 2 5 3" xfId="18612"/>
    <cellStyle name="Normal 6 2 8 4 2 5 3 2" xfId="42909"/>
    <cellStyle name="Normal 6 2 8 4 2 5 4" xfId="30707"/>
    <cellStyle name="Normal 6 2 8 4 2 6" xfId="12693"/>
    <cellStyle name="Normal 6 2 8 4 2 6 2" xfId="24895"/>
    <cellStyle name="Normal 6 2 8 4 2 6 2 2" xfId="49192"/>
    <cellStyle name="Normal 6 2 8 4 2 6 3" xfId="36990"/>
    <cellStyle name="Normal 6 2 8 4 2 7" xfId="14687"/>
    <cellStyle name="Normal 6 2 8 4 2 7 2" xfId="38984"/>
    <cellStyle name="Normal 6 2 8 4 2 8" xfId="26675"/>
    <cellStyle name="Normal 6 2 8 4 2 9" xfId="51083"/>
    <cellStyle name="Normal 6 2 8 4 3" xfId="2903"/>
    <cellStyle name="Normal 6 2 8 4 3 2" xfId="5351"/>
    <cellStyle name="Normal 6 2 8 4 3 2 2" xfId="12701"/>
    <cellStyle name="Normal 6 2 8 4 3 2 2 2" xfId="24903"/>
    <cellStyle name="Normal 6 2 8 4 3 2 2 2 2" xfId="49200"/>
    <cellStyle name="Normal 6 2 8 4 3 2 2 3" xfId="36998"/>
    <cellStyle name="Normal 6 2 8 4 3 2 3" xfId="17553"/>
    <cellStyle name="Normal 6 2 8 4 3 2 3 2" xfId="41850"/>
    <cellStyle name="Normal 6 2 8 4 3 2 4" xfId="29648"/>
    <cellStyle name="Normal 6 2 8 4 3 3" xfId="6941"/>
    <cellStyle name="Normal 6 2 8 4 3 3 2" xfId="12702"/>
    <cellStyle name="Normal 6 2 8 4 3 3 2 2" xfId="24904"/>
    <cellStyle name="Normal 6 2 8 4 3 3 2 2 2" xfId="49201"/>
    <cellStyle name="Normal 6 2 8 4 3 3 2 3" xfId="36999"/>
    <cellStyle name="Normal 6 2 8 4 3 3 3" xfId="19143"/>
    <cellStyle name="Normal 6 2 8 4 3 3 3 2" xfId="43440"/>
    <cellStyle name="Normal 6 2 8 4 3 3 4" xfId="31238"/>
    <cellStyle name="Normal 6 2 8 4 3 4" xfId="12700"/>
    <cellStyle name="Normal 6 2 8 4 3 4 2" xfId="24902"/>
    <cellStyle name="Normal 6 2 8 4 3 4 2 2" xfId="49199"/>
    <cellStyle name="Normal 6 2 8 4 3 4 3" xfId="36997"/>
    <cellStyle name="Normal 6 2 8 4 3 5" xfId="15325"/>
    <cellStyle name="Normal 6 2 8 4 3 5 2" xfId="39622"/>
    <cellStyle name="Normal 6 2 8 4 3 6" xfId="27313"/>
    <cellStyle name="Normal 6 2 8 4 4" xfId="12692"/>
    <cellStyle name="Normal 6 2 8 4 4 2" xfId="24894"/>
    <cellStyle name="Normal 6 2 8 4 4 2 2" xfId="49191"/>
    <cellStyle name="Normal 6 2 8 4 4 3" xfId="36989"/>
    <cellStyle name="Normal 6 2 8 4 5" xfId="14153"/>
    <cellStyle name="Normal 6 2 8 4 5 2" xfId="26141"/>
    <cellStyle name="Normal 6 2 8 4 5 2 2" xfId="50438"/>
    <cellStyle name="Normal 6 2 8 4 5 3" xfId="38450"/>
    <cellStyle name="Normal 6 2 8 4 6" xfId="51748"/>
    <cellStyle name="Normal 6 2 8 4 7" xfId="52257"/>
    <cellStyle name="Normal 6 2 8 5" xfId="2111"/>
    <cellStyle name="Normal 6 2 8 5 10" xfId="52631"/>
    <cellStyle name="Normal 6 2 8 5 2" xfId="3277"/>
    <cellStyle name="Normal 6 2 8 5 2 2" xfId="5618"/>
    <cellStyle name="Normal 6 2 8 5 2 2 2" xfId="12705"/>
    <cellStyle name="Normal 6 2 8 5 2 2 2 2" xfId="24907"/>
    <cellStyle name="Normal 6 2 8 5 2 2 2 2 2" xfId="49204"/>
    <cellStyle name="Normal 6 2 8 5 2 2 2 3" xfId="37002"/>
    <cellStyle name="Normal 6 2 8 5 2 2 3" xfId="17820"/>
    <cellStyle name="Normal 6 2 8 5 2 2 3 2" xfId="42117"/>
    <cellStyle name="Normal 6 2 8 5 2 2 4" xfId="29915"/>
    <cellStyle name="Normal 6 2 8 5 2 3" xfId="7315"/>
    <cellStyle name="Normal 6 2 8 5 2 3 2" xfId="12706"/>
    <cellStyle name="Normal 6 2 8 5 2 3 2 2" xfId="24908"/>
    <cellStyle name="Normal 6 2 8 5 2 3 2 2 2" xfId="49205"/>
    <cellStyle name="Normal 6 2 8 5 2 3 2 3" xfId="37003"/>
    <cellStyle name="Normal 6 2 8 5 2 3 3" xfId="19517"/>
    <cellStyle name="Normal 6 2 8 5 2 3 3 2" xfId="43814"/>
    <cellStyle name="Normal 6 2 8 5 2 3 4" xfId="31612"/>
    <cellStyle name="Normal 6 2 8 5 2 4" xfId="12704"/>
    <cellStyle name="Normal 6 2 8 5 2 4 2" xfId="24906"/>
    <cellStyle name="Normal 6 2 8 5 2 4 2 2" xfId="49203"/>
    <cellStyle name="Normal 6 2 8 5 2 4 3" xfId="37001"/>
    <cellStyle name="Normal 6 2 8 5 2 5" xfId="15592"/>
    <cellStyle name="Normal 6 2 8 5 2 5 2" xfId="39889"/>
    <cellStyle name="Normal 6 2 8 5 2 6" xfId="27580"/>
    <cellStyle name="Normal 6 2 8 5 3" xfId="3809"/>
    <cellStyle name="Normal 6 2 8 5 3 2" xfId="12707"/>
    <cellStyle name="Normal 6 2 8 5 3 2 2" xfId="24909"/>
    <cellStyle name="Normal 6 2 8 5 3 2 2 2" xfId="49206"/>
    <cellStyle name="Normal 6 2 8 5 3 2 3" xfId="37004"/>
    <cellStyle name="Normal 6 2 8 5 3 3" xfId="16120"/>
    <cellStyle name="Normal 6 2 8 5 3 3 2" xfId="40417"/>
    <cellStyle name="Normal 6 2 8 5 3 4" xfId="28108"/>
    <cellStyle name="Normal 6 2 8 5 4" xfId="4449"/>
    <cellStyle name="Normal 6 2 8 5 4 2" xfId="12708"/>
    <cellStyle name="Normal 6 2 8 5 4 2 2" xfId="24910"/>
    <cellStyle name="Normal 6 2 8 5 4 2 2 2" xfId="49207"/>
    <cellStyle name="Normal 6 2 8 5 4 2 3" xfId="37005"/>
    <cellStyle name="Normal 6 2 8 5 4 3" xfId="16651"/>
    <cellStyle name="Normal 6 2 8 5 4 3 2" xfId="40948"/>
    <cellStyle name="Normal 6 2 8 5 4 4" xfId="28746"/>
    <cellStyle name="Normal 6 2 8 5 5" xfId="6146"/>
    <cellStyle name="Normal 6 2 8 5 5 2" xfId="12709"/>
    <cellStyle name="Normal 6 2 8 5 5 2 2" xfId="24911"/>
    <cellStyle name="Normal 6 2 8 5 5 2 2 2" xfId="49208"/>
    <cellStyle name="Normal 6 2 8 5 5 2 3" xfId="37006"/>
    <cellStyle name="Normal 6 2 8 5 5 3" xfId="18348"/>
    <cellStyle name="Normal 6 2 8 5 5 3 2" xfId="42645"/>
    <cellStyle name="Normal 6 2 8 5 5 4" xfId="30443"/>
    <cellStyle name="Normal 6 2 8 5 6" xfId="12703"/>
    <cellStyle name="Normal 6 2 8 5 6 2" xfId="24905"/>
    <cellStyle name="Normal 6 2 8 5 6 2 2" xfId="49202"/>
    <cellStyle name="Normal 6 2 8 5 6 3" xfId="37000"/>
    <cellStyle name="Normal 6 2 8 5 7" xfId="14423"/>
    <cellStyle name="Normal 6 2 8 5 7 2" xfId="38720"/>
    <cellStyle name="Normal 6 2 8 5 8" xfId="26411"/>
    <cellStyle name="Normal 6 2 8 5 9" xfId="50819"/>
    <cellStyle name="Normal 6 2 8 6" xfId="2639"/>
    <cellStyle name="Normal 6 2 8 6 2" xfId="5087"/>
    <cellStyle name="Normal 6 2 8 6 2 2" xfId="12711"/>
    <cellStyle name="Normal 6 2 8 6 2 2 2" xfId="24913"/>
    <cellStyle name="Normal 6 2 8 6 2 2 2 2" xfId="49210"/>
    <cellStyle name="Normal 6 2 8 6 2 2 3" xfId="37008"/>
    <cellStyle name="Normal 6 2 8 6 2 3" xfId="17289"/>
    <cellStyle name="Normal 6 2 8 6 2 3 2" xfId="41586"/>
    <cellStyle name="Normal 6 2 8 6 2 4" xfId="29384"/>
    <cellStyle name="Normal 6 2 8 6 3" xfId="6677"/>
    <cellStyle name="Normal 6 2 8 6 3 2" xfId="12712"/>
    <cellStyle name="Normal 6 2 8 6 3 2 2" xfId="24914"/>
    <cellStyle name="Normal 6 2 8 6 3 2 2 2" xfId="49211"/>
    <cellStyle name="Normal 6 2 8 6 3 2 3" xfId="37009"/>
    <cellStyle name="Normal 6 2 8 6 3 3" xfId="18879"/>
    <cellStyle name="Normal 6 2 8 6 3 3 2" xfId="43176"/>
    <cellStyle name="Normal 6 2 8 6 3 4" xfId="30974"/>
    <cellStyle name="Normal 6 2 8 6 4" xfId="12710"/>
    <cellStyle name="Normal 6 2 8 6 4 2" xfId="24912"/>
    <cellStyle name="Normal 6 2 8 6 4 2 2" xfId="49209"/>
    <cellStyle name="Normal 6 2 8 6 4 3" xfId="37007"/>
    <cellStyle name="Normal 6 2 8 6 5" xfId="15061"/>
    <cellStyle name="Normal 6 2 8 6 5 2" xfId="39358"/>
    <cellStyle name="Normal 6 2 8 6 6" xfId="27049"/>
    <cellStyle name="Normal 6 2 8 7" xfId="12647"/>
    <cellStyle name="Normal 6 2 8 7 2" xfId="24849"/>
    <cellStyle name="Normal 6 2 8 7 2 2" xfId="49146"/>
    <cellStyle name="Normal 6 2 8 7 3" xfId="36944"/>
    <cellStyle name="Normal 6 2 8 8" xfId="13889"/>
    <cellStyle name="Normal 6 2 8 8 2" xfId="25877"/>
    <cellStyle name="Normal 6 2 8 8 2 2" xfId="50174"/>
    <cellStyle name="Normal 6 2 8 8 3" xfId="38186"/>
    <cellStyle name="Normal 6 2 8 9" xfId="51698"/>
    <cellStyle name="Normal 6 2 9" xfId="757"/>
    <cellStyle name="Normal 6 2 9 2" xfId="1002"/>
    <cellStyle name="Normal 6 2 9 2 2" xfId="2495"/>
    <cellStyle name="Normal 6 2 9 2 2 10" xfId="53015"/>
    <cellStyle name="Normal 6 2 9 2 2 2" xfId="3661"/>
    <cellStyle name="Normal 6 2 9 2 2 2 2" xfId="6002"/>
    <cellStyle name="Normal 6 2 9 2 2 2 2 2" xfId="12717"/>
    <cellStyle name="Normal 6 2 9 2 2 2 2 2 2" xfId="24919"/>
    <cellStyle name="Normal 6 2 9 2 2 2 2 2 2 2" xfId="49216"/>
    <cellStyle name="Normal 6 2 9 2 2 2 2 2 3" xfId="37014"/>
    <cellStyle name="Normal 6 2 9 2 2 2 2 3" xfId="18204"/>
    <cellStyle name="Normal 6 2 9 2 2 2 2 3 2" xfId="42501"/>
    <cellStyle name="Normal 6 2 9 2 2 2 2 4" xfId="30299"/>
    <cellStyle name="Normal 6 2 9 2 2 2 3" xfId="7699"/>
    <cellStyle name="Normal 6 2 9 2 2 2 3 2" xfId="12718"/>
    <cellStyle name="Normal 6 2 9 2 2 2 3 2 2" xfId="24920"/>
    <cellStyle name="Normal 6 2 9 2 2 2 3 2 2 2" xfId="49217"/>
    <cellStyle name="Normal 6 2 9 2 2 2 3 2 3" xfId="37015"/>
    <cellStyle name="Normal 6 2 9 2 2 2 3 3" xfId="19901"/>
    <cellStyle name="Normal 6 2 9 2 2 2 3 3 2" xfId="44198"/>
    <cellStyle name="Normal 6 2 9 2 2 2 3 4" xfId="31996"/>
    <cellStyle name="Normal 6 2 9 2 2 2 4" xfId="12716"/>
    <cellStyle name="Normal 6 2 9 2 2 2 4 2" xfId="24918"/>
    <cellStyle name="Normal 6 2 9 2 2 2 4 2 2" xfId="49215"/>
    <cellStyle name="Normal 6 2 9 2 2 2 4 3" xfId="37013"/>
    <cellStyle name="Normal 6 2 9 2 2 2 5" xfId="15976"/>
    <cellStyle name="Normal 6 2 9 2 2 2 5 2" xfId="40273"/>
    <cellStyle name="Normal 6 2 9 2 2 2 6" xfId="27964"/>
    <cellStyle name="Normal 6 2 9 2 2 3" xfId="4193"/>
    <cellStyle name="Normal 6 2 9 2 2 3 2" xfId="12719"/>
    <cellStyle name="Normal 6 2 9 2 2 3 2 2" xfId="24921"/>
    <cellStyle name="Normal 6 2 9 2 2 3 2 2 2" xfId="49218"/>
    <cellStyle name="Normal 6 2 9 2 2 3 2 3" xfId="37016"/>
    <cellStyle name="Normal 6 2 9 2 2 3 3" xfId="16504"/>
    <cellStyle name="Normal 6 2 9 2 2 3 3 2" xfId="40801"/>
    <cellStyle name="Normal 6 2 9 2 2 3 4" xfId="28492"/>
    <cellStyle name="Normal 6 2 9 2 2 4" xfId="4833"/>
    <cellStyle name="Normal 6 2 9 2 2 4 2" xfId="12720"/>
    <cellStyle name="Normal 6 2 9 2 2 4 2 2" xfId="24922"/>
    <cellStyle name="Normal 6 2 9 2 2 4 2 2 2" xfId="49219"/>
    <cellStyle name="Normal 6 2 9 2 2 4 2 3" xfId="37017"/>
    <cellStyle name="Normal 6 2 9 2 2 4 3" xfId="17035"/>
    <cellStyle name="Normal 6 2 9 2 2 4 3 2" xfId="41332"/>
    <cellStyle name="Normal 6 2 9 2 2 4 4" xfId="29130"/>
    <cellStyle name="Normal 6 2 9 2 2 5" xfId="6530"/>
    <cellStyle name="Normal 6 2 9 2 2 5 2" xfId="12721"/>
    <cellStyle name="Normal 6 2 9 2 2 5 2 2" xfId="24923"/>
    <cellStyle name="Normal 6 2 9 2 2 5 2 2 2" xfId="49220"/>
    <cellStyle name="Normal 6 2 9 2 2 5 2 3" xfId="37018"/>
    <cellStyle name="Normal 6 2 9 2 2 5 3" xfId="18732"/>
    <cellStyle name="Normal 6 2 9 2 2 5 3 2" xfId="43029"/>
    <cellStyle name="Normal 6 2 9 2 2 5 4" xfId="30827"/>
    <cellStyle name="Normal 6 2 9 2 2 6" xfId="12715"/>
    <cellStyle name="Normal 6 2 9 2 2 6 2" xfId="24917"/>
    <cellStyle name="Normal 6 2 9 2 2 6 2 2" xfId="49214"/>
    <cellStyle name="Normal 6 2 9 2 2 6 3" xfId="37012"/>
    <cellStyle name="Normal 6 2 9 2 2 7" xfId="14807"/>
    <cellStyle name="Normal 6 2 9 2 2 7 2" xfId="39104"/>
    <cellStyle name="Normal 6 2 9 2 2 8" xfId="26795"/>
    <cellStyle name="Normal 6 2 9 2 2 9" xfId="51203"/>
    <cellStyle name="Normal 6 2 9 2 3" xfId="3023"/>
    <cellStyle name="Normal 6 2 9 2 3 2" xfId="5471"/>
    <cellStyle name="Normal 6 2 9 2 3 2 2" xfId="12723"/>
    <cellStyle name="Normal 6 2 9 2 3 2 2 2" xfId="24925"/>
    <cellStyle name="Normal 6 2 9 2 3 2 2 2 2" xfId="49222"/>
    <cellStyle name="Normal 6 2 9 2 3 2 2 3" xfId="37020"/>
    <cellStyle name="Normal 6 2 9 2 3 2 3" xfId="17673"/>
    <cellStyle name="Normal 6 2 9 2 3 2 3 2" xfId="41970"/>
    <cellStyle name="Normal 6 2 9 2 3 2 4" xfId="29768"/>
    <cellStyle name="Normal 6 2 9 2 3 3" xfId="7061"/>
    <cellStyle name="Normal 6 2 9 2 3 3 2" xfId="12724"/>
    <cellStyle name="Normal 6 2 9 2 3 3 2 2" xfId="24926"/>
    <cellStyle name="Normal 6 2 9 2 3 3 2 2 2" xfId="49223"/>
    <cellStyle name="Normal 6 2 9 2 3 3 2 3" xfId="37021"/>
    <cellStyle name="Normal 6 2 9 2 3 3 3" xfId="19263"/>
    <cellStyle name="Normal 6 2 9 2 3 3 3 2" xfId="43560"/>
    <cellStyle name="Normal 6 2 9 2 3 3 4" xfId="31358"/>
    <cellStyle name="Normal 6 2 9 2 3 4" xfId="12722"/>
    <cellStyle name="Normal 6 2 9 2 3 4 2" xfId="24924"/>
    <cellStyle name="Normal 6 2 9 2 3 4 2 2" xfId="49221"/>
    <cellStyle name="Normal 6 2 9 2 3 4 3" xfId="37019"/>
    <cellStyle name="Normal 6 2 9 2 3 5" xfId="15445"/>
    <cellStyle name="Normal 6 2 9 2 3 5 2" xfId="39742"/>
    <cellStyle name="Normal 6 2 9 2 3 6" xfId="27433"/>
    <cellStyle name="Normal 6 2 9 2 4" xfId="12714"/>
    <cellStyle name="Normal 6 2 9 2 4 2" xfId="24916"/>
    <cellStyle name="Normal 6 2 9 2 4 2 2" xfId="49213"/>
    <cellStyle name="Normal 6 2 9 2 4 3" xfId="37011"/>
    <cellStyle name="Normal 6 2 9 2 5" xfId="14273"/>
    <cellStyle name="Normal 6 2 9 2 5 2" xfId="26261"/>
    <cellStyle name="Normal 6 2 9 2 5 2 2" xfId="50558"/>
    <cellStyle name="Normal 6 2 9 2 5 3" xfId="38570"/>
    <cellStyle name="Normal 6 2 9 2 6" xfId="51514"/>
    <cellStyle name="Normal 6 2 9 2 7" xfId="52377"/>
    <cellStyle name="Normal 6 2 9 3" xfId="2255"/>
    <cellStyle name="Normal 6 2 9 3 10" xfId="52775"/>
    <cellStyle name="Normal 6 2 9 3 2" xfId="3421"/>
    <cellStyle name="Normal 6 2 9 3 2 2" xfId="5762"/>
    <cellStyle name="Normal 6 2 9 3 2 2 2" xfId="12727"/>
    <cellStyle name="Normal 6 2 9 3 2 2 2 2" xfId="24929"/>
    <cellStyle name="Normal 6 2 9 3 2 2 2 2 2" xfId="49226"/>
    <cellStyle name="Normal 6 2 9 3 2 2 2 3" xfId="37024"/>
    <cellStyle name="Normal 6 2 9 3 2 2 3" xfId="17964"/>
    <cellStyle name="Normal 6 2 9 3 2 2 3 2" xfId="42261"/>
    <cellStyle name="Normal 6 2 9 3 2 2 4" xfId="30059"/>
    <cellStyle name="Normal 6 2 9 3 2 3" xfId="7459"/>
    <cellStyle name="Normal 6 2 9 3 2 3 2" xfId="12728"/>
    <cellStyle name="Normal 6 2 9 3 2 3 2 2" xfId="24930"/>
    <cellStyle name="Normal 6 2 9 3 2 3 2 2 2" xfId="49227"/>
    <cellStyle name="Normal 6 2 9 3 2 3 2 3" xfId="37025"/>
    <cellStyle name="Normal 6 2 9 3 2 3 3" xfId="19661"/>
    <cellStyle name="Normal 6 2 9 3 2 3 3 2" xfId="43958"/>
    <cellStyle name="Normal 6 2 9 3 2 3 4" xfId="31756"/>
    <cellStyle name="Normal 6 2 9 3 2 4" xfId="12726"/>
    <cellStyle name="Normal 6 2 9 3 2 4 2" xfId="24928"/>
    <cellStyle name="Normal 6 2 9 3 2 4 2 2" xfId="49225"/>
    <cellStyle name="Normal 6 2 9 3 2 4 3" xfId="37023"/>
    <cellStyle name="Normal 6 2 9 3 2 5" xfId="15736"/>
    <cellStyle name="Normal 6 2 9 3 2 5 2" xfId="40033"/>
    <cellStyle name="Normal 6 2 9 3 2 6" xfId="27724"/>
    <cellStyle name="Normal 6 2 9 3 3" xfId="3953"/>
    <cellStyle name="Normal 6 2 9 3 3 2" xfId="12729"/>
    <cellStyle name="Normal 6 2 9 3 3 2 2" xfId="24931"/>
    <cellStyle name="Normal 6 2 9 3 3 2 2 2" xfId="49228"/>
    <cellStyle name="Normal 6 2 9 3 3 2 3" xfId="37026"/>
    <cellStyle name="Normal 6 2 9 3 3 3" xfId="16264"/>
    <cellStyle name="Normal 6 2 9 3 3 3 2" xfId="40561"/>
    <cellStyle name="Normal 6 2 9 3 3 4" xfId="28252"/>
    <cellStyle name="Normal 6 2 9 3 4" xfId="4593"/>
    <cellStyle name="Normal 6 2 9 3 4 2" xfId="12730"/>
    <cellStyle name="Normal 6 2 9 3 4 2 2" xfId="24932"/>
    <cellStyle name="Normal 6 2 9 3 4 2 2 2" xfId="49229"/>
    <cellStyle name="Normal 6 2 9 3 4 2 3" xfId="37027"/>
    <cellStyle name="Normal 6 2 9 3 4 3" xfId="16795"/>
    <cellStyle name="Normal 6 2 9 3 4 3 2" xfId="41092"/>
    <cellStyle name="Normal 6 2 9 3 4 4" xfId="28890"/>
    <cellStyle name="Normal 6 2 9 3 5" xfId="6290"/>
    <cellStyle name="Normal 6 2 9 3 5 2" xfId="12731"/>
    <cellStyle name="Normal 6 2 9 3 5 2 2" xfId="24933"/>
    <cellStyle name="Normal 6 2 9 3 5 2 2 2" xfId="49230"/>
    <cellStyle name="Normal 6 2 9 3 5 2 3" xfId="37028"/>
    <cellStyle name="Normal 6 2 9 3 5 3" xfId="18492"/>
    <cellStyle name="Normal 6 2 9 3 5 3 2" xfId="42789"/>
    <cellStyle name="Normal 6 2 9 3 5 4" xfId="30587"/>
    <cellStyle name="Normal 6 2 9 3 6" xfId="12725"/>
    <cellStyle name="Normal 6 2 9 3 6 2" xfId="24927"/>
    <cellStyle name="Normal 6 2 9 3 6 2 2" xfId="49224"/>
    <cellStyle name="Normal 6 2 9 3 6 3" xfId="37022"/>
    <cellStyle name="Normal 6 2 9 3 7" xfId="14567"/>
    <cellStyle name="Normal 6 2 9 3 7 2" xfId="38864"/>
    <cellStyle name="Normal 6 2 9 3 8" xfId="26555"/>
    <cellStyle name="Normal 6 2 9 3 9" xfId="50963"/>
    <cellStyle name="Normal 6 2 9 4" xfId="2783"/>
    <cellStyle name="Normal 6 2 9 4 2" xfId="5231"/>
    <cellStyle name="Normal 6 2 9 4 2 2" xfId="12733"/>
    <cellStyle name="Normal 6 2 9 4 2 2 2" xfId="24935"/>
    <cellStyle name="Normal 6 2 9 4 2 2 2 2" xfId="49232"/>
    <cellStyle name="Normal 6 2 9 4 2 2 3" xfId="37030"/>
    <cellStyle name="Normal 6 2 9 4 2 3" xfId="17433"/>
    <cellStyle name="Normal 6 2 9 4 2 3 2" xfId="41730"/>
    <cellStyle name="Normal 6 2 9 4 2 4" xfId="29528"/>
    <cellStyle name="Normal 6 2 9 4 3" xfId="6821"/>
    <cellStyle name="Normal 6 2 9 4 3 2" xfId="12734"/>
    <cellStyle name="Normal 6 2 9 4 3 2 2" xfId="24936"/>
    <cellStyle name="Normal 6 2 9 4 3 2 2 2" xfId="49233"/>
    <cellStyle name="Normal 6 2 9 4 3 2 3" xfId="37031"/>
    <cellStyle name="Normal 6 2 9 4 3 3" xfId="19023"/>
    <cellStyle name="Normal 6 2 9 4 3 3 2" xfId="43320"/>
    <cellStyle name="Normal 6 2 9 4 3 4" xfId="31118"/>
    <cellStyle name="Normal 6 2 9 4 4" xfId="12732"/>
    <cellStyle name="Normal 6 2 9 4 4 2" xfId="24934"/>
    <cellStyle name="Normal 6 2 9 4 4 2 2" xfId="49231"/>
    <cellStyle name="Normal 6 2 9 4 4 3" xfId="37029"/>
    <cellStyle name="Normal 6 2 9 4 5" xfId="15205"/>
    <cellStyle name="Normal 6 2 9 4 5 2" xfId="39502"/>
    <cellStyle name="Normal 6 2 9 4 6" xfId="27193"/>
    <cellStyle name="Normal 6 2 9 5" xfId="12713"/>
    <cellStyle name="Normal 6 2 9 5 2" xfId="24915"/>
    <cellStyle name="Normal 6 2 9 5 2 2" xfId="49212"/>
    <cellStyle name="Normal 6 2 9 5 3" xfId="37010"/>
    <cellStyle name="Normal 6 2 9 6" xfId="14033"/>
    <cellStyle name="Normal 6 2 9 6 2" xfId="26021"/>
    <cellStyle name="Normal 6 2 9 6 2 2" xfId="50318"/>
    <cellStyle name="Normal 6 2 9 6 3" xfId="38330"/>
    <cellStyle name="Normal 6 2 9 7" xfId="51569"/>
    <cellStyle name="Normal 6 2 9 8" xfId="52137"/>
    <cellStyle name="Normal 6 3" xfId="161"/>
    <cellStyle name="Normal 6 3 10" xfId="2064"/>
    <cellStyle name="Normal 6 3 10 10" xfId="52584"/>
    <cellStyle name="Normal 6 3 10 2" xfId="3230"/>
    <cellStyle name="Normal 6 3 10 2 2" xfId="5571"/>
    <cellStyle name="Normal 6 3 10 2 2 2" xfId="12738"/>
    <cellStyle name="Normal 6 3 10 2 2 2 2" xfId="24940"/>
    <cellStyle name="Normal 6 3 10 2 2 2 2 2" xfId="49237"/>
    <cellStyle name="Normal 6 3 10 2 2 2 3" xfId="37035"/>
    <cellStyle name="Normal 6 3 10 2 2 3" xfId="17773"/>
    <cellStyle name="Normal 6 3 10 2 2 3 2" xfId="42070"/>
    <cellStyle name="Normal 6 3 10 2 2 4" xfId="29868"/>
    <cellStyle name="Normal 6 3 10 2 3" xfId="7268"/>
    <cellStyle name="Normal 6 3 10 2 3 2" xfId="12739"/>
    <cellStyle name="Normal 6 3 10 2 3 2 2" xfId="24941"/>
    <cellStyle name="Normal 6 3 10 2 3 2 2 2" xfId="49238"/>
    <cellStyle name="Normal 6 3 10 2 3 2 3" xfId="37036"/>
    <cellStyle name="Normal 6 3 10 2 3 3" xfId="19470"/>
    <cellStyle name="Normal 6 3 10 2 3 3 2" xfId="43767"/>
    <cellStyle name="Normal 6 3 10 2 3 4" xfId="31565"/>
    <cellStyle name="Normal 6 3 10 2 4" xfId="12737"/>
    <cellStyle name="Normal 6 3 10 2 4 2" xfId="24939"/>
    <cellStyle name="Normal 6 3 10 2 4 2 2" xfId="49236"/>
    <cellStyle name="Normal 6 3 10 2 4 3" xfId="37034"/>
    <cellStyle name="Normal 6 3 10 2 5" xfId="15545"/>
    <cellStyle name="Normal 6 3 10 2 5 2" xfId="39842"/>
    <cellStyle name="Normal 6 3 10 2 6" xfId="27533"/>
    <cellStyle name="Normal 6 3 10 3" xfId="3762"/>
    <cellStyle name="Normal 6 3 10 3 2" xfId="12740"/>
    <cellStyle name="Normal 6 3 10 3 2 2" xfId="24942"/>
    <cellStyle name="Normal 6 3 10 3 2 2 2" xfId="49239"/>
    <cellStyle name="Normal 6 3 10 3 2 3" xfId="37037"/>
    <cellStyle name="Normal 6 3 10 3 3" xfId="16073"/>
    <cellStyle name="Normal 6 3 10 3 3 2" xfId="40370"/>
    <cellStyle name="Normal 6 3 10 3 4" xfId="28061"/>
    <cellStyle name="Normal 6 3 10 4" xfId="4402"/>
    <cellStyle name="Normal 6 3 10 4 2" xfId="12741"/>
    <cellStyle name="Normal 6 3 10 4 2 2" xfId="24943"/>
    <cellStyle name="Normal 6 3 10 4 2 2 2" xfId="49240"/>
    <cellStyle name="Normal 6 3 10 4 2 3" xfId="37038"/>
    <cellStyle name="Normal 6 3 10 4 3" xfId="16604"/>
    <cellStyle name="Normal 6 3 10 4 3 2" xfId="40901"/>
    <cellStyle name="Normal 6 3 10 4 4" xfId="28699"/>
    <cellStyle name="Normal 6 3 10 5" xfId="6099"/>
    <cellStyle name="Normal 6 3 10 5 2" xfId="12742"/>
    <cellStyle name="Normal 6 3 10 5 2 2" xfId="24944"/>
    <cellStyle name="Normal 6 3 10 5 2 2 2" xfId="49241"/>
    <cellStyle name="Normal 6 3 10 5 2 3" xfId="37039"/>
    <cellStyle name="Normal 6 3 10 5 3" xfId="18301"/>
    <cellStyle name="Normal 6 3 10 5 3 2" xfId="42598"/>
    <cellStyle name="Normal 6 3 10 5 4" xfId="30396"/>
    <cellStyle name="Normal 6 3 10 6" xfId="12736"/>
    <cellStyle name="Normal 6 3 10 6 2" xfId="24938"/>
    <cellStyle name="Normal 6 3 10 6 2 2" xfId="49235"/>
    <cellStyle name="Normal 6 3 10 6 3" xfId="37033"/>
    <cellStyle name="Normal 6 3 10 7" xfId="14376"/>
    <cellStyle name="Normal 6 3 10 7 2" xfId="38673"/>
    <cellStyle name="Normal 6 3 10 8" xfId="26364"/>
    <cellStyle name="Normal 6 3 10 9" xfId="50772"/>
    <cellStyle name="Normal 6 3 11" xfId="2592"/>
    <cellStyle name="Normal 6 3 11 2" xfId="5040"/>
    <cellStyle name="Normal 6 3 11 2 2" xfId="12744"/>
    <cellStyle name="Normal 6 3 11 2 2 2" xfId="24946"/>
    <cellStyle name="Normal 6 3 11 2 2 2 2" xfId="49243"/>
    <cellStyle name="Normal 6 3 11 2 2 3" xfId="37041"/>
    <cellStyle name="Normal 6 3 11 2 3" xfId="17242"/>
    <cellStyle name="Normal 6 3 11 2 3 2" xfId="41539"/>
    <cellStyle name="Normal 6 3 11 2 4" xfId="29337"/>
    <cellStyle name="Normal 6 3 11 3" xfId="6630"/>
    <cellStyle name="Normal 6 3 11 3 2" xfId="12745"/>
    <cellStyle name="Normal 6 3 11 3 2 2" xfId="24947"/>
    <cellStyle name="Normal 6 3 11 3 2 2 2" xfId="49244"/>
    <cellStyle name="Normal 6 3 11 3 2 3" xfId="37042"/>
    <cellStyle name="Normal 6 3 11 3 3" xfId="18832"/>
    <cellStyle name="Normal 6 3 11 3 3 2" xfId="43129"/>
    <cellStyle name="Normal 6 3 11 3 4" xfId="30927"/>
    <cellStyle name="Normal 6 3 11 4" xfId="12743"/>
    <cellStyle name="Normal 6 3 11 4 2" xfId="24945"/>
    <cellStyle name="Normal 6 3 11 4 2 2" xfId="49242"/>
    <cellStyle name="Normal 6 3 11 4 3" xfId="37040"/>
    <cellStyle name="Normal 6 3 11 5" xfId="15014"/>
    <cellStyle name="Normal 6 3 11 5 2" xfId="39311"/>
    <cellStyle name="Normal 6 3 11 6" xfId="27002"/>
    <cellStyle name="Normal 6 3 12" xfId="12735"/>
    <cellStyle name="Normal 6 3 12 2" xfId="24937"/>
    <cellStyle name="Normal 6 3 12 2 2" xfId="49234"/>
    <cellStyle name="Normal 6 3 12 3" xfId="37032"/>
    <cellStyle name="Normal 6 3 13" xfId="13842"/>
    <cellStyle name="Normal 6 3 13 2" xfId="25830"/>
    <cellStyle name="Normal 6 3 13 2 2" xfId="50127"/>
    <cellStyle name="Normal 6 3 13 3" xfId="38139"/>
    <cellStyle name="Normal 6 3 14" xfId="51916"/>
    <cellStyle name="Normal 6 3 15" xfId="51946"/>
    <cellStyle name="Normal 6 3 2" xfId="190"/>
    <cellStyle name="Normal 6 3 2 10" xfId="667"/>
    <cellStyle name="Normal 6 3 2 10 2" xfId="2168"/>
    <cellStyle name="Normal 6 3 2 10 2 10" xfId="52688"/>
    <cellStyle name="Normal 6 3 2 10 2 2" xfId="3334"/>
    <cellStyle name="Normal 6 3 2 10 2 2 2" xfId="5675"/>
    <cellStyle name="Normal 6 3 2 10 2 2 2 2" xfId="12750"/>
    <cellStyle name="Normal 6 3 2 10 2 2 2 2 2" xfId="24952"/>
    <cellStyle name="Normal 6 3 2 10 2 2 2 2 2 2" xfId="49249"/>
    <cellStyle name="Normal 6 3 2 10 2 2 2 2 3" xfId="37047"/>
    <cellStyle name="Normal 6 3 2 10 2 2 2 3" xfId="17877"/>
    <cellStyle name="Normal 6 3 2 10 2 2 2 3 2" xfId="42174"/>
    <cellStyle name="Normal 6 3 2 10 2 2 2 4" xfId="29972"/>
    <cellStyle name="Normal 6 3 2 10 2 2 3" xfId="7372"/>
    <cellStyle name="Normal 6 3 2 10 2 2 3 2" xfId="12751"/>
    <cellStyle name="Normal 6 3 2 10 2 2 3 2 2" xfId="24953"/>
    <cellStyle name="Normal 6 3 2 10 2 2 3 2 2 2" xfId="49250"/>
    <cellStyle name="Normal 6 3 2 10 2 2 3 2 3" xfId="37048"/>
    <cellStyle name="Normal 6 3 2 10 2 2 3 3" xfId="19574"/>
    <cellStyle name="Normal 6 3 2 10 2 2 3 3 2" xfId="43871"/>
    <cellStyle name="Normal 6 3 2 10 2 2 3 4" xfId="31669"/>
    <cellStyle name="Normal 6 3 2 10 2 2 4" xfId="12749"/>
    <cellStyle name="Normal 6 3 2 10 2 2 4 2" xfId="24951"/>
    <cellStyle name="Normal 6 3 2 10 2 2 4 2 2" xfId="49248"/>
    <cellStyle name="Normal 6 3 2 10 2 2 4 3" xfId="37046"/>
    <cellStyle name="Normal 6 3 2 10 2 2 5" xfId="15649"/>
    <cellStyle name="Normal 6 3 2 10 2 2 5 2" xfId="39946"/>
    <cellStyle name="Normal 6 3 2 10 2 2 6" xfId="27637"/>
    <cellStyle name="Normal 6 3 2 10 2 3" xfId="3866"/>
    <cellStyle name="Normal 6 3 2 10 2 3 2" xfId="12752"/>
    <cellStyle name="Normal 6 3 2 10 2 3 2 2" xfId="24954"/>
    <cellStyle name="Normal 6 3 2 10 2 3 2 2 2" xfId="49251"/>
    <cellStyle name="Normal 6 3 2 10 2 3 2 3" xfId="37049"/>
    <cellStyle name="Normal 6 3 2 10 2 3 3" xfId="16177"/>
    <cellStyle name="Normal 6 3 2 10 2 3 3 2" xfId="40474"/>
    <cellStyle name="Normal 6 3 2 10 2 3 4" xfId="28165"/>
    <cellStyle name="Normal 6 3 2 10 2 4" xfId="4506"/>
    <cellStyle name="Normal 6 3 2 10 2 4 2" xfId="12753"/>
    <cellStyle name="Normal 6 3 2 10 2 4 2 2" xfId="24955"/>
    <cellStyle name="Normal 6 3 2 10 2 4 2 2 2" xfId="49252"/>
    <cellStyle name="Normal 6 3 2 10 2 4 2 3" xfId="37050"/>
    <cellStyle name="Normal 6 3 2 10 2 4 3" xfId="16708"/>
    <cellStyle name="Normal 6 3 2 10 2 4 3 2" xfId="41005"/>
    <cellStyle name="Normal 6 3 2 10 2 4 4" xfId="28803"/>
    <cellStyle name="Normal 6 3 2 10 2 5" xfId="6203"/>
    <cellStyle name="Normal 6 3 2 10 2 5 2" xfId="12754"/>
    <cellStyle name="Normal 6 3 2 10 2 5 2 2" xfId="24956"/>
    <cellStyle name="Normal 6 3 2 10 2 5 2 2 2" xfId="49253"/>
    <cellStyle name="Normal 6 3 2 10 2 5 2 3" xfId="37051"/>
    <cellStyle name="Normal 6 3 2 10 2 5 3" xfId="18405"/>
    <cellStyle name="Normal 6 3 2 10 2 5 3 2" xfId="42702"/>
    <cellStyle name="Normal 6 3 2 10 2 5 4" xfId="30500"/>
    <cellStyle name="Normal 6 3 2 10 2 6" xfId="12748"/>
    <cellStyle name="Normal 6 3 2 10 2 6 2" xfId="24950"/>
    <cellStyle name="Normal 6 3 2 10 2 6 2 2" xfId="49247"/>
    <cellStyle name="Normal 6 3 2 10 2 6 3" xfId="37045"/>
    <cellStyle name="Normal 6 3 2 10 2 7" xfId="14480"/>
    <cellStyle name="Normal 6 3 2 10 2 7 2" xfId="38777"/>
    <cellStyle name="Normal 6 3 2 10 2 8" xfId="26468"/>
    <cellStyle name="Normal 6 3 2 10 2 9" xfId="50876"/>
    <cellStyle name="Normal 6 3 2 10 3" xfId="2696"/>
    <cellStyle name="Normal 6 3 2 10 3 2" xfId="5144"/>
    <cellStyle name="Normal 6 3 2 10 3 2 2" xfId="12756"/>
    <cellStyle name="Normal 6 3 2 10 3 2 2 2" xfId="24958"/>
    <cellStyle name="Normal 6 3 2 10 3 2 2 2 2" xfId="49255"/>
    <cellStyle name="Normal 6 3 2 10 3 2 2 3" xfId="37053"/>
    <cellStyle name="Normal 6 3 2 10 3 2 3" xfId="17346"/>
    <cellStyle name="Normal 6 3 2 10 3 2 3 2" xfId="41643"/>
    <cellStyle name="Normal 6 3 2 10 3 2 4" xfId="29441"/>
    <cellStyle name="Normal 6 3 2 10 3 3" xfId="6734"/>
    <cellStyle name="Normal 6 3 2 10 3 3 2" xfId="12757"/>
    <cellStyle name="Normal 6 3 2 10 3 3 2 2" xfId="24959"/>
    <cellStyle name="Normal 6 3 2 10 3 3 2 2 2" xfId="49256"/>
    <cellStyle name="Normal 6 3 2 10 3 3 2 3" xfId="37054"/>
    <cellStyle name="Normal 6 3 2 10 3 3 3" xfId="18936"/>
    <cellStyle name="Normal 6 3 2 10 3 3 3 2" xfId="43233"/>
    <cellStyle name="Normal 6 3 2 10 3 3 4" xfId="31031"/>
    <cellStyle name="Normal 6 3 2 10 3 4" xfId="12755"/>
    <cellStyle name="Normal 6 3 2 10 3 4 2" xfId="24957"/>
    <cellStyle name="Normal 6 3 2 10 3 4 2 2" xfId="49254"/>
    <cellStyle name="Normal 6 3 2 10 3 4 3" xfId="37052"/>
    <cellStyle name="Normal 6 3 2 10 3 5" xfId="15118"/>
    <cellStyle name="Normal 6 3 2 10 3 5 2" xfId="39415"/>
    <cellStyle name="Normal 6 3 2 10 3 6" xfId="27106"/>
    <cellStyle name="Normal 6 3 2 10 4" xfId="12747"/>
    <cellStyle name="Normal 6 3 2 10 4 2" xfId="24949"/>
    <cellStyle name="Normal 6 3 2 10 4 2 2" xfId="49246"/>
    <cellStyle name="Normal 6 3 2 10 4 3" xfId="37044"/>
    <cellStyle name="Normal 6 3 2 10 5" xfId="13946"/>
    <cellStyle name="Normal 6 3 2 10 5 2" xfId="25934"/>
    <cellStyle name="Normal 6 3 2 10 5 2 2" xfId="50231"/>
    <cellStyle name="Normal 6 3 2 10 5 3" xfId="38243"/>
    <cellStyle name="Normal 6 3 2 10 6" xfId="51529"/>
    <cellStyle name="Normal 6 3 2 10 7" xfId="52050"/>
    <cellStyle name="Normal 6 3 2 11" xfId="1408"/>
    <cellStyle name="Normal 6 3 2 12" xfId="2076"/>
    <cellStyle name="Normal 6 3 2 12 10" xfId="52596"/>
    <cellStyle name="Normal 6 3 2 12 2" xfId="3242"/>
    <cellStyle name="Normal 6 3 2 12 2 2" xfId="5583"/>
    <cellStyle name="Normal 6 3 2 12 2 2 2" xfId="12760"/>
    <cellStyle name="Normal 6 3 2 12 2 2 2 2" xfId="24962"/>
    <cellStyle name="Normal 6 3 2 12 2 2 2 2 2" xfId="49259"/>
    <cellStyle name="Normal 6 3 2 12 2 2 2 3" xfId="37057"/>
    <cellStyle name="Normal 6 3 2 12 2 2 3" xfId="17785"/>
    <cellStyle name="Normal 6 3 2 12 2 2 3 2" xfId="42082"/>
    <cellStyle name="Normal 6 3 2 12 2 2 4" xfId="29880"/>
    <cellStyle name="Normal 6 3 2 12 2 3" xfId="7280"/>
    <cellStyle name="Normal 6 3 2 12 2 3 2" xfId="12761"/>
    <cellStyle name="Normal 6 3 2 12 2 3 2 2" xfId="24963"/>
    <cellStyle name="Normal 6 3 2 12 2 3 2 2 2" xfId="49260"/>
    <cellStyle name="Normal 6 3 2 12 2 3 2 3" xfId="37058"/>
    <cellStyle name="Normal 6 3 2 12 2 3 3" xfId="19482"/>
    <cellStyle name="Normal 6 3 2 12 2 3 3 2" xfId="43779"/>
    <cellStyle name="Normal 6 3 2 12 2 3 4" xfId="31577"/>
    <cellStyle name="Normal 6 3 2 12 2 4" xfId="12759"/>
    <cellStyle name="Normal 6 3 2 12 2 4 2" xfId="24961"/>
    <cellStyle name="Normal 6 3 2 12 2 4 2 2" xfId="49258"/>
    <cellStyle name="Normal 6 3 2 12 2 4 3" xfId="37056"/>
    <cellStyle name="Normal 6 3 2 12 2 5" xfId="15557"/>
    <cellStyle name="Normal 6 3 2 12 2 5 2" xfId="39854"/>
    <cellStyle name="Normal 6 3 2 12 2 6" xfId="27545"/>
    <cellStyle name="Normal 6 3 2 12 3" xfId="3774"/>
    <cellStyle name="Normal 6 3 2 12 3 2" xfId="12762"/>
    <cellStyle name="Normal 6 3 2 12 3 2 2" xfId="24964"/>
    <cellStyle name="Normal 6 3 2 12 3 2 2 2" xfId="49261"/>
    <cellStyle name="Normal 6 3 2 12 3 2 3" xfId="37059"/>
    <cellStyle name="Normal 6 3 2 12 3 3" xfId="16085"/>
    <cellStyle name="Normal 6 3 2 12 3 3 2" xfId="40382"/>
    <cellStyle name="Normal 6 3 2 12 3 4" xfId="28073"/>
    <cellStyle name="Normal 6 3 2 12 4" xfId="4414"/>
    <cellStyle name="Normal 6 3 2 12 4 2" xfId="12763"/>
    <cellStyle name="Normal 6 3 2 12 4 2 2" xfId="24965"/>
    <cellStyle name="Normal 6 3 2 12 4 2 2 2" xfId="49262"/>
    <cellStyle name="Normal 6 3 2 12 4 2 3" xfId="37060"/>
    <cellStyle name="Normal 6 3 2 12 4 3" xfId="16616"/>
    <cellStyle name="Normal 6 3 2 12 4 3 2" xfId="40913"/>
    <cellStyle name="Normal 6 3 2 12 4 4" xfId="28711"/>
    <cellStyle name="Normal 6 3 2 12 5" xfId="6111"/>
    <cellStyle name="Normal 6 3 2 12 5 2" xfId="12764"/>
    <cellStyle name="Normal 6 3 2 12 5 2 2" xfId="24966"/>
    <cellStyle name="Normal 6 3 2 12 5 2 2 2" xfId="49263"/>
    <cellStyle name="Normal 6 3 2 12 5 2 3" xfId="37061"/>
    <cellStyle name="Normal 6 3 2 12 5 3" xfId="18313"/>
    <cellStyle name="Normal 6 3 2 12 5 3 2" xfId="42610"/>
    <cellStyle name="Normal 6 3 2 12 5 4" xfId="30408"/>
    <cellStyle name="Normal 6 3 2 12 6" xfId="12758"/>
    <cellStyle name="Normal 6 3 2 12 6 2" xfId="24960"/>
    <cellStyle name="Normal 6 3 2 12 6 2 2" xfId="49257"/>
    <cellStyle name="Normal 6 3 2 12 6 3" xfId="37055"/>
    <cellStyle name="Normal 6 3 2 12 7" xfId="14388"/>
    <cellStyle name="Normal 6 3 2 12 7 2" xfId="38685"/>
    <cellStyle name="Normal 6 3 2 12 8" xfId="26376"/>
    <cellStyle name="Normal 6 3 2 12 9" xfId="50784"/>
    <cellStyle name="Normal 6 3 2 13" xfId="2604"/>
    <cellStyle name="Normal 6 3 2 13 2" xfId="5052"/>
    <cellStyle name="Normal 6 3 2 13 2 2" xfId="12766"/>
    <cellStyle name="Normal 6 3 2 13 2 2 2" xfId="24968"/>
    <cellStyle name="Normal 6 3 2 13 2 2 2 2" xfId="49265"/>
    <cellStyle name="Normal 6 3 2 13 2 2 3" xfId="37063"/>
    <cellStyle name="Normal 6 3 2 13 2 3" xfId="17254"/>
    <cellStyle name="Normal 6 3 2 13 2 3 2" xfId="41551"/>
    <cellStyle name="Normal 6 3 2 13 2 4" xfId="29349"/>
    <cellStyle name="Normal 6 3 2 13 3" xfId="6642"/>
    <cellStyle name="Normal 6 3 2 13 3 2" xfId="12767"/>
    <cellStyle name="Normal 6 3 2 13 3 2 2" xfId="24969"/>
    <cellStyle name="Normal 6 3 2 13 3 2 2 2" xfId="49266"/>
    <cellStyle name="Normal 6 3 2 13 3 2 3" xfId="37064"/>
    <cellStyle name="Normal 6 3 2 13 3 3" xfId="18844"/>
    <cellStyle name="Normal 6 3 2 13 3 3 2" xfId="43141"/>
    <cellStyle name="Normal 6 3 2 13 3 4" xfId="30939"/>
    <cellStyle name="Normal 6 3 2 13 4" xfId="12765"/>
    <cellStyle name="Normal 6 3 2 13 4 2" xfId="24967"/>
    <cellStyle name="Normal 6 3 2 13 4 2 2" xfId="49264"/>
    <cellStyle name="Normal 6 3 2 13 4 3" xfId="37062"/>
    <cellStyle name="Normal 6 3 2 13 5" xfId="15026"/>
    <cellStyle name="Normal 6 3 2 13 5 2" xfId="39323"/>
    <cellStyle name="Normal 6 3 2 13 6" xfId="27014"/>
    <cellStyle name="Normal 6 3 2 14" xfId="12746"/>
    <cellStyle name="Normal 6 3 2 14 2" xfId="24948"/>
    <cellStyle name="Normal 6 3 2 14 2 2" xfId="49245"/>
    <cellStyle name="Normal 6 3 2 14 3" xfId="37043"/>
    <cellStyle name="Normal 6 3 2 15" xfId="13854"/>
    <cellStyle name="Normal 6 3 2 15 2" xfId="25842"/>
    <cellStyle name="Normal 6 3 2 15 2 2" xfId="50139"/>
    <cellStyle name="Normal 6 3 2 15 3" xfId="38151"/>
    <cellStyle name="Normal 6 3 2 16" xfId="51925"/>
    <cellStyle name="Normal 6 3 2 17" xfId="51958"/>
    <cellStyle name="Normal 6 3 2 2" xfId="440"/>
    <cellStyle name="Normal 6 3 2 2 2" xfId="1164"/>
    <cellStyle name="Normal 6 3 2 3" xfId="468"/>
    <cellStyle name="Normal 6 3 2 3 2" xfId="1192"/>
    <cellStyle name="Normal 6 3 2 4" xfId="498"/>
    <cellStyle name="Normal 6 3 2 4 2" xfId="1222"/>
    <cellStyle name="Normal 6 3 2 5" xfId="528"/>
    <cellStyle name="Normal 6 3 2 5 2" xfId="1252"/>
    <cellStyle name="Normal 6 3 2 6" xfId="309"/>
    <cellStyle name="Normal 6 3 2 6 2" xfId="1135"/>
    <cellStyle name="Normal 6 3 2 7" xfId="599"/>
    <cellStyle name="Normal 6 3 2 7 10" xfId="51889"/>
    <cellStyle name="Normal 6 3 2 7 11" xfId="51982"/>
    <cellStyle name="Normal 6 3 2 7 2" xfId="647"/>
    <cellStyle name="Normal 6 3 2 7 2 10" xfId="52030"/>
    <cellStyle name="Normal 6 3 2 7 2 2" xfId="842"/>
    <cellStyle name="Normal 6 3 2 7 2 2 2" xfId="1087"/>
    <cellStyle name="Normal 6 3 2 7 2 2 2 2" xfId="2580"/>
    <cellStyle name="Normal 6 3 2 7 2 2 2 2 10" xfId="53100"/>
    <cellStyle name="Normal 6 3 2 7 2 2 2 2 2" xfId="3746"/>
    <cellStyle name="Normal 6 3 2 7 2 2 2 2 2 2" xfId="6087"/>
    <cellStyle name="Normal 6 3 2 7 2 2 2 2 2 2 2" xfId="12774"/>
    <cellStyle name="Normal 6 3 2 7 2 2 2 2 2 2 2 2" xfId="24976"/>
    <cellStyle name="Normal 6 3 2 7 2 2 2 2 2 2 2 2 2" xfId="49273"/>
    <cellStyle name="Normal 6 3 2 7 2 2 2 2 2 2 2 3" xfId="37071"/>
    <cellStyle name="Normal 6 3 2 7 2 2 2 2 2 2 3" xfId="18289"/>
    <cellStyle name="Normal 6 3 2 7 2 2 2 2 2 2 3 2" xfId="42586"/>
    <cellStyle name="Normal 6 3 2 7 2 2 2 2 2 2 4" xfId="30384"/>
    <cellStyle name="Normal 6 3 2 7 2 2 2 2 2 3" xfId="7784"/>
    <cellStyle name="Normal 6 3 2 7 2 2 2 2 2 3 2" xfId="12775"/>
    <cellStyle name="Normal 6 3 2 7 2 2 2 2 2 3 2 2" xfId="24977"/>
    <cellStyle name="Normal 6 3 2 7 2 2 2 2 2 3 2 2 2" xfId="49274"/>
    <cellStyle name="Normal 6 3 2 7 2 2 2 2 2 3 2 3" xfId="37072"/>
    <cellStyle name="Normal 6 3 2 7 2 2 2 2 2 3 3" xfId="19986"/>
    <cellStyle name="Normal 6 3 2 7 2 2 2 2 2 3 3 2" xfId="44283"/>
    <cellStyle name="Normal 6 3 2 7 2 2 2 2 2 3 4" xfId="32081"/>
    <cellStyle name="Normal 6 3 2 7 2 2 2 2 2 4" xfId="12773"/>
    <cellStyle name="Normal 6 3 2 7 2 2 2 2 2 4 2" xfId="24975"/>
    <cellStyle name="Normal 6 3 2 7 2 2 2 2 2 4 2 2" xfId="49272"/>
    <cellStyle name="Normal 6 3 2 7 2 2 2 2 2 4 3" xfId="37070"/>
    <cellStyle name="Normal 6 3 2 7 2 2 2 2 2 5" xfId="16061"/>
    <cellStyle name="Normal 6 3 2 7 2 2 2 2 2 5 2" xfId="40358"/>
    <cellStyle name="Normal 6 3 2 7 2 2 2 2 2 6" xfId="28049"/>
    <cellStyle name="Normal 6 3 2 7 2 2 2 2 3" xfId="4278"/>
    <cellStyle name="Normal 6 3 2 7 2 2 2 2 3 2" xfId="12776"/>
    <cellStyle name="Normal 6 3 2 7 2 2 2 2 3 2 2" xfId="24978"/>
    <cellStyle name="Normal 6 3 2 7 2 2 2 2 3 2 2 2" xfId="49275"/>
    <cellStyle name="Normal 6 3 2 7 2 2 2 2 3 2 3" xfId="37073"/>
    <cellStyle name="Normal 6 3 2 7 2 2 2 2 3 3" xfId="16589"/>
    <cellStyle name="Normal 6 3 2 7 2 2 2 2 3 3 2" xfId="40886"/>
    <cellStyle name="Normal 6 3 2 7 2 2 2 2 3 4" xfId="28577"/>
    <cellStyle name="Normal 6 3 2 7 2 2 2 2 4" xfId="4918"/>
    <cellStyle name="Normal 6 3 2 7 2 2 2 2 4 2" xfId="12777"/>
    <cellStyle name="Normal 6 3 2 7 2 2 2 2 4 2 2" xfId="24979"/>
    <cellStyle name="Normal 6 3 2 7 2 2 2 2 4 2 2 2" xfId="49276"/>
    <cellStyle name="Normal 6 3 2 7 2 2 2 2 4 2 3" xfId="37074"/>
    <cellStyle name="Normal 6 3 2 7 2 2 2 2 4 3" xfId="17120"/>
    <cellStyle name="Normal 6 3 2 7 2 2 2 2 4 3 2" xfId="41417"/>
    <cellStyle name="Normal 6 3 2 7 2 2 2 2 4 4" xfId="29215"/>
    <cellStyle name="Normal 6 3 2 7 2 2 2 2 5" xfId="6615"/>
    <cellStyle name="Normal 6 3 2 7 2 2 2 2 5 2" xfId="12778"/>
    <cellStyle name="Normal 6 3 2 7 2 2 2 2 5 2 2" xfId="24980"/>
    <cellStyle name="Normal 6 3 2 7 2 2 2 2 5 2 2 2" xfId="49277"/>
    <cellStyle name="Normal 6 3 2 7 2 2 2 2 5 2 3" xfId="37075"/>
    <cellStyle name="Normal 6 3 2 7 2 2 2 2 5 3" xfId="18817"/>
    <cellStyle name="Normal 6 3 2 7 2 2 2 2 5 3 2" xfId="43114"/>
    <cellStyle name="Normal 6 3 2 7 2 2 2 2 5 4" xfId="30912"/>
    <cellStyle name="Normal 6 3 2 7 2 2 2 2 6" xfId="12772"/>
    <cellStyle name="Normal 6 3 2 7 2 2 2 2 6 2" xfId="24974"/>
    <cellStyle name="Normal 6 3 2 7 2 2 2 2 6 2 2" xfId="49271"/>
    <cellStyle name="Normal 6 3 2 7 2 2 2 2 6 3" xfId="37069"/>
    <cellStyle name="Normal 6 3 2 7 2 2 2 2 7" xfId="14892"/>
    <cellStyle name="Normal 6 3 2 7 2 2 2 2 7 2" xfId="39189"/>
    <cellStyle name="Normal 6 3 2 7 2 2 2 2 8" xfId="26880"/>
    <cellStyle name="Normal 6 3 2 7 2 2 2 2 9" xfId="51288"/>
    <cellStyle name="Normal 6 3 2 7 2 2 2 3" xfId="3108"/>
    <cellStyle name="Normal 6 3 2 7 2 2 2 3 2" xfId="5556"/>
    <cellStyle name="Normal 6 3 2 7 2 2 2 3 2 2" xfId="12780"/>
    <cellStyle name="Normal 6 3 2 7 2 2 2 3 2 2 2" xfId="24982"/>
    <cellStyle name="Normal 6 3 2 7 2 2 2 3 2 2 2 2" xfId="49279"/>
    <cellStyle name="Normal 6 3 2 7 2 2 2 3 2 2 3" xfId="37077"/>
    <cellStyle name="Normal 6 3 2 7 2 2 2 3 2 3" xfId="17758"/>
    <cellStyle name="Normal 6 3 2 7 2 2 2 3 2 3 2" xfId="42055"/>
    <cellStyle name="Normal 6 3 2 7 2 2 2 3 2 4" xfId="29853"/>
    <cellStyle name="Normal 6 3 2 7 2 2 2 3 3" xfId="7146"/>
    <cellStyle name="Normal 6 3 2 7 2 2 2 3 3 2" xfId="12781"/>
    <cellStyle name="Normal 6 3 2 7 2 2 2 3 3 2 2" xfId="24983"/>
    <cellStyle name="Normal 6 3 2 7 2 2 2 3 3 2 2 2" xfId="49280"/>
    <cellStyle name="Normal 6 3 2 7 2 2 2 3 3 2 3" xfId="37078"/>
    <cellStyle name="Normal 6 3 2 7 2 2 2 3 3 3" xfId="19348"/>
    <cellStyle name="Normal 6 3 2 7 2 2 2 3 3 3 2" xfId="43645"/>
    <cellStyle name="Normal 6 3 2 7 2 2 2 3 3 4" xfId="31443"/>
    <cellStyle name="Normal 6 3 2 7 2 2 2 3 4" xfId="12779"/>
    <cellStyle name="Normal 6 3 2 7 2 2 2 3 4 2" xfId="24981"/>
    <cellStyle name="Normal 6 3 2 7 2 2 2 3 4 2 2" xfId="49278"/>
    <cellStyle name="Normal 6 3 2 7 2 2 2 3 4 3" xfId="37076"/>
    <cellStyle name="Normal 6 3 2 7 2 2 2 3 5" xfId="15530"/>
    <cellStyle name="Normal 6 3 2 7 2 2 2 3 5 2" xfId="39827"/>
    <cellStyle name="Normal 6 3 2 7 2 2 2 3 6" xfId="27518"/>
    <cellStyle name="Normal 6 3 2 7 2 2 2 4" xfId="12771"/>
    <cellStyle name="Normal 6 3 2 7 2 2 2 4 2" xfId="24973"/>
    <cellStyle name="Normal 6 3 2 7 2 2 2 4 2 2" xfId="49270"/>
    <cellStyle name="Normal 6 3 2 7 2 2 2 4 3" xfId="37068"/>
    <cellStyle name="Normal 6 3 2 7 2 2 2 5" xfId="14358"/>
    <cellStyle name="Normal 6 3 2 7 2 2 2 5 2" xfId="26346"/>
    <cellStyle name="Normal 6 3 2 7 2 2 2 5 2 2" xfId="50643"/>
    <cellStyle name="Normal 6 3 2 7 2 2 2 5 3" xfId="38655"/>
    <cellStyle name="Normal 6 3 2 7 2 2 2 6" xfId="51847"/>
    <cellStyle name="Normal 6 3 2 7 2 2 2 7" xfId="52462"/>
    <cellStyle name="Normal 6 3 2 7 2 2 3" xfId="2340"/>
    <cellStyle name="Normal 6 3 2 7 2 2 3 10" xfId="52860"/>
    <cellStyle name="Normal 6 3 2 7 2 2 3 2" xfId="3506"/>
    <cellStyle name="Normal 6 3 2 7 2 2 3 2 2" xfId="5847"/>
    <cellStyle name="Normal 6 3 2 7 2 2 3 2 2 2" xfId="12784"/>
    <cellStyle name="Normal 6 3 2 7 2 2 3 2 2 2 2" xfId="24986"/>
    <cellStyle name="Normal 6 3 2 7 2 2 3 2 2 2 2 2" xfId="49283"/>
    <cellStyle name="Normal 6 3 2 7 2 2 3 2 2 2 3" xfId="37081"/>
    <cellStyle name="Normal 6 3 2 7 2 2 3 2 2 3" xfId="18049"/>
    <cellStyle name="Normal 6 3 2 7 2 2 3 2 2 3 2" xfId="42346"/>
    <cellStyle name="Normal 6 3 2 7 2 2 3 2 2 4" xfId="30144"/>
    <cellStyle name="Normal 6 3 2 7 2 2 3 2 3" xfId="7544"/>
    <cellStyle name="Normal 6 3 2 7 2 2 3 2 3 2" xfId="12785"/>
    <cellStyle name="Normal 6 3 2 7 2 2 3 2 3 2 2" xfId="24987"/>
    <cellStyle name="Normal 6 3 2 7 2 2 3 2 3 2 2 2" xfId="49284"/>
    <cellStyle name="Normal 6 3 2 7 2 2 3 2 3 2 3" xfId="37082"/>
    <cellStyle name="Normal 6 3 2 7 2 2 3 2 3 3" xfId="19746"/>
    <cellStyle name="Normal 6 3 2 7 2 2 3 2 3 3 2" xfId="44043"/>
    <cellStyle name="Normal 6 3 2 7 2 2 3 2 3 4" xfId="31841"/>
    <cellStyle name="Normal 6 3 2 7 2 2 3 2 4" xfId="12783"/>
    <cellStyle name="Normal 6 3 2 7 2 2 3 2 4 2" xfId="24985"/>
    <cellStyle name="Normal 6 3 2 7 2 2 3 2 4 2 2" xfId="49282"/>
    <cellStyle name="Normal 6 3 2 7 2 2 3 2 4 3" xfId="37080"/>
    <cellStyle name="Normal 6 3 2 7 2 2 3 2 5" xfId="15821"/>
    <cellStyle name="Normal 6 3 2 7 2 2 3 2 5 2" xfId="40118"/>
    <cellStyle name="Normal 6 3 2 7 2 2 3 2 6" xfId="27809"/>
    <cellStyle name="Normal 6 3 2 7 2 2 3 3" xfId="4038"/>
    <cellStyle name="Normal 6 3 2 7 2 2 3 3 2" xfId="12786"/>
    <cellStyle name="Normal 6 3 2 7 2 2 3 3 2 2" xfId="24988"/>
    <cellStyle name="Normal 6 3 2 7 2 2 3 3 2 2 2" xfId="49285"/>
    <cellStyle name="Normal 6 3 2 7 2 2 3 3 2 3" xfId="37083"/>
    <cellStyle name="Normal 6 3 2 7 2 2 3 3 3" xfId="16349"/>
    <cellStyle name="Normal 6 3 2 7 2 2 3 3 3 2" xfId="40646"/>
    <cellStyle name="Normal 6 3 2 7 2 2 3 3 4" xfId="28337"/>
    <cellStyle name="Normal 6 3 2 7 2 2 3 4" xfId="4678"/>
    <cellStyle name="Normal 6 3 2 7 2 2 3 4 2" xfId="12787"/>
    <cellStyle name="Normal 6 3 2 7 2 2 3 4 2 2" xfId="24989"/>
    <cellStyle name="Normal 6 3 2 7 2 2 3 4 2 2 2" xfId="49286"/>
    <cellStyle name="Normal 6 3 2 7 2 2 3 4 2 3" xfId="37084"/>
    <cellStyle name="Normal 6 3 2 7 2 2 3 4 3" xfId="16880"/>
    <cellStyle name="Normal 6 3 2 7 2 2 3 4 3 2" xfId="41177"/>
    <cellStyle name="Normal 6 3 2 7 2 2 3 4 4" xfId="28975"/>
    <cellStyle name="Normal 6 3 2 7 2 2 3 5" xfId="6375"/>
    <cellStyle name="Normal 6 3 2 7 2 2 3 5 2" xfId="12788"/>
    <cellStyle name="Normal 6 3 2 7 2 2 3 5 2 2" xfId="24990"/>
    <cellStyle name="Normal 6 3 2 7 2 2 3 5 2 2 2" xfId="49287"/>
    <cellStyle name="Normal 6 3 2 7 2 2 3 5 2 3" xfId="37085"/>
    <cellStyle name="Normal 6 3 2 7 2 2 3 5 3" xfId="18577"/>
    <cellStyle name="Normal 6 3 2 7 2 2 3 5 3 2" xfId="42874"/>
    <cellStyle name="Normal 6 3 2 7 2 2 3 5 4" xfId="30672"/>
    <cellStyle name="Normal 6 3 2 7 2 2 3 6" xfId="12782"/>
    <cellStyle name="Normal 6 3 2 7 2 2 3 6 2" xfId="24984"/>
    <cellStyle name="Normal 6 3 2 7 2 2 3 6 2 2" xfId="49281"/>
    <cellStyle name="Normal 6 3 2 7 2 2 3 6 3" xfId="37079"/>
    <cellStyle name="Normal 6 3 2 7 2 2 3 7" xfId="14652"/>
    <cellStyle name="Normal 6 3 2 7 2 2 3 7 2" xfId="38949"/>
    <cellStyle name="Normal 6 3 2 7 2 2 3 8" xfId="26640"/>
    <cellStyle name="Normal 6 3 2 7 2 2 3 9" xfId="51048"/>
    <cellStyle name="Normal 6 3 2 7 2 2 4" xfId="2868"/>
    <cellStyle name="Normal 6 3 2 7 2 2 4 2" xfId="5316"/>
    <cellStyle name="Normal 6 3 2 7 2 2 4 2 2" xfId="12790"/>
    <cellStyle name="Normal 6 3 2 7 2 2 4 2 2 2" xfId="24992"/>
    <cellStyle name="Normal 6 3 2 7 2 2 4 2 2 2 2" xfId="49289"/>
    <cellStyle name="Normal 6 3 2 7 2 2 4 2 2 3" xfId="37087"/>
    <cellStyle name="Normal 6 3 2 7 2 2 4 2 3" xfId="17518"/>
    <cellStyle name="Normal 6 3 2 7 2 2 4 2 3 2" xfId="41815"/>
    <cellStyle name="Normal 6 3 2 7 2 2 4 2 4" xfId="29613"/>
    <cellStyle name="Normal 6 3 2 7 2 2 4 3" xfId="6906"/>
    <cellStyle name="Normal 6 3 2 7 2 2 4 3 2" xfId="12791"/>
    <cellStyle name="Normal 6 3 2 7 2 2 4 3 2 2" xfId="24993"/>
    <cellStyle name="Normal 6 3 2 7 2 2 4 3 2 2 2" xfId="49290"/>
    <cellStyle name="Normal 6 3 2 7 2 2 4 3 2 3" xfId="37088"/>
    <cellStyle name="Normal 6 3 2 7 2 2 4 3 3" xfId="19108"/>
    <cellStyle name="Normal 6 3 2 7 2 2 4 3 3 2" xfId="43405"/>
    <cellStyle name="Normal 6 3 2 7 2 2 4 3 4" xfId="31203"/>
    <cellStyle name="Normal 6 3 2 7 2 2 4 4" xfId="12789"/>
    <cellStyle name="Normal 6 3 2 7 2 2 4 4 2" xfId="24991"/>
    <cellStyle name="Normal 6 3 2 7 2 2 4 4 2 2" xfId="49288"/>
    <cellStyle name="Normal 6 3 2 7 2 2 4 4 3" xfId="37086"/>
    <cellStyle name="Normal 6 3 2 7 2 2 4 5" xfId="15290"/>
    <cellStyle name="Normal 6 3 2 7 2 2 4 5 2" xfId="39587"/>
    <cellStyle name="Normal 6 3 2 7 2 2 4 6" xfId="27278"/>
    <cellStyle name="Normal 6 3 2 7 2 2 5" xfId="12770"/>
    <cellStyle name="Normal 6 3 2 7 2 2 5 2" xfId="24972"/>
    <cellStyle name="Normal 6 3 2 7 2 2 5 2 2" xfId="49269"/>
    <cellStyle name="Normal 6 3 2 7 2 2 5 3" xfId="37067"/>
    <cellStyle name="Normal 6 3 2 7 2 2 6" xfId="14118"/>
    <cellStyle name="Normal 6 3 2 7 2 2 6 2" xfId="26106"/>
    <cellStyle name="Normal 6 3 2 7 2 2 6 2 2" xfId="50403"/>
    <cellStyle name="Normal 6 3 2 7 2 2 6 3" xfId="38415"/>
    <cellStyle name="Normal 6 3 2 7 2 2 7" xfId="51783"/>
    <cellStyle name="Normal 6 3 2 7 2 2 8" xfId="52222"/>
    <cellStyle name="Normal 6 3 2 7 2 3" xfId="744"/>
    <cellStyle name="Normal 6 3 2 7 2 3 2" xfId="991"/>
    <cellStyle name="Normal 6 3 2 7 2 3 2 2" xfId="2484"/>
    <cellStyle name="Normal 6 3 2 7 2 3 2 2 10" xfId="53004"/>
    <cellStyle name="Normal 6 3 2 7 2 3 2 2 2" xfId="3650"/>
    <cellStyle name="Normal 6 3 2 7 2 3 2 2 2 2" xfId="5991"/>
    <cellStyle name="Normal 6 3 2 7 2 3 2 2 2 2 2" xfId="12796"/>
    <cellStyle name="Normal 6 3 2 7 2 3 2 2 2 2 2 2" xfId="24998"/>
    <cellStyle name="Normal 6 3 2 7 2 3 2 2 2 2 2 2 2" xfId="49295"/>
    <cellStyle name="Normal 6 3 2 7 2 3 2 2 2 2 2 3" xfId="37093"/>
    <cellStyle name="Normal 6 3 2 7 2 3 2 2 2 2 3" xfId="18193"/>
    <cellStyle name="Normal 6 3 2 7 2 3 2 2 2 2 3 2" xfId="42490"/>
    <cellStyle name="Normal 6 3 2 7 2 3 2 2 2 2 4" xfId="30288"/>
    <cellStyle name="Normal 6 3 2 7 2 3 2 2 2 3" xfId="7688"/>
    <cellStyle name="Normal 6 3 2 7 2 3 2 2 2 3 2" xfId="12797"/>
    <cellStyle name="Normal 6 3 2 7 2 3 2 2 2 3 2 2" xfId="24999"/>
    <cellStyle name="Normal 6 3 2 7 2 3 2 2 2 3 2 2 2" xfId="49296"/>
    <cellStyle name="Normal 6 3 2 7 2 3 2 2 2 3 2 3" xfId="37094"/>
    <cellStyle name="Normal 6 3 2 7 2 3 2 2 2 3 3" xfId="19890"/>
    <cellStyle name="Normal 6 3 2 7 2 3 2 2 2 3 3 2" xfId="44187"/>
    <cellStyle name="Normal 6 3 2 7 2 3 2 2 2 3 4" xfId="31985"/>
    <cellStyle name="Normal 6 3 2 7 2 3 2 2 2 4" xfId="12795"/>
    <cellStyle name="Normal 6 3 2 7 2 3 2 2 2 4 2" xfId="24997"/>
    <cellStyle name="Normal 6 3 2 7 2 3 2 2 2 4 2 2" xfId="49294"/>
    <cellStyle name="Normal 6 3 2 7 2 3 2 2 2 4 3" xfId="37092"/>
    <cellStyle name="Normal 6 3 2 7 2 3 2 2 2 5" xfId="15965"/>
    <cellStyle name="Normal 6 3 2 7 2 3 2 2 2 5 2" xfId="40262"/>
    <cellStyle name="Normal 6 3 2 7 2 3 2 2 2 6" xfId="27953"/>
    <cellStyle name="Normal 6 3 2 7 2 3 2 2 3" xfId="4182"/>
    <cellStyle name="Normal 6 3 2 7 2 3 2 2 3 2" xfId="12798"/>
    <cellStyle name="Normal 6 3 2 7 2 3 2 2 3 2 2" xfId="25000"/>
    <cellStyle name="Normal 6 3 2 7 2 3 2 2 3 2 2 2" xfId="49297"/>
    <cellStyle name="Normal 6 3 2 7 2 3 2 2 3 2 3" xfId="37095"/>
    <cellStyle name="Normal 6 3 2 7 2 3 2 2 3 3" xfId="16493"/>
    <cellStyle name="Normal 6 3 2 7 2 3 2 2 3 3 2" xfId="40790"/>
    <cellStyle name="Normal 6 3 2 7 2 3 2 2 3 4" xfId="28481"/>
    <cellStyle name="Normal 6 3 2 7 2 3 2 2 4" xfId="4822"/>
    <cellStyle name="Normal 6 3 2 7 2 3 2 2 4 2" xfId="12799"/>
    <cellStyle name="Normal 6 3 2 7 2 3 2 2 4 2 2" xfId="25001"/>
    <cellStyle name="Normal 6 3 2 7 2 3 2 2 4 2 2 2" xfId="49298"/>
    <cellStyle name="Normal 6 3 2 7 2 3 2 2 4 2 3" xfId="37096"/>
    <cellStyle name="Normal 6 3 2 7 2 3 2 2 4 3" xfId="17024"/>
    <cellStyle name="Normal 6 3 2 7 2 3 2 2 4 3 2" xfId="41321"/>
    <cellStyle name="Normal 6 3 2 7 2 3 2 2 4 4" xfId="29119"/>
    <cellStyle name="Normal 6 3 2 7 2 3 2 2 5" xfId="6519"/>
    <cellStyle name="Normal 6 3 2 7 2 3 2 2 5 2" xfId="12800"/>
    <cellStyle name="Normal 6 3 2 7 2 3 2 2 5 2 2" xfId="25002"/>
    <cellStyle name="Normal 6 3 2 7 2 3 2 2 5 2 2 2" xfId="49299"/>
    <cellStyle name="Normal 6 3 2 7 2 3 2 2 5 2 3" xfId="37097"/>
    <cellStyle name="Normal 6 3 2 7 2 3 2 2 5 3" xfId="18721"/>
    <cellStyle name="Normal 6 3 2 7 2 3 2 2 5 3 2" xfId="43018"/>
    <cellStyle name="Normal 6 3 2 7 2 3 2 2 5 4" xfId="30816"/>
    <cellStyle name="Normal 6 3 2 7 2 3 2 2 6" xfId="12794"/>
    <cellStyle name="Normal 6 3 2 7 2 3 2 2 6 2" xfId="24996"/>
    <cellStyle name="Normal 6 3 2 7 2 3 2 2 6 2 2" xfId="49293"/>
    <cellStyle name="Normal 6 3 2 7 2 3 2 2 6 3" xfId="37091"/>
    <cellStyle name="Normal 6 3 2 7 2 3 2 2 7" xfId="14796"/>
    <cellStyle name="Normal 6 3 2 7 2 3 2 2 7 2" xfId="39093"/>
    <cellStyle name="Normal 6 3 2 7 2 3 2 2 8" xfId="26784"/>
    <cellStyle name="Normal 6 3 2 7 2 3 2 2 9" xfId="51192"/>
    <cellStyle name="Normal 6 3 2 7 2 3 2 3" xfId="3012"/>
    <cellStyle name="Normal 6 3 2 7 2 3 2 3 2" xfId="5460"/>
    <cellStyle name="Normal 6 3 2 7 2 3 2 3 2 2" xfId="12802"/>
    <cellStyle name="Normal 6 3 2 7 2 3 2 3 2 2 2" xfId="25004"/>
    <cellStyle name="Normal 6 3 2 7 2 3 2 3 2 2 2 2" xfId="49301"/>
    <cellStyle name="Normal 6 3 2 7 2 3 2 3 2 2 3" xfId="37099"/>
    <cellStyle name="Normal 6 3 2 7 2 3 2 3 2 3" xfId="17662"/>
    <cellStyle name="Normal 6 3 2 7 2 3 2 3 2 3 2" xfId="41959"/>
    <cellStyle name="Normal 6 3 2 7 2 3 2 3 2 4" xfId="29757"/>
    <cellStyle name="Normal 6 3 2 7 2 3 2 3 3" xfId="7050"/>
    <cellStyle name="Normal 6 3 2 7 2 3 2 3 3 2" xfId="12803"/>
    <cellStyle name="Normal 6 3 2 7 2 3 2 3 3 2 2" xfId="25005"/>
    <cellStyle name="Normal 6 3 2 7 2 3 2 3 3 2 2 2" xfId="49302"/>
    <cellStyle name="Normal 6 3 2 7 2 3 2 3 3 2 3" xfId="37100"/>
    <cellStyle name="Normal 6 3 2 7 2 3 2 3 3 3" xfId="19252"/>
    <cellStyle name="Normal 6 3 2 7 2 3 2 3 3 3 2" xfId="43549"/>
    <cellStyle name="Normal 6 3 2 7 2 3 2 3 3 4" xfId="31347"/>
    <cellStyle name="Normal 6 3 2 7 2 3 2 3 4" xfId="12801"/>
    <cellStyle name="Normal 6 3 2 7 2 3 2 3 4 2" xfId="25003"/>
    <cellStyle name="Normal 6 3 2 7 2 3 2 3 4 2 2" xfId="49300"/>
    <cellStyle name="Normal 6 3 2 7 2 3 2 3 4 3" xfId="37098"/>
    <cellStyle name="Normal 6 3 2 7 2 3 2 3 5" xfId="15434"/>
    <cellStyle name="Normal 6 3 2 7 2 3 2 3 5 2" xfId="39731"/>
    <cellStyle name="Normal 6 3 2 7 2 3 2 3 6" xfId="27422"/>
    <cellStyle name="Normal 6 3 2 7 2 3 2 4" xfId="12793"/>
    <cellStyle name="Normal 6 3 2 7 2 3 2 4 2" xfId="24995"/>
    <cellStyle name="Normal 6 3 2 7 2 3 2 4 2 2" xfId="49292"/>
    <cellStyle name="Normal 6 3 2 7 2 3 2 4 3" xfId="37090"/>
    <cellStyle name="Normal 6 3 2 7 2 3 2 5" xfId="14262"/>
    <cellStyle name="Normal 6 3 2 7 2 3 2 5 2" xfId="26250"/>
    <cellStyle name="Normal 6 3 2 7 2 3 2 5 2 2" xfId="50547"/>
    <cellStyle name="Normal 6 3 2 7 2 3 2 5 3" xfId="38559"/>
    <cellStyle name="Normal 6 3 2 7 2 3 2 6" xfId="51821"/>
    <cellStyle name="Normal 6 3 2 7 2 3 2 7" xfId="52366"/>
    <cellStyle name="Normal 6 3 2 7 2 3 3" xfId="2244"/>
    <cellStyle name="Normal 6 3 2 7 2 3 3 10" xfId="52764"/>
    <cellStyle name="Normal 6 3 2 7 2 3 3 2" xfId="3410"/>
    <cellStyle name="Normal 6 3 2 7 2 3 3 2 2" xfId="5751"/>
    <cellStyle name="Normal 6 3 2 7 2 3 3 2 2 2" xfId="12806"/>
    <cellStyle name="Normal 6 3 2 7 2 3 3 2 2 2 2" xfId="25008"/>
    <cellStyle name="Normal 6 3 2 7 2 3 3 2 2 2 2 2" xfId="49305"/>
    <cellStyle name="Normal 6 3 2 7 2 3 3 2 2 2 3" xfId="37103"/>
    <cellStyle name="Normal 6 3 2 7 2 3 3 2 2 3" xfId="17953"/>
    <cellStyle name="Normal 6 3 2 7 2 3 3 2 2 3 2" xfId="42250"/>
    <cellStyle name="Normal 6 3 2 7 2 3 3 2 2 4" xfId="30048"/>
    <cellStyle name="Normal 6 3 2 7 2 3 3 2 3" xfId="7448"/>
    <cellStyle name="Normal 6 3 2 7 2 3 3 2 3 2" xfId="12807"/>
    <cellStyle name="Normal 6 3 2 7 2 3 3 2 3 2 2" xfId="25009"/>
    <cellStyle name="Normal 6 3 2 7 2 3 3 2 3 2 2 2" xfId="49306"/>
    <cellStyle name="Normal 6 3 2 7 2 3 3 2 3 2 3" xfId="37104"/>
    <cellStyle name="Normal 6 3 2 7 2 3 3 2 3 3" xfId="19650"/>
    <cellStyle name="Normal 6 3 2 7 2 3 3 2 3 3 2" xfId="43947"/>
    <cellStyle name="Normal 6 3 2 7 2 3 3 2 3 4" xfId="31745"/>
    <cellStyle name="Normal 6 3 2 7 2 3 3 2 4" xfId="12805"/>
    <cellStyle name="Normal 6 3 2 7 2 3 3 2 4 2" xfId="25007"/>
    <cellStyle name="Normal 6 3 2 7 2 3 3 2 4 2 2" xfId="49304"/>
    <cellStyle name="Normal 6 3 2 7 2 3 3 2 4 3" xfId="37102"/>
    <cellStyle name="Normal 6 3 2 7 2 3 3 2 5" xfId="15725"/>
    <cellStyle name="Normal 6 3 2 7 2 3 3 2 5 2" xfId="40022"/>
    <cellStyle name="Normal 6 3 2 7 2 3 3 2 6" xfId="27713"/>
    <cellStyle name="Normal 6 3 2 7 2 3 3 3" xfId="3942"/>
    <cellStyle name="Normal 6 3 2 7 2 3 3 3 2" xfId="12808"/>
    <cellStyle name="Normal 6 3 2 7 2 3 3 3 2 2" xfId="25010"/>
    <cellStyle name="Normal 6 3 2 7 2 3 3 3 2 2 2" xfId="49307"/>
    <cellStyle name="Normal 6 3 2 7 2 3 3 3 2 3" xfId="37105"/>
    <cellStyle name="Normal 6 3 2 7 2 3 3 3 3" xfId="16253"/>
    <cellStyle name="Normal 6 3 2 7 2 3 3 3 3 2" xfId="40550"/>
    <cellStyle name="Normal 6 3 2 7 2 3 3 3 4" xfId="28241"/>
    <cellStyle name="Normal 6 3 2 7 2 3 3 4" xfId="4582"/>
    <cellStyle name="Normal 6 3 2 7 2 3 3 4 2" xfId="12809"/>
    <cellStyle name="Normal 6 3 2 7 2 3 3 4 2 2" xfId="25011"/>
    <cellStyle name="Normal 6 3 2 7 2 3 3 4 2 2 2" xfId="49308"/>
    <cellStyle name="Normal 6 3 2 7 2 3 3 4 2 3" xfId="37106"/>
    <cellStyle name="Normal 6 3 2 7 2 3 3 4 3" xfId="16784"/>
    <cellStyle name="Normal 6 3 2 7 2 3 3 4 3 2" xfId="41081"/>
    <cellStyle name="Normal 6 3 2 7 2 3 3 4 4" xfId="28879"/>
    <cellStyle name="Normal 6 3 2 7 2 3 3 5" xfId="6279"/>
    <cellStyle name="Normal 6 3 2 7 2 3 3 5 2" xfId="12810"/>
    <cellStyle name="Normal 6 3 2 7 2 3 3 5 2 2" xfId="25012"/>
    <cellStyle name="Normal 6 3 2 7 2 3 3 5 2 2 2" xfId="49309"/>
    <cellStyle name="Normal 6 3 2 7 2 3 3 5 2 3" xfId="37107"/>
    <cellStyle name="Normal 6 3 2 7 2 3 3 5 3" xfId="18481"/>
    <cellStyle name="Normal 6 3 2 7 2 3 3 5 3 2" xfId="42778"/>
    <cellStyle name="Normal 6 3 2 7 2 3 3 5 4" xfId="30576"/>
    <cellStyle name="Normal 6 3 2 7 2 3 3 6" xfId="12804"/>
    <cellStyle name="Normal 6 3 2 7 2 3 3 6 2" xfId="25006"/>
    <cellStyle name="Normal 6 3 2 7 2 3 3 6 2 2" xfId="49303"/>
    <cellStyle name="Normal 6 3 2 7 2 3 3 6 3" xfId="37101"/>
    <cellStyle name="Normal 6 3 2 7 2 3 3 7" xfId="14556"/>
    <cellStyle name="Normal 6 3 2 7 2 3 3 7 2" xfId="38853"/>
    <cellStyle name="Normal 6 3 2 7 2 3 3 8" xfId="26544"/>
    <cellStyle name="Normal 6 3 2 7 2 3 3 9" xfId="50952"/>
    <cellStyle name="Normal 6 3 2 7 2 3 4" xfId="2772"/>
    <cellStyle name="Normal 6 3 2 7 2 3 4 2" xfId="5220"/>
    <cellStyle name="Normal 6 3 2 7 2 3 4 2 2" xfId="12812"/>
    <cellStyle name="Normal 6 3 2 7 2 3 4 2 2 2" xfId="25014"/>
    <cellStyle name="Normal 6 3 2 7 2 3 4 2 2 2 2" xfId="49311"/>
    <cellStyle name="Normal 6 3 2 7 2 3 4 2 2 3" xfId="37109"/>
    <cellStyle name="Normal 6 3 2 7 2 3 4 2 3" xfId="17422"/>
    <cellStyle name="Normal 6 3 2 7 2 3 4 2 3 2" xfId="41719"/>
    <cellStyle name="Normal 6 3 2 7 2 3 4 2 4" xfId="29517"/>
    <cellStyle name="Normal 6 3 2 7 2 3 4 3" xfId="6810"/>
    <cellStyle name="Normal 6 3 2 7 2 3 4 3 2" xfId="12813"/>
    <cellStyle name="Normal 6 3 2 7 2 3 4 3 2 2" xfId="25015"/>
    <cellStyle name="Normal 6 3 2 7 2 3 4 3 2 2 2" xfId="49312"/>
    <cellStyle name="Normal 6 3 2 7 2 3 4 3 2 3" xfId="37110"/>
    <cellStyle name="Normal 6 3 2 7 2 3 4 3 3" xfId="19012"/>
    <cellStyle name="Normal 6 3 2 7 2 3 4 3 3 2" xfId="43309"/>
    <cellStyle name="Normal 6 3 2 7 2 3 4 3 4" xfId="31107"/>
    <cellStyle name="Normal 6 3 2 7 2 3 4 4" xfId="12811"/>
    <cellStyle name="Normal 6 3 2 7 2 3 4 4 2" xfId="25013"/>
    <cellStyle name="Normal 6 3 2 7 2 3 4 4 2 2" xfId="49310"/>
    <cellStyle name="Normal 6 3 2 7 2 3 4 4 3" xfId="37108"/>
    <cellStyle name="Normal 6 3 2 7 2 3 4 5" xfId="15194"/>
    <cellStyle name="Normal 6 3 2 7 2 3 4 5 2" xfId="39491"/>
    <cellStyle name="Normal 6 3 2 7 2 3 4 6" xfId="27182"/>
    <cellStyle name="Normal 6 3 2 7 2 3 5" xfId="12792"/>
    <cellStyle name="Normal 6 3 2 7 2 3 5 2" xfId="24994"/>
    <cellStyle name="Normal 6 3 2 7 2 3 5 2 2" xfId="49291"/>
    <cellStyle name="Normal 6 3 2 7 2 3 5 3" xfId="37089"/>
    <cellStyle name="Normal 6 3 2 7 2 3 6" xfId="14022"/>
    <cellStyle name="Normal 6 3 2 7 2 3 6 2" xfId="26010"/>
    <cellStyle name="Normal 6 3 2 7 2 3 6 2 2" xfId="50307"/>
    <cellStyle name="Normal 6 3 2 7 2 3 6 3" xfId="38319"/>
    <cellStyle name="Normal 6 3 2 7 2 3 7" xfId="51561"/>
    <cellStyle name="Normal 6 3 2 7 2 3 8" xfId="52126"/>
    <cellStyle name="Normal 6 3 2 7 2 4" xfId="919"/>
    <cellStyle name="Normal 6 3 2 7 2 4 2" xfId="2412"/>
    <cellStyle name="Normal 6 3 2 7 2 4 2 10" xfId="52932"/>
    <cellStyle name="Normal 6 3 2 7 2 4 2 2" xfId="3578"/>
    <cellStyle name="Normal 6 3 2 7 2 4 2 2 2" xfId="5919"/>
    <cellStyle name="Normal 6 3 2 7 2 4 2 2 2 2" xfId="12817"/>
    <cellStyle name="Normal 6 3 2 7 2 4 2 2 2 2 2" xfId="25019"/>
    <cellStyle name="Normal 6 3 2 7 2 4 2 2 2 2 2 2" xfId="49316"/>
    <cellStyle name="Normal 6 3 2 7 2 4 2 2 2 2 3" xfId="37114"/>
    <cellStyle name="Normal 6 3 2 7 2 4 2 2 2 3" xfId="18121"/>
    <cellStyle name="Normal 6 3 2 7 2 4 2 2 2 3 2" xfId="42418"/>
    <cellStyle name="Normal 6 3 2 7 2 4 2 2 2 4" xfId="30216"/>
    <cellStyle name="Normal 6 3 2 7 2 4 2 2 3" xfId="7616"/>
    <cellStyle name="Normal 6 3 2 7 2 4 2 2 3 2" xfId="12818"/>
    <cellStyle name="Normal 6 3 2 7 2 4 2 2 3 2 2" xfId="25020"/>
    <cellStyle name="Normal 6 3 2 7 2 4 2 2 3 2 2 2" xfId="49317"/>
    <cellStyle name="Normal 6 3 2 7 2 4 2 2 3 2 3" xfId="37115"/>
    <cellStyle name="Normal 6 3 2 7 2 4 2 2 3 3" xfId="19818"/>
    <cellStyle name="Normal 6 3 2 7 2 4 2 2 3 3 2" xfId="44115"/>
    <cellStyle name="Normal 6 3 2 7 2 4 2 2 3 4" xfId="31913"/>
    <cellStyle name="Normal 6 3 2 7 2 4 2 2 4" xfId="12816"/>
    <cellStyle name="Normal 6 3 2 7 2 4 2 2 4 2" xfId="25018"/>
    <cellStyle name="Normal 6 3 2 7 2 4 2 2 4 2 2" xfId="49315"/>
    <cellStyle name="Normal 6 3 2 7 2 4 2 2 4 3" xfId="37113"/>
    <cellStyle name="Normal 6 3 2 7 2 4 2 2 5" xfId="15893"/>
    <cellStyle name="Normal 6 3 2 7 2 4 2 2 5 2" xfId="40190"/>
    <cellStyle name="Normal 6 3 2 7 2 4 2 2 6" xfId="27881"/>
    <cellStyle name="Normal 6 3 2 7 2 4 2 3" xfId="4110"/>
    <cellStyle name="Normal 6 3 2 7 2 4 2 3 2" xfId="12819"/>
    <cellStyle name="Normal 6 3 2 7 2 4 2 3 2 2" xfId="25021"/>
    <cellStyle name="Normal 6 3 2 7 2 4 2 3 2 2 2" xfId="49318"/>
    <cellStyle name="Normal 6 3 2 7 2 4 2 3 2 3" xfId="37116"/>
    <cellStyle name="Normal 6 3 2 7 2 4 2 3 3" xfId="16421"/>
    <cellStyle name="Normal 6 3 2 7 2 4 2 3 3 2" xfId="40718"/>
    <cellStyle name="Normal 6 3 2 7 2 4 2 3 4" xfId="28409"/>
    <cellStyle name="Normal 6 3 2 7 2 4 2 4" xfId="4750"/>
    <cellStyle name="Normal 6 3 2 7 2 4 2 4 2" xfId="12820"/>
    <cellStyle name="Normal 6 3 2 7 2 4 2 4 2 2" xfId="25022"/>
    <cellStyle name="Normal 6 3 2 7 2 4 2 4 2 2 2" xfId="49319"/>
    <cellStyle name="Normal 6 3 2 7 2 4 2 4 2 3" xfId="37117"/>
    <cellStyle name="Normal 6 3 2 7 2 4 2 4 3" xfId="16952"/>
    <cellStyle name="Normal 6 3 2 7 2 4 2 4 3 2" xfId="41249"/>
    <cellStyle name="Normal 6 3 2 7 2 4 2 4 4" xfId="29047"/>
    <cellStyle name="Normal 6 3 2 7 2 4 2 5" xfId="6447"/>
    <cellStyle name="Normal 6 3 2 7 2 4 2 5 2" xfId="12821"/>
    <cellStyle name="Normal 6 3 2 7 2 4 2 5 2 2" xfId="25023"/>
    <cellStyle name="Normal 6 3 2 7 2 4 2 5 2 2 2" xfId="49320"/>
    <cellStyle name="Normal 6 3 2 7 2 4 2 5 2 3" xfId="37118"/>
    <cellStyle name="Normal 6 3 2 7 2 4 2 5 3" xfId="18649"/>
    <cellStyle name="Normal 6 3 2 7 2 4 2 5 3 2" xfId="42946"/>
    <cellStyle name="Normal 6 3 2 7 2 4 2 5 4" xfId="30744"/>
    <cellStyle name="Normal 6 3 2 7 2 4 2 6" xfId="12815"/>
    <cellStyle name="Normal 6 3 2 7 2 4 2 6 2" xfId="25017"/>
    <cellStyle name="Normal 6 3 2 7 2 4 2 6 2 2" xfId="49314"/>
    <cellStyle name="Normal 6 3 2 7 2 4 2 6 3" xfId="37112"/>
    <cellStyle name="Normal 6 3 2 7 2 4 2 7" xfId="14724"/>
    <cellStyle name="Normal 6 3 2 7 2 4 2 7 2" xfId="39021"/>
    <cellStyle name="Normal 6 3 2 7 2 4 2 8" xfId="26712"/>
    <cellStyle name="Normal 6 3 2 7 2 4 2 9" xfId="51120"/>
    <cellStyle name="Normal 6 3 2 7 2 4 3" xfId="2940"/>
    <cellStyle name="Normal 6 3 2 7 2 4 3 2" xfId="5388"/>
    <cellStyle name="Normal 6 3 2 7 2 4 3 2 2" xfId="12823"/>
    <cellStyle name="Normal 6 3 2 7 2 4 3 2 2 2" xfId="25025"/>
    <cellStyle name="Normal 6 3 2 7 2 4 3 2 2 2 2" xfId="49322"/>
    <cellStyle name="Normal 6 3 2 7 2 4 3 2 2 3" xfId="37120"/>
    <cellStyle name="Normal 6 3 2 7 2 4 3 2 3" xfId="17590"/>
    <cellStyle name="Normal 6 3 2 7 2 4 3 2 3 2" xfId="41887"/>
    <cellStyle name="Normal 6 3 2 7 2 4 3 2 4" xfId="29685"/>
    <cellStyle name="Normal 6 3 2 7 2 4 3 3" xfId="6978"/>
    <cellStyle name="Normal 6 3 2 7 2 4 3 3 2" xfId="12824"/>
    <cellStyle name="Normal 6 3 2 7 2 4 3 3 2 2" xfId="25026"/>
    <cellStyle name="Normal 6 3 2 7 2 4 3 3 2 2 2" xfId="49323"/>
    <cellStyle name="Normal 6 3 2 7 2 4 3 3 2 3" xfId="37121"/>
    <cellStyle name="Normal 6 3 2 7 2 4 3 3 3" xfId="19180"/>
    <cellStyle name="Normal 6 3 2 7 2 4 3 3 3 2" xfId="43477"/>
    <cellStyle name="Normal 6 3 2 7 2 4 3 3 4" xfId="31275"/>
    <cellStyle name="Normal 6 3 2 7 2 4 3 4" xfId="12822"/>
    <cellStyle name="Normal 6 3 2 7 2 4 3 4 2" xfId="25024"/>
    <cellStyle name="Normal 6 3 2 7 2 4 3 4 2 2" xfId="49321"/>
    <cellStyle name="Normal 6 3 2 7 2 4 3 4 3" xfId="37119"/>
    <cellStyle name="Normal 6 3 2 7 2 4 3 5" xfId="15362"/>
    <cellStyle name="Normal 6 3 2 7 2 4 3 5 2" xfId="39659"/>
    <cellStyle name="Normal 6 3 2 7 2 4 3 6" xfId="27350"/>
    <cellStyle name="Normal 6 3 2 7 2 4 4" xfId="12814"/>
    <cellStyle name="Normal 6 3 2 7 2 4 4 2" xfId="25016"/>
    <cellStyle name="Normal 6 3 2 7 2 4 4 2 2" xfId="49313"/>
    <cellStyle name="Normal 6 3 2 7 2 4 4 3" xfId="37111"/>
    <cellStyle name="Normal 6 3 2 7 2 4 5" xfId="14190"/>
    <cellStyle name="Normal 6 3 2 7 2 4 5 2" xfId="26178"/>
    <cellStyle name="Normal 6 3 2 7 2 4 5 2 2" xfId="50475"/>
    <cellStyle name="Normal 6 3 2 7 2 4 5 3" xfId="38487"/>
    <cellStyle name="Normal 6 3 2 7 2 4 6" xfId="51419"/>
    <cellStyle name="Normal 6 3 2 7 2 4 7" xfId="52294"/>
    <cellStyle name="Normal 6 3 2 7 2 5" xfId="2148"/>
    <cellStyle name="Normal 6 3 2 7 2 5 10" xfId="52668"/>
    <cellStyle name="Normal 6 3 2 7 2 5 2" xfId="3314"/>
    <cellStyle name="Normal 6 3 2 7 2 5 2 2" xfId="5655"/>
    <cellStyle name="Normal 6 3 2 7 2 5 2 2 2" xfId="12827"/>
    <cellStyle name="Normal 6 3 2 7 2 5 2 2 2 2" xfId="25029"/>
    <cellStyle name="Normal 6 3 2 7 2 5 2 2 2 2 2" xfId="49326"/>
    <cellStyle name="Normal 6 3 2 7 2 5 2 2 2 3" xfId="37124"/>
    <cellStyle name="Normal 6 3 2 7 2 5 2 2 3" xfId="17857"/>
    <cellStyle name="Normal 6 3 2 7 2 5 2 2 3 2" xfId="42154"/>
    <cellStyle name="Normal 6 3 2 7 2 5 2 2 4" xfId="29952"/>
    <cellStyle name="Normal 6 3 2 7 2 5 2 3" xfId="7352"/>
    <cellStyle name="Normal 6 3 2 7 2 5 2 3 2" xfId="12828"/>
    <cellStyle name="Normal 6 3 2 7 2 5 2 3 2 2" xfId="25030"/>
    <cellStyle name="Normal 6 3 2 7 2 5 2 3 2 2 2" xfId="49327"/>
    <cellStyle name="Normal 6 3 2 7 2 5 2 3 2 3" xfId="37125"/>
    <cellStyle name="Normal 6 3 2 7 2 5 2 3 3" xfId="19554"/>
    <cellStyle name="Normal 6 3 2 7 2 5 2 3 3 2" xfId="43851"/>
    <cellStyle name="Normal 6 3 2 7 2 5 2 3 4" xfId="31649"/>
    <cellStyle name="Normal 6 3 2 7 2 5 2 4" xfId="12826"/>
    <cellStyle name="Normal 6 3 2 7 2 5 2 4 2" xfId="25028"/>
    <cellStyle name="Normal 6 3 2 7 2 5 2 4 2 2" xfId="49325"/>
    <cellStyle name="Normal 6 3 2 7 2 5 2 4 3" xfId="37123"/>
    <cellStyle name="Normal 6 3 2 7 2 5 2 5" xfId="15629"/>
    <cellStyle name="Normal 6 3 2 7 2 5 2 5 2" xfId="39926"/>
    <cellStyle name="Normal 6 3 2 7 2 5 2 6" xfId="27617"/>
    <cellStyle name="Normal 6 3 2 7 2 5 3" xfId="3846"/>
    <cellStyle name="Normal 6 3 2 7 2 5 3 2" xfId="12829"/>
    <cellStyle name="Normal 6 3 2 7 2 5 3 2 2" xfId="25031"/>
    <cellStyle name="Normal 6 3 2 7 2 5 3 2 2 2" xfId="49328"/>
    <cellStyle name="Normal 6 3 2 7 2 5 3 2 3" xfId="37126"/>
    <cellStyle name="Normal 6 3 2 7 2 5 3 3" xfId="16157"/>
    <cellStyle name="Normal 6 3 2 7 2 5 3 3 2" xfId="40454"/>
    <cellStyle name="Normal 6 3 2 7 2 5 3 4" xfId="28145"/>
    <cellStyle name="Normal 6 3 2 7 2 5 4" xfId="4486"/>
    <cellStyle name="Normal 6 3 2 7 2 5 4 2" xfId="12830"/>
    <cellStyle name="Normal 6 3 2 7 2 5 4 2 2" xfId="25032"/>
    <cellStyle name="Normal 6 3 2 7 2 5 4 2 2 2" xfId="49329"/>
    <cellStyle name="Normal 6 3 2 7 2 5 4 2 3" xfId="37127"/>
    <cellStyle name="Normal 6 3 2 7 2 5 4 3" xfId="16688"/>
    <cellStyle name="Normal 6 3 2 7 2 5 4 3 2" xfId="40985"/>
    <cellStyle name="Normal 6 3 2 7 2 5 4 4" xfId="28783"/>
    <cellStyle name="Normal 6 3 2 7 2 5 5" xfId="6183"/>
    <cellStyle name="Normal 6 3 2 7 2 5 5 2" xfId="12831"/>
    <cellStyle name="Normal 6 3 2 7 2 5 5 2 2" xfId="25033"/>
    <cellStyle name="Normal 6 3 2 7 2 5 5 2 2 2" xfId="49330"/>
    <cellStyle name="Normal 6 3 2 7 2 5 5 2 3" xfId="37128"/>
    <cellStyle name="Normal 6 3 2 7 2 5 5 3" xfId="18385"/>
    <cellStyle name="Normal 6 3 2 7 2 5 5 3 2" xfId="42682"/>
    <cellStyle name="Normal 6 3 2 7 2 5 5 4" xfId="30480"/>
    <cellStyle name="Normal 6 3 2 7 2 5 6" xfId="12825"/>
    <cellStyle name="Normal 6 3 2 7 2 5 6 2" xfId="25027"/>
    <cellStyle name="Normal 6 3 2 7 2 5 6 2 2" xfId="49324"/>
    <cellStyle name="Normal 6 3 2 7 2 5 6 3" xfId="37122"/>
    <cellStyle name="Normal 6 3 2 7 2 5 7" xfId="14460"/>
    <cellStyle name="Normal 6 3 2 7 2 5 7 2" xfId="38757"/>
    <cellStyle name="Normal 6 3 2 7 2 5 8" xfId="26448"/>
    <cellStyle name="Normal 6 3 2 7 2 5 9" xfId="50856"/>
    <cellStyle name="Normal 6 3 2 7 2 6" xfId="2676"/>
    <cellStyle name="Normal 6 3 2 7 2 6 2" xfId="5124"/>
    <cellStyle name="Normal 6 3 2 7 2 6 2 2" xfId="12833"/>
    <cellStyle name="Normal 6 3 2 7 2 6 2 2 2" xfId="25035"/>
    <cellStyle name="Normal 6 3 2 7 2 6 2 2 2 2" xfId="49332"/>
    <cellStyle name="Normal 6 3 2 7 2 6 2 2 3" xfId="37130"/>
    <cellStyle name="Normal 6 3 2 7 2 6 2 3" xfId="17326"/>
    <cellStyle name="Normal 6 3 2 7 2 6 2 3 2" xfId="41623"/>
    <cellStyle name="Normal 6 3 2 7 2 6 2 4" xfId="29421"/>
    <cellStyle name="Normal 6 3 2 7 2 6 3" xfId="6714"/>
    <cellStyle name="Normal 6 3 2 7 2 6 3 2" xfId="12834"/>
    <cellStyle name="Normal 6 3 2 7 2 6 3 2 2" xfId="25036"/>
    <cellStyle name="Normal 6 3 2 7 2 6 3 2 2 2" xfId="49333"/>
    <cellStyle name="Normal 6 3 2 7 2 6 3 2 3" xfId="37131"/>
    <cellStyle name="Normal 6 3 2 7 2 6 3 3" xfId="18916"/>
    <cellStyle name="Normal 6 3 2 7 2 6 3 3 2" xfId="43213"/>
    <cellStyle name="Normal 6 3 2 7 2 6 3 4" xfId="31011"/>
    <cellStyle name="Normal 6 3 2 7 2 6 4" xfId="12832"/>
    <cellStyle name="Normal 6 3 2 7 2 6 4 2" xfId="25034"/>
    <cellStyle name="Normal 6 3 2 7 2 6 4 2 2" xfId="49331"/>
    <cellStyle name="Normal 6 3 2 7 2 6 4 3" xfId="37129"/>
    <cellStyle name="Normal 6 3 2 7 2 6 5" xfId="15098"/>
    <cellStyle name="Normal 6 3 2 7 2 6 5 2" xfId="39395"/>
    <cellStyle name="Normal 6 3 2 7 2 6 6" xfId="27086"/>
    <cellStyle name="Normal 6 3 2 7 2 7" xfId="12769"/>
    <cellStyle name="Normal 6 3 2 7 2 7 2" xfId="24971"/>
    <cellStyle name="Normal 6 3 2 7 2 7 2 2" xfId="49268"/>
    <cellStyle name="Normal 6 3 2 7 2 7 3" xfId="37066"/>
    <cellStyle name="Normal 6 3 2 7 2 8" xfId="13926"/>
    <cellStyle name="Normal 6 3 2 7 2 8 2" xfId="25914"/>
    <cellStyle name="Normal 6 3 2 7 2 8 2 2" xfId="50211"/>
    <cellStyle name="Normal 6 3 2 7 2 8 3" xfId="38223"/>
    <cellStyle name="Normal 6 3 2 7 2 9" xfId="51871"/>
    <cellStyle name="Normal 6 3 2 7 3" xfId="794"/>
    <cellStyle name="Normal 6 3 2 7 3 2" xfId="1039"/>
    <cellStyle name="Normal 6 3 2 7 3 2 2" xfId="2532"/>
    <cellStyle name="Normal 6 3 2 7 3 2 2 10" xfId="53052"/>
    <cellStyle name="Normal 6 3 2 7 3 2 2 2" xfId="3698"/>
    <cellStyle name="Normal 6 3 2 7 3 2 2 2 2" xfId="6039"/>
    <cellStyle name="Normal 6 3 2 7 3 2 2 2 2 2" xfId="12839"/>
    <cellStyle name="Normal 6 3 2 7 3 2 2 2 2 2 2" xfId="25041"/>
    <cellStyle name="Normal 6 3 2 7 3 2 2 2 2 2 2 2" xfId="49338"/>
    <cellStyle name="Normal 6 3 2 7 3 2 2 2 2 2 3" xfId="37136"/>
    <cellStyle name="Normal 6 3 2 7 3 2 2 2 2 3" xfId="18241"/>
    <cellStyle name="Normal 6 3 2 7 3 2 2 2 2 3 2" xfId="42538"/>
    <cellStyle name="Normal 6 3 2 7 3 2 2 2 2 4" xfId="30336"/>
    <cellStyle name="Normal 6 3 2 7 3 2 2 2 3" xfId="7736"/>
    <cellStyle name="Normal 6 3 2 7 3 2 2 2 3 2" xfId="12840"/>
    <cellStyle name="Normal 6 3 2 7 3 2 2 2 3 2 2" xfId="25042"/>
    <cellStyle name="Normal 6 3 2 7 3 2 2 2 3 2 2 2" xfId="49339"/>
    <cellStyle name="Normal 6 3 2 7 3 2 2 2 3 2 3" xfId="37137"/>
    <cellStyle name="Normal 6 3 2 7 3 2 2 2 3 3" xfId="19938"/>
    <cellStyle name="Normal 6 3 2 7 3 2 2 2 3 3 2" xfId="44235"/>
    <cellStyle name="Normal 6 3 2 7 3 2 2 2 3 4" xfId="32033"/>
    <cellStyle name="Normal 6 3 2 7 3 2 2 2 4" xfId="12838"/>
    <cellStyle name="Normal 6 3 2 7 3 2 2 2 4 2" xfId="25040"/>
    <cellStyle name="Normal 6 3 2 7 3 2 2 2 4 2 2" xfId="49337"/>
    <cellStyle name="Normal 6 3 2 7 3 2 2 2 4 3" xfId="37135"/>
    <cellStyle name="Normal 6 3 2 7 3 2 2 2 5" xfId="16013"/>
    <cellStyle name="Normal 6 3 2 7 3 2 2 2 5 2" xfId="40310"/>
    <cellStyle name="Normal 6 3 2 7 3 2 2 2 6" xfId="28001"/>
    <cellStyle name="Normal 6 3 2 7 3 2 2 3" xfId="4230"/>
    <cellStyle name="Normal 6 3 2 7 3 2 2 3 2" xfId="12841"/>
    <cellStyle name="Normal 6 3 2 7 3 2 2 3 2 2" xfId="25043"/>
    <cellStyle name="Normal 6 3 2 7 3 2 2 3 2 2 2" xfId="49340"/>
    <cellStyle name="Normal 6 3 2 7 3 2 2 3 2 3" xfId="37138"/>
    <cellStyle name="Normal 6 3 2 7 3 2 2 3 3" xfId="16541"/>
    <cellStyle name="Normal 6 3 2 7 3 2 2 3 3 2" xfId="40838"/>
    <cellStyle name="Normal 6 3 2 7 3 2 2 3 4" xfId="28529"/>
    <cellStyle name="Normal 6 3 2 7 3 2 2 4" xfId="4870"/>
    <cellStyle name="Normal 6 3 2 7 3 2 2 4 2" xfId="12842"/>
    <cellStyle name="Normal 6 3 2 7 3 2 2 4 2 2" xfId="25044"/>
    <cellStyle name="Normal 6 3 2 7 3 2 2 4 2 2 2" xfId="49341"/>
    <cellStyle name="Normal 6 3 2 7 3 2 2 4 2 3" xfId="37139"/>
    <cellStyle name="Normal 6 3 2 7 3 2 2 4 3" xfId="17072"/>
    <cellStyle name="Normal 6 3 2 7 3 2 2 4 3 2" xfId="41369"/>
    <cellStyle name="Normal 6 3 2 7 3 2 2 4 4" xfId="29167"/>
    <cellStyle name="Normal 6 3 2 7 3 2 2 5" xfId="6567"/>
    <cellStyle name="Normal 6 3 2 7 3 2 2 5 2" xfId="12843"/>
    <cellStyle name="Normal 6 3 2 7 3 2 2 5 2 2" xfId="25045"/>
    <cellStyle name="Normal 6 3 2 7 3 2 2 5 2 2 2" xfId="49342"/>
    <cellStyle name="Normal 6 3 2 7 3 2 2 5 2 3" xfId="37140"/>
    <cellStyle name="Normal 6 3 2 7 3 2 2 5 3" xfId="18769"/>
    <cellStyle name="Normal 6 3 2 7 3 2 2 5 3 2" xfId="43066"/>
    <cellStyle name="Normal 6 3 2 7 3 2 2 5 4" xfId="30864"/>
    <cellStyle name="Normal 6 3 2 7 3 2 2 6" xfId="12837"/>
    <cellStyle name="Normal 6 3 2 7 3 2 2 6 2" xfId="25039"/>
    <cellStyle name="Normal 6 3 2 7 3 2 2 6 2 2" xfId="49336"/>
    <cellStyle name="Normal 6 3 2 7 3 2 2 6 3" xfId="37134"/>
    <cellStyle name="Normal 6 3 2 7 3 2 2 7" xfId="14844"/>
    <cellStyle name="Normal 6 3 2 7 3 2 2 7 2" xfId="39141"/>
    <cellStyle name="Normal 6 3 2 7 3 2 2 8" xfId="26832"/>
    <cellStyle name="Normal 6 3 2 7 3 2 2 9" xfId="51240"/>
    <cellStyle name="Normal 6 3 2 7 3 2 3" xfId="3060"/>
    <cellStyle name="Normal 6 3 2 7 3 2 3 2" xfId="5508"/>
    <cellStyle name="Normal 6 3 2 7 3 2 3 2 2" xfId="12845"/>
    <cellStyle name="Normal 6 3 2 7 3 2 3 2 2 2" xfId="25047"/>
    <cellStyle name="Normal 6 3 2 7 3 2 3 2 2 2 2" xfId="49344"/>
    <cellStyle name="Normal 6 3 2 7 3 2 3 2 2 3" xfId="37142"/>
    <cellStyle name="Normal 6 3 2 7 3 2 3 2 3" xfId="17710"/>
    <cellStyle name="Normal 6 3 2 7 3 2 3 2 3 2" xfId="42007"/>
    <cellStyle name="Normal 6 3 2 7 3 2 3 2 4" xfId="29805"/>
    <cellStyle name="Normal 6 3 2 7 3 2 3 3" xfId="7098"/>
    <cellStyle name="Normal 6 3 2 7 3 2 3 3 2" xfId="12846"/>
    <cellStyle name="Normal 6 3 2 7 3 2 3 3 2 2" xfId="25048"/>
    <cellStyle name="Normal 6 3 2 7 3 2 3 3 2 2 2" xfId="49345"/>
    <cellStyle name="Normal 6 3 2 7 3 2 3 3 2 3" xfId="37143"/>
    <cellStyle name="Normal 6 3 2 7 3 2 3 3 3" xfId="19300"/>
    <cellStyle name="Normal 6 3 2 7 3 2 3 3 3 2" xfId="43597"/>
    <cellStyle name="Normal 6 3 2 7 3 2 3 3 4" xfId="31395"/>
    <cellStyle name="Normal 6 3 2 7 3 2 3 4" xfId="12844"/>
    <cellStyle name="Normal 6 3 2 7 3 2 3 4 2" xfId="25046"/>
    <cellStyle name="Normal 6 3 2 7 3 2 3 4 2 2" xfId="49343"/>
    <cellStyle name="Normal 6 3 2 7 3 2 3 4 3" xfId="37141"/>
    <cellStyle name="Normal 6 3 2 7 3 2 3 5" xfId="15482"/>
    <cellStyle name="Normal 6 3 2 7 3 2 3 5 2" xfId="39779"/>
    <cellStyle name="Normal 6 3 2 7 3 2 3 6" xfId="27470"/>
    <cellStyle name="Normal 6 3 2 7 3 2 4" xfId="12836"/>
    <cellStyle name="Normal 6 3 2 7 3 2 4 2" xfId="25038"/>
    <cellStyle name="Normal 6 3 2 7 3 2 4 2 2" xfId="49335"/>
    <cellStyle name="Normal 6 3 2 7 3 2 4 3" xfId="37133"/>
    <cellStyle name="Normal 6 3 2 7 3 2 5" xfId="14310"/>
    <cellStyle name="Normal 6 3 2 7 3 2 5 2" xfId="26298"/>
    <cellStyle name="Normal 6 3 2 7 3 2 5 2 2" xfId="50595"/>
    <cellStyle name="Normal 6 3 2 7 3 2 5 3" xfId="38607"/>
    <cellStyle name="Normal 6 3 2 7 3 2 6" xfId="51434"/>
    <cellStyle name="Normal 6 3 2 7 3 2 7" xfId="52414"/>
    <cellStyle name="Normal 6 3 2 7 3 3" xfId="2292"/>
    <cellStyle name="Normal 6 3 2 7 3 3 10" xfId="52812"/>
    <cellStyle name="Normal 6 3 2 7 3 3 2" xfId="3458"/>
    <cellStyle name="Normal 6 3 2 7 3 3 2 2" xfId="5799"/>
    <cellStyle name="Normal 6 3 2 7 3 3 2 2 2" xfId="12849"/>
    <cellStyle name="Normal 6 3 2 7 3 3 2 2 2 2" xfId="25051"/>
    <cellStyle name="Normal 6 3 2 7 3 3 2 2 2 2 2" xfId="49348"/>
    <cellStyle name="Normal 6 3 2 7 3 3 2 2 2 3" xfId="37146"/>
    <cellStyle name="Normal 6 3 2 7 3 3 2 2 3" xfId="18001"/>
    <cellStyle name="Normal 6 3 2 7 3 3 2 2 3 2" xfId="42298"/>
    <cellStyle name="Normal 6 3 2 7 3 3 2 2 4" xfId="30096"/>
    <cellStyle name="Normal 6 3 2 7 3 3 2 3" xfId="7496"/>
    <cellStyle name="Normal 6 3 2 7 3 3 2 3 2" xfId="12850"/>
    <cellStyle name="Normal 6 3 2 7 3 3 2 3 2 2" xfId="25052"/>
    <cellStyle name="Normal 6 3 2 7 3 3 2 3 2 2 2" xfId="49349"/>
    <cellStyle name="Normal 6 3 2 7 3 3 2 3 2 3" xfId="37147"/>
    <cellStyle name="Normal 6 3 2 7 3 3 2 3 3" xfId="19698"/>
    <cellStyle name="Normal 6 3 2 7 3 3 2 3 3 2" xfId="43995"/>
    <cellStyle name="Normal 6 3 2 7 3 3 2 3 4" xfId="31793"/>
    <cellStyle name="Normal 6 3 2 7 3 3 2 4" xfId="12848"/>
    <cellStyle name="Normal 6 3 2 7 3 3 2 4 2" xfId="25050"/>
    <cellStyle name="Normal 6 3 2 7 3 3 2 4 2 2" xfId="49347"/>
    <cellStyle name="Normal 6 3 2 7 3 3 2 4 3" xfId="37145"/>
    <cellStyle name="Normal 6 3 2 7 3 3 2 5" xfId="15773"/>
    <cellStyle name="Normal 6 3 2 7 3 3 2 5 2" xfId="40070"/>
    <cellStyle name="Normal 6 3 2 7 3 3 2 6" xfId="27761"/>
    <cellStyle name="Normal 6 3 2 7 3 3 3" xfId="3990"/>
    <cellStyle name="Normal 6 3 2 7 3 3 3 2" xfId="12851"/>
    <cellStyle name="Normal 6 3 2 7 3 3 3 2 2" xfId="25053"/>
    <cellStyle name="Normal 6 3 2 7 3 3 3 2 2 2" xfId="49350"/>
    <cellStyle name="Normal 6 3 2 7 3 3 3 2 3" xfId="37148"/>
    <cellStyle name="Normal 6 3 2 7 3 3 3 3" xfId="16301"/>
    <cellStyle name="Normal 6 3 2 7 3 3 3 3 2" xfId="40598"/>
    <cellStyle name="Normal 6 3 2 7 3 3 3 4" xfId="28289"/>
    <cellStyle name="Normal 6 3 2 7 3 3 4" xfId="4630"/>
    <cellStyle name="Normal 6 3 2 7 3 3 4 2" xfId="12852"/>
    <cellStyle name="Normal 6 3 2 7 3 3 4 2 2" xfId="25054"/>
    <cellStyle name="Normal 6 3 2 7 3 3 4 2 2 2" xfId="49351"/>
    <cellStyle name="Normal 6 3 2 7 3 3 4 2 3" xfId="37149"/>
    <cellStyle name="Normal 6 3 2 7 3 3 4 3" xfId="16832"/>
    <cellStyle name="Normal 6 3 2 7 3 3 4 3 2" xfId="41129"/>
    <cellStyle name="Normal 6 3 2 7 3 3 4 4" xfId="28927"/>
    <cellStyle name="Normal 6 3 2 7 3 3 5" xfId="6327"/>
    <cellStyle name="Normal 6 3 2 7 3 3 5 2" xfId="12853"/>
    <cellStyle name="Normal 6 3 2 7 3 3 5 2 2" xfId="25055"/>
    <cellStyle name="Normal 6 3 2 7 3 3 5 2 2 2" xfId="49352"/>
    <cellStyle name="Normal 6 3 2 7 3 3 5 2 3" xfId="37150"/>
    <cellStyle name="Normal 6 3 2 7 3 3 5 3" xfId="18529"/>
    <cellStyle name="Normal 6 3 2 7 3 3 5 3 2" xfId="42826"/>
    <cellStyle name="Normal 6 3 2 7 3 3 5 4" xfId="30624"/>
    <cellStyle name="Normal 6 3 2 7 3 3 6" xfId="12847"/>
    <cellStyle name="Normal 6 3 2 7 3 3 6 2" xfId="25049"/>
    <cellStyle name="Normal 6 3 2 7 3 3 6 2 2" xfId="49346"/>
    <cellStyle name="Normal 6 3 2 7 3 3 6 3" xfId="37144"/>
    <cellStyle name="Normal 6 3 2 7 3 3 7" xfId="14604"/>
    <cellStyle name="Normal 6 3 2 7 3 3 7 2" xfId="38901"/>
    <cellStyle name="Normal 6 3 2 7 3 3 8" xfId="26592"/>
    <cellStyle name="Normal 6 3 2 7 3 3 9" xfId="51000"/>
    <cellStyle name="Normal 6 3 2 7 3 4" xfId="2820"/>
    <cellStyle name="Normal 6 3 2 7 3 4 2" xfId="5268"/>
    <cellStyle name="Normal 6 3 2 7 3 4 2 2" xfId="12855"/>
    <cellStyle name="Normal 6 3 2 7 3 4 2 2 2" xfId="25057"/>
    <cellStyle name="Normal 6 3 2 7 3 4 2 2 2 2" xfId="49354"/>
    <cellStyle name="Normal 6 3 2 7 3 4 2 2 3" xfId="37152"/>
    <cellStyle name="Normal 6 3 2 7 3 4 2 3" xfId="17470"/>
    <cellStyle name="Normal 6 3 2 7 3 4 2 3 2" xfId="41767"/>
    <cellStyle name="Normal 6 3 2 7 3 4 2 4" xfId="29565"/>
    <cellStyle name="Normal 6 3 2 7 3 4 3" xfId="6858"/>
    <cellStyle name="Normal 6 3 2 7 3 4 3 2" xfId="12856"/>
    <cellStyle name="Normal 6 3 2 7 3 4 3 2 2" xfId="25058"/>
    <cellStyle name="Normal 6 3 2 7 3 4 3 2 2 2" xfId="49355"/>
    <cellStyle name="Normal 6 3 2 7 3 4 3 2 3" xfId="37153"/>
    <cellStyle name="Normal 6 3 2 7 3 4 3 3" xfId="19060"/>
    <cellStyle name="Normal 6 3 2 7 3 4 3 3 2" xfId="43357"/>
    <cellStyle name="Normal 6 3 2 7 3 4 3 4" xfId="31155"/>
    <cellStyle name="Normal 6 3 2 7 3 4 4" xfId="12854"/>
    <cellStyle name="Normal 6 3 2 7 3 4 4 2" xfId="25056"/>
    <cellStyle name="Normal 6 3 2 7 3 4 4 2 2" xfId="49353"/>
    <cellStyle name="Normal 6 3 2 7 3 4 4 3" xfId="37151"/>
    <cellStyle name="Normal 6 3 2 7 3 4 5" xfId="15242"/>
    <cellStyle name="Normal 6 3 2 7 3 4 5 2" xfId="39539"/>
    <cellStyle name="Normal 6 3 2 7 3 4 6" xfId="27230"/>
    <cellStyle name="Normal 6 3 2 7 3 5" xfId="12835"/>
    <cellStyle name="Normal 6 3 2 7 3 5 2" xfId="25037"/>
    <cellStyle name="Normal 6 3 2 7 3 5 2 2" xfId="49334"/>
    <cellStyle name="Normal 6 3 2 7 3 5 3" xfId="37132"/>
    <cellStyle name="Normal 6 3 2 7 3 6" xfId="14070"/>
    <cellStyle name="Normal 6 3 2 7 3 6 2" xfId="26058"/>
    <cellStyle name="Normal 6 3 2 7 3 6 2 2" xfId="50355"/>
    <cellStyle name="Normal 6 3 2 7 3 6 3" xfId="38367"/>
    <cellStyle name="Normal 6 3 2 7 3 7" xfId="51560"/>
    <cellStyle name="Normal 6 3 2 7 3 8" xfId="52174"/>
    <cellStyle name="Normal 6 3 2 7 4" xfId="696"/>
    <cellStyle name="Normal 6 3 2 7 4 2" xfId="943"/>
    <cellStyle name="Normal 6 3 2 7 4 2 2" xfId="2436"/>
    <cellStyle name="Normal 6 3 2 7 4 2 2 10" xfId="52956"/>
    <cellStyle name="Normal 6 3 2 7 4 2 2 2" xfId="3602"/>
    <cellStyle name="Normal 6 3 2 7 4 2 2 2 2" xfId="5943"/>
    <cellStyle name="Normal 6 3 2 7 4 2 2 2 2 2" xfId="12861"/>
    <cellStyle name="Normal 6 3 2 7 4 2 2 2 2 2 2" xfId="25063"/>
    <cellStyle name="Normal 6 3 2 7 4 2 2 2 2 2 2 2" xfId="49360"/>
    <cellStyle name="Normal 6 3 2 7 4 2 2 2 2 2 3" xfId="37158"/>
    <cellStyle name="Normal 6 3 2 7 4 2 2 2 2 3" xfId="18145"/>
    <cellStyle name="Normal 6 3 2 7 4 2 2 2 2 3 2" xfId="42442"/>
    <cellStyle name="Normal 6 3 2 7 4 2 2 2 2 4" xfId="30240"/>
    <cellStyle name="Normal 6 3 2 7 4 2 2 2 3" xfId="7640"/>
    <cellStyle name="Normal 6 3 2 7 4 2 2 2 3 2" xfId="12862"/>
    <cellStyle name="Normal 6 3 2 7 4 2 2 2 3 2 2" xfId="25064"/>
    <cellStyle name="Normal 6 3 2 7 4 2 2 2 3 2 2 2" xfId="49361"/>
    <cellStyle name="Normal 6 3 2 7 4 2 2 2 3 2 3" xfId="37159"/>
    <cellStyle name="Normal 6 3 2 7 4 2 2 2 3 3" xfId="19842"/>
    <cellStyle name="Normal 6 3 2 7 4 2 2 2 3 3 2" xfId="44139"/>
    <cellStyle name="Normal 6 3 2 7 4 2 2 2 3 4" xfId="31937"/>
    <cellStyle name="Normal 6 3 2 7 4 2 2 2 4" xfId="12860"/>
    <cellStyle name="Normal 6 3 2 7 4 2 2 2 4 2" xfId="25062"/>
    <cellStyle name="Normal 6 3 2 7 4 2 2 2 4 2 2" xfId="49359"/>
    <cellStyle name="Normal 6 3 2 7 4 2 2 2 4 3" xfId="37157"/>
    <cellStyle name="Normal 6 3 2 7 4 2 2 2 5" xfId="15917"/>
    <cellStyle name="Normal 6 3 2 7 4 2 2 2 5 2" xfId="40214"/>
    <cellStyle name="Normal 6 3 2 7 4 2 2 2 6" xfId="27905"/>
    <cellStyle name="Normal 6 3 2 7 4 2 2 3" xfId="4134"/>
    <cellStyle name="Normal 6 3 2 7 4 2 2 3 2" xfId="12863"/>
    <cellStyle name="Normal 6 3 2 7 4 2 2 3 2 2" xfId="25065"/>
    <cellStyle name="Normal 6 3 2 7 4 2 2 3 2 2 2" xfId="49362"/>
    <cellStyle name="Normal 6 3 2 7 4 2 2 3 2 3" xfId="37160"/>
    <cellStyle name="Normal 6 3 2 7 4 2 2 3 3" xfId="16445"/>
    <cellStyle name="Normal 6 3 2 7 4 2 2 3 3 2" xfId="40742"/>
    <cellStyle name="Normal 6 3 2 7 4 2 2 3 4" xfId="28433"/>
    <cellStyle name="Normal 6 3 2 7 4 2 2 4" xfId="4774"/>
    <cellStyle name="Normal 6 3 2 7 4 2 2 4 2" xfId="12864"/>
    <cellStyle name="Normal 6 3 2 7 4 2 2 4 2 2" xfId="25066"/>
    <cellStyle name="Normal 6 3 2 7 4 2 2 4 2 2 2" xfId="49363"/>
    <cellStyle name="Normal 6 3 2 7 4 2 2 4 2 3" xfId="37161"/>
    <cellStyle name="Normal 6 3 2 7 4 2 2 4 3" xfId="16976"/>
    <cellStyle name="Normal 6 3 2 7 4 2 2 4 3 2" xfId="41273"/>
    <cellStyle name="Normal 6 3 2 7 4 2 2 4 4" xfId="29071"/>
    <cellStyle name="Normal 6 3 2 7 4 2 2 5" xfId="6471"/>
    <cellStyle name="Normal 6 3 2 7 4 2 2 5 2" xfId="12865"/>
    <cellStyle name="Normal 6 3 2 7 4 2 2 5 2 2" xfId="25067"/>
    <cellStyle name="Normal 6 3 2 7 4 2 2 5 2 2 2" xfId="49364"/>
    <cellStyle name="Normal 6 3 2 7 4 2 2 5 2 3" xfId="37162"/>
    <cellStyle name="Normal 6 3 2 7 4 2 2 5 3" xfId="18673"/>
    <cellStyle name="Normal 6 3 2 7 4 2 2 5 3 2" xfId="42970"/>
    <cellStyle name="Normal 6 3 2 7 4 2 2 5 4" xfId="30768"/>
    <cellStyle name="Normal 6 3 2 7 4 2 2 6" xfId="12859"/>
    <cellStyle name="Normal 6 3 2 7 4 2 2 6 2" xfId="25061"/>
    <cellStyle name="Normal 6 3 2 7 4 2 2 6 2 2" xfId="49358"/>
    <cellStyle name="Normal 6 3 2 7 4 2 2 6 3" xfId="37156"/>
    <cellStyle name="Normal 6 3 2 7 4 2 2 7" xfId="14748"/>
    <cellStyle name="Normal 6 3 2 7 4 2 2 7 2" xfId="39045"/>
    <cellStyle name="Normal 6 3 2 7 4 2 2 8" xfId="26736"/>
    <cellStyle name="Normal 6 3 2 7 4 2 2 9" xfId="51144"/>
    <cellStyle name="Normal 6 3 2 7 4 2 3" xfId="2964"/>
    <cellStyle name="Normal 6 3 2 7 4 2 3 2" xfId="5412"/>
    <cellStyle name="Normal 6 3 2 7 4 2 3 2 2" xfId="12867"/>
    <cellStyle name="Normal 6 3 2 7 4 2 3 2 2 2" xfId="25069"/>
    <cellStyle name="Normal 6 3 2 7 4 2 3 2 2 2 2" xfId="49366"/>
    <cellStyle name="Normal 6 3 2 7 4 2 3 2 2 3" xfId="37164"/>
    <cellStyle name="Normal 6 3 2 7 4 2 3 2 3" xfId="17614"/>
    <cellStyle name="Normal 6 3 2 7 4 2 3 2 3 2" xfId="41911"/>
    <cellStyle name="Normal 6 3 2 7 4 2 3 2 4" xfId="29709"/>
    <cellStyle name="Normal 6 3 2 7 4 2 3 3" xfId="7002"/>
    <cellStyle name="Normal 6 3 2 7 4 2 3 3 2" xfId="12868"/>
    <cellStyle name="Normal 6 3 2 7 4 2 3 3 2 2" xfId="25070"/>
    <cellStyle name="Normal 6 3 2 7 4 2 3 3 2 2 2" xfId="49367"/>
    <cellStyle name="Normal 6 3 2 7 4 2 3 3 2 3" xfId="37165"/>
    <cellStyle name="Normal 6 3 2 7 4 2 3 3 3" xfId="19204"/>
    <cellStyle name="Normal 6 3 2 7 4 2 3 3 3 2" xfId="43501"/>
    <cellStyle name="Normal 6 3 2 7 4 2 3 3 4" xfId="31299"/>
    <cellStyle name="Normal 6 3 2 7 4 2 3 4" xfId="12866"/>
    <cellStyle name="Normal 6 3 2 7 4 2 3 4 2" xfId="25068"/>
    <cellStyle name="Normal 6 3 2 7 4 2 3 4 2 2" xfId="49365"/>
    <cellStyle name="Normal 6 3 2 7 4 2 3 4 3" xfId="37163"/>
    <cellStyle name="Normal 6 3 2 7 4 2 3 5" xfId="15386"/>
    <cellStyle name="Normal 6 3 2 7 4 2 3 5 2" xfId="39683"/>
    <cellStyle name="Normal 6 3 2 7 4 2 3 6" xfId="27374"/>
    <cellStyle name="Normal 6 3 2 7 4 2 4" xfId="12858"/>
    <cellStyle name="Normal 6 3 2 7 4 2 4 2" xfId="25060"/>
    <cellStyle name="Normal 6 3 2 7 4 2 4 2 2" xfId="49357"/>
    <cellStyle name="Normal 6 3 2 7 4 2 4 3" xfId="37155"/>
    <cellStyle name="Normal 6 3 2 7 4 2 5" xfId="14214"/>
    <cellStyle name="Normal 6 3 2 7 4 2 5 2" xfId="26202"/>
    <cellStyle name="Normal 6 3 2 7 4 2 5 2 2" xfId="50499"/>
    <cellStyle name="Normal 6 3 2 7 4 2 5 3" xfId="38511"/>
    <cellStyle name="Normal 6 3 2 7 4 2 6" xfId="51579"/>
    <cellStyle name="Normal 6 3 2 7 4 2 7" xfId="52318"/>
    <cellStyle name="Normal 6 3 2 7 4 3" xfId="2196"/>
    <cellStyle name="Normal 6 3 2 7 4 3 10" xfId="52716"/>
    <cellStyle name="Normal 6 3 2 7 4 3 2" xfId="3362"/>
    <cellStyle name="Normal 6 3 2 7 4 3 2 2" xfId="5703"/>
    <cellStyle name="Normal 6 3 2 7 4 3 2 2 2" xfId="12871"/>
    <cellStyle name="Normal 6 3 2 7 4 3 2 2 2 2" xfId="25073"/>
    <cellStyle name="Normal 6 3 2 7 4 3 2 2 2 2 2" xfId="49370"/>
    <cellStyle name="Normal 6 3 2 7 4 3 2 2 2 3" xfId="37168"/>
    <cellStyle name="Normal 6 3 2 7 4 3 2 2 3" xfId="17905"/>
    <cellStyle name="Normal 6 3 2 7 4 3 2 2 3 2" xfId="42202"/>
    <cellStyle name="Normal 6 3 2 7 4 3 2 2 4" xfId="30000"/>
    <cellStyle name="Normal 6 3 2 7 4 3 2 3" xfId="7400"/>
    <cellStyle name="Normal 6 3 2 7 4 3 2 3 2" xfId="12872"/>
    <cellStyle name="Normal 6 3 2 7 4 3 2 3 2 2" xfId="25074"/>
    <cellStyle name="Normal 6 3 2 7 4 3 2 3 2 2 2" xfId="49371"/>
    <cellStyle name="Normal 6 3 2 7 4 3 2 3 2 3" xfId="37169"/>
    <cellStyle name="Normal 6 3 2 7 4 3 2 3 3" xfId="19602"/>
    <cellStyle name="Normal 6 3 2 7 4 3 2 3 3 2" xfId="43899"/>
    <cellStyle name="Normal 6 3 2 7 4 3 2 3 4" xfId="31697"/>
    <cellStyle name="Normal 6 3 2 7 4 3 2 4" xfId="12870"/>
    <cellStyle name="Normal 6 3 2 7 4 3 2 4 2" xfId="25072"/>
    <cellStyle name="Normal 6 3 2 7 4 3 2 4 2 2" xfId="49369"/>
    <cellStyle name="Normal 6 3 2 7 4 3 2 4 3" xfId="37167"/>
    <cellStyle name="Normal 6 3 2 7 4 3 2 5" xfId="15677"/>
    <cellStyle name="Normal 6 3 2 7 4 3 2 5 2" xfId="39974"/>
    <cellStyle name="Normal 6 3 2 7 4 3 2 6" xfId="27665"/>
    <cellStyle name="Normal 6 3 2 7 4 3 3" xfId="3894"/>
    <cellStyle name="Normal 6 3 2 7 4 3 3 2" xfId="12873"/>
    <cellStyle name="Normal 6 3 2 7 4 3 3 2 2" xfId="25075"/>
    <cellStyle name="Normal 6 3 2 7 4 3 3 2 2 2" xfId="49372"/>
    <cellStyle name="Normal 6 3 2 7 4 3 3 2 3" xfId="37170"/>
    <cellStyle name="Normal 6 3 2 7 4 3 3 3" xfId="16205"/>
    <cellStyle name="Normal 6 3 2 7 4 3 3 3 2" xfId="40502"/>
    <cellStyle name="Normal 6 3 2 7 4 3 3 4" xfId="28193"/>
    <cellStyle name="Normal 6 3 2 7 4 3 4" xfId="4534"/>
    <cellStyle name="Normal 6 3 2 7 4 3 4 2" xfId="12874"/>
    <cellStyle name="Normal 6 3 2 7 4 3 4 2 2" xfId="25076"/>
    <cellStyle name="Normal 6 3 2 7 4 3 4 2 2 2" xfId="49373"/>
    <cellStyle name="Normal 6 3 2 7 4 3 4 2 3" xfId="37171"/>
    <cellStyle name="Normal 6 3 2 7 4 3 4 3" xfId="16736"/>
    <cellStyle name="Normal 6 3 2 7 4 3 4 3 2" xfId="41033"/>
    <cellStyle name="Normal 6 3 2 7 4 3 4 4" xfId="28831"/>
    <cellStyle name="Normal 6 3 2 7 4 3 5" xfId="6231"/>
    <cellStyle name="Normal 6 3 2 7 4 3 5 2" xfId="12875"/>
    <cellStyle name="Normal 6 3 2 7 4 3 5 2 2" xfId="25077"/>
    <cellStyle name="Normal 6 3 2 7 4 3 5 2 2 2" xfId="49374"/>
    <cellStyle name="Normal 6 3 2 7 4 3 5 2 3" xfId="37172"/>
    <cellStyle name="Normal 6 3 2 7 4 3 5 3" xfId="18433"/>
    <cellStyle name="Normal 6 3 2 7 4 3 5 3 2" xfId="42730"/>
    <cellStyle name="Normal 6 3 2 7 4 3 5 4" xfId="30528"/>
    <cellStyle name="Normal 6 3 2 7 4 3 6" xfId="12869"/>
    <cellStyle name="Normal 6 3 2 7 4 3 6 2" xfId="25071"/>
    <cellStyle name="Normal 6 3 2 7 4 3 6 2 2" xfId="49368"/>
    <cellStyle name="Normal 6 3 2 7 4 3 6 3" xfId="37166"/>
    <cellStyle name="Normal 6 3 2 7 4 3 7" xfId="14508"/>
    <cellStyle name="Normal 6 3 2 7 4 3 7 2" xfId="38805"/>
    <cellStyle name="Normal 6 3 2 7 4 3 8" xfId="26496"/>
    <cellStyle name="Normal 6 3 2 7 4 3 9" xfId="50904"/>
    <cellStyle name="Normal 6 3 2 7 4 4" xfId="2724"/>
    <cellStyle name="Normal 6 3 2 7 4 4 2" xfId="5172"/>
    <cellStyle name="Normal 6 3 2 7 4 4 2 2" xfId="12877"/>
    <cellStyle name="Normal 6 3 2 7 4 4 2 2 2" xfId="25079"/>
    <cellStyle name="Normal 6 3 2 7 4 4 2 2 2 2" xfId="49376"/>
    <cellStyle name="Normal 6 3 2 7 4 4 2 2 3" xfId="37174"/>
    <cellStyle name="Normal 6 3 2 7 4 4 2 3" xfId="17374"/>
    <cellStyle name="Normal 6 3 2 7 4 4 2 3 2" xfId="41671"/>
    <cellStyle name="Normal 6 3 2 7 4 4 2 4" xfId="29469"/>
    <cellStyle name="Normal 6 3 2 7 4 4 3" xfId="6762"/>
    <cellStyle name="Normal 6 3 2 7 4 4 3 2" xfId="12878"/>
    <cellStyle name="Normal 6 3 2 7 4 4 3 2 2" xfId="25080"/>
    <cellStyle name="Normal 6 3 2 7 4 4 3 2 2 2" xfId="49377"/>
    <cellStyle name="Normal 6 3 2 7 4 4 3 2 3" xfId="37175"/>
    <cellStyle name="Normal 6 3 2 7 4 4 3 3" xfId="18964"/>
    <cellStyle name="Normal 6 3 2 7 4 4 3 3 2" xfId="43261"/>
    <cellStyle name="Normal 6 3 2 7 4 4 3 4" xfId="31059"/>
    <cellStyle name="Normal 6 3 2 7 4 4 4" xfId="12876"/>
    <cellStyle name="Normal 6 3 2 7 4 4 4 2" xfId="25078"/>
    <cellStyle name="Normal 6 3 2 7 4 4 4 2 2" xfId="49375"/>
    <cellStyle name="Normal 6 3 2 7 4 4 4 3" xfId="37173"/>
    <cellStyle name="Normal 6 3 2 7 4 4 5" xfId="15146"/>
    <cellStyle name="Normal 6 3 2 7 4 4 5 2" xfId="39443"/>
    <cellStyle name="Normal 6 3 2 7 4 4 6" xfId="27134"/>
    <cellStyle name="Normal 6 3 2 7 4 5" xfId="12857"/>
    <cellStyle name="Normal 6 3 2 7 4 5 2" xfId="25059"/>
    <cellStyle name="Normal 6 3 2 7 4 5 2 2" xfId="49356"/>
    <cellStyle name="Normal 6 3 2 7 4 5 3" xfId="37154"/>
    <cellStyle name="Normal 6 3 2 7 4 6" xfId="13974"/>
    <cellStyle name="Normal 6 3 2 7 4 6 2" xfId="25962"/>
    <cellStyle name="Normal 6 3 2 7 4 6 2 2" xfId="50259"/>
    <cellStyle name="Normal 6 3 2 7 4 6 3" xfId="38271"/>
    <cellStyle name="Normal 6 3 2 7 4 7" xfId="51543"/>
    <cellStyle name="Normal 6 3 2 7 4 8" xfId="52078"/>
    <cellStyle name="Normal 6 3 2 7 5" xfId="871"/>
    <cellStyle name="Normal 6 3 2 7 5 2" xfId="2364"/>
    <cellStyle name="Normal 6 3 2 7 5 2 10" xfId="52884"/>
    <cellStyle name="Normal 6 3 2 7 5 2 2" xfId="3530"/>
    <cellStyle name="Normal 6 3 2 7 5 2 2 2" xfId="5871"/>
    <cellStyle name="Normal 6 3 2 7 5 2 2 2 2" xfId="12882"/>
    <cellStyle name="Normal 6 3 2 7 5 2 2 2 2 2" xfId="25084"/>
    <cellStyle name="Normal 6 3 2 7 5 2 2 2 2 2 2" xfId="49381"/>
    <cellStyle name="Normal 6 3 2 7 5 2 2 2 2 3" xfId="37179"/>
    <cellStyle name="Normal 6 3 2 7 5 2 2 2 3" xfId="18073"/>
    <cellStyle name="Normal 6 3 2 7 5 2 2 2 3 2" xfId="42370"/>
    <cellStyle name="Normal 6 3 2 7 5 2 2 2 4" xfId="30168"/>
    <cellStyle name="Normal 6 3 2 7 5 2 2 3" xfId="7568"/>
    <cellStyle name="Normal 6 3 2 7 5 2 2 3 2" xfId="12883"/>
    <cellStyle name="Normal 6 3 2 7 5 2 2 3 2 2" xfId="25085"/>
    <cellStyle name="Normal 6 3 2 7 5 2 2 3 2 2 2" xfId="49382"/>
    <cellStyle name="Normal 6 3 2 7 5 2 2 3 2 3" xfId="37180"/>
    <cellStyle name="Normal 6 3 2 7 5 2 2 3 3" xfId="19770"/>
    <cellStyle name="Normal 6 3 2 7 5 2 2 3 3 2" xfId="44067"/>
    <cellStyle name="Normal 6 3 2 7 5 2 2 3 4" xfId="31865"/>
    <cellStyle name="Normal 6 3 2 7 5 2 2 4" xfId="12881"/>
    <cellStyle name="Normal 6 3 2 7 5 2 2 4 2" xfId="25083"/>
    <cellStyle name="Normal 6 3 2 7 5 2 2 4 2 2" xfId="49380"/>
    <cellStyle name="Normal 6 3 2 7 5 2 2 4 3" xfId="37178"/>
    <cellStyle name="Normal 6 3 2 7 5 2 2 5" xfId="15845"/>
    <cellStyle name="Normal 6 3 2 7 5 2 2 5 2" xfId="40142"/>
    <cellStyle name="Normal 6 3 2 7 5 2 2 6" xfId="27833"/>
    <cellStyle name="Normal 6 3 2 7 5 2 3" xfId="4062"/>
    <cellStyle name="Normal 6 3 2 7 5 2 3 2" xfId="12884"/>
    <cellStyle name="Normal 6 3 2 7 5 2 3 2 2" xfId="25086"/>
    <cellStyle name="Normal 6 3 2 7 5 2 3 2 2 2" xfId="49383"/>
    <cellStyle name="Normal 6 3 2 7 5 2 3 2 3" xfId="37181"/>
    <cellStyle name="Normal 6 3 2 7 5 2 3 3" xfId="16373"/>
    <cellStyle name="Normal 6 3 2 7 5 2 3 3 2" xfId="40670"/>
    <cellStyle name="Normal 6 3 2 7 5 2 3 4" xfId="28361"/>
    <cellStyle name="Normal 6 3 2 7 5 2 4" xfId="4702"/>
    <cellStyle name="Normal 6 3 2 7 5 2 4 2" xfId="12885"/>
    <cellStyle name="Normal 6 3 2 7 5 2 4 2 2" xfId="25087"/>
    <cellStyle name="Normal 6 3 2 7 5 2 4 2 2 2" xfId="49384"/>
    <cellStyle name="Normal 6 3 2 7 5 2 4 2 3" xfId="37182"/>
    <cellStyle name="Normal 6 3 2 7 5 2 4 3" xfId="16904"/>
    <cellStyle name="Normal 6 3 2 7 5 2 4 3 2" xfId="41201"/>
    <cellStyle name="Normal 6 3 2 7 5 2 4 4" xfId="28999"/>
    <cellStyle name="Normal 6 3 2 7 5 2 5" xfId="6399"/>
    <cellStyle name="Normal 6 3 2 7 5 2 5 2" xfId="12886"/>
    <cellStyle name="Normal 6 3 2 7 5 2 5 2 2" xfId="25088"/>
    <cellStyle name="Normal 6 3 2 7 5 2 5 2 2 2" xfId="49385"/>
    <cellStyle name="Normal 6 3 2 7 5 2 5 2 3" xfId="37183"/>
    <cellStyle name="Normal 6 3 2 7 5 2 5 3" xfId="18601"/>
    <cellStyle name="Normal 6 3 2 7 5 2 5 3 2" xfId="42898"/>
    <cellStyle name="Normal 6 3 2 7 5 2 5 4" xfId="30696"/>
    <cellStyle name="Normal 6 3 2 7 5 2 6" xfId="12880"/>
    <cellStyle name="Normal 6 3 2 7 5 2 6 2" xfId="25082"/>
    <cellStyle name="Normal 6 3 2 7 5 2 6 2 2" xfId="49379"/>
    <cellStyle name="Normal 6 3 2 7 5 2 6 3" xfId="37177"/>
    <cellStyle name="Normal 6 3 2 7 5 2 7" xfId="14676"/>
    <cellStyle name="Normal 6 3 2 7 5 2 7 2" xfId="38973"/>
    <cellStyle name="Normal 6 3 2 7 5 2 8" xfId="26664"/>
    <cellStyle name="Normal 6 3 2 7 5 2 9" xfId="51072"/>
    <cellStyle name="Normal 6 3 2 7 5 3" xfId="2892"/>
    <cellStyle name="Normal 6 3 2 7 5 3 2" xfId="5340"/>
    <cellStyle name="Normal 6 3 2 7 5 3 2 2" xfId="12888"/>
    <cellStyle name="Normal 6 3 2 7 5 3 2 2 2" xfId="25090"/>
    <cellStyle name="Normal 6 3 2 7 5 3 2 2 2 2" xfId="49387"/>
    <cellStyle name="Normal 6 3 2 7 5 3 2 2 3" xfId="37185"/>
    <cellStyle name="Normal 6 3 2 7 5 3 2 3" xfId="17542"/>
    <cellStyle name="Normal 6 3 2 7 5 3 2 3 2" xfId="41839"/>
    <cellStyle name="Normal 6 3 2 7 5 3 2 4" xfId="29637"/>
    <cellStyle name="Normal 6 3 2 7 5 3 3" xfId="6930"/>
    <cellStyle name="Normal 6 3 2 7 5 3 3 2" xfId="12889"/>
    <cellStyle name="Normal 6 3 2 7 5 3 3 2 2" xfId="25091"/>
    <cellStyle name="Normal 6 3 2 7 5 3 3 2 2 2" xfId="49388"/>
    <cellStyle name="Normal 6 3 2 7 5 3 3 2 3" xfId="37186"/>
    <cellStyle name="Normal 6 3 2 7 5 3 3 3" xfId="19132"/>
    <cellStyle name="Normal 6 3 2 7 5 3 3 3 2" xfId="43429"/>
    <cellStyle name="Normal 6 3 2 7 5 3 3 4" xfId="31227"/>
    <cellStyle name="Normal 6 3 2 7 5 3 4" xfId="12887"/>
    <cellStyle name="Normal 6 3 2 7 5 3 4 2" xfId="25089"/>
    <cellStyle name="Normal 6 3 2 7 5 3 4 2 2" xfId="49386"/>
    <cellStyle name="Normal 6 3 2 7 5 3 4 3" xfId="37184"/>
    <cellStyle name="Normal 6 3 2 7 5 3 5" xfId="15314"/>
    <cellStyle name="Normal 6 3 2 7 5 3 5 2" xfId="39611"/>
    <cellStyle name="Normal 6 3 2 7 5 3 6" xfId="27302"/>
    <cellStyle name="Normal 6 3 2 7 5 4" xfId="12879"/>
    <cellStyle name="Normal 6 3 2 7 5 4 2" xfId="25081"/>
    <cellStyle name="Normal 6 3 2 7 5 4 2 2" xfId="49378"/>
    <cellStyle name="Normal 6 3 2 7 5 4 3" xfId="37176"/>
    <cellStyle name="Normal 6 3 2 7 5 5" xfId="14142"/>
    <cellStyle name="Normal 6 3 2 7 5 5 2" xfId="26130"/>
    <cellStyle name="Normal 6 3 2 7 5 5 2 2" xfId="50427"/>
    <cellStyle name="Normal 6 3 2 7 5 5 3" xfId="38439"/>
    <cellStyle name="Normal 6 3 2 7 5 6" xfId="51733"/>
    <cellStyle name="Normal 6 3 2 7 5 7" xfId="52246"/>
    <cellStyle name="Normal 6 3 2 7 6" xfId="2100"/>
    <cellStyle name="Normal 6 3 2 7 6 10" xfId="52620"/>
    <cellStyle name="Normal 6 3 2 7 6 2" xfId="3266"/>
    <cellStyle name="Normal 6 3 2 7 6 2 2" xfId="5607"/>
    <cellStyle name="Normal 6 3 2 7 6 2 2 2" xfId="12892"/>
    <cellStyle name="Normal 6 3 2 7 6 2 2 2 2" xfId="25094"/>
    <cellStyle name="Normal 6 3 2 7 6 2 2 2 2 2" xfId="49391"/>
    <cellStyle name="Normal 6 3 2 7 6 2 2 2 3" xfId="37189"/>
    <cellStyle name="Normal 6 3 2 7 6 2 2 3" xfId="17809"/>
    <cellStyle name="Normal 6 3 2 7 6 2 2 3 2" xfId="42106"/>
    <cellStyle name="Normal 6 3 2 7 6 2 2 4" xfId="29904"/>
    <cellStyle name="Normal 6 3 2 7 6 2 3" xfId="7304"/>
    <cellStyle name="Normal 6 3 2 7 6 2 3 2" xfId="12893"/>
    <cellStyle name="Normal 6 3 2 7 6 2 3 2 2" xfId="25095"/>
    <cellStyle name="Normal 6 3 2 7 6 2 3 2 2 2" xfId="49392"/>
    <cellStyle name="Normal 6 3 2 7 6 2 3 2 3" xfId="37190"/>
    <cellStyle name="Normal 6 3 2 7 6 2 3 3" xfId="19506"/>
    <cellStyle name="Normal 6 3 2 7 6 2 3 3 2" xfId="43803"/>
    <cellStyle name="Normal 6 3 2 7 6 2 3 4" xfId="31601"/>
    <cellStyle name="Normal 6 3 2 7 6 2 4" xfId="12891"/>
    <cellStyle name="Normal 6 3 2 7 6 2 4 2" xfId="25093"/>
    <cellStyle name="Normal 6 3 2 7 6 2 4 2 2" xfId="49390"/>
    <cellStyle name="Normal 6 3 2 7 6 2 4 3" xfId="37188"/>
    <cellStyle name="Normal 6 3 2 7 6 2 5" xfId="15581"/>
    <cellStyle name="Normal 6 3 2 7 6 2 5 2" xfId="39878"/>
    <cellStyle name="Normal 6 3 2 7 6 2 6" xfId="27569"/>
    <cellStyle name="Normal 6 3 2 7 6 3" xfId="3798"/>
    <cellStyle name="Normal 6 3 2 7 6 3 2" xfId="12894"/>
    <cellStyle name="Normal 6 3 2 7 6 3 2 2" xfId="25096"/>
    <cellStyle name="Normal 6 3 2 7 6 3 2 2 2" xfId="49393"/>
    <cellStyle name="Normal 6 3 2 7 6 3 2 3" xfId="37191"/>
    <cellStyle name="Normal 6 3 2 7 6 3 3" xfId="16109"/>
    <cellStyle name="Normal 6 3 2 7 6 3 3 2" xfId="40406"/>
    <cellStyle name="Normal 6 3 2 7 6 3 4" xfId="28097"/>
    <cellStyle name="Normal 6 3 2 7 6 4" xfId="4438"/>
    <cellStyle name="Normal 6 3 2 7 6 4 2" xfId="12895"/>
    <cellStyle name="Normal 6 3 2 7 6 4 2 2" xfId="25097"/>
    <cellStyle name="Normal 6 3 2 7 6 4 2 2 2" xfId="49394"/>
    <cellStyle name="Normal 6 3 2 7 6 4 2 3" xfId="37192"/>
    <cellStyle name="Normal 6 3 2 7 6 4 3" xfId="16640"/>
    <cellStyle name="Normal 6 3 2 7 6 4 3 2" xfId="40937"/>
    <cellStyle name="Normal 6 3 2 7 6 4 4" xfId="28735"/>
    <cellStyle name="Normal 6 3 2 7 6 5" xfId="6135"/>
    <cellStyle name="Normal 6 3 2 7 6 5 2" xfId="12896"/>
    <cellStyle name="Normal 6 3 2 7 6 5 2 2" xfId="25098"/>
    <cellStyle name="Normal 6 3 2 7 6 5 2 2 2" xfId="49395"/>
    <cellStyle name="Normal 6 3 2 7 6 5 2 3" xfId="37193"/>
    <cellStyle name="Normal 6 3 2 7 6 5 3" xfId="18337"/>
    <cellStyle name="Normal 6 3 2 7 6 5 3 2" xfId="42634"/>
    <cellStyle name="Normal 6 3 2 7 6 5 4" xfId="30432"/>
    <cellStyle name="Normal 6 3 2 7 6 6" xfId="12890"/>
    <cellStyle name="Normal 6 3 2 7 6 6 2" xfId="25092"/>
    <cellStyle name="Normal 6 3 2 7 6 6 2 2" xfId="49389"/>
    <cellStyle name="Normal 6 3 2 7 6 6 3" xfId="37187"/>
    <cellStyle name="Normal 6 3 2 7 6 7" xfId="14412"/>
    <cellStyle name="Normal 6 3 2 7 6 7 2" xfId="38709"/>
    <cellStyle name="Normal 6 3 2 7 6 8" xfId="26400"/>
    <cellStyle name="Normal 6 3 2 7 6 9" xfId="50808"/>
    <cellStyle name="Normal 6 3 2 7 7" xfId="2628"/>
    <cellStyle name="Normal 6 3 2 7 7 2" xfId="5076"/>
    <cellStyle name="Normal 6 3 2 7 7 2 2" xfId="12898"/>
    <cellStyle name="Normal 6 3 2 7 7 2 2 2" xfId="25100"/>
    <cellStyle name="Normal 6 3 2 7 7 2 2 2 2" xfId="49397"/>
    <cellStyle name="Normal 6 3 2 7 7 2 2 3" xfId="37195"/>
    <cellStyle name="Normal 6 3 2 7 7 2 3" xfId="17278"/>
    <cellStyle name="Normal 6 3 2 7 7 2 3 2" xfId="41575"/>
    <cellStyle name="Normal 6 3 2 7 7 2 4" xfId="29373"/>
    <cellStyle name="Normal 6 3 2 7 7 3" xfId="6666"/>
    <cellStyle name="Normal 6 3 2 7 7 3 2" xfId="12899"/>
    <cellStyle name="Normal 6 3 2 7 7 3 2 2" xfId="25101"/>
    <cellStyle name="Normal 6 3 2 7 7 3 2 2 2" xfId="49398"/>
    <cellStyle name="Normal 6 3 2 7 7 3 2 3" xfId="37196"/>
    <cellStyle name="Normal 6 3 2 7 7 3 3" xfId="18868"/>
    <cellStyle name="Normal 6 3 2 7 7 3 3 2" xfId="43165"/>
    <cellStyle name="Normal 6 3 2 7 7 3 4" xfId="30963"/>
    <cellStyle name="Normal 6 3 2 7 7 4" xfId="12897"/>
    <cellStyle name="Normal 6 3 2 7 7 4 2" xfId="25099"/>
    <cellStyle name="Normal 6 3 2 7 7 4 2 2" xfId="49396"/>
    <cellStyle name="Normal 6 3 2 7 7 4 3" xfId="37194"/>
    <cellStyle name="Normal 6 3 2 7 7 5" xfId="15050"/>
    <cellStyle name="Normal 6 3 2 7 7 5 2" xfId="39347"/>
    <cellStyle name="Normal 6 3 2 7 7 6" xfId="27038"/>
    <cellStyle name="Normal 6 3 2 7 8" xfId="12768"/>
    <cellStyle name="Normal 6 3 2 7 8 2" xfId="24970"/>
    <cellStyle name="Normal 6 3 2 7 8 2 2" xfId="49267"/>
    <cellStyle name="Normal 6 3 2 7 8 3" xfId="37065"/>
    <cellStyle name="Normal 6 3 2 7 9" xfId="13878"/>
    <cellStyle name="Normal 6 3 2 7 9 2" xfId="25866"/>
    <cellStyle name="Normal 6 3 2 7 9 2 2" xfId="50163"/>
    <cellStyle name="Normal 6 3 2 7 9 3" xfId="38175"/>
    <cellStyle name="Normal 6 3 2 8" xfId="623"/>
    <cellStyle name="Normal 6 3 2 8 10" xfId="52006"/>
    <cellStyle name="Normal 6 3 2 8 2" xfId="818"/>
    <cellStyle name="Normal 6 3 2 8 2 2" xfId="1063"/>
    <cellStyle name="Normal 6 3 2 8 2 2 2" xfId="2556"/>
    <cellStyle name="Normal 6 3 2 8 2 2 2 10" xfId="53076"/>
    <cellStyle name="Normal 6 3 2 8 2 2 2 2" xfId="3722"/>
    <cellStyle name="Normal 6 3 2 8 2 2 2 2 2" xfId="6063"/>
    <cellStyle name="Normal 6 3 2 8 2 2 2 2 2 2" xfId="12905"/>
    <cellStyle name="Normal 6 3 2 8 2 2 2 2 2 2 2" xfId="25107"/>
    <cellStyle name="Normal 6 3 2 8 2 2 2 2 2 2 2 2" xfId="49404"/>
    <cellStyle name="Normal 6 3 2 8 2 2 2 2 2 2 3" xfId="37202"/>
    <cellStyle name="Normal 6 3 2 8 2 2 2 2 2 3" xfId="18265"/>
    <cellStyle name="Normal 6 3 2 8 2 2 2 2 2 3 2" xfId="42562"/>
    <cellStyle name="Normal 6 3 2 8 2 2 2 2 2 4" xfId="30360"/>
    <cellStyle name="Normal 6 3 2 8 2 2 2 2 3" xfId="7760"/>
    <cellStyle name="Normal 6 3 2 8 2 2 2 2 3 2" xfId="12906"/>
    <cellStyle name="Normal 6 3 2 8 2 2 2 2 3 2 2" xfId="25108"/>
    <cellStyle name="Normal 6 3 2 8 2 2 2 2 3 2 2 2" xfId="49405"/>
    <cellStyle name="Normal 6 3 2 8 2 2 2 2 3 2 3" xfId="37203"/>
    <cellStyle name="Normal 6 3 2 8 2 2 2 2 3 3" xfId="19962"/>
    <cellStyle name="Normal 6 3 2 8 2 2 2 2 3 3 2" xfId="44259"/>
    <cellStyle name="Normal 6 3 2 8 2 2 2 2 3 4" xfId="32057"/>
    <cellStyle name="Normal 6 3 2 8 2 2 2 2 4" xfId="12904"/>
    <cellStyle name="Normal 6 3 2 8 2 2 2 2 4 2" xfId="25106"/>
    <cellStyle name="Normal 6 3 2 8 2 2 2 2 4 2 2" xfId="49403"/>
    <cellStyle name="Normal 6 3 2 8 2 2 2 2 4 3" xfId="37201"/>
    <cellStyle name="Normal 6 3 2 8 2 2 2 2 5" xfId="16037"/>
    <cellStyle name="Normal 6 3 2 8 2 2 2 2 5 2" xfId="40334"/>
    <cellStyle name="Normal 6 3 2 8 2 2 2 2 6" xfId="28025"/>
    <cellStyle name="Normal 6 3 2 8 2 2 2 3" xfId="4254"/>
    <cellStyle name="Normal 6 3 2 8 2 2 2 3 2" xfId="12907"/>
    <cellStyle name="Normal 6 3 2 8 2 2 2 3 2 2" xfId="25109"/>
    <cellStyle name="Normal 6 3 2 8 2 2 2 3 2 2 2" xfId="49406"/>
    <cellStyle name="Normal 6 3 2 8 2 2 2 3 2 3" xfId="37204"/>
    <cellStyle name="Normal 6 3 2 8 2 2 2 3 3" xfId="16565"/>
    <cellStyle name="Normal 6 3 2 8 2 2 2 3 3 2" xfId="40862"/>
    <cellStyle name="Normal 6 3 2 8 2 2 2 3 4" xfId="28553"/>
    <cellStyle name="Normal 6 3 2 8 2 2 2 4" xfId="4894"/>
    <cellStyle name="Normal 6 3 2 8 2 2 2 4 2" xfId="12908"/>
    <cellStyle name="Normal 6 3 2 8 2 2 2 4 2 2" xfId="25110"/>
    <cellStyle name="Normal 6 3 2 8 2 2 2 4 2 2 2" xfId="49407"/>
    <cellStyle name="Normal 6 3 2 8 2 2 2 4 2 3" xfId="37205"/>
    <cellStyle name="Normal 6 3 2 8 2 2 2 4 3" xfId="17096"/>
    <cellStyle name="Normal 6 3 2 8 2 2 2 4 3 2" xfId="41393"/>
    <cellStyle name="Normal 6 3 2 8 2 2 2 4 4" xfId="29191"/>
    <cellStyle name="Normal 6 3 2 8 2 2 2 5" xfId="6591"/>
    <cellStyle name="Normal 6 3 2 8 2 2 2 5 2" xfId="12909"/>
    <cellStyle name="Normal 6 3 2 8 2 2 2 5 2 2" xfId="25111"/>
    <cellStyle name="Normal 6 3 2 8 2 2 2 5 2 2 2" xfId="49408"/>
    <cellStyle name="Normal 6 3 2 8 2 2 2 5 2 3" xfId="37206"/>
    <cellStyle name="Normal 6 3 2 8 2 2 2 5 3" xfId="18793"/>
    <cellStyle name="Normal 6 3 2 8 2 2 2 5 3 2" xfId="43090"/>
    <cellStyle name="Normal 6 3 2 8 2 2 2 5 4" xfId="30888"/>
    <cellStyle name="Normal 6 3 2 8 2 2 2 6" xfId="12903"/>
    <cellStyle name="Normal 6 3 2 8 2 2 2 6 2" xfId="25105"/>
    <cellStyle name="Normal 6 3 2 8 2 2 2 6 2 2" xfId="49402"/>
    <cellStyle name="Normal 6 3 2 8 2 2 2 6 3" xfId="37200"/>
    <cellStyle name="Normal 6 3 2 8 2 2 2 7" xfId="14868"/>
    <cellStyle name="Normal 6 3 2 8 2 2 2 7 2" xfId="39165"/>
    <cellStyle name="Normal 6 3 2 8 2 2 2 8" xfId="26856"/>
    <cellStyle name="Normal 6 3 2 8 2 2 2 9" xfId="51264"/>
    <cellStyle name="Normal 6 3 2 8 2 2 3" xfId="3084"/>
    <cellStyle name="Normal 6 3 2 8 2 2 3 2" xfId="5532"/>
    <cellStyle name="Normal 6 3 2 8 2 2 3 2 2" xfId="12911"/>
    <cellStyle name="Normal 6 3 2 8 2 2 3 2 2 2" xfId="25113"/>
    <cellStyle name="Normal 6 3 2 8 2 2 3 2 2 2 2" xfId="49410"/>
    <cellStyle name="Normal 6 3 2 8 2 2 3 2 2 3" xfId="37208"/>
    <cellStyle name="Normal 6 3 2 8 2 2 3 2 3" xfId="17734"/>
    <cellStyle name="Normal 6 3 2 8 2 2 3 2 3 2" xfId="42031"/>
    <cellStyle name="Normal 6 3 2 8 2 2 3 2 4" xfId="29829"/>
    <cellStyle name="Normal 6 3 2 8 2 2 3 3" xfId="7122"/>
    <cellStyle name="Normal 6 3 2 8 2 2 3 3 2" xfId="12912"/>
    <cellStyle name="Normal 6 3 2 8 2 2 3 3 2 2" xfId="25114"/>
    <cellStyle name="Normal 6 3 2 8 2 2 3 3 2 2 2" xfId="49411"/>
    <cellStyle name="Normal 6 3 2 8 2 2 3 3 2 3" xfId="37209"/>
    <cellStyle name="Normal 6 3 2 8 2 2 3 3 3" xfId="19324"/>
    <cellStyle name="Normal 6 3 2 8 2 2 3 3 3 2" xfId="43621"/>
    <cellStyle name="Normal 6 3 2 8 2 2 3 3 4" xfId="31419"/>
    <cellStyle name="Normal 6 3 2 8 2 2 3 4" xfId="12910"/>
    <cellStyle name="Normal 6 3 2 8 2 2 3 4 2" xfId="25112"/>
    <cellStyle name="Normal 6 3 2 8 2 2 3 4 2 2" xfId="49409"/>
    <cellStyle name="Normal 6 3 2 8 2 2 3 4 3" xfId="37207"/>
    <cellStyle name="Normal 6 3 2 8 2 2 3 5" xfId="15506"/>
    <cellStyle name="Normal 6 3 2 8 2 2 3 5 2" xfId="39803"/>
    <cellStyle name="Normal 6 3 2 8 2 2 3 6" xfId="27494"/>
    <cellStyle name="Normal 6 3 2 8 2 2 4" xfId="12902"/>
    <cellStyle name="Normal 6 3 2 8 2 2 4 2" xfId="25104"/>
    <cellStyle name="Normal 6 3 2 8 2 2 4 2 2" xfId="49401"/>
    <cellStyle name="Normal 6 3 2 8 2 2 4 3" xfId="37199"/>
    <cellStyle name="Normal 6 3 2 8 2 2 5" xfId="14334"/>
    <cellStyle name="Normal 6 3 2 8 2 2 5 2" xfId="26322"/>
    <cellStyle name="Normal 6 3 2 8 2 2 5 2 2" xfId="50619"/>
    <cellStyle name="Normal 6 3 2 8 2 2 5 3" xfId="38631"/>
    <cellStyle name="Normal 6 3 2 8 2 2 6" xfId="51717"/>
    <cellStyle name="Normal 6 3 2 8 2 2 7" xfId="52438"/>
    <cellStyle name="Normal 6 3 2 8 2 3" xfId="2316"/>
    <cellStyle name="Normal 6 3 2 8 2 3 10" xfId="52836"/>
    <cellStyle name="Normal 6 3 2 8 2 3 2" xfId="3482"/>
    <cellStyle name="Normal 6 3 2 8 2 3 2 2" xfId="5823"/>
    <cellStyle name="Normal 6 3 2 8 2 3 2 2 2" xfId="12915"/>
    <cellStyle name="Normal 6 3 2 8 2 3 2 2 2 2" xfId="25117"/>
    <cellStyle name="Normal 6 3 2 8 2 3 2 2 2 2 2" xfId="49414"/>
    <cellStyle name="Normal 6 3 2 8 2 3 2 2 2 3" xfId="37212"/>
    <cellStyle name="Normal 6 3 2 8 2 3 2 2 3" xfId="18025"/>
    <cellStyle name="Normal 6 3 2 8 2 3 2 2 3 2" xfId="42322"/>
    <cellStyle name="Normal 6 3 2 8 2 3 2 2 4" xfId="30120"/>
    <cellStyle name="Normal 6 3 2 8 2 3 2 3" xfId="7520"/>
    <cellStyle name="Normal 6 3 2 8 2 3 2 3 2" xfId="12916"/>
    <cellStyle name="Normal 6 3 2 8 2 3 2 3 2 2" xfId="25118"/>
    <cellStyle name="Normal 6 3 2 8 2 3 2 3 2 2 2" xfId="49415"/>
    <cellStyle name="Normal 6 3 2 8 2 3 2 3 2 3" xfId="37213"/>
    <cellStyle name="Normal 6 3 2 8 2 3 2 3 3" xfId="19722"/>
    <cellStyle name="Normal 6 3 2 8 2 3 2 3 3 2" xfId="44019"/>
    <cellStyle name="Normal 6 3 2 8 2 3 2 3 4" xfId="31817"/>
    <cellStyle name="Normal 6 3 2 8 2 3 2 4" xfId="12914"/>
    <cellStyle name="Normal 6 3 2 8 2 3 2 4 2" xfId="25116"/>
    <cellStyle name="Normal 6 3 2 8 2 3 2 4 2 2" xfId="49413"/>
    <cellStyle name="Normal 6 3 2 8 2 3 2 4 3" xfId="37211"/>
    <cellStyle name="Normal 6 3 2 8 2 3 2 5" xfId="15797"/>
    <cellStyle name="Normal 6 3 2 8 2 3 2 5 2" xfId="40094"/>
    <cellStyle name="Normal 6 3 2 8 2 3 2 6" xfId="27785"/>
    <cellStyle name="Normal 6 3 2 8 2 3 3" xfId="4014"/>
    <cellStyle name="Normal 6 3 2 8 2 3 3 2" xfId="12917"/>
    <cellStyle name="Normal 6 3 2 8 2 3 3 2 2" xfId="25119"/>
    <cellStyle name="Normal 6 3 2 8 2 3 3 2 2 2" xfId="49416"/>
    <cellStyle name="Normal 6 3 2 8 2 3 3 2 3" xfId="37214"/>
    <cellStyle name="Normal 6 3 2 8 2 3 3 3" xfId="16325"/>
    <cellStyle name="Normal 6 3 2 8 2 3 3 3 2" xfId="40622"/>
    <cellStyle name="Normal 6 3 2 8 2 3 3 4" xfId="28313"/>
    <cellStyle name="Normal 6 3 2 8 2 3 4" xfId="4654"/>
    <cellStyle name="Normal 6 3 2 8 2 3 4 2" xfId="12918"/>
    <cellStyle name="Normal 6 3 2 8 2 3 4 2 2" xfId="25120"/>
    <cellStyle name="Normal 6 3 2 8 2 3 4 2 2 2" xfId="49417"/>
    <cellStyle name="Normal 6 3 2 8 2 3 4 2 3" xfId="37215"/>
    <cellStyle name="Normal 6 3 2 8 2 3 4 3" xfId="16856"/>
    <cellStyle name="Normal 6 3 2 8 2 3 4 3 2" xfId="41153"/>
    <cellStyle name="Normal 6 3 2 8 2 3 4 4" xfId="28951"/>
    <cellStyle name="Normal 6 3 2 8 2 3 5" xfId="6351"/>
    <cellStyle name="Normal 6 3 2 8 2 3 5 2" xfId="12919"/>
    <cellStyle name="Normal 6 3 2 8 2 3 5 2 2" xfId="25121"/>
    <cellStyle name="Normal 6 3 2 8 2 3 5 2 2 2" xfId="49418"/>
    <cellStyle name="Normal 6 3 2 8 2 3 5 2 3" xfId="37216"/>
    <cellStyle name="Normal 6 3 2 8 2 3 5 3" xfId="18553"/>
    <cellStyle name="Normal 6 3 2 8 2 3 5 3 2" xfId="42850"/>
    <cellStyle name="Normal 6 3 2 8 2 3 5 4" xfId="30648"/>
    <cellStyle name="Normal 6 3 2 8 2 3 6" xfId="12913"/>
    <cellStyle name="Normal 6 3 2 8 2 3 6 2" xfId="25115"/>
    <cellStyle name="Normal 6 3 2 8 2 3 6 2 2" xfId="49412"/>
    <cellStyle name="Normal 6 3 2 8 2 3 6 3" xfId="37210"/>
    <cellStyle name="Normal 6 3 2 8 2 3 7" xfId="14628"/>
    <cellStyle name="Normal 6 3 2 8 2 3 7 2" xfId="38925"/>
    <cellStyle name="Normal 6 3 2 8 2 3 8" xfId="26616"/>
    <cellStyle name="Normal 6 3 2 8 2 3 9" xfId="51024"/>
    <cellStyle name="Normal 6 3 2 8 2 4" xfId="2844"/>
    <cellStyle name="Normal 6 3 2 8 2 4 2" xfId="5292"/>
    <cellStyle name="Normal 6 3 2 8 2 4 2 2" xfId="12921"/>
    <cellStyle name="Normal 6 3 2 8 2 4 2 2 2" xfId="25123"/>
    <cellStyle name="Normal 6 3 2 8 2 4 2 2 2 2" xfId="49420"/>
    <cellStyle name="Normal 6 3 2 8 2 4 2 2 3" xfId="37218"/>
    <cellStyle name="Normal 6 3 2 8 2 4 2 3" xfId="17494"/>
    <cellStyle name="Normal 6 3 2 8 2 4 2 3 2" xfId="41791"/>
    <cellStyle name="Normal 6 3 2 8 2 4 2 4" xfId="29589"/>
    <cellStyle name="Normal 6 3 2 8 2 4 3" xfId="6882"/>
    <cellStyle name="Normal 6 3 2 8 2 4 3 2" xfId="12922"/>
    <cellStyle name="Normal 6 3 2 8 2 4 3 2 2" xfId="25124"/>
    <cellStyle name="Normal 6 3 2 8 2 4 3 2 2 2" xfId="49421"/>
    <cellStyle name="Normal 6 3 2 8 2 4 3 2 3" xfId="37219"/>
    <cellStyle name="Normal 6 3 2 8 2 4 3 3" xfId="19084"/>
    <cellStyle name="Normal 6 3 2 8 2 4 3 3 2" xfId="43381"/>
    <cellStyle name="Normal 6 3 2 8 2 4 3 4" xfId="31179"/>
    <cellStyle name="Normal 6 3 2 8 2 4 4" xfId="12920"/>
    <cellStyle name="Normal 6 3 2 8 2 4 4 2" xfId="25122"/>
    <cellStyle name="Normal 6 3 2 8 2 4 4 2 2" xfId="49419"/>
    <cellStyle name="Normal 6 3 2 8 2 4 4 3" xfId="37217"/>
    <cellStyle name="Normal 6 3 2 8 2 4 5" xfId="15266"/>
    <cellStyle name="Normal 6 3 2 8 2 4 5 2" xfId="39563"/>
    <cellStyle name="Normal 6 3 2 8 2 4 6" xfId="27254"/>
    <cellStyle name="Normal 6 3 2 8 2 5" xfId="12901"/>
    <cellStyle name="Normal 6 3 2 8 2 5 2" xfId="25103"/>
    <cellStyle name="Normal 6 3 2 8 2 5 2 2" xfId="49400"/>
    <cellStyle name="Normal 6 3 2 8 2 5 3" xfId="37198"/>
    <cellStyle name="Normal 6 3 2 8 2 6" xfId="14094"/>
    <cellStyle name="Normal 6 3 2 8 2 6 2" xfId="26082"/>
    <cellStyle name="Normal 6 3 2 8 2 6 2 2" xfId="50379"/>
    <cellStyle name="Normal 6 3 2 8 2 6 3" xfId="38391"/>
    <cellStyle name="Normal 6 3 2 8 2 7" xfId="51701"/>
    <cellStyle name="Normal 6 3 2 8 2 8" xfId="52198"/>
    <cellStyle name="Normal 6 3 2 8 3" xfId="720"/>
    <cellStyle name="Normal 6 3 2 8 3 2" xfId="967"/>
    <cellStyle name="Normal 6 3 2 8 3 2 2" xfId="2460"/>
    <cellStyle name="Normal 6 3 2 8 3 2 2 10" xfId="52980"/>
    <cellStyle name="Normal 6 3 2 8 3 2 2 2" xfId="3626"/>
    <cellStyle name="Normal 6 3 2 8 3 2 2 2 2" xfId="5967"/>
    <cellStyle name="Normal 6 3 2 8 3 2 2 2 2 2" xfId="12927"/>
    <cellStyle name="Normal 6 3 2 8 3 2 2 2 2 2 2" xfId="25129"/>
    <cellStyle name="Normal 6 3 2 8 3 2 2 2 2 2 2 2" xfId="49426"/>
    <cellStyle name="Normal 6 3 2 8 3 2 2 2 2 2 3" xfId="37224"/>
    <cellStyle name="Normal 6 3 2 8 3 2 2 2 2 3" xfId="18169"/>
    <cellStyle name="Normal 6 3 2 8 3 2 2 2 2 3 2" xfId="42466"/>
    <cellStyle name="Normal 6 3 2 8 3 2 2 2 2 4" xfId="30264"/>
    <cellStyle name="Normal 6 3 2 8 3 2 2 2 3" xfId="7664"/>
    <cellStyle name="Normal 6 3 2 8 3 2 2 2 3 2" xfId="12928"/>
    <cellStyle name="Normal 6 3 2 8 3 2 2 2 3 2 2" xfId="25130"/>
    <cellStyle name="Normal 6 3 2 8 3 2 2 2 3 2 2 2" xfId="49427"/>
    <cellStyle name="Normal 6 3 2 8 3 2 2 2 3 2 3" xfId="37225"/>
    <cellStyle name="Normal 6 3 2 8 3 2 2 2 3 3" xfId="19866"/>
    <cellStyle name="Normal 6 3 2 8 3 2 2 2 3 3 2" xfId="44163"/>
    <cellStyle name="Normal 6 3 2 8 3 2 2 2 3 4" xfId="31961"/>
    <cellStyle name="Normal 6 3 2 8 3 2 2 2 4" xfId="12926"/>
    <cellStyle name="Normal 6 3 2 8 3 2 2 2 4 2" xfId="25128"/>
    <cellStyle name="Normal 6 3 2 8 3 2 2 2 4 2 2" xfId="49425"/>
    <cellStyle name="Normal 6 3 2 8 3 2 2 2 4 3" xfId="37223"/>
    <cellStyle name="Normal 6 3 2 8 3 2 2 2 5" xfId="15941"/>
    <cellStyle name="Normal 6 3 2 8 3 2 2 2 5 2" xfId="40238"/>
    <cellStyle name="Normal 6 3 2 8 3 2 2 2 6" xfId="27929"/>
    <cellStyle name="Normal 6 3 2 8 3 2 2 3" xfId="4158"/>
    <cellStyle name="Normal 6 3 2 8 3 2 2 3 2" xfId="12929"/>
    <cellStyle name="Normal 6 3 2 8 3 2 2 3 2 2" xfId="25131"/>
    <cellStyle name="Normal 6 3 2 8 3 2 2 3 2 2 2" xfId="49428"/>
    <cellStyle name="Normal 6 3 2 8 3 2 2 3 2 3" xfId="37226"/>
    <cellStyle name="Normal 6 3 2 8 3 2 2 3 3" xfId="16469"/>
    <cellStyle name="Normal 6 3 2 8 3 2 2 3 3 2" xfId="40766"/>
    <cellStyle name="Normal 6 3 2 8 3 2 2 3 4" xfId="28457"/>
    <cellStyle name="Normal 6 3 2 8 3 2 2 4" xfId="4798"/>
    <cellStyle name="Normal 6 3 2 8 3 2 2 4 2" xfId="12930"/>
    <cellStyle name="Normal 6 3 2 8 3 2 2 4 2 2" xfId="25132"/>
    <cellStyle name="Normal 6 3 2 8 3 2 2 4 2 2 2" xfId="49429"/>
    <cellStyle name="Normal 6 3 2 8 3 2 2 4 2 3" xfId="37227"/>
    <cellStyle name="Normal 6 3 2 8 3 2 2 4 3" xfId="17000"/>
    <cellStyle name="Normal 6 3 2 8 3 2 2 4 3 2" xfId="41297"/>
    <cellStyle name="Normal 6 3 2 8 3 2 2 4 4" xfId="29095"/>
    <cellStyle name="Normal 6 3 2 8 3 2 2 5" xfId="6495"/>
    <cellStyle name="Normal 6 3 2 8 3 2 2 5 2" xfId="12931"/>
    <cellStyle name="Normal 6 3 2 8 3 2 2 5 2 2" xfId="25133"/>
    <cellStyle name="Normal 6 3 2 8 3 2 2 5 2 2 2" xfId="49430"/>
    <cellStyle name="Normal 6 3 2 8 3 2 2 5 2 3" xfId="37228"/>
    <cellStyle name="Normal 6 3 2 8 3 2 2 5 3" xfId="18697"/>
    <cellStyle name="Normal 6 3 2 8 3 2 2 5 3 2" xfId="42994"/>
    <cellStyle name="Normal 6 3 2 8 3 2 2 5 4" xfId="30792"/>
    <cellStyle name="Normal 6 3 2 8 3 2 2 6" xfId="12925"/>
    <cellStyle name="Normal 6 3 2 8 3 2 2 6 2" xfId="25127"/>
    <cellStyle name="Normal 6 3 2 8 3 2 2 6 2 2" xfId="49424"/>
    <cellStyle name="Normal 6 3 2 8 3 2 2 6 3" xfId="37222"/>
    <cellStyle name="Normal 6 3 2 8 3 2 2 7" xfId="14772"/>
    <cellStyle name="Normal 6 3 2 8 3 2 2 7 2" xfId="39069"/>
    <cellStyle name="Normal 6 3 2 8 3 2 2 8" xfId="26760"/>
    <cellStyle name="Normal 6 3 2 8 3 2 2 9" xfId="51168"/>
    <cellStyle name="Normal 6 3 2 8 3 2 3" xfId="2988"/>
    <cellStyle name="Normal 6 3 2 8 3 2 3 2" xfId="5436"/>
    <cellStyle name="Normal 6 3 2 8 3 2 3 2 2" xfId="12933"/>
    <cellStyle name="Normal 6 3 2 8 3 2 3 2 2 2" xfId="25135"/>
    <cellStyle name="Normal 6 3 2 8 3 2 3 2 2 2 2" xfId="49432"/>
    <cellStyle name="Normal 6 3 2 8 3 2 3 2 2 3" xfId="37230"/>
    <cellStyle name="Normal 6 3 2 8 3 2 3 2 3" xfId="17638"/>
    <cellStyle name="Normal 6 3 2 8 3 2 3 2 3 2" xfId="41935"/>
    <cellStyle name="Normal 6 3 2 8 3 2 3 2 4" xfId="29733"/>
    <cellStyle name="Normal 6 3 2 8 3 2 3 3" xfId="7026"/>
    <cellStyle name="Normal 6 3 2 8 3 2 3 3 2" xfId="12934"/>
    <cellStyle name="Normal 6 3 2 8 3 2 3 3 2 2" xfId="25136"/>
    <cellStyle name="Normal 6 3 2 8 3 2 3 3 2 2 2" xfId="49433"/>
    <cellStyle name="Normal 6 3 2 8 3 2 3 3 2 3" xfId="37231"/>
    <cellStyle name="Normal 6 3 2 8 3 2 3 3 3" xfId="19228"/>
    <cellStyle name="Normal 6 3 2 8 3 2 3 3 3 2" xfId="43525"/>
    <cellStyle name="Normal 6 3 2 8 3 2 3 3 4" xfId="31323"/>
    <cellStyle name="Normal 6 3 2 8 3 2 3 4" xfId="12932"/>
    <cellStyle name="Normal 6 3 2 8 3 2 3 4 2" xfId="25134"/>
    <cellStyle name="Normal 6 3 2 8 3 2 3 4 2 2" xfId="49431"/>
    <cellStyle name="Normal 6 3 2 8 3 2 3 4 3" xfId="37229"/>
    <cellStyle name="Normal 6 3 2 8 3 2 3 5" xfId="15410"/>
    <cellStyle name="Normal 6 3 2 8 3 2 3 5 2" xfId="39707"/>
    <cellStyle name="Normal 6 3 2 8 3 2 3 6" xfId="27398"/>
    <cellStyle name="Normal 6 3 2 8 3 2 4" xfId="12924"/>
    <cellStyle name="Normal 6 3 2 8 3 2 4 2" xfId="25126"/>
    <cellStyle name="Normal 6 3 2 8 3 2 4 2 2" xfId="49423"/>
    <cellStyle name="Normal 6 3 2 8 3 2 4 3" xfId="37221"/>
    <cellStyle name="Normal 6 3 2 8 3 2 5" xfId="14238"/>
    <cellStyle name="Normal 6 3 2 8 3 2 5 2" xfId="26226"/>
    <cellStyle name="Normal 6 3 2 8 3 2 5 2 2" xfId="50523"/>
    <cellStyle name="Normal 6 3 2 8 3 2 5 3" xfId="38535"/>
    <cellStyle name="Normal 6 3 2 8 3 2 6" xfId="51460"/>
    <cellStyle name="Normal 6 3 2 8 3 2 7" xfId="52342"/>
    <cellStyle name="Normal 6 3 2 8 3 3" xfId="2220"/>
    <cellStyle name="Normal 6 3 2 8 3 3 10" xfId="52740"/>
    <cellStyle name="Normal 6 3 2 8 3 3 2" xfId="3386"/>
    <cellStyle name="Normal 6 3 2 8 3 3 2 2" xfId="5727"/>
    <cellStyle name="Normal 6 3 2 8 3 3 2 2 2" xfId="12937"/>
    <cellStyle name="Normal 6 3 2 8 3 3 2 2 2 2" xfId="25139"/>
    <cellStyle name="Normal 6 3 2 8 3 3 2 2 2 2 2" xfId="49436"/>
    <cellStyle name="Normal 6 3 2 8 3 3 2 2 2 3" xfId="37234"/>
    <cellStyle name="Normal 6 3 2 8 3 3 2 2 3" xfId="17929"/>
    <cellStyle name="Normal 6 3 2 8 3 3 2 2 3 2" xfId="42226"/>
    <cellStyle name="Normal 6 3 2 8 3 3 2 2 4" xfId="30024"/>
    <cellStyle name="Normal 6 3 2 8 3 3 2 3" xfId="7424"/>
    <cellStyle name="Normal 6 3 2 8 3 3 2 3 2" xfId="12938"/>
    <cellStyle name="Normal 6 3 2 8 3 3 2 3 2 2" xfId="25140"/>
    <cellStyle name="Normal 6 3 2 8 3 3 2 3 2 2 2" xfId="49437"/>
    <cellStyle name="Normal 6 3 2 8 3 3 2 3 2 3" xfId="37235"/>
    <cellStyle name="Normal 6 3 2 8 3 3 2 3 3" xfId="19626"/>
    <cellStyle name="Normal 6 3 2 8 3 3 2 3 3 2" xfId="43923"/>
    <cellStyle name="Normal 6 3 2 8 3 3 2 3 4" xfId="31721"/>
    <cellStyle name="Normal 6 3 2 8 3 3 2 4" xfId="12936"/>
    <cellStyle name="Normal 6 3 2 8 3 3 2 4 2" xfId="25138"/>
    <cellStyle name="Normal 6 3 2 8 3 3 2 4 2 2" xfId="49435"/>
    <cellStyle name="Normal 6 3 2 8 3 3 2 4 3" xfId="37233"/>
    <cellStyle name="Normal 6 3 2 8 3 3 2 5" xfId="15701"/>
    <cellStyle name="Normal 6 3 2 8 3 3 2 5 2" xfId="39998"/>
    <cellStyle name="Normal 6 3 2 8 3 3 2 6" xfId="27689"/>
    <cellStyle name="Normal 6 3 2 8 3 3 3" xfId="3918"/>
    <cellStyle name="Normal 6 3 2 8 3 3 3 2" xfId="12939"/>
    <cellStyle name="Normal 6 3 2 8 3 3 3 2 2" xfId="25141"/>
    <cellStyle name="Normal 6 3 2 8 3 3 3 2 2 2" xfId="49438"/>
    <cellStyle name="Normal 6 3 2 8 3 3 3 2 3" xfId="37236"/>
    <cellStyle name="Normal 6 3 2 8 3 3 3 3" xfId="16229"/>
    <cellStyle name="Normal 6 3 2 8 3 3 3 3 2" xfId="40526"/>
    <cellStyle name="Normal 6 3 2 8 3 3 3 4" xfId="28217"/>
    <cellStyle name="Normal 6 3 2 8 3 3 4" xfId="4558"/>
    <cellStyle name="Normal 6 3 2 8 3 3 4 2" xfId="12940"/>
    <cellStyle name="Normal 6 3 2 8 3 3 4 2 2" xfId="25142"/>
    <cellStyle name="Normal 6 3 2 8 3 3 4 2 2 2" xfId="49439"/>
    <cellStyle name="Normal 6 3 2 8 3 3 4 2 3" xfId="37237"/>
    <cellStyle name="Normal 6 3 2 8 3 3 4 3" xfId="16760"/>
    <cellStyle name="Normal 6 3 2 8 3 3 4 3 2" xfId="41057"/>
    <cellStyle name="Normal 6 3 2 8 3 3 4 4" xfId="28855"/>
    <cellStyle name="Normal 6 3 2 8 3 3 5" xfId="6255"/>
    <cellStyle name="Normal 6 3 2 8 3 3 5 2" xfId="12941"/>
    <cellStyle name="Normal 6 3 2 8 3 3 5 2 2" xfId="25143"/>
    <cellStyle name="Normal 6 3 2 8 3 3 5 2 2 2" xfId="49440"/>
    <cellStyle name="Normal 6 3 2 8 3 3 5 2 3" xfId="37238"/>
    <cellStyle name="Normal 6 3 2 8 3 3 5 3" xfId="18457"/>
    <cellStyle name="Normal 6 3 2 8 3 3 5 3 2" xfId="42754"/>
    <cellStyle name="Normal 6 3 2 8 3 3 5 4" xfId="30552"/>
    <cellStyle name="Normal 6 3 2 8 3 3 6" xfId="12935"/>
    <cellStyle name="Normal 6 3 2 8 3 3 6 2" xfId="25137"/>
    <cellStyle name="Normal 6 3 2 8 3 3 6 2 2" xfId="49434"/>
    <cellStyle name="Normal 6 3 2 8 3 3 6 3" xfId="37232"/>
    <cellStyle name="Normal 6 3 2 8 3 3 7" xfId="14532"/>
    <cellStyle name="Normal 6 3 2 8 3 3 7 2" xfId="38829"/>
    <cellStyle name="Normal 6 3 2 8 3 3 8" xfId="26520"/>
    <cellStyle name="Normal 6 3 2 8 3 3 9" xfId="50928"/>
    <cellStyle name="Normal 6 3 2 8 3 4" xfId="2748"/>
    <cellStyle name="Normal 6 3 2 8 3 4 2" xfId="5196"/>
    <cellStyle name="Normal 6 3 2 8 3 4 2 2" xfId="12943"/>
    <cellStyle name="Normal 6 3 2 8 3 4 2 2 2" xfId="25145"/>
    <cellStyle name="Normal 6 3 2 8 3 4 2 2 2 2" xfId="49442"/>
    <cellStyle name="Normal 6 3 2 8 3 4 2 2 3" xfId="37240"/>
    <cellStyle name="Normal 6 3 2 8 3 4 2 3" xfId="17398"/>
    <cellStyle name="Normal 6 3 2 8 3 4 2 3 2" xfId="41695"/>
    <cellStyle name="Normal 6 3 2 8 3 4 2 4" xfId="29493"/>
    <cellStyle name="Normal 6 3 2 8 3 4 3" xfId="6786"/>
    <cellStyle name="Normal 6 3 2 8 3 4 3 2" xfId="12944"/>
    <cellStyle name="Normal 6 3 2 8 3 4 3 2 2" xfId="25146"/>
    <cellStyle name="Normal 6 3 2 8 3 4 3 2 2 2" xfId="49443"/>
    <cellStyle name="Normal 6 3 2 8 3 4 3 2 3" xfId="37241"/>
    <cellStyle name="Normal 6 3 2 8 3 4 3 3" xfId="18988"/>
    <cellStyle name="Normal 6 3 2 8 3 4 3 3 2" xfId="43285"/>
    <cellStyle name="Normal 6 3 2 8 3 4 3 4" xfId="31083"/>
    <cellStyle name="Normal 6 3 2 8 3 4 4" xfId="12942"/>
    <cellStyle name="Normal 6 3 2 8 3 4 4 2" xfId="25144"/>
    <cellStyle name="Normal 6 3 2 8 3 4 4 2 2" xfId="49441"/>
    <cellStyle name="Normal 6 3 2 8 3 4 4 3" xfId="37239"/>
    <cellStyle name="Normal 6 3 2 8 3 4 5" xfId="15170"/>
    <cellStyle name="Normal 6 3 2 8 3 4 5 2" xfId="39467"/>
    <cellStyle name="Normal 6 3 2 8 3 4 6" xfId="27158"/>
    <cellStyle name="Normal 6 3 2 8 3 5" xfId="12923"/>
    <cellStyle name="Normal 6 3 2 8 3 5 2" xfId="25125"/>
    <cellStyle name="Normal 6 3 2 8 3 5 2 2" xfId="49422"/>
    <cellStyle name="Normal 6 3 2 8 3 5 3" xfId="37220"/>
    <cellStyle name="Normal 6 3 2 8 3 6" xfId="13998"/>
    <cellStyle name="Normal 6 3 2 8 3 6 2" xfId="25986"/>
    <cellStyle name="Normal 6 3 2 8 3 6 2 2" xfId="50283"/>
    <cellStyle name="Normal 6 3 2 8 3 6 3" xfId="38295"/>
    <cellStyle name="Normal 6 3 2 8 3 7" xfId="51584"/>
    <cellStyle name="Normal 6 3 2 8 3 8" xfId="52102"/>
    <cellStyle name="Normal 6 3 2 8 4" xfId="895"/>
    <cellStyle name="Normal 6 3 2 8 4 2" xfId="2388"/>
    <cellStyle name="Normal 6 3 2 8 4 2 10" xfId="52908"/>
    <cellStyle name="Normal 6 3 2 8 4 2 2" xfId="3554"/>
    <cellStyle name="Normal 6 3 2 8 4 2 2 2" xfId="5895"/>
    <cellStyle name="Normal 6 3 2 8 4 2 2 2 2" xfId="12948"/>
    <cellStyle name="Normal 6 3 2 8 4 2 2 2 2 2" xfId="25150"/>
    <cellStyle name="Normal 6 3 2 8 4 2 2 2 2 2 2" xfId="49447"/>
    <cellStyle name="Normal 6 3 2 8 4 2 2 2 2 3" xfId="37245"/>
    <cellStyle name="Normal 6 3 2 8 4 2 2 2 3" xfId="18097"/>
    <cellStyle name="Normal 6 3 2 8 4 2 2 2 3 2" xfId="42394"/>
    <cellStyle name="Normal 6 3 2 8 4 2 2 2 4" xfId="30192"/>
    <cellStyle name="Normal 6 3 2 8 4 2 2 3" xfId="7592"/>
    <cellStyle name="Normal 6 3 2 8 4 2 2 3 2" xfId="12949"/>
    <cellStyle name="Normal 6 3 2 8 4 2 2 3 2 2" xfId="25151"/>
    <cellStyle name="Normal 6 3 2 8 4 2 2 3 2 2 2" xfId="49448"/>
    <cellStyle name="Normal 6 3 2 8 4 2 2 3 2 3" xfId="37246"/>
    <cellStyle name="Normal 6 3 2 8 4 2 2 3 3" xfId="19794"/>
    <cellStyle name="Normal 6 3 2 8 4 2 2 3 3 2" xfId="44091"/>
    <cellStyle name="Normal 6 3 2 8 4 2 2 3 4" xfId="31889"/>
    <cellStyle name="Normal 6 3 2 8 4 2 2 4" xfId="12947"/>
    <cellStyle name="Normal 6 3 2 8 4 2 2 4 2" xfId="25149"/>
    <cellStyle name="Normal 6 3 2 8 4 2 2 4 2 2" xfId="49446"/>
    <cellStyle name="Normal 6 3 2 8 4 2 2 4 3" xfId="37244"/>
    <cellStyle name="Normal 6 3 2 8 4 2 2 5" xfId="15869"/>
    <cellStyle name="Normal 6 3 2 8 4 2 2 5 2" xfId="40166"/>
    <cellStyle name="Normal 6 3 2 8 4 2 2 6" xfId="27857"/>
    <cellStyle name="Normal 6 3 2 8 4 2 3" xfId="4086"/>
    <cellStyle name="Normal 6 3 2 8 4 2 3 2" xfId="12950"/>
    <cellStyle name="Normal 6 3 2 8 4 2 3 2 2" xfId="25152"/>
    <cellStyle name="Normal 6 3 2 8 4 2 3 2 2 2" xfId="49449"/>
    <cellStyle name="Normal 6 3 2 8 4 2 3 2 3" xfId="37247"/>
    <cellStyle name="Normal 6 3 2 8 4 2 3 3" xfId="16397"/>
    <cellStyle name="Normal 6 3 2 8 4 2 3 3 2" xfId="40694"/>
    <cellStyle name="Normal 6 3 2 8 4 2 3 4" xfId="28385"/>
    <cellStyle name="Normal 6 3 2 8 4 2 4" xfId="4726"/>
    <cellStyle name="Normal 6 3 2 8 4 2 4 2" xfId="12951"/>
    <cellStyle name="Normal 6 3 2 8 4 2 4 2 2" xfId="25153"/>
    <cellStyle name="Normal 6 3 2 8 4 2 4 2 2 2" xfId="49450"/>
    <cellStyle name="Normal 6 3 2 8 4 2 4 2 3" xfId="37248"/>
    <cellStyle name="Normal 6 3 2 8 4 2 4 3" xfId="16928"/>
    <cellStyle name="Normal 6 3 2 8 4 2 4 3 2" xfId="41225"/>
    <cellStyle name="Normal 6 3 2 8 4 2 4 4" xfId="29023"/>
    <cellStyle name="Normal 6 3 2 8 4 2 5" xfId="6423"/>
    <cellStyle name="Normal 6 3 2 8 4 2 5 2" xfId="12952"/>
    <cellStyle name="Normal 6 3 2 8 4 2 5 2 2" xfId="25154"/>
    <cellStyle name="Normal 6 3 2 8 4 2 5 2 2 2" xfId="49451"/>
    <cellStyle name="Normal 6 3 2 8 4 2 5 2 3" xfId="37249"/>
    <cellStyle name="Normal 6 3 2 8 4 2 5 3" xfId="18625"/>
    <cellStyle name="Normal 6 3 2 8 4 2 5 3 2" xfId="42922"/>
    <cellStyle name="Normal 6 3 2 8 4 2 5 4" xfId="30720"/>
    <cellStyle name="Normal 6 3 2 8 4 2 6" xfId="12946"/>
    <cellStyle name="Normal 6 3 2 8 4 2 6 2" xfId="25148"/>
    <cellStyle name="Normal 6 3 2 8 4 2 6 2 2" xfId="49445"/>
    <cellStyle name="Normal 6 3 2 8 4 2 6 3" xfId="37243"/>
    <cellStyle name="Normal 6 3 2 8 4 2 7" xfId="14700"/>
    <cellStyle name="Normal 6 3 2 8 4 2 7 2" xfId="38997"/>
    <cellStyle name="Normal 6 3 2 8 4 2 8" xfId="26688"/>
    <cellStyle name="Normal 6 3 2 8 4 2 9" xfId="51096"/>
    <cellStyle name="Normal 6 3 2 8 4 3" xfId="2916"/>
    <cellStyle name="Normal 6 3 2 8 4 3 2" xfId="5364"/>
    <cellStyle name="Normal 6 3 2 8 4 3 2 2" xfId="12954"/>
    <cellStyle name="Normal 6 3 2 8 4 3 2 2 2" xfId="25156"/>
    <cellStyle name="Normal 6 3 2 8 4 3 2 2 2 2" xfId="49453"/>
    <cellStyle name="Normal 6 3 2 8 4 3 2 2 3" xfId="37251"/>
    <cellStyle name="Normal 6 3 2 8 4 3 2 3" xfId="17566"/>
    <cellStyle name="Normal 6 3 2 8 4 3 2 3 2" xfId="41863"/>
    <cellStyle name="Normal 6 3 2 8 4 3 2 4" xfId="29661"/>
    <cellStyle name="Normal 6 3 2 8 4 3 3" xfId="6954"/>
    <cellStyle name="Normal 6 3 2 8 4 3 3 2" xfId="12955"/>
    <cellStyle name="Normal 6 3 2 8 4 3 3 2 2" xfId="25157"/>
    <cellStyle name="Normal 6 3 2 8 4 3 3 2 2 2" xfId="49454"/>
    <cellStyle name="Normal 6 3 2 8 4 3 3 2 3" xfId="37252"/>
    <cellStyle name="Normal 6 3 2 8 4 3 3 3" xfId="19156"/>
    <cellStyle name="Normal 6 3 2 8 4 3 3 3 2" xfId="43453"/>
    <cellStyle name="Normal 6 3 2 8 4 3 3 4" xfId="31251"/>
    <cellStyle name="Normal 6 3 2 8 4 3 4" xfId="12953"/>
    <cellStyle name="Normal 6 3 2 8 4 3 4 2" xfId="25155"/>
    <cellStyle name="Normal 6 3 2 8 4 3 4 2 2" xfId="49452"/>
    <cellStyle name="Normal 6 3 2 8 4 3 4 3" xfId="37250"/>
    <cellStyle name="Normal 6 3 2 8 4 3 5" xfId="15338"/>
    <cellStyle name="Normal 6 3 2 8 4 3 5 2" xfId="39635"/>
    <cellStyle name="Normal 6 3 2 8 4 3 6" xfId="27326"/>
    <cellStyle name="Normal 6 3 2 8 4 4" xfId="12945"/>
    <cellStyle name="Normal 6 3 2 8 4 4 2" xfId="25147"/>
    <cellStyle name="Normal 6 3 2 8 4 4 2 2" xfId="49444"/>
    <cellStyle name="Normal 6 3 2 8 4 4 3" xfId="37242"/>
    <cellStyle name="Normal 6 3 2 8 4 5" xfId="14166"/>
    <cellStyle name="Normal 6 3 2 8 4 5 2" xfId="26154"/>
    <cellStyle name="Normal 6 3 2 8 4 5 2 2" xfId="50451"/>
    <cellStyle name="Normal 6 3 2 8 4 5 3" xfId="38463"/>
    <cellStyle name="Normal 6 3 2 8 4 6" xfId="51740"/>
    <cellStyle name="Normal 6 3 2 8 4 7" xfId="52270"/>
    <cellStyle name="Normal 6 3 2 8 5" xfId="2124"/>
    <cellStyle name="Normal 6 3 2 8 5 10" xfId="52644"/>
    <cellStyle name="Normal 6 3 2 8 5 2" xfId="3290"/>
    <cellStyle name="Normal 6 3 2 8 5 2 2" xfId="5631"/>
    <cellStyle name="Normal 6 3 2 8 5 2 2 2" xfId="12958"/>
    <cellStyle name="Normal 6 3 2 8 5 2 2 2 2" xfId="25160"/>
    <cellStyle name="Normal 6 3 2 8 5 2 2 2 2 2" xfId="49457"/>
    <cellStyle name="Normal 6 3 2 8 5 2 2 2 3" xfId="37255"/>
    <cellStyle name="Normal 6 3 2 8 5 2 2 3" xfId="17833"/>
    <cellStyle name="Normal 6 3 2 8 5 2 2 3 2" xfId="42130"/>
    <cellStyle name="Normal 6 3 2 8 5 2 2 4" xfId="29928"/>
    <cellStyle name="Normal 6 3 2 8 5 2 3" xfId="7328"/>
    <cellStyle name="Normal 6 3 2 8 5 2 3 2" xfId="12959"/>
    <cellStyle name="Normal 6 3 2 8 5 2 3 2 2" xfId="25161"/>
    <cellStyle name="Normal 6 3 2 8 5 2 3 2 2 2" xfId="49458"/>
    <cellStyle name="Normal 6 3 2 8 5 2 3 2 3" xfId="37256"/>
    <cellStyle name="Normal 6 3 2 8 5 2 3 3" xfId="19530"/>
    <cellStyle name="Normal 6 3 2 8 5 2 3 3 2" xfId="43827"/>
    <cellStyle name="Normal 6 3 2 8 5 2 3 4" xfId="31625"/>
    <cellStyle name="Normal 6 3 2 8 5 2 4" xfId="12957"/>
    <cellStyle name="Normal 6 3 2 8 5 2 4 2" xfId="25159"/>
    <cellStyle name="Normal 6 3 2 8 5 2 4 2 2" xfId="49456"/>
    <cellStyle name="Normal 6 3 2 8 5 2 4 3" xfId="37254"/>
    <cellStyle name="Normal 6 3 2 8 5 2 5" xfId="15605"/>
    <cellStyle name="Normal 6 3 2 8 5 2 5 2" xfId="39902"/>
    <cellStyle name="Normal 6 3 2 8 5 2 6" xfId="27593"/>
    <cellStyle name="Normal 6 3 2 8 5 3" xfId="3822"/>
    <cellStyle name="Normal 6 3 2 8 5 3 2" xfId="12960"/>
    <cellStyle name="Normal 6 3 2 8 5 3 2 2" xfId="25162"/>
    <cellStyle name="Normal 6 3 2 8 5 3 2 2 2" xfId="49459"/>
    <cellStyle name="Normal 6 3 2 8 5 3 2 3" xfId="37257"/>
    <cellStyle name="Normal 6 3 2 8 5 3 3" xfId="16133"/>
    <cellStyle name="Normal 6 3 2 8 5 3 3 2" xfId="40430"/>
    <cellStyle name="Normal 6 3 2 8 5 3 4" xfId="28121"/>
    <cellStyle name="Normal 6 3 2 8 5 4" xfId="4462"/>
    <cellStyle name="Normal 6 3 2 8 5 4 2" xfId="12961"/>
    <cellStyle name="Normal 6 3 2 8 5 4 2 2" xfId="25163"/>
    <cellStyle name="Normal 6 3 2 8 5 4 2 2 2" xfId="49460"/>
    <cellStyle name="Normal 6 3 2 8 5 4 2 3" xfId="37258"/>
    <cellStyle name="Normal 6 3 2 8 5 4 3" xfId="16664"/>
    <cellStyle name="Normal 6 3 2 8 5 4 3 2" xfId="40961"/>
    <cellStyle name="Normal 6 3 2 8 5 4 4" xfId="28759"/>
    <cellStyle name="Normal 6 3 2 8 5 5" xfId="6159"/>
    <cellStyle name="Normal 6 3 2 8 5 5 2" xfId="12962"/>
    <cellStyle name="Normal 6 3 2 8 5 5 2 2" xfId="25164"/>
    <cellStyle name="Normal 6 3 2 8 5 5 2 2 2" xfId="49461"/>
    <cellStyle name="Normal 6 3 2 8 5 5 2 3" xfId="37259"/>
    <cellStyle name="Normal 6 3 2 8 5 5 3" xfId="18361"/>
    <cellStyle name="Normal 6 3 2 8 5 5 3 2" xfId="42658"/>
    <cellStyle name="Normal 6 3 2 8 5 5 4" xfId="30456"/>
    <cellStyle name="Normal 6 3 2 8 5 6" xfId="12956"/>
    <cellStyle name="Normal 6 3 2 8 5 6 2" xfId="25158"/>
    <cellStyle name="Normal 6 3 2 8 5 6 2 2" xfId="49455"/>
    <cellStyle name="Normal 6 3 2 8 5 6 3" xfId="37253"/>
    <cellStyle name="Normal 6 3 2 8 5 7" xfId="14436"/>
    <cellStyle name="Normal 6 3 2 8 5 7 2" xfId="38733"/>
    <cellStyle name="Normal 6 3 2 8 5 8" xfId="26424"/>
    <cellStyle name="Normal 6 3 2 8 5 9" xfId="50832"/>
    <cellStyle name="Normal 6 3 2 8 6" xfId="2652"/>
    <cellStyle name="Normal 6 3 2 8 6 2" xfId="5100"/>
    <cellStyle name="Normal 6 3 2 8 6 2 2" xfId="12964"/>
    <cellStyle name="Normal 6 3 2 8 6 2 2 2" xfId="25166"/>
    <cellStyle name="Normal 6 3 2 8 6 2 2 2 2" xfId="49463"/>
    <cellStyle name="Normal 6 3 2 8 6 2 2 3" xfId="37261"/>
    <cellStyle name="Normal 6 3 2 8 6 2 3" xfId="17302"/>
    <cellStyle name="Normal 6 3 2 8 6 2 3 2" xfId="41599"/>
    <cellStyle name="Normal 6 3 2 8 6 2 4" xfId="29397"/>
    <cellStyle name="Normal 6 3 2 8 6 3" xfId="6690"/>
    <cellStyle name="Normal 6 3 2 8 6 3 2" xfId="12965"/>
    <cellStyle name="Normal 6 3 2 8 6 3 2 2" xfId="25167"/>
    <cellStyle name="Normal 6 3 2 8 6 3 2 2 2" xfId="49464"/>
    <cellStyle name="Normal 6 3 2 8 6 3 2 3" xfId="37262"/>
    <cellStyle name="Normal 6 3 2 8 6 3 3" xfId="18892"/>
    <cellStyle name="Normal 6 3 2 8 6 3 3 2" xfId="43189"/>
    <cellStyle name="Normal 6 3 2 8 6 3 4" xfId="30987"/>
    <cellStyle name="Normal 6 3 2 8 6 4" xfId="12963"/>
    <cellStyle name="Normal 6 3 2 8 6 4 2" xfId="25165"/>
    <cellStyle name="Normal 6 3 2 8 6 4 2 2" xfId="49462"/>
    <cellStyle name="Normal 6 3 2 8 6 4 3" xfId="37260"/>
    <cellStyle name="Normal 6 3 2 8 6 5" xfId="15074"/>
    <cellStyle name="Normal 6 3 2 8 6 5 2" xfId="39371"/>
    <cellStyle name="Normal 6 3 2 8 6 6" xfId="27062"/>
    <cellStyle name="Normal 6 3 2 8 7" xfId="12900"/>
    <cellStyle name="Normal 6 3 2 8 7 2" xfId="25102"/>
    <cellStyle name="Normal 6 3 2 8 7 2 2" xfId="49399"/>
    <cellStyle name="Normal 6 3 2 8 7 3" xfId="37197"/>
    <cellStyle name="Normal 6 3 2 8 8" xfId="13902"/>
    <cellStyle name="Normal 6 3 2 8 8 2" xfId="25890"/>
    <cellStyle name="Normal 6 3 2 8 8 2 2" xfId="50187"/>
    <cellStyle name="Normal 6 3 2 8 8 3" xfId="38199"/>
    <cellStyle name="Normal 6 3 2 8 9" xfId="51562"/>
    <cellStyle name="Normal 6 3 2 9" xfId="770"/>
    <cellStyle name="Normal 6 3 2 9 2" xfId="1015"/>
    <cellStyle name="Normal 6 3 2 9 2 2" xfId="2508"/>
    <cellStyle name="Normal 6 3 2 9 2 2 10" xfId="53028"/>
    <cellStyle name="Normal 6 3 2 9 2 2 2" xfId="3674"/>
    <cellStyle name="Normal 6 3 2 9 2 2 2 2" xfId="6015"/>
    <cellStyle name="Normal 6 3 2 9 2 2 2 2 2" xfId="12970"/>
    <cellStyle name="Normal 6 3 2 9 2 2 2 2 2 2" xfId="25172"/>
    <cellStyle name="Normal 6 3 2 9 2 2 2 2 2 2 2" xfId="49469"/>
    <cellStyle name="Normal 6 3 2 9 2 2 2 2 2 3" xfId="37267"/>
    <cellStyle name="Normal 6 3 2 9 2 2 2 2 3" xfId="18217"/>
    <cellStyle name="Normal 6 3 2 9 2 2 2 2 3 2" xfId="42514"/>
    <cellStyle name="Normal 6 3 2 9 2 2 2 2 4" xfId="30312"/>
    <cellStyle name="Normal 6 3 2 9 2 2 2 3" xfId="7712"/>
    <cellStyle name="Normal 6 3 2 9 2 2 2 3 2" xfId="12971"/>
    <cellStyle name="Normal 6 3 2 9 2 2 2 3 2 2" xfId="25173"/>
    <cellStyle name="Normal 6 3 2 9 2 2 2 3 2 2 2" xfId="49470"/>
    <cellStyle name="Normal 6 3 2 9 2 2 2 3 2 3" xfId="37268"/>
    <cellStyle name="Normal 6 3 2 9 2 2 2 3 3" xfId="19914"/>
    <cellStyle name="Normal 6 3 2 9 2 2 2 3 3 2" xfId="44211"/>
    <cellStyle name="Normal 6 3 2 9 2 2 2 3 4" xfId="32009"/>
    <cellStyle name="Normal 6 3 2 9 2 2 2 4" xfId="12969"/>
    <cellStyle name="Normal 6 3 2 9 2 2 2 4 2" xfId="25171"/>
    <cellStyle name="Normal 6 3 2 9 2 2 2 4 2 2" xfId="49468"/>
    <cellStyle name="Normal 6 3 2 9 2 2 2 4 3" xfId="37266"/>
    <cellStyle name="Normal 6 3 2 9 2 2 2 5" xfId="15989"/>
    <cellStyle name="Normal 6 3 2 9 2 2 2 5 2" xfId="40286"/>
    <cellStyle name="Normal 6 3 2 9 2 2 2 6" xfId="27977"/>
    <cellStyle name="Normal 6 3 2 9 2 2 3" xfId="4206"/>
    <cellStyle name="Normal 6 3 2 9 2 2 3 2" xfId="12972"/>
    <cellStyle name="Normal 6 3 2 9 2 2 3 2 2" xfId="25174"/>
    <cellStyle name="Normal 6 3 2 9 2 2 3 2 2 2" xfId="49471"/>
    <cellStyle name="Normal 6 3 2 9 2 2 3 2 3" xfId="37269"/>
    <cellStyle name="Normal 6 3 2 9 2 2 3 3" xfId="16517"/>
    <cellStyle name="Normal 6 3 2 9 2 2 3 3 2" xfId="40814"/>
    <cellStyle name="Normal 6 3 2 9 2 2 3 4" xfId="28505"/>
    <cellStyle name="Normal 6 3 2 9 2 2 4" xfId="4846"/>
    <cellStyle name="Normal 6 3 2 9 2 2 4 2" xfId="12973"/>
    <cellStyle name="Normal 6 3 2 9 2 2 4 2 2" xfId="25175"/>
    <cellStyle name="Normal 6 3 2 9 2 2 4 2 2 2" xfId="49472"/>
    <cellStyle name="Normal 6 3 2 9 2 2 4 2 3" xfId="37270"/>
    <cellStyle name="Normal 6 3 2 9 2 2 4 3" xfId="17048"/>
    <cellStyle name="Normal 6 3 2 9 2 2 4 3 2" xfId="41345"/>
    <cellStyle name="Normal 6 3 2 9 2 2 4 4" xfId="29143"/>
    <cellStyle name="Normal 6 3 2 9 2 2 5" xfId="6543"/>
    <cellStyle name="Normal 6 3 2 9 2 2 5 2" xfId="12974"/>
    <cellStyle name="Normal 6 3 2 9 2 2 5 2 2" xfId="25176"/>
    <cellStyle name="Normal 6 3 2 9 2 2 5 2 2 2" xfId="49473"/>
    <cellStyle name="Normal 6 3 2 9 2 2 5 2 3" xfId="37271"/>
    <cellStyle name="Normal 6 3 2 9 2 2 5 3" xfId="18745"/>
    <cellStyle name="Normal 6 3 2 9 2 2 5 3 2" xfId="43042"/>
    <cellStyle name="Normal 6 3 2 9 2 2 5 4" xfId="30840"/>
    <cellStyle name="Normal 6 3 2 9 2 2 6" xfId="12968"/>
    <cellStyle name="Normal 6 3 2 9 2 2 6 2" xfId="25170"/>
    <cellStyle name="Normal 6 3 2 9 2 2 6 2 2" xfId="49467"/>
    <cellStyle name="Normal 6 3 2 9 2 2 6 3" xfId="37265"/>
    <cellStyle name="Normal 6 3 2 9 2 2 7" xfId="14820"/>
    <cellStyle name="Normal 6 3 2 9 2 2 7 2" xfId="39117"/>
    <cellStyle name="Normal 6 3 2 9 2 2 8" xfId="26808"/>
    <cellStyle name="Normal 6 3 2 9 2 2 9" xfId="51216"/>
    <cellStyle name="Normal 6 3 2 9 2 3" xfId="3036"/>
    <cellStyle name="Normal 6 3 2 9 2 3 2" xfId="5484"/>
    <cellStyle name="Normal 6 3 2 9 2 3 2 2" xfId="12976"/>
    <cellStyle name="Normal 6 3 2 9 2 3 2 2 2" xfId="25178"/>
    <cellStyle name="Normal 6 3 2 9 2 3 2 2 2 2" xfId="49475"/>
    <cellStyle name="Normal 6 3 2 9 2 3 2 2 3" xfId="37273"/>
    <cellStyle name="Normal 6 3 2 9 2 3 2 3" xfId="17686"/>
    <cellStyle name="Normal 6 3 2 9 2 3 2 3 2" xfId="41983"/>
    <cellStyle name="Normal 6 3 2 9 2 3 2 4" xfId="29781"/>
    <cellStyle name="Normal 6 3 2 9 2 3 3" xfId="7074"/>
    <cellStyle name="Normal 6 3 2 9 2 3 3 2" xfId="12977"/>
    <cellStyle name="Normal 6 3 2 9 2 3 3 2 2" xfId="25179"/>
    <cellStyle name="Normal 6 3 2 9 2 3 3 2 2 2" xfId="49476"/>
    <cellStyle name="Normal 6 3 2 9 2 3 3 2 3" xfId="37274"/>
    <cellStyle name="Normal 6 3 2 9 2 3 3 3" xfId="19276"/>
    <cellStyle name="Normal 6 3 2 9 2 3 3 3 2" xfId="43573"/>
    <cellStyle name="Normal 6 3 2 9 2 3 3 4" xfId="31371"/>
    <cellStyle name="Normal 6 3 2 9 2 3 4" xfId="12975"/>
    <cellStyle name="Normal 6 3 2 9 2 3 4 2" xfId="25177"/>
    <cellStyle name="Normal 6 3 2 9 2 3 4 2 2" xfId="49474"/>
    <cellStyle name="Normal 6 3 2 9 2 3 4 3" xfId="37272"/>
    <cellStyle name="Normal 6 3 2 9 2 3 5" xfId="15458"/>
    <cellStyle name="Normal 6 3 2 9 2 3 5 2" xfId="39755"/>
    <cellStyle name="Normal 6 3 2 9 2 3 6" xfId="27446"/>
    <cellStyle name="Normal 6 3 2 9 2 4" xfId="12967"/>
    <cellStyle name="Normal 6 3 2 9 2 4 2" xfId="25169"/>
    <cellStyle name="Normal 6 3 2 9 2 4 2 2" xfId="49466"/>
    <cellStyle name="Normal 6 3 2 9 2 4 3" xfId="37264"/>
    <cellStyle name="Normal 6 3 2 9 2 5" xfId="14286"/>
    <cellStyle name="Normal 6 3 2 9 2 5 2" xfId="26274"/>
    <cellStyle name="Normal 6 3 2 9 2 5 2 2" xfId="50571"/>
    <cellStyle name="Normal 6 3 2 9 2 5 3" xfId="38583"/>
    <cellStyle name="Normal 6 3 2 9 2 6" xfId="51693"/>
    <cellStyle name="Normal 6 3 2 9 2 7" xfId="52390"/>
    <cellStyle name="Normal 6 3 2 9 3" xfId="2268"/>
    <cellStyle name="Normal 6 3 2 9 3 10" xfId="52788"/>
    <cellStyle name="Normal 6 3 2 9 3 2" xfId="3434"/>
    <cellStyle name="Normal 6 3 2 9 3 2 2" xfId="5775"/>
    <cellStyle name="Normal 6 3 2 9 3 2 2 2" xfId="12980"/>
    <cellStyle name="Normal 6 3 2 9 3 2 2 2 2" xfId="25182"/>
    <cellStyle name="Normal 6 3 2 9 3 2 2 2 2 2" xfId="49479"/>
    <cellStyle name="Normal 6 3 2 9 3 2 2 2 3" xfId="37277"/>
    <cellStyle name="Normal 6 3 2 9 3 2 2 3" xfId="17977"/>
    <cellStyle name="Normal 6 3 2 9 3 2 2 3 2" xfId="42274"/>
    <cellStyle name="Normal 6 3 2 9 3 2 2 4" xfId="30072"/>
    <cellStyle name="Normal 6 3 2 9 3 2 3" xfId="7472"/>
    <cellStyle name="Normal 6 3 2 9 3 2 3 2" xfId="12981"/>
    <cellStyle name="Normal 6 3 2 9 3 2 3 2 2" xfId="25183"/>
    <cellStyle name="Normal 6 3 2 9 3 2 3 2 2 2" xfId="49480"/>
    <cellStyle name="Normal 6 3 2 9 3 2 3 2 3" xfId="37278"/>
    <cellStyle name="Normal 6 3 2 9 3 2 3 3" xfId="19674"/>
    <cellStyle name="Normal 6 3 2 9 3 2 3 3 2" xfId="43971"/>
    <cellStyle name="Normal 6 3 2 9 3 2 3 4" xfId="31769"/>
    <cellStyle name="Normal 6 3 2 9 3 2 4" xfId="12979"/>
    <cellStyle name="Normal 6 3 2 9 3 2 4 2" xfId="25181"/>
    <cellStyle name="Normal 6 3 2 9 3 2 4 2 2" xfId="49478"/>
    <cellStyle name="Normal 6 3 2 9 3 2 4 3" xfId="37276"/>
    <cellStyle name="Normal 6 3 2 9 3 2 5" xfId="15749"/>
    <cellStyle name="Normal 6 3 2 9 3 2 5 2" xfId="40046"/>
    <cellStyle name="Normal 6 3 2 9 3 2 6" xfId="27737"/>
    <cellStyle name="Normal 6 3 2 9 3 3" xfId="3966"/>
    <cellStyle name="Normal 6 3 2 9 3 3 2" xfId="12982"/>
    <cellStyle name="Normal 6 3 2 9 3 3 2 2" xfId="25184"/>
    <cellStyle name="Normal 6 3 2 9 3 3 2 2 2" xfId="49481"/>
    <cellStyle name="Normal 6 3 2 9 3 3 2 3" xfId="37279"/>
    <cellStyle name="Normal 6 3 2 9 3 3 3" xfId="16277"/>
    <cellStyle name="Normal 6 3 2 9 3 3 3 2" xfId="40574"/>
    <cellStyle name="Normal 6 3 2 9 3 3 4" xfId="28265"/>
    <cellStyle name="Normal 6 3 2 9 3 4" xfId="4606"/>
    <cellStyle name="Normal 6 3 2 9 3 4 2" xfId="12983"/>
    <cellStyle name="Normal 6 3 2 9 3 4 2 2" xfId="25185"/>
    <cellStyle name="Normal 6 3 2 9 3 4 2 2 2" xfId="49482"/>
    <cellStyle name="Normal 6 3 2 9 3 4 2 3" xfId="37280"/>
    <cellStyle name="Normal 6 3 2 9 3 4 3" xfId="16808"/>
    <cellStyle name="Normal 6 3 2 9 3 4 3 2" xfId="41105"/>
    <cellStyle name="Normal 6 3 2 9 3 4 4" xfId="28903"/>
    <cellStyle name="Normal 6 3 2 9 3 5" xfId="6303"/>
    <cellStyle name="Normal 6 3 2 9 3 5 2" xfId="12984"/>
    <cellStyle name="Normal 6 3 2 9 3 5 2 2" xfId="25186"/>
    <cellStyle name="Normal 6 3 2 9 3 5 2 2 2" xfId="49483"/>
    <cellStyle name="Normal 6 3 2 9 3 5 2 3" xfId="37281"/>
    <cellStyle name="Normal 6 3 2 9 3 5 3" xfId="18505"/>
    <cellStyle name="Normal 6 3 2 9 3 5 3 2" xfId="42802"/>
    <cellStyle name="Normal 6 3 2 9 3 5 4" xfId="30600"/>
    <cellStyle name="Normal 6 3 2 9 3 6" xfId="12978"/>
    <cellStyle name="Normal 6 3 2 9 3 6 2" xfId="25180"/>
    <cellStyle name="Normal 6 3 2 9 3 6 2 2" xfId="49477"/>
    <cellStyle name="Normal 6 3 2 9 3 6 3" xfId="37275"/>
    <cellStyle name="Normal 6 3 2 9 3 7" xfId="14580"/>
    <cellStyle name="Normal 6 3 2 9 3 7 2" xfId="38877"/>
    <cellStyle name="Normal 6 3 2 9 3 8" xfId="26568"/>
    <cellStyle name="Normal 6 3 2 9 3 9" xfId="50976"/>
    <cellStyle name="Normal 6 3 2 9 4" xfId="2796"/>
    <cellStyle name="Normal 6 3 2 9 4 2" xfId="5244"/>
    <cellStyle name="Normal 6 3 2 9 4 2 2" xfId="12986"/>
    <cellStyle name="Normal 6 3 2 9 4 2 2 2" xfId="25188"/>
    <cellStyle name="Normal 6 3 2 9 4 2 2 2 2" xfId="49485"/>
    <cellStyle name="Normal 6 3 2 9 4 2 2 3" xfId="37283"/>
    <cellStyle name="Normal 6 3 2 9 4 2 3" xfId="17446"/>
    <cellStyle name="Normal 6 3 2 9 4 2 3 2" xfId="41743"/>
    <cellStyle name="Normal 6 3 2 9 4 2 4" xfId="29541"/>
    <cellStyle name="Normal 6 3 2 9 4 3" xfId="6834"/>
    <cellStyle name="Normal 6 3 2 9 4 3 2" xfId="12987"/>
    <cellStyle name="Normal 6 3 2 9 4 3 2 2" xfId="25189"/>
    <cellStyle name="Normal 6 3 2 9 4 3 2 2 2" xfId="49486"/>
    <cellStyle name="Normal 6 3 2 9 4 3 2 3" xfId="37284"/>
    <cellStyle name="Normal 6 3 2 9 4 3 3" xfId="19036"/>
    <cellStyle name="Normal 6 3 2 9 4 3 3 2" xfId="43333"/>
    <cellStyle name="Normal 6 3 2 9 4 3 4" xfId="31131"/>
    <cellStyle name="Normal 6 3 2 9 4 4" xfId="12985"/>
    <cellStyle name="Normal 6 3 2 9 4 4 2" xfId="25187"/>
    <cellStyle name="Normal 6 3 2 9 4 4 2 2" xfId="49484"/>
    <cellStyle name="Normal 6 3 2 9 4 4 3" xfId="37282"/>
    <cellStyle name="Normal 6 3 2 9 4 5" xfId="15218"/>
    <cellStyle name="Normal 6 3 2 9 4 5 2" xfId="39515"/>
    <cellStyle name="Normal 6 3 2 9 4 6" xfId="27206"/>
    <cellStyle name="Normal 6 3 2 9 5" xfId="12966"/>
    <cellStyle name="Normal 6 3 2 9 5 2" xfId="25168"/>
    <cellStyle name="Normal 6 3 2 9 5 2 2" xfId="49465"/>
    <cellStyle name="Normal 6 3 2 9 5 3" xfId="37263"/>
    <cellStyle name="Normal 6 3 2 9 6" xfId="14046"/>
    <cellStyle name="Normal 6 3 2 9 6 2" xfId="26034"/>
    <cellStyle name="Normal 6 3 2 9 6 2 2" xfId="50331"/>
    <cellStyle name="Normal 6 3 2 9 6 3" xfId="38343"/>
    <cellStyle name="Normal 6 3 2 9 7" xfId="51481"/>
    <cellStyle name="Normal 6 3 2 9 8" xfId="52150"/>
    <cellStyle name="Normal 6 3 3" xfId="310"/>
    <cellStyle name="Normal 6 3 4" xfId="423"/>
    <cellStyle name="Normal 6 3 5" xfId="308"/>
    <cellStyle name="Normal 6 3 6" xfId="587"/>
    <cellStyle name="Normal 6 3 6 10" xfId="51859"/>
    <cellStyle name="Normal 6 3 6 11" xfId="51970"/>
    <cellStyle name="Normal 6 3 6 2" xfId="635"/>
    <cellStyle name="Normal 6 3 6 2 10" xfId="52018"/>
    <cellStyle name="Normal 6 3 6 2 2" xfId="830"/>
    <cellStyle name="Normal 6 3 6 2 2 2" xfId="1075"/>
    <cellStyle name="Normal 6 3 6 2 2 2 2" xfId="2568"/>
    <cellStyle name="Normal 6 3 6 2 2 2 2 10" xfId="53088"/>
    <cellStyle name="Normal 6 3 6 2 2 2 2 2" xfId="3734"/>
    <cellStyle name="Normal 6 3 6 2 2 2 2 2 2" xfId="6075"/>
    <cellStyle name="Normal 6 3 6 2 2 2 2 2 2 2" xfId="12994"/>
    <cellStyle name="Normal 6 3 6 2 2 2 2 2 2 2 2" xfId="25196"/>
    <cellStyle name="Normal 6 3 6 2 2 2 2 2 2 2 2 2" xfId="49493"/>
    <cellStyle name="Normal 6 3 6 2 2 2 2 2 2 2 3" xfId="37291"/>
    <cellStyle name="Normal 6 3 6 2 2 2 2 2 2 3" xfId="18277"/>
    <cellStyle name="Normal 6 3 6 2 2 2 2 2 2 3 2" xfId="42574"/>
    <cellStyle name="Normal 6 3 6 2 2 2 2 2 2 4" xfId="30372"/>
    <cellStyle name="Normal 6 3 6 2 2 2 2 2 3" xfId="7772"/>
    <cellStyle name="Normal 6 3 6 2 2 2 2 2 3 2" xfId="12995"/>
    <cellStyle name="Normal 6 3 6 2 2 2 2 2 3 2 2" xfId="25197"/>
    <cellStyle name="Normal 6 3 6 2 2 2 2 2 3 2 2 2" xfId="49494"/>
    <cellStyle name="Normal 6 3 6 2 2 2 2 2 3 2 3" xfId="37292"/>
    <cellStyle name="Normal 6 3 6 2 2 2 2 2 3 3" xfId="19974"/>
    <cellStyle name="Normal 6 3 6 2 2 2 2 2 3 3 2" xfId="44271"/>
    <cellStyle name="Normal 6 3 6 2 2 2 2 2 3 4" xfId="32069"/>
    <cellStyle name="Normal 6 3 6 2 2 2 2 2 4" xfId="12993"/>
    <cellStyle name="Normal 6 3 6 2 2 2 2 2 4 2" xfId="25195"/>
    <cellStyle name="Normal 6 3 6 2 2 2 2 2 4 2 2" xfId="49492"/>
    <cellStyle name="Normal 6 3 6 2 2 2 2 2 4 3" xfId="37290"/>
    <cellStyle name="Normal 6 3 6 2 2 2 2 2 5" xfId="16049"/>
    <cellStyle name="Normal 6 3 6 2 2 2 2 2 5 2" xfId="40346"/>
    <cellStyle name="Normal 6 3 6 2 2 2 2 2 6" xfId="28037"/>
    <cellStyle name="Normal 6 3 6 2 2 2 2 3" xfId="4266"/>
    <cellStyle name="Normal 6 3 6 2 2 2 2 3 2" xfId="12996"/>
    <cellStyle name="Normal 6 3 6 2 2 2 2 3 2 2" xfId="25198"/>
    <cellStyle name="Normal 6 3 6 2 2 2 2 3 2 2 2" xfId="49495"/>
    <cellStyle name="Normal 6 3 6 2 2 2 2 3 2 3" xfId="37293"/>
    <cellStyle name="Normal 6 3 6 2 2 2 2 3 3" xfId="16577"/>
    <cellStyle name="Normal 6 3 6 2 2 2 2 3 3 2" xfId="40874"/>
    <cellStyle name="Normal 6 3 6 2 2 2 2 3 4" xfId="28565"/>
    <cellStyle name="Normal 6 3 6 2 2 2 2 4" xfId="4906"/>
    <cellStyle name="Normal 6 3 6 2 2 2 2 4 2" xfId="12997"/>
    <cellStyle name="Normal 6 3 6 2 2 2 2 4 2 2" xfId="25199"/>
    <cellStyle name="Normal 6 3 6 2 2 2 2 4 2 2 2" xfId="49496"/>
    <cellStyle name="Normal 6 3 6 2 2 2 2 4 2 3" xfId="37294"/>
    <cellStyle name="Normal 6 3 6 2 2 2 2 4 3" xfId="17108"/>
    <cellStyle name="Normal 6 3 6 2 2 2 2 4 3 2" xfId="41405"/>
    <cellStyle name="Normal 6 3 6 2 2 2 2 4 4" xfId="29203"/>
    <cellStyle name="Normal 6 3 6 2 2 2 2 5" xfId="6603"/>
    <cellStyle name="Normal 6 3 6 2 2 2 2 5 2" xfId="12998"/>
    <cellStyle name="Normal 6 3 6 2 2 2 2 5 2 2" xfId="25200"/>
    <cellStyle name="Normal 6 3 6 2 2 2 2 5 2 2 2" xfId="49497"/>
    <cellStyle name="Normal 6 3 6 2 2 2 2 5 2 3" xfId="37295"/>
    <cellStyle name="Normal 6 3 6 2 2 2 2 5 3" xfId="18805"/>
    <cellStyle name="Normal 6 3 6 2 2 2 2 5 3 2" xfId="43102"/>
    <cellStyle name="Normal 6 3 6 2 2 2 2 5 4" xfId="30900"/>
    <cellStyle name="Normal 6 3 6 2 2 2 2 6" xfId="12992"/>
    <cellStyle name="Normal 6 3 6 2 2 2 2 6 2" xfId="25194"/>
    <cellStyle name="Normal 6 3 6 2 2 2 2 6 2 2" xfId="49491"/>
    <cellStyle name="Normal 6 3 6 2 2 2 2 6 3" xfId="37289"/>
    <cellStyle name="Normal 6 3 6 2 2 2 2 7" xfId="14880"/>
    <cellStyle name="Normal 6 3 6 2 2 2 2 7 2" xfId="39177"/>
    <cellStyle name="Normal 6 3 6 2 2 2 2 8" xfId="26868"/>
    <cellStyle name="Normal 6 3 6 2 2 2 2 9" xfId="51276"/>
    <cellStyle name="Normal 6 3 6 2 2 2 3" xfId="3096"/>
    <cellStyle name="Normal 6 3 6 2 2 2 3 2" xfId="5544"/>
    <cellStyle name="Normal 6 3 6 2 2 2 3 2 2" xfId="13000"/>
    <cellStyle name="Normal 6 3 6 2 2 2 3 2 2 2" xfId="25202"/>
    <cellStyle name="Normal 6 3 6 2 2 2 3 2 2 2 2" xfId="49499"/>
    <cellStyle name="Normal 6 3 6 2 2 2 3 2 2 3" xfId="37297"/>
    <cellStyle name="Normal 6 3 6 2 2 2 3 2 3" xfId="17746"/>
    <cellStyle name="Normal 6 3 6 2 2 2 3 2 3 2" xfId="42043"/>
    <cellStyle name="Normal 6 3 6 2 2 2 3 2 4" xfId="29841"/>
    <cellStyle name="Normal 6 3 6 2 2 2 3 3" xfId="7134"/>
    <cellStyle name="Normal 6 3 6 2 2 2 3 3 2" xfId="13001"/>
    <cellStyle name="Normal 6 3 6 2 2 2 3 3 2 2" xfId="25203"/>
    <cellStyle name="Normal 6 3 6 2 2 2 3 3 2 2 2" xfId="49500"/>
    <cellStyle name="Normal 6 3 6 2 2 2 3 3 2 3" xfId="37298"/>
    <cellStyle name="Normal 6 3 6 2 2 2 3 3 3" xfId="19336"/>
    <cellStyle name="Normal 6 3 6 2 2 2 3 3 3 2" xfId="43633"/>
    <cellStyle name="Normal 6 3 6 2 2 2 3 3 4" xfId="31431"/>
    <cellStyle name="Normal 6 3 6 2 2 2 3 4" xfId="12999"/>
    <cellStyle name="Normal 6 3 6 2 2 2 3 4 2" xfId="25201"/>
    <cellStyle name="Normal 6 3 6 2 2 2 3 4 2 2" xfId="49498"/>
    <cellStyle name="Normal 6 3 6 2 2 2 3 4 3" xfId="37296"/>
    <cellStyle name="Normal 6 3 6 2 2 2 3 5" xfId="15518"/>
    <cellStyle name="Normal 6 3 6 2 2 2 3 5 2" xfId="39815"/>
    <cellStyle name="Normal 6 3 6 2 2 2 3 6" xfId="27506"/>
    <cellStyle name="Normal 6 3 6 2 2 2 4" xfId="12991"/>
    <cellStyle name="Normal 6 3 6 2 2 2 4 2" xfId="25193"/>
    <cellStyle name="Normal 6 3 6 2 2 2 4 2 2" xfId="49490"/>
    <cellStyle name="Normal 6 3 6 2 2 2 4 3" xfId="37288"/>
    <cellStyle name="Normal 6 3 6 2 2 2 5" xfId="14346"/>
    <cellStyle name="Normal 6 3 6 2 2 2 5 2" xfId="26334"/>
    <cellStyle name="Normal 6 3 6 2 2 2 5 2 2" xfId="50631"/>
    <cellStyle name="Normal 6 3 6 2 2 2 5 3" xfId="38643"/>
    <cellStyle name="Normal 6 3 6 2 2 2 6" xfId="51436"/>
    <cellStyle name="Normal 6 3 6 2 2 2 7" xfId="52450"/>
    <cellStyle name="Normal 6 3 6 2 2 3" xfId="2328"/>
    <cellStyle name="Normal 6 3 6 2 2 3 10" xfId="52848"/>
    <cellStyle name="Normal 6 3 6 2 2 3 2" xfId="3494"/>
    <cellStyle name="Normal 6 3 6 2 2 3 2 2" xfId="5835"/>
    <cellStyle name="Normal 6 3 6 2 2 3 2 2 2" xfId="13004"/>
    <cellStyle name="Normal 6 3 6 2 2 3 2 2 2 2" xfId="25206"/>
    <cellStyle name="Normal 6 3 6 2 2 3 2 2 2 2 2" xfId="49503"/>
    <cellStyle name="Normal 6 3 6 2 2 3 2 2 2 3" xfId="37301"/>
    <cellStyle name="Normal 6 3 6 2 2 3 2 2 3" xfId="18037"/>
    <cellStyle name="Normal 6 3 6 2 2 3 2 2 3 2" xfId="42334"/>
    <cellStyle name="Normal 6 3 6 2 2 3 2 2 4" xfId="30132"/>
    <cellStyle name="Normal 6 3 6 2 2 3 2 3" xfId="7532"/>
    <cellStyle name="Normal 6 3 6 2 2 3 2 3 2" xfId="13005"/>
    <cellStyle name="Normal 6 3 6 2 2 3 2 3 2 2" xfId="25207"/>
    <cellStyle name="Normal 6 3 6 2 2 3 2 3 2 2 2" xfId="49504"/>
    <cellStyle name="Normal 6 3 6 2 2 3 2 3 2 3" xfId="37302"/>
    <cellStyle name="Normal 6 3 6 2 2 3 2 3 3" xfId="19734"/>
    <cellStyle name="Normal 6 3 6 2 2 3 2 3 3 2" xfId="44031"/>
    <cellStyle name="Normal 6 3 6 2 2 3 2 3 4" xfId="31829"/>
    <cellStyle name="Normal 6 3 6 2 2 3 2 4" xfId="13003"/>
    <cellStyle name="Normal 6 3 6 2 2 3 2 4 2" xfId="25205"/>
    <cellStyle name="Normal 6 3 6 2 2 3 2 4 2 2" xfId="49502"/>
    <cellStyle name="Normal 6 3 6 2 2 3 2 4 3" xfId="37300"/>
    <cellStyle name="Normal 6 3 6 2 2 3 2 5" xfId="15809"/>
    <cellStyle name="Normal 6 3 6 2 2 3 2 5 2" xfId="40106"/>
    <cellStyle name="Normal 6 3 6 2 2 3 2 6" xfId="27797"/>
    <cellStyle name="Normal 6 3 6 2 2 3 3" xfId="4026"/>
    <cellStyle name="Normal 6 3 6 2 2 3 3 2" xfId="13006"/>
    <cellStyle name="Normal 6 3 6 2 2 3 3 2 2" xfId="25208"/>
    <cellStyle name="Normal 6 3 6 2 2 3 3 2 2 2" xfId="49505"/>
    <cellStyle name="Normal 6 3 6 2 2 3 3 2 3" xfId="37303"/>
    <cellStyle name="Normal 6 3 6 2 2 3 3 3" xfId="16337"/>
    <cellStyle name="Normal 6 3 6 2 2 3 3 3 2" xfId="40634"/>
    <cellStyle name="Normal 6 3 6 2 2 3 3 4" xfId="28325"/>
    <cellStyle name="Normal 6 3 6 2 2 3 4" xfId="4666"/>
    <cellStyle name="Normal 6 3 6 2 2 3 4 2" xfId="13007"/>
    <cellStyle name="Normal 6 3 6 2 2 3 4 2 2" xfId="25209"/>
    <cellStyle name="Normal 6 3 6 2 2 3 4 2 2 2" xfId="49506"/>
    <cellStyle name="Normal 6 3 6 2 2 3 4 2 3" xfId="37304"/>
    <cellStyle name="Normal 6 3 6 2 2 3 4 3" xfId="16868"/>
    <cellStyle name="Normal 6 3 6 2 2 3 4 3 2" xfId="41165"/>
    <cellStyle name="Normal 6 3 6 2 2 3 4 4" xfId="28963"/>
    <cellStyle name="Normal 6 3 6 2 2 3 5" xfId="6363"/>
    <cellStyle name="Normal 6 3 6 2 2 3 5 2" xfId="13008"/>
    <cellStyle name="Normal 6 3 6 2 2 3 5 2 2" xfId="25210"/>
    <cellStyle name="Normal 6 3 6 2 2 3 5 2 2 2" xfId="49507"/>
    <cellStyle name="Normal 6 3 6 2 2 3 5 2 3" xfId="37305"/>
    <cellStyle name="Normal 6 3 6 2 2 3 5 3" xfId="18565"/>
    <cellStyle name="Normal 6 3 6 2 2 3 5 3 2" xfId="42862"/>
    <cellStyle name="Normal 6 3 6 2 2 3 5 4" xfId="30660"/>
    <cellStyle name="Normal 6 3 6 2 2 3 6" xfId="13002"/>
    <cellStyle name="Normal 6 3 6 2 2 3 6 2" xfId="25204"/>
    <cellStyle name="Normal 6 3 6 2 2 3 6 2 2" xfId="49501"/>
    <cellStyle name="Normal 6 3 6 2 2 3 6 3" xfId="37299"/>
    <cellStyle name="Normal 6 3 6 2 2 3 7" xfId="14640"/>
    <cellStyle name="Normal 6 3 6 2 2 3 7 2" xfId="38937"/>
    <cellStyle name="Normal 6 3 6 2 2 3 8" xfId="26628"/>
    <cellStyle name="Normal 6 3 6 2 2 3 9" xfId="51036"/>
    <cellStyle name="Normal 6 3 6 2 2 4" xfId="2856"/>
    <cellStyle name="Normal 6 3 6 2 2 4 2" xfId="5304"/>
    <cellStyle name="Normal 6 3 6 2 2 4 2 2" xfId="13010"/>
    <cellStyle name="Normal 6 3 6 2 2 4 2 2 2" xfId="25212"/>
    <cellStyle name="Normal 6 3 6 2 2 4 2 2 2 2" xfId="49509"/>
    <cellStyle name="Normal 6 3 6 2 2 4 2 2 3" xfId="37307"/>
    <cellStyle name="Normal 6 3 6 2 2 4 2 3" xfId="17506"/>
    <cellStyle name="Normal 6 3 6 2 2 4 2 3 2" xfId="41803"/>
    <cellStyle name="Normal 6 3 6 2 2 4 2 4" xfId="29601"/>
    <cellStyle name="Normal 6 3 6 2 2 4 3" xfId="6894"/>
    <cellStyle name="Normal 6 3 6 2 2 4 3 2" xfId="13011"/>
    <cellStyle name="Normal 6 3 6 2 2 4 3 2 2" xfId="25213"/>
    <cellStyle name="Normal 6 3 6 2 2 4 3 2 2 2" xfId="49510"/>
    <cellStyle name="Normal 6 3 6 2 2 4 3 2 3" xfId="37308"/>
    <cellStyle name="Normal 6 3 6 2 2 4 3 3" xfId="19096"/>
    <cellStyle name="Normal 6 3 6 2 2 4 3 3 2" xfId="43393"/>
    <cellStyle name="Normal 6 3 6 2 2 4 3 4" xfId="31191"/>
    <cellStyle name="Normal 6 3 6 2 2 4 4" xfId="13009"/>
    <cellStyle name="Normal 6 3 6 2 2 4 4 2" xfId="25211"/>
    <cellStyle name="Normal 6 3 6 2 2 4 4 2 2" xfId="49508"/>
    <cellStyle name="Normal 6 3 6 2 2 4 4 3" xfId="37306"/>
    <cellStyle name="Normal 6 3 6 2 2 4 5" xfId="15278"/>
    <cellStyle name="Normal 6 3 6 2 2 4 5 2" xfId="39575"/>
    <cellStyle name="Normal 6 3 6 2 2 4 6" xfId="27266"/>
    <cellStyle name="Normal 6 3 6 2 2 5" xfId="12990"/>
    <cellStyle name="Normal 6 3 6 2 2 5 2" xfId="25192"/>
    <cellStyle name="Normal 6 3 6 2 2 5 2 2" xfId="49489"/>
    <cellStyle name="Normal 6 3 6 2 2 5 3" xfId="37287"/>
    <cellStyle name="Normal 6 3 6 2 2 6" xfId="14106"/>
    <cellStyle name="Normal 6 3 6 2 2 6 2" xfId="26094"/>
    <cellStyle name="Normal 6 3 6 2 2 6 2 2" xfId="50391"/>
    <cellStyle name="Normal 6 3 6 2 2 6 3" xfId="38403"/>
    <cellStyle name="Normal 6 3 6 2 2 7" xfId="51500"/>
    <cellStyle name="Normal 6 3 6 2 2 8" xfId="52210"/>
    <cellStyle name="Normal 6 3 6 2 3" xfId="732"/>
    <cellStyle name="Normal 6 3 6 2 3 2" xfId="979"/>
    <cellStyle name="Normal 6 3 6 2 3 2 2" xfId="2472"/>
    <cellStyle name="Normal 6 3 6 2 3 2 2 10" xfId="52992"/>
    <cellStyle name="Normal 6 3 6 2 3 2 2 2" xfId="3638"/>
    <cellStyle name="Normal 6 3 6 2 3 2 2 2 2" xfId="5979"/>
    <cellStyle name="Normal 6 3 6 2 3 2 2 2 2 2" xfId="13016"/>
    <cellStyle name="Normal 6 3 6 2 3 2 2 2 2 2 2" xfId="25218"/>
    <cellStyle name="Normal 6 3 6 2 3 2 2 2 2 2 2 2" xfId="49515"/>
    <cellStyle name="Normal 6 3 6 2 3 2 2 2 2 2 3" xfId="37313"/>
    <cellStyle name="Normal 6 3 6 2 3 2 2 2 2 3" xfId="18181"/>
    <cellStyle name="Normal 6 3 6 2 3 2 2 2 2 3 2" xfId="42478"/>
    <cellStyle name="Normal 6 3 6 2 3 2 2 2 2 4" xfId="30276"/>
    <cellStyle name="Normal 6 3 6 2 3 2 2 2 3" xfId="7676"/>
    <cellStyle name="Normal 6 3 6 2 3 2 2 2 3 2" xfId="13017"/>
    <cellStyle name="Normal 6 3 6 2 3 2 2 2 3 2 2" xfId="25219"/>
    <cellStyle name="Normal 6 3 6 2 3 2 2 2 3 2 2 2" xfId="49516"/>
    <cellStyle name="Normal 6 3 6 2 3 2 2 2 3 2 3" xfId="37314"/>
    <cellStyle name="Normal 6 3 6 2 3 2 2 2 3 3" xfId="19878"/>
    <cellStyle name="Normal 6 3 6 2 3 2 2 2 3 3 2" xfId="44175"/>
    <cellStyle name="Normal 6 3 6 2 3 2 2 2 3 4" xfId="31973"/>
    <cellStyle name="Normal 6 3 6 2 3 2 2 2 4" xfId="13015"/>
    <cellStyle name="Normal 6 3 6 2 3 2 2 2 4 2" xfId="25217"/>
    <cellStyle name="Normal 6 3 6 2 3 2 2 2 4 2 2" xfId="49514"/>
    <cellStyle name="Normal 6 3 6 2 3 2 2 2 4 3" xfId="37312"/>
    <cellStyle name="Normal 6 3 6 2 3 2 2 2 5" xfId="15953"/>
    <cellStyle name="Normal 6 3 6 2 3 2 2 2 5 2" xfId="40250"/>
    <cellStyle name="Normal 6 3 6 2 3 2 2 2 6" xfId="27941"/>
    <cellStyle name="Normal 6 3 6 2 3 2 2 3" xfId="4170"/>
    <cellStyle name="Normal 6 3 6 2 3 2 2 3 2" xfId="13018"/>
    <cellStyle name="Normal 6 3 6 2 3 2 2 3 2 2" xfId="25220"/>
    <cellStyle name="Normal 6 3 6 2 3 2 2 3 2 2 2" xfId="49517"/>
    <cellStyle name="Normal 6 3 6 2 3 2 2 3 2 3" xfId="37315"/>
    <cellStyle name="Normal 6 3 6 2 3 2 2 3 3" xfId="16481"/>
    <cellStyle name="Normal 6 3 6 2 3 2 2 3 3 2" xfId="40778"/>
    <cellStyle name="Normal 6 3 6 2 3 2 2 3 4" xfId="28469"/>
    <cellStyle name="Normal 6 3 6 2 3 2 2 4" xfId="4810"/>
    <cellStyle name="Normal 6 3 6 2 3 2 2 4 2" xfId="13019"/>
    <cellStyle name="Normal 6 3 6 2 3 2 2 4 2 2" xfId="25221"/>
    <cellStyle name="Normal 6 3 6 2 3 2 2 4 2 2 2" xfId="49518"/>
    <cellStyle name="Normal 6 3 6 2 3 2 2 4 2 3" xfId="37316"/>
    <cellStyle name="Normal 6 3 6 2 3 2 2 4 3" xfId="17012"/>
    <cellStyle name="Normal 6 3 6 2 3 2 2 4 3 2" xfId="41309"/>
    <cellStyle name="Normal 6 3 6 2 3 2 2 4 4" xfId="29107"/>
    <cellStyle name="Normal 6 3 6 2 3 2 2 5" xfId="6507"/>
    <cellStyle name="Normal 6 3 6 2 3 2 2 5 2" xfId="13020"/>
    <cellStyle name="Normal 6 3 6 2 3 2 2 5 2 2" xfId="25222"/>
    <cellStyle name="Normal 6 3 6 2 3 2 2 5 2 2 2" xfId="49519"/>
    <cellStyle name="Normal 6 3 6 2 3 2 2 5 2 3" xfId="37317"/>
    <cellStyle name="Normal 6 3 6 2 3 2 2 5 3" xfId="18709"/>
    <cellStyle name="Normal 6 3 6 2 3 2 2 5 3 2" xfId="43006"/>
    <cellStyle name="Normal 6 3 6 2 3 2 2 5 4" xfId="30804"/>
    <cellStyle name="Normal 6 3 6 2 3 2 2 6" xfId="13014"/>
    <cellStyle name="Normal 6 3 6 2 3 2 2 6 2" xfId="25216"/>
    <cellStyle name="Normal 6 3 6 2 3 2 2 6 2 2" xfId="49513"/>
    <cellStyle name="Normal 6 3 6 2 3 2 2 6 3" xfId="37311"/>
    <cellStyle name="Normal 6 3 6 2 3 2 2 7" xfId="14784"/>
    <cellStyle name="Normal 6 3 6 2 3 2 2 7 2" xfId="39081"/>
    <cellStyle name="Normal 6 3 6 2 3 2 2 8" xfId="26772"/>
    <cellStyle name="Normal 6 3 6 2 3 2 2 9" xfId="51180"/>
    <cellStyle name="Normal 6 3 6 2 3 2 3" xfId="3000"/>
    <cellStyle name="Normal 6 3 6 2 3 2 3 2" xfId="5448"/>
    <cellStyle name="Normal 6 3 6 2 3 2 3 2 2" xfId="13022"/>
    <cellStyle name="Normal 6 3 6 2 3 2 3 2 2 2" xfId="25224"/>
    <cellStyle name="Normal 6 3 6 2 3 2 3 2 2 2 2" xfId="49521"/>
    <cellStyle name="Normal 6 3 6 2 3 2 3 2 2 3" xfId="37319"/>
    <cellStyle name="Normal 6 3 6 2 3 2 3 2 3" xfId="17650"/>
    <cellStyle name="Normal 6 3 6 2 3 2 3 2 3 2" xfId="41947"/>
    <cellStyle name="Normal 6 3 6 2 3 2 3 2 4" xfId="29745"/>
    <cellStyle name="Normal 6 3 6 2 3 2 3 3" xfId="7038"/>
    <cellStyle name="Normal 6 3 6 2 3 2 3 3 2" xfId="13023"/>
    <cellStyle name="Normal 6 3 6 2 3 2 3 3 2 2" xfId="25225"/>
    <cellStyle name="Normal 6 3 6 2 3 2 3 3 2 2 2" xfId="49522"/>
    <cellStyle name="Normal 6 3 6 2 3 2 3 3 2 3" xfId="37320"/>
    <cellStyle name="Normal 6 3 6 2 3 2 3 3 3" xfId="19240"/>
    <cellStyle name="Normal 6 3 6 2 3 2 3 3 3 2" xfId="43537"/>
    <cellStyle name="Normal 6 3 6 2 3 2 3 3 4" xfId="31335"/>
    <cellStyle name="Normal 6 3 6 2 3 2 3 4" xfId="13021"/>
    <cellStyle name="Normal 6 3 6 2 3 2 3 4 2" xfId="25223"/>
    <cellStyle name="Normal 6 3 6 2 3 2 3 4 2 2" xfId="49520"/>
    <cellStyle name="Normal 6 3 6 2 3 2 3 4 3" xfId="37318"/>
    <cellStyle name="Normal 6 3 6 2 3 2 3 5" xfId="15422"/>
    <cellStyle name="Normal 6 3 6 2 3 2 3 5 2" xfId="39719"/>
    <cellStyle name="Normal 6 3 6 2 3 2 3 6" xfId="27410"/>
    <cellStyle name="Normal 6 3 6 2 3 2 4" xfId="13013"/>
    <cellStyle name="Normal 6 3 6 2 3 2 4 2" xfId="25215"/>
    <cellStyle name="Normal 6 3 6 2 3 2 4 2 2" xfId="49512"/>
    <cellStyle name="Normal 6 3 6 2 3 2 4 3" xfId="37310"/>
    <cellStyle name="Normal 6 3 6 2 3 2 5" xfId="14250"/>
    <cellStyle name="Normal 6 3 6 2 3 2 5 2" xfId="26238"/>
    <cellStyle name="Normal 6 3 6 2 3 2 5 2 2" xfId="50535"/>
    <cellStyle name="Normal 6 3 6 2 3 2 5 3" xfId="38547"/>
    <cellStyle name="Normal 6 3 6 2 3 2 6" xfId="51416"/>
    <cellStyle name="Normal 6 3 6 2 3 2 7" xfId="52354"/>
    <cellStyle name="Normal 6 3 6 2 3 3" xfId="2232"/>
    <cellStyle name="Normal 6 3 6 2 3 3 10" xfId="52752"/>
    <cellStyle name="Normal 6 3 6 2 3 3 2" xfId="3398"/>
    <cellStyle name="Normal 6 3 6 2 3 3 2 2" xfId="5739"/>
    <cellStyle name="Normal 6 3 6 2 3 3 2 2 2" xfId="13026"/>
    <cellStyle name="Normal 6 3 6 2 3 3 2 2 2 2" xfId="25228"/>
    <cellStyle name="Normal 6 3 6 2 3 3 2 2 2 2 2" xfId="49525"/>
    <cellStyle name="Normal 6 3 6 2 3 3 2 2 2 3" xfId="37323"/>
    <cellStyle name="Normal 6 3 6 2 3 3 2 2 3" xfId="17941"/>
    <cellStyle name="Normal 6 3 6 2 3 3 2 2 3 2" xfId="42238"/>
    <cellStyle name="Normal 6 3 6 2 3 3 2 2 4" xfId="30036"/>
    <cellStyle name="Normal 6 3 6 2 3 3 2 3" xfId="7436"/>
    <cellStyle name="Normal 6 3 6 2 3 3 2 3 2" xfId="13027"/>
    <cellStyle name="Normal 6 3 6 2 3 3 2 3 2 2" xfId="25229"/>
    <cellStyle name="Normal 6 3 6 2 3 3 2 3 2 2 2" xfId="49526"/>
    <cellStyle name="Normal 6 3 6 2 3 3 2 3 2 3" xfId="37324"/>
    <cellStyle name="Normal 6 3 6 2 3 3 2 3 3" xfId="19638"/>
    <cellStyle name="Normal 6 3 6 2 3 3 2 3 3 2" xfId="43935"/>
    <cellStyle name="Normal 6 3 6 2 3 3 2 3 4" xfId="31733"/>
    <cellStyle name="Normal 6 3 6 2 3 3 2 4" xfId="13025"/>
    <cellStyle name="Normal 6 3 6 2 3 3 2 4 2" xfId="25227"/>
    <cellStyle name="Normal 6 3 6 2 3 3 2 4 2 2" xfId="49524"/>
    <cellStyle name="Normal 6 3 6 2 3 3 2 4 3" xfId="37322"/>
    <cellStyle name="Normal 6 3 6 2 3 3 2 5" xfId="15713"/>
    <cellStyle name="Normal 6 3 6 2 3 3 2 5 2" xfId="40010"/>
    <cellStyle name="Normal 6 3 6 2 3 3 2 6" xfId="27701"/>
    <cellStyle name="Normal 6 3 6 2 3 3 3" xfId="3930"/>
    <cellStyle name="Normal 6 3 6 2 3 3 3 2" xfId="13028"/>
    <cellStyle name="Normal 6 3 6 2 3 3 3 2 2" xfId="25230"/>
    <cellStyle name="Normal 6 3 6 2 3 3 3 2 2 2" xfId="49527"/>
    <cellStyle name="Normal 6 3 6 2 3 3 3 2 3" xfId="37325"/>
    <cellStyle name="Normal 6 3 6 2 3 3 3 3" xfId="16241"/>
    <cellStyle name="Normal 6 3 6 2 3 3 3 3 2" xfId="40538"/>
    <cellStyle name="Normal 6 3 6 2 3 3 3 4" xfId="28229"/>
    <cellStyle name="Normal 6 3 6 2 3 3 4" xfId="4570"/>
    <cellStyle name="Normal 6 3 6 2 3 3 4 2" xfId="13029"/>
    <cellStyle name="Normal 6 3 6 2 3 3 4 2 2" xfId="25231"/>
    <cellStyle name="Normal 6 3 6 2 3 3 4 2 2 2" xfId="49528"/>
    <cellStyle name="Normal 6 3 6 2 3 3 4 2 3" xfId="37326"/>
    <cellStyle name="Normal 6 3 6 2 3 3 4 3" xfId="16772"/>
    <cellStyle name="Normal 6 3 6 2 3 3 4 3 2" xfId="41069"/>
    <cellStyle name="Normal 6 3 6 2 3 3 4 4" xfId="28867"/>
    <cellStyle name="Normal 6 3 6 2 3 3 5" xfId="6267"/>
    <cellStyle name="Normal 6 3 6 2 3 3 5 2" xfId="13030"/>
    <cellStyle name="Normal 6 3 6 2 3 3 5 2 2" xfId="25232"/>
    <cellStyle name="Normal 6 3 6 2 3 3 5 2 2 2" xfId="49529"/>
    <cellStyle name="Normal 6 3 6 2 3 3 5 2 3" xfId="37327"/>
    <cellStyle name="Normal 6 3 6 2 3 3 5 3" xfId="18469"/>
    <cellStyle name="Normal 6 3 6 2 3 3 5 3 2" xfId="42766"/>
    <cellStyle name="Normal 6 3 6 2 3 3 5 4" xfId="30564"/>
    <cellStyle name="Normal 6 3 6 2 3 3 6" xfId="13024"/>
    <cellStyle name="Normal 6 3 6 2 3 3 6 2" xfId="25226"/>
    <cellStyle name="Normal 6 3 6 2 3 3 6 2 2" xfId="49523"/>
    <cellStyle name="Normal 6 3 6 2 3 3 6 3" xfId="37321"/>
    <cellStyle name="Normal 6 3 6 2 3 3 7" xfId="14544"/>
    <cellStyle name="Normal 6 3 6 2 3 3 7 2" xfId="38841"/>
    <cellStyle name="Normal 6 3 6 2 3 3 8" xfId="26532"/>
    <cellStyle name="Normal 6 3 6 2 3 3 9" xfId="50940"/>
    <cellStyle name="Normal 6 3 6 2 3 4" xfId="2760"/>
    <cellStyle name="Normal 6 3 6 2 3 4 2" xfId="5208"/>
    <cellStyle name="Normal 6 3 6 2 3 4 2 2" xfId="13032"/>
    <cellStyle name="Normal 6 3 6 2 3 4 2 2 2" xfId="25234"/>
    <cellStyle name="Normal 6 3 6 2 3 4 2 2 2 2" xfId="49531"/>
    <cellStyle name="Normal 6 3 6 2 3 4 2 2 3" xfId="37329"/>
    <cellStyle name="Normal 6 3 6 2 3 4 2 3" xfId="17410"/>
    <cellStyle name="Normal 6 3 6 2 3 4 2 3 2" xfId="41707"/>
    <cellStyle name="Normal 6 3 6 2 3 4 2 4" xfId="29505"/>
    <cellStyle name="Normal 6 3 6 2 3 4 3" xfId="6798"/>
    <cellStyle name="Normal 6 3 6 2 3 4 3 2" xfId="13033"/>
    <cellStyle name="Normal 6 3 6 2 3 4 3 2 2" xfId="25235"/>
    <cellStyle name="Normal 6 3 6 2 3 4 3 2 2 2" xfId="49532"/>
    <cellStyle name="Normal 6 3 6 2 3 4 3 2 3" xfId="37330"/>
    <cellStyle name="Normal 6 3 6 2 3 4 3 3" xfId="19000"/>
    <cellStyle name="Normal 6 3 6 2 3 4 3 3 2" xfId="43297"/>
    <cellStyle name="Normal 6 3 6 2 3 4 3 4" xfId="31095"/>
    <cellStyle name="Normal 6 3 6 2 3 4 4" xfId="13031"/>
    <cellStyle name="Normal 6 3 6 2 3 4 4 2" xfId="25233"/>
    <cellStyle name="Normal 6 3 6 2 3 4 4 2 2" xfId="49530"/>
    <cellStyle name="Normal 6 3 6 2 3 4 4 3" xfId="37328"/>
    <cellStyle name="Normal 6 3 6 2 3 4 5" xfId="15182"/>
    <cellStyle name="Normal 6 3 6 2 3 4 5 2" xfId="39479"/>
    <cellStyle name="Normal 6 3 6 2 3 4 6" xfId="27170"/>
    <cellStyle name="Normal 6 3 6 2 3 5" xfId="13012"/>
    <cellStyle name="Normal 6 3 6 2 3 5 2" xfId="25214"/>
    <cellStyle name="Normal 6 3 6 2 3 5 2 2" xfId="49511"/>
    <cellStyle name="Normal 6 3 6 2 3 5 3" xfId="37309"/>
    <cellStyle name="Normal 6 3 6 2 3 6" xfId="14010"/>
    <cellStyle name="Normal 6 3 6 2 3 6 2" xfId="25998"/>
    <cellStyle name="Normal 6 3 6 2 3 6 2 2" xfId="50295"/>
    <cellStyle name="Normal 6 3 6 2 3 6 3" xfId="38307"/>
    <cellStyle name="Normal 6 3 6 2 3 7" xfId="51576"/>
    <cellStyle name="Normal 6 3 6 2 3 8" xfId="52114"/>
    <cellStyle name="Normal 6 3 6 2 4" xfId="907"/>
    <cellStyle name="Normal 6 3 6 2 4 2" xfId="2400"/>
    <cellStyle name="Normal 6 3 6 2 4 2 10" xfId="52920"/>
    <cellStyle name="Normal 6 3 6 2 4 2 2" xfId="3566"/>
    <cellStyle name="Normal 6 3 6 2 4 2 2 2" xfId="5907"/>
    <cellStyle name="Normal 6 3 6 2 4 2 2 2 2" xfId="13037"/>
    <cellStyle name="Normal 6 3 6 2 4 2 2 2 2 2" xfId="25239"/>
    <cellStyle name="Normal 6 3 6 2 4 2 2 2 2 2 2" xfId="49536"/>
    <cellStyle name="Normal 6 3 6 2 4 2 2 2 2 3" xfId="37334"/>
    <cellStyle name="Normal 6 3 6 2 4 2 2 2 3" xfId="18109"/>
    <cellStyle name="Normal 6 3 6 2 4 2 2 2 3 2" xfId="42406"/>
    <cellStyle name="Normal 6 3 6 2 4 2 2 2 4" xfId="30204"/>
    <cellStyle name="Normal 6 3 6 2 4 2 2 3" xfId="7604"/>
    <cellStyle name="Normal 6 3 6 2 4 2 2 3 2" xfId="13038"/>
    <cellStyle name="Normal 6 3 6 2 4 2 2 3 2 2" xfId="25240"/>
    <cellStyle name="Normal 6 3 6 2 4 2 2 3 2 2 2" xfId="49537"/>
    <cellStyle name="Normal 6 3 6 2 4 2 2 3 2 3" xfId="37335"/>
    <cellStyle name="Normal 6 3 6 2 4 2 2 3 3" xfId="19806"/>
    <cellStyle name="Normal 6 3 6 2 4 2 2 3 3 2" xfId="44103"/>
    <cellStyle name="Normal 6 3 6 2 4 2 2 3 4" xfId="31901"/>
    <cellStyle name="Normal 6 3 6 2 4 2 2 4" xfId="13036"/>
    <cellStyle name="Normal 6 3 6 2 4 2 2 4 2" xfId="25238"/>
    <cellStyle name="Normal 6 3 6 2 4 2 2 4 2 2" xfId="49535"/>
    <cellStyle name="Normal 6 3 6 2 4 2 2 4 3" xfId="37333"/>
    <cellStyle name="Normal 6 3 6 2 4 2 2 5" xfId="15881"/>
    <cellStyle name="Normal 6 3 6 2 4 2 2 5 2" xfId="40178"/>
    <cellStyle name="Normal 6 3 6 2 4 2 2 6" xfId="27869"/>
    <cellStyle name="Normal 6 3 6 2 4 2 3" xfId="4098"/>
    <cellStyle name="Normal 6 3 6 2 4 2 3 2" xfId="13039"/>
    <cellStyle name="Normal 6 3 6 2 4 2 3 2 2" xfId="25241"/>
    <cellStyle name="Normal 6 3 6 2 4 2 3 2 2 2" xfId="49538"/>
    <cellStyle name="Normal 6 3 6 2 4 2 3 2 3" xfId="37336"/>
    <cellStyle name="Normal 6 3 6 2 4 2 3 3" xfId="16409"/>
    <cellStyle name="Normal 6 3 6 2 4 2 3 3 2" xfId="40706"/>
    <cellStyle name="Normal 6 3 6 2 4 2 3 4" xfId="28397"/>
    <cellStyle name="Normal 6 3 6 2 4 2 4" xfId="4738"/>
    <cellStyle name="Normal 6 3 6 2 4 2 4 2" xfId="13040"/>
    <cellStyle name="Normal 6 3 6 2 4 2 4 2 2" xfId="25242"/>
    <cellStyle name="Normal 6 3 6 2 4 2 4 2 2 2" xfId="49539"/>
    <cellStyle name="Normal 6 3 6 2 4 2 4 2 3" xfId="37337"/>
    <cellStyle name="Normal 6 3 6 2 4 2 4 3" xfId="16940"/>
    <cellStyle name="Normal 6 3 6 2 4 2 4 3 2" xfId="41237"/>
    <cellStyle name="Normal 6 3 6 2 4 2 4 4" xfId="29035"/>
    <cellStyle name="Normal 6 3 6 2 4 2 5" xfId="6435"/>
    <cellStyle name="Normal 6 3 6 2 4 2 5 2" xfId="13041"/>
    <cellStyle name="Normal 6 3 6 2 4 2 5 2 2" xfId="25243"/>
    <cellStyle name="Normal 6 3 6 2 4 2 5 2 2 2" xfId="49540"/>
    <cellStyle name="Normal 6 3 6 2 4 2 5 2 3" xfId="37338"/>
    <cellStyle name="Normal 6 3 6 2 4 2 5 3" xfId="18637"/>
    <cellStyle name="Normal 6 3 6 2 4 2 5 3 2" xfId="42934"/>
    <cellStyle name="Normal 6 3 6 2 4 2 5 4" xfId="30732"/>
    <cellStyle name="Normal 6 3 6 2 4 2 6" xfId="13035"/>
    <cellStyle name="Normal 6 3 6 2 4 2 6 2" xfId="25237"/>
    <cellStyle name="Normal 6 3 6 2 4 2 6 2 2" xfId="49534"/>
    <cellStyle name="Normal 6 3 6 2 4 2 6 3" xfId="37332"/>
    <cellStyle name="Normal 6 3 6 2 4 2 7" xfId="14712"/>
    <cellStyle name="Normal 6 3 6 2 4 2 7 2" xfId="39009"/>
    <cellStyle name="Normal 6 3 6 2 4 2 8" xfId="26700"/>
    <cellStyle name="Normal 6 3 6 2 4 2 9" xfId="51108"/>
    <cellStyle name="Normal 6 3 6 2 4 3" xfId="2928"/>
    <cellStyle name="Normal 6 3 6 2 4 3 2" xfId="5376"/>
    <cellStyle name="Normal 6 3 6 2 4 3 2 2" xfId="13043"/>
    <cellStyle name="Normal 6 3 6 2 4 3 2 2 2" xfId="25245"/>
    <cellStyle name="Normal 6 3 6 2 4 3 2 2 2 2" xfId="49542"/>
    <cellStyle name="Normal 6 3 6 2 4 3 2 2 3" xfId="37340"/>
    <cellStyle name="Normal 6 3 6 2 4 3 2 3" xfId="17578"/>
    <cellStyle name="Normal 6 3 6 2 4 3 2 3 2" xfId="41875"/>
    <cellStyle name="Normal 6 3 6 2 4 3 2 4" xfId="29673"/>
    <cellStyle name="Normal 6 3 6 2 4 3 3" xfId="6966"/>
    <cellStyle name="Normal 6 3 6 2 4 3 3 2" xfId="13044"/>
    <cellStyle name="Normal 6 3 6 2 4 3 3 2 2" xfId="25246"/>
    <cellStyle name="Normal 6 3 6 2 4 3 3 2 2 2" xfId="49543"/>
    <cellStyle name="Normal 6 3 6 2 4 3 3 2 3" xfId="37341"/>
    <cellStyle name="Normal 6 3 6 2 4 3 3 3" xfId="19168"/>
    <cellStyle name="Normal 6 3 6 2 4 3 3 3 2" xfId="43465"/>
    <cellStyle name="Normal 6 3 6 2 4 3 3 4" xfId="31263"/>
    <cellStyle name="Normal 6 3 6 2 4 3 4" xfId="13042"/>
    <cellStyle name="Normal 6 3 6 2 4 3 4 2" xfId="25244"/>
    <cellStyle name="Normal 6 3 6 2 4 3 4 2 2" xfId="49541"/>
    <cellStyle name="Normal 6 3 6 2 4 3 4 3" xfId="37339"/>
    <cellStyle name="Normal 6 3 6 2 4 3 5" xfId="15350"/>
    <cellStyle name="Normal 6 3 6 2 4 3 5 2" xfId="39647"/>
    <cellStyle name="Normal 6 3 6 2 4 3 6" xfId="27338"/>
    <cellStyle name="Normal 6 3 6 2 4 4" xfId="13034"/>
    <cellStyle name="Normal 6 3 6 2 4 4 2" xfId="25236"/>
    <cellStyle name="Normal 6 3 6 2 4 4 2 2" xfId="49533"/>
    <cellStyle name="Normal 6 3 6 2 4 4 3" xfId="37331"/>
    <cellStyle name="Normal 6 3 6 2 4 5" xfId="14178"/>
    <cellStyle name="Normal 6 3 6 2 4 5 2" xfId="26166"/>
    <cellStyle name="Normal 6 3 6 2 4 5 2 2" xfId="50463"/>
    <cellStyle name="Normal 6 3 6 2 4 5 3" xfId="38475"/>
    <cellStyle name="Normal 6 3 6 2 4 6" xfId="51801"/>
    <cellStyle name="Normal 6 3 6 2 4 7" xfId="52282"/>
    <cellStyle name="Normal 6 3 6 2 5" xfId="2136"/>
    <cellStyle name="Normal 6 3 6 2 5 10" xfId="52656"/>
    <cellStyle name="Normal 6 3 6 2 5 2" xfId="3302"/>
    <cellStyle name="Normal 6 3 6 2 5 2 2" xfId="5643"/>
    <cellStyle name="Normal 6 3 6 2 5 2 2 2" xfId="13047"/>
    <cellStyle name="Normal 6 3 6 2 5 2 2 2 2" xfId="25249"/>
    <cellStyle name="Normal 6 3 6 2 5 2 2 2 2 2" xfId="49546"/>
    <cellStyle name="Normal 6 3 6 2 5 2 2 2 3" xfId="37344"/>
    <cellStyle name="Normal 6 3 6 2 5 2 2 3" xfId="17845"/>
    <cellStyle name="Normal 6 3 6 2 5 2 2 3 2" xfId="42142"/>
    <cellStyle name="Normal 6 3 6 2 5 2 2 4" xfId="29940"/>
    <cellStyle name="Normal 6 3 6 2 5 2 3" xfId="7340"/>
    <cellStyle name="Normal 6 3 6 2 5 2 3 2" xfId="13048"/>
    <cellStyle name="Normal 6 3 6 2 5 2 3 2 2" xfId="25250"/>
    <cellStyle name="Normal 6 3 6 2 5 2 3 2 2 2" xfId="49547"/>
    <cellStyle name="Normal 6 3 6 2 5 2 3 2 3" xfId="37345"/>
    <cellStyle name="Normal 6 3 6 2 5 2 3 3" xfId="19542"/>
    <cellStyle name="Normal 6 3 6 2 5 2 3 3 2" xfId="43839"/>
    <cellStyle name="Normal 6 3 6 2 5 2 3 4" xfId="31637"/>
    <cellStyle name="Normal 6 3 6 2 5 2 4" xfId="13046"/>
    <cellStyle name="Normal 6 3 6 2 5 2 4 2" xfId="25248"/>
    <cellStyle name="Normal 6 3 6 2 5 2 4 2 2" xfId="49545"/>
    <cellStyle name="Normal 6 3 6 2 5 2 4 3" xfId="37343"/>
    <cellStyle name="Normal 6 3 6 2 5 2 5" xfId="15617"/>
    <cellStyle name="Normal 6 3 6 2 5 2 5 2" xfId="39914"/>
    <cellStyle name="Normal 6 3 6 2 5 2 6" xfId="27605"/>
    <cellStyle name="Normal 6 3 6 2 5 3" xfId="3834"/>
    <cellStyle name="Normal 6 3 6 2 5 3 2" xfId="13049"/>
    <cellStyle name="Normal 6 3 6 2 5 3 2 2" xfId="25251"/>
    <cellStyle name="Normal 6 3 6 2 5 3 2 2 2" xfId="49548"/>
    <cellStyle name="Normal 6 3 6 2 5 3 2 3" xfId="37346"/>
    <cellStyle name="Normal 6 3 6 2 5 3 3" xfId="16145"/>
    <cellStyle name="Normal 6 3 6 2 5 3 3 2" xfId="40442"/>
    <cellStyle name="Normal 6 3 6 2 5 3 4" xfId="28133"/>
    <cellStyle name="Normal 6 3 6 2 5 4" xfId="4474"/>
    <cellStyle name="Normal 6 3 6 2 5 4 2" xfId="13050"/>
    <cellStyle name="Normal 6 3 6 2 5 4 2 2" xfId="25252"/>
    <cellStyle name="Normal 6 3 6 2 5 4 2 2 2" xfId="49549"/>
    <cellStyle name="Normal 6 3 6 2 5 4 2 3" xfId="37347"/>
    <cellStyle name="Normal 6 3 6 2 5 4 3" xfId="16676"/>
    <cellStyle name="Normal 6 3 6 2 5 4 3 2" xfId="40973"/>
    <cellStyle name="Normal 6 3 6 2 5 4 4" xfId="28771"/>
    <cellStyle name="Normal 6 3 6 2 5 5" xfId="6171"/>
    <cellStyle name="Normal 6 3 6 2 5 5 2" xfId="13051"/>
    <cellStyle name="Normal 6 3 6 2 5 5 2 2" xfId="25253"/>
    <cellStyle name="Normal 6 3 6 2 5 5 2 2 2" xfId="49550"/>
    <cellStyle name="Normal 6 3 6 2 5 5 2 3" xfId="37348"/>
    <cellStyle name="Normal 6 3 6 2 5 5 3" xfId="18373"/>
    <cellStyle name="Normal 6 3 6 2 5 5 3 2" xfId="42670"/>
    <cellStyle name="Normal 6 3 6 2 5 5 4" xfId="30468"/>
    <cellStyle name="Normal 6 3 6 2 5 6" xfId="13045"/>
    <cellStyle name="Normal 6 3 6 2 5 6 2" xfId="25247"/>
    <cellStyle name="Normal 6 3 6 2 5 6 2 2" xfId="49544"/>
    <cellStyle name="Normal 6 3 6 2 5 6 3" xfId="37342"/>
    <cellStyle name="Normal 6 3 6 2 5 7" xfId="14448"/>
    <cellStyle name="Normal 6 3 6 2 5 7 2" xfId="38745"/>
    <cellStyle name="Normal 6 3 6 2 5 8" xfId="26436"/>
    <cellStyle name="Normal 6 3 6 2 5 9" xfId="50844"/>
    <cellStyle name="Normal 6 3 6 2 6" xfId="2664"/>
    <cellStyle name="Normal 6 3 6 2 6 2" xfId="5112"/>
    <cellStyle name="Normal 6 3 6 2 6 2 2" xfId="13053"/>
    <cellStyle name="Normal 6 3 6 2 6 2 2 2" xfId="25255"/>
    <cellStyle name="Normal 6 3 6 2 6 2 2 2 2" xfId="49552"/>
    <cellStyle name="Normal 6 3 6 2 6 2 2 3" xfId="37350"/>
    <cellStyle name="Normal 6 3 6 2 6 2 3" xfId="17314"/>
    <cellStyle name="Normal 6 3 6 2 6 2 3 2" xfId="41611"/>
    <cellStyle name="Normal 6 3 6 2 6 2 4" xfId="29409"/>
    <cellStyle name="Normal 6 3 6 2 6 3" xfId="6702"/>
    <cellStyle name="Normal 6 3 6 2 6 3 2" xfId="13054"/>
    <cellStyle name="Normal 6 3 6 2 6 3 2 2" xfId="25256"/>
    <cellStyle name="Normal 6 3 6 2 6 3 2 2 2" xfId="49553"/>
    <cellStyle name="Normal 6 3 6 2 6 3 2 3" xfId="37351"/>
    <cellStyle name="Normal 6 3 6 2 6 3 3" xfId="18904"/>
    <cellStyle name="Normal 6 3 6 2 6 3 3 2" xfId="43201"/>
    <cellStyle name="Normal 6 3 6 2 6 3 4" xfId="30999"/>
    <cellStyle name="Normal 6 3 6 2 6 4" xfId="13052"/>
    <cellStyle name="Normal 6 3 6 2 6 4 2" xfId="25254"/>
    <cellStyle name="Normal 6 3 6 2 6 4 2 2" xfId="49551"/>
    <cellStyle name="Normal 6 3 6 2 6 4 3" xfId="37349"/>
    <cellStyle name="Normal 6 3 6 2 6 5" xfId="15086"/>
    <cellStyle name="Normal 6 3 6 2 6 5 2" xfId="39383"/>
    <cellStyle name="Normal 6 3 6 2 6 6" xfId="27074"/>
    <cellStyle name="Normal 6 3 6 2 7" xfId="12989"/>
    <cellStyle name="Normal 6 3 6 2 7 2" xfId="25191"/>
    <cellStyle name="Normal 6 3 6 2 7 2 2" xfId="49488"/>
    <cellStyle name="Normal 6 3 6 2 7 3" xfId="37286"/>
    <cellStyle name="Normal 6 3 6 2 8" xfId="13914"/>
    <cellStyle name="Normal 6 3 6 2 8 2" xfId="25902"/>
    <cellStyle name="Normal 6 3 6 2 8 2 2" xfId="50199"/>
    <cellStyle name="Normal 6 3 6 2 8 3" xfId="38211"/>
    <cellStyle name="Normal 6 3 6 2 9" xfId="51880"/>
    <cellStyle name="Normal 6 3 6 3" xfId="782"/>
    <cellStyle name="Normal 6 3 6 3 2" xfId="1027"/>
    <cellStyle name="Normal 6 3 6 3 2 2" xfId="2520"/>
    <cellStyle name="Normal 6 3 6 3 2 2 10" xfId="53040"/>
    <cellStyle name="Normal 6 3 6 3 2 2 2" xfId="3686"/>
    <cellStyle name="Normal 6 3 6 3 2 2 2 2" xfId="6027"/>
    <cellStyle name="Normal 6 3 6 3 2 2 2 2 2" xfId="13059"/>
    <cellStyle name="Normal 6 3 6 3 2 2 2 2 2 2" xfId="25261"/>
    <cellStyle name="Normal 6 3 6 3 2 2 2 2 2 2 2" xfId="49558"/>
    <cellStyle name="Normal 6 3 6 3 2 2 2 2 2 3" xfId="37356"/>
    <cellStyle name="Normal 6 3 6 3 2 2 2 2 3" xfId="18229"/>
    <cellStyle name="Normal 6 3 6 3 2 2 2 2 3 2" xfId="42526"/>
    <cellStyle name="Normal 6 3 6 3 2 2 2 2 4" xfId="30324"/>
    <cellStyle name="Normal 6 3 6 3 2 2 2 3" xfId="7724"/>
    <cellStyle name="Normal 6 3 6 3 2 2 2 3 2" xfId="13060"/>
    <cellStyle name="Normal 6 3 6 3 2 2 2 3 2 2" xfId="25262"/>
    <cellStyle name="Normal 6 3 6 3 2 2 2 3 2 2 2" xfId="49559"/>
    <cellStyle name="Normal 6 3 6 3 2 2 2 3 2 3" xfId="37357"/>
    <cellStyle name="Normal 6 3 6 3 2 2 2 3 3" xfId="19926"/>
    <cellStyle name="Normal 6 3 6 3 2 2 2 3 3 2" xfId="44223"/>
    <cellStyle name="Normal 6 3 6 3 2 2 2 3 4" xfId="32021"/>
    <cellStyle name="Normal 6 3 6 3 2 2 2 4" xfId="13058"/>
    <cellStyle name="Normal 6 3 6 3 2 2 2 4 2" xfId="25260"/>
    <cellStyle name="Normal 6 3 6 3 2 2 2 4 2 2" xfId="49557"/>
    <cellStyle name="Normal 6 3 6 3 2 2 2 4 3" xfId="37355"/>
    <cellStyle name="Normal 6 3 6 3 2 2 2 5" xfId="16001"/>
    <cellStyle name="Normal 6 3 6 3 2 2 2 5 2" xfId="40298"/>
    <cellStyle name="Normal 6 3 6 3 2 2 2 6" xfId="27989"/>
    <cellStyle name="Normal 6 3 6 3 2 2 3" xfId="4218"/>
    <cellStyle name="Normal 6 3 6 3 2 2 3 2" xfId="13061"/>
    <cellStyle name="Normal 6 3 6 3 2 2 3 2 2" xfId="25263"/>
    <cellStyle name="Normal 6 3 6 3 2 2 3 2 2 2" xfId="49560"/>
    <cellStyle name="Normal 6 3 6 3 2 2 3 2 3" xfId="37358"/>
    <cellStyle name="Normal 6 3 6 3 2 2 3 3" xfId="16529"/>
    <cellStyle name="Normal 6 3 6 3 2 2 3 3 2" xfId="40826"/>
    <cellStyle name="Normal 6 3 6 3 2 2 3 4" xfId="28517"/>
    <cellStyle name="Normal 6 3 6 3 2 2 4" xfId="4858"/>
    <cellStyle name="Normal 6 3 6 3 2 2 4 2" xfId="13062"/>
    <cellStyle name="Normal 6 3 6 3 2 2 4 2 2" xfId="25264"/>
    <cellStyle name="Normal 6 3 6 3 2 2 4 2 2 2" xfId="49561"/>
    <cellStyle name="Normal 6 3 6 3 2 2 4 2 3" xfId="37359"/>
    <cellStyle name="Normal 6 3 6 3 2 2 4 3" xfId="17060"/>
    <cellStyle name="Normal 6 3 6 3 2 2 4 3 2" xfId="41357"/>
    <cellStyle name="Normal 6 3 6 3 2 2 4 4" xfId="29155"/>
    <cellStyle name="Normal 6 3 6 3 2 2 5" xfId="6555"/>
    <cellStyle name="Normal 6 3 6 3 2 2 5 2" xfId="13063"/>
    <cellStyle name="Normal 6 3 6 3 2 2 5 2 2" xfId="25265"/>
    <cellStyle name="Normal 6 3 6 3 2 2 5 2 2 2" xfId="49562"/>
    <cellStyle name="Normal 6 3 6 3 2 2 5 2 3" xfId="37360"/>
    <cellStyle name="Normal 6 3 6 3 2 2 5 3" xfId="18757"/>
    <cellStyle name="Normal 6 3 6 3 2 2 5 3 2" xfId="43054"/>
    <cellStyle name="Normal 6 3 6 3 2 2 5 4" xfId="30852"/>
    <cellStyle name="Normal 6 3 6 3 2 2 6" xfId="13057"/>
    <cellStyle name="Normal 6 3 6 3 2 2 6 2" xfId="25259"/>
    <cellStyle name="Normal 6 3 6 3 2 2 6 2 2" xfId="49556"/>
    <cellStyle name="Normal 6 3 6 3 2 2 6 3" xfId="37354"/>
    <cellStyle name="Normal 6 3 6 3 2 2 7" xfId="14832"/>
    <cellStyle name="Normal 6 3 6 3 2 2 7 2" xfId="39129"/>
    <cellStyle name="Normal 6 3 6 3 2 2 8" xfId="26820"/>
    <cellStyle name="Normal 6 3 6 3 2 2 9" xfId="51228"/>
    <cellStyle name="Normal 6 3 6 3 2 3" xfId="3048"/>
    <cellStyle name="Normal 6 3 6 3 2 3 2" xfId="5496"/>
    <cellStyle name="Normal 6 3 6 3 2 3 2 2" xfId="13065"/>
    <cellStyle name="Normal 6 3 6 3 2 3 2 2 2" xfId="25267"/>
    <cellStyle name="Normal 6 3 6 3 2 3 2 2 2 2" xfId="49564"/>
    <cellStyle name="Normal 6 3 6 3 2 3 2 2 3" xfId="37362"/>
    <cellStyle name="Normal 6 3 6 3 2 3 2 3" xfId="17698"/>
    <cellStyle name="Normal 6 3 6 3 2 3 2 3 2" xfId="41995"/>
    <cellStyle name="Normal 6 3 6 3 2 3 2 4" xfId="29793"/>
    <cellStyle name="Normal 6 3 6 3 2 3 3" xfId="7086"/>
    <cellStyle name="Normal 6 3 6 3 2 3 3 2" xfId="13066"/>
    <cellStyle name="Normal 6 3 6 3 2 3 3 2 2" xfId="25268"/>
    <cellStyle name="Normal 6 3 6 3 2 3 3 2 2 2" xfId="49565"/>
    <cellStyle name="Normal 6 3 6 3 2 3 3 2 3" xfId="37363"/>
    <cellStyle name="Normal 6 3 6 3 2 3 3 3" xfId="19288"/>
    <cellStyle name="Normal 6 3 6 3 2 3 3 3 2" xfId="43585"/>
    <cellStyle name="Normal 6 3 6 3 2 3 3 4" xfId="31383"/>
    <cellStyle name="Normal 6 3 6 3 2 3 4" xfId="13064"/>
    <cellStyle name="Normal 6 3 6 3 2 3 4 2" xfId="25266"/>
    <cellStyle name="Normal 6 3 6 3 2 3 4 2 2" xfId="49563"/>
    <cellStyle name="Normal 6 3 6 3 2 3 4 3" xfId="37361"/>
    <cellStyle name="Normal 6 3 6 3 2 3 5" xfId="15470"/>
    <cellStyle name="Normal 6 3 6 3 2 3 5 2" xfId="39767"/>
    <cellStyle name="Normal 6 3 6 3 2 3 6" xfId="27458"/>
    <cellStyle name="Normal 6 3 6 3 2 4" xfId="13056"/>
    <cellStyle name="Normal 6 3 6 3 2 4 2" xfId="25258"/>
    <cellStyle name="Normal 6 3 6 3 2 4 2 2" xfId="49555"/>
    <cellStyle name="Normal 6 3 6 3 2 4 3" xfId="37353"/>
    <cellStyle name="Normal 6 3 6 3 2 5" xfId="14298"/>
    <cellStyle name="Normal 6 3 6 3 2 5 2" xfId="26286"/>
    <cellStyle name="Normal 6 3 6 3 2 5 2 2" xfId="50583"/>
    <cellStyle name="Normal 6 3 6 3 2 5 3" xfId="38595"/>
    <cellStyle name="Normal 6 3 6 3 2 6" xfId="51586"/>
    <cellStyle name="Normal 6 3 6 3 2 7" xfId="52402"/>
    <cellStyle name="Normal 6 3 6 3 3" xfId="2280"/>
    <cellStyle name="Normal 6 3 6 3 3 10" xfId="52800"/>
    <cellStyle name="Normal 6 3 6 3 3 2" xfId="3446"/>
    <cellStyle name="Normal 6 3 6 3 3 2 2" xfId="5787"/>
    <cellStyle name="Normal 6 3 6 3 3 2 2 2" xfId="13069"/>
    <cellStyle name="Normal 6 3 6 3 3 2 2 2 2" xfId="25271"/>
    <cellStyle name="Normal 6 3 6 3 3 2 2 2 2 2" xfId="49568"/>
    <cellStyle name="Normal 6 3 6 3 3 2 2 2 3" xfId="37366"/>
    <cellStyle name="Normal 6 3 6 3 3 2 2 3" xfId="17989"/>
    <cellStyle name="Normal 6 3 6 3 3 2 2 3 2" xfId="42286"/>
    <cellStyle name="Normal 6 3 6 3 3 2 2 4" xfId="30084"/>
    <cellStyle name="Normal 6 3 6 3 3 2 3" xfId="7484"/>
    <cellStyle name="Normal 6 3 6 3 3 2 3 2" xfId="13070"/>
    <cellStyle name="Normal 6 3 6 3 3 2 3 2 2" xfId="25272"/>
    <cellStyle name="Normal 6 3 6 3 3 2 3 2 2 2" xfId="49569"/>
    <cellStyle name="Normal 6 3 6 3 3 2 3 2 3" xfId="37367"/>
    <cellStyle name="Normal 6 3 6 3 3 2 3 3" xfId="19686"/>
    <cellStyle name="Normal 6 3 6 3 3 2 3 3 2" xfId="43983"/>
    <cellStyle name="Normal 6 3 6 3 3 2 3 4" xfId="31781"/>
    <cellStyle name="Normal 6 3 6 3 3 2 4" xfId="13068"/>
    <cellStyle name="Normal 6 3 6 3 3 2 4 2" xfId="25270"/>
    <cellStyle name="Normal 6 3 6 3 3 2 4 2 2" xfId="49567"/>
    <cellStyle name="Normal 6 3 6 3 3 2 4 3" xfId="37365"/>
    <cellStyle name="Normal 6 3 6 3 3 2 5" xfId="15761"/>
    <cellStyle name="Normal 6 3 6 3 3 2 5 2" xfId="40058"/>
    <cellStyle name="Normal 6 3 6 3 3 2 6" xfId="27749"/>
    <cellStyle name="Normal 6 3 6 3 3 3" xfId="3978"/>
    <cellStyle name="Normal 6 3 6 3 3 3 2" xfId="13071"/>
    <cellStyle name="Normal 6 3 6 3 3 3 2 2" xfId="25273"/>
    <cellStyle name="Normal 6 3 6 3 3 3 2 2 2" xfId="49570"/>
    <cellStyle name="Normal 6 3 6 3 3 3 2 3" xfId="37368"/>
    <cellStyle name="Normal 6 3 6 3 3 3 3" xfId="16289"/>
    <cellStyle name="Normal 6 3 6 3 3 3 3 2" xfId="40586"/>
    <cellStyle name="Normal 6 3 6 3 3 3 4" xfId="28277"/>
    <cellStyle name="Normal 6 3 6 3 3 4" xfId="4618"/>
    <cellStyle name="Normal 6 3 6 3 3 4 2" xfId="13072"/>
    <cellStyle name="Normal 6 3 6 3 3 4 2 2" xfId="25274"/>
    <cellStyle name="Normal 6 3 6 3 3 4 2 2 2" xfId="49571"/>
    <cellStyle name="Normal 6 3 6 3 3 4 2 3" xfId="37369"/>
    <cellStyle name="Normal 6 3 6 3 3 4 3" xfId="16820"/>
    <cellStyle name="Normal 6 3 6 3 3 4 3 2" xfId="41117"/>
    <cellStyle name="Normal 6 3 6 3 3 4 4" xfId="28915"/>
    <cellStyle name="Normal 6 3 6 3 3 5" xfId="6315"/>
    <cellStyle name="Normal 6 3 6 3 3 5 2" xfId="13073"/>
    <cellStyle name="Normal 6 3 6 3 3 5 2 2" xfId="25275"/>
    <cellStyle name="Normal 6 3 6 3 3 5 2 2 2" xfId="49572"/>
    <cellStyle name="Normal 6 3 6 3 3 5 2 3" xfId="37370"/>
    <cellStyle name="Normal 6 3 6 3 3 5 3" xfId="18517"/>
    <cellStyle name="Normal 6 3 6 3 3 5 3 2" xfId="42814"/>
    <cellStyle name="Normal 6 3 6 3 3 5 4" xfId="30612"/>
    <cellStyle name="Normal 6 3 6 3 3 6" xfId="13067"/>
    <cellStyle name="Normal 6 3 6 3 3 6 2" xfId="25269"/>
    <cellStyle name="Normal 6 3 6 3 3 6 2 2" xfId="49566"/>
    <cellStyle name="Normal 6 3 6 3 3 6 3" xfId="37364"/>
    <cellStyle name="Normal 6 3 6 3 3 7" xfId="14592"/>
    <cellStyle name="Normal 6 3 6 3 3 7 2" xfId="38889"/>
    <cellStyle name="Normal 6 3 6 3 3 8" xfId="26580"/>
    <cellStyle name="Normal 6 3 6 3 3 9" xfId="50988"/>
    <cellStyle name="Normal 6 3 6 3 4" xfId="2808"/>
    <cellStyle name="Normal 6 3 6 3 4 2" xfId="5256"/>
    <cellStyle name="Normal 6 3 6 3 4 2 2" xfId="13075"/>
    <cellStyle name="Normal 6 3 6 3 4 2 2 2" xfId="25277"/>
    <cellStyle name="Normal 6 3 6 3 4 2 2 2 2" xfId="49574"/>
    <cellStyle name="Normal 6 3 6 3 4 2 2 3" xfId="37372"/>
    <cellStyle name="Normal 6 3 6 3 4 2 3" xfId="17458"/>
    <cellStyle name="Normal 6 3 6 3 4 2 3 2" xfId="41755"/>
    <cellStyle name="Normal 6 3 6 3 4 2 4" xfId="29553"/>
    <cellStyle name="Normal 6 3 6 3 4 3" xfId="6846"/>
    <cellStyle name="Normal 6 3 6 3 4 3 2" xfId="13076"/>
    <cellStyle name="Normal 6 3 6 3 4 3 2 2" xfId="25278"/>
    <cellStyle name="Normal 6 3 6 3 4 3 2 2 2" xfId="49575"/>
    <cellStyle name="Normal 6 3 6 3 4 3 2 3" xfId="37373"/>
    <cellStyle name="Normal 6 3 6 3 4 3 3" xfId="19048"/>
    <cellStyle name="Normal 6 3 6 3 4 3 3 2" xfId="43345"/>
    <cellStyle name="Normal 6 3 6 3 4 3 4" xfId="31143"/>
    <cellStyle name="Normal 6 3 6 3 4 4" xfId="13074"/>
    <cellStyle name="Normal 6 3 6 3 4 4 2" xfId="25276"/>
    <cellStyle name="Normal 6 3 6 3 4 4 2 2" xfId="49573"/>
    <cellStyle name="Normal 6 3 6 3 4 4 3" xfId="37371"/>
    <cellStyle name="Normal 6 3 6 3 4 5" xfId="15230"/>
    <cellStyle name="Normal 6 3 6 3 4 5 2" xfId="39527"/>
    <cellStyle name="Normal 6 3 6 3 4 6" xfId="27218"/>
    <cellStyle name="Normal 6 3 6 3 5" xfId="13055"/>
    <cellStyle name="Normal 6 3 6 3 5 2" xfId="25257"/>
    <cellStyle name="Normal 6 3 6 3 5 2 2" xfId="49554"/>
    <cellStyle name="Normal 6 3 6 3 5 3" xfId="37352"/>
    <cellStyle name="Normal 6 3 6 3 6" xfId="14058"/>
    <cellStyle name="Normal 6 3 6 3 6 2" xfId="26046"/>
    <cellStyle name="Normal 6 3 6 3 6 2 2" xfId="50343"/>
    <cellStyle name="Normal 6 3 6 3 6 3" xfId="38355"/>
    <cellStyle name="Normal 6 3 6 3 7" xfId="51575"/>
    <cellStyle name="Normal 6 3 6 3 8" xfId="52162"/>
    <cellStyle name="Normal 6 3 6 4" xfId="684"/>
    <cellStyle name="Normal 6 3 6 4 2" xfId="931"/>
    <cellStyle name="Normal 6 3 6 4 2 2" xfId="2424"/>
    <cellStyle name="Normal 6 3 6 4 2 2 10" xfId="52944"/>
    <cellStyle name="Normal 6 3 6 4 2 2 2" xfId="3590"/>
    <cellStyle name="Normal 6 3 6 4 2 2 2 2" xfId="5931"/>
    <cellStyle name="Normal 6 3 6 4 2 2 2 2 2" xfId="13081"/>
    <cellStyle name="Normal 6 3 6 4 2 2 2 2 2 2" xfId="25283"/>
    <cellStyle name="Normal 6 3 6 4 2 2 2 2 2 2 2" xfId="49580"/>
    <cellStyle name="Normal 6 3 6 4 2 2 2 2 2 3" xfId="37378"/>
    <cellStyle name="Normal 6 3 6 4 2 2 2 2 3" xfId="18133"/>
    <cellStyle name="Normal 6 3 6 4 2 2 2 2 3 2" xfId="42430"/>
    <cellStyle name="Normal 6 3 6 4 2 2 2 2 4" xfId="30228"/>
    <cellStyle name="Normal 6 3 6 4 2 2 2 3" xfId="7628"/>
    <cellStyle name="Normal 6 3 6 4 2 2 2 3 2" xfId="13082"/>
    <cellStyle name="Normal 6 3 6 4 2 2 2 3 2 2" xfId="25284"/>
    <cellStyle name="Normal 6 3 6 4 2 2 2 3 2 2 2" xfId="49581"/>
    <cellStyle name="Normal 6 3 6 4 2 2 2 3 2 3" xfId="37379"/>
    <cellStyle name="Normal 6 3 6 4 2 2 2 3 3" xfId="19830"/>
    <cellStyle name="Normal 6 3 6 4 2 2 2 3 3 2" xfId="44127"/>
    <cellStyle name="Normal 6 3 6 4 2 2 2 3 4" xfId="31925"/>
    <cellStyle name="Normal 6 3 6 4 2 2 2 4" xfId="13080"/>
    <cellStyle name="Normal 6 3 6 4 2 2 2 4 2" xfId="25282"/>
    <cellStyle name="Normal 6 3 6 4 2 2 2 4 2 2" xfId="49579"/>
    <cellStyle name="Normal 6 3 6 4 2 2 2 4 3" xfId="37377"/>
    <cellStyle name="Normal 6 3 6 4 2 2 2 5" xfId="15905"/>
    <cellStyle name="Normal 6 3 6 4 2 2 2 5 2" xfId="40202"/>
    <cellStyle name="Normal 6 3 6 4 2 2 2 6" xfId="27893"/>
    <cellStyle name="Normal 6 3 6 4 2 2 3" xfId="4122"/>
    <cellStyle name="Normal 6 3 6 4 2 2 3 2" xfId="13083"/>
    <cellStyle name="Normal 6 3 6 4 2 2 3 2 2" xfId="25285"/>
    <cellStyle name="Normal 6 3 6 4 2 2 3 2 2 2" xfId="49582"/>
    <cellStyle name="Normal 6 3 6 4 2 2 3 2 3" xfId="37380"/>
    <cellStyle name="Normal 6 3 6 4 2 2 3 3" xfId="16433"/>
    <cellStyle name="Normal 6 3 6 4 2 2 3 3 2" xfId="40730"/>
    <cellStyle name="Normal 6 3 6 4 2 2 3 4" xfId="28421"/>
    <cellStyle name="Normal 6 3 6 4 2 2 4" xfId="4762"/>
    <cellStyle name="Normal 6 3 6 4 2 2 4 2" xfId="13084"/>
    <cellStyle name="Normal 6 3 6 4 2 2 4 2 2" xfId="25286"/>
    <cellStyle name="Normal 6 3 6 4 2 2 4 2 2 2" xfId="49583"/>
    <cellStyle name="Normal 6 3 6 4 2 2 4 2 3" xfId="37381"/>
    <cellStyle name="Normal 6 3 6 4 2 2 4 3" xfId="16964"/>
    <cellStyle name="Normal 6 3 6 4 2 2 4 3 2" xfId="41261"/>
    <cellStyle name="Normal 6 3 6 4 2 2 4 4" xfId="29059"/>
    <cellStyle name="Normal 6 3 6 4 2 2 5" xfId="6459"/>
    <cellStyle name="Normal 6 3 6 4 2 2 5 2" xfId="13085"/>
    <cellStyle name="Normal 6 3 6 4 2 2 5 2 2" xfId="25287"/>
    <cellStyle name="Normal 6 3 6 4 2 2 5 2 2 2" xfId="49584"/>
    <cellStyle name="Normal 6 3 6 4 2 2 5 2 3" xfId="37382"/>
    <cellStyle name="Normal 6 3 6 4 2 2 5 3" xfId="18661"/>
    <cellStyle name="Normal 6 3 6 4 2 2 5 3 2" xfId="42958"/>
    <cellStyle name="Normal 6 3 6 4 2 2 5 4" xfId="30756"/>
    <cellStyle name="Normal 6 3 6 4 2 2 6" xfId="13079"/>
    <cellStyle name="Normal 6 3 6 4 2 2 6 2" xfId="25281"/>
    <cellStyle name="Normal 6 3 6 4 2 2 6 2 2" xfId="49578"/>
    <cellStyle name="Normal 6 3 6 4 2 2 6 3" xfId="37376"/>
    <cellStyle name="Normal 6 3 6 4 2 2 7" xfId="14736"/>
    <cellStyle name="Normal 6 3 6 4 2 2 7 2" xfId="39033"/>
    <cellStyle name="Normal 6 3 6 4 2 2 8" xfId="26724"/>
    <cellStyle name="Normal 6 3 6 4 2 2 9" xfId="51132"/>
    <cellStyle name="Normal 6 3 6 4 2 3" xfId="2952"/>
    <cellStyle name="Normal 6 3 6 4 2 3 2" xfId="5400"/>
    <cellStyle name="Normal 6 3 6 4 2 3 2 2" xfId="13087"/>
    <cellStyle name="Normal 6 3 6 4 2 3 2 2 2" xfId="25289"/>
    <cellStyle name="Normal 6 3 6 4 2 3 2 2 2 2" xfId="49586"/>
    <cellStyle name="Normal 6 3 6 4 2 3 2 2 3" xfId="37384"/>
    <cellStyle name="Normal 6 3 6 4 2 3 2 3" xfId="17602"/>
    <cellStyle name="Normal 6 3 6 4 2 3 2 3 2" xfId="41899"/>
    <cellStyle name="Normal 6 3 6 4 2 3 2 4" xfId="29697"/>
    <cellStyle name="Normal 6 3 6 4 2 3 3" xfId="6990"/>
    <cellStyle name="Normal 6 3 6 4 2 3 3 2" xfId="13088"/>
    <cellStyle name="Normal 6 3 6 4 2 3 3 2 2" xfId="25290"/>
    <cellStyle name="Normal 6 3 6 4 2 3 3 2 2 2" xfId="49587"/>
    <cellStyle name="Normal 6 3 6 4 2 3 3 2 3" xfId="37385"/>
    <cellStyle name="Normal 6 3 6 4 2 3 3 3" xfId="19192"/>
    <cellStyle name="Normal 6 3 6 4 2 3 3 3 2" xfId="43489"/>
    <cellStyle name="Normal 6 3 6 4 2 3 3 4" xfId="31287"/>
    <cellStyle name="Normal 6 3 6 4 2 3 4" xfId="13086"/>
    <cellStyle name="Normal 6 3 6 4 2 3 4 2" xfId="25288"/>
    <cellStyle name="Normal 6 3 6 4 2 3 4 2 2" xfId="49585"/>
    <cellStyle name="Normal 6 3 6 4 2 3 4 3" xfId="37383"/>
    <cellStyle name="Normal 6 3 6 4 2 3 5" xfId="15374"/>
    <cellStyle name="Normal 6 3 6 4 2 3 5 2" xfId="39671"/>
    <cellStyle name="Normal 6 3 6 4 2 3 6" xfId="27362"/>
    <cellStyle name="Normal 6 3 6 4 2 4" xfId="13078"/>
    <cellStyle name="Normal 6 3 6 4 2 4 2" xfId="25280"/>
    <cellStyle name="Normal 6 3 6 4 2 4 2 2" xfId="49577"/>
    <cellStyle name="Normal 6 3 6 4 2 4 3" xfId="37375"/>
    <cellStyle name="Normal 6 3 6 4 2 5" xfId="14202"/>
    <cellStyle name="Normal 6 3 6 4 2 5 2" xfId="26190"/>
    <cellStyle name="Normal 6 3 6 4 2 5 2 2" xfId="50487"/>
    <cellStyle name="Normal 6 3 6 4 2 5 3" xfId="38499"/>
    <cellStyle name="Normal 6 3 6 4 2 6" xfId="51685"/>
    <cellStyle name="Normal 6 3 6 4 2 7" xfId="52306"/>
    <cellStyle name="Normal 6 3 6 4 3" xfId="2184"/>
    <cellStyle name="Normal 6 3 6 4 3 10" xfId="52704"/>
    <cellStyle name="Normal 6 3 6 4 3 2" xfId="3350"/>
    <cellStyle name="Normal 6 3 6 4 3 2 2" xfId="5691"/>
    <cellStyle name="Normal 6 3 6 4 3 2 2 2" xfId="13091"/>
    <cellStyle name="Normal 6 3 6 4 3 2 2 2 2" xfId="25293"/>
    <cellStyle name="Normal 6 3 6 4 3 2 2 2 2 2" xfId="49590"/>
    <cellStyle name="Normal 6 3 6 4 3 2 2 2 3" xfId="37388"/>
    <cellStyle name="Normal 6 3 6 4 3 2 2 3" xfId="17893"/>
    <cellStyle name="Normal 6 3 6 4 3 2 2 3 2" xfId="42190"/>
    <cellStyle name="Normal 6 3 6 4 3 2 2 4" xfId="29988"/>
    <cellStyle name="Normal 6 3 6 4 3 2 3" xfId="7388"/>
    <cellStyle name="Normal 6 3 6 4 3 2 3 2" xfId="13092"/>
    <cellStyle name="Normal 6 3 6 4 3 2 3 2 2" xfId="25294"/>
    <cellStyle name="Normal 6 3 6 4 3 2 3 2 2 2" xfId="49591"/>
    <cellStyle name="Normal 6 3 6 4 3 2 3 2 3" xfId="37389"/>
    <cellStyle name="Normal 6 3 6 4 3 2 3 3" xfId="19590"/>
    <cellStyle name="Normal 6 3 6 4 3 2 3 3 2" xfId="43887"/>
    <cellStyle name="Normal 6 3 6 4 3 2 3 4" xfId="31685"/>
    <cellStyle name="Normal 6 3 6 4 3 2 4" xfId="13090"/>
    <cellStyle name="Normal 6 3 6 4 3 2 4 2" xfId="25292"/>
    <cellStyle name="Normal 6 3 6 4 3 2 4 2 2" xfId="49589"/>
    <cellStyle name="Normal 6 3 6 4 3 2 4 3" xfId="37387"/>
    <cellStyle name="Normal 6 3 6 4 3 2 5" xfId="15665"/>
    <cellStyle name="Normal 6 3 6 4 3 2 5 2" xfId="39962"/>
    <cellStyle name="Normal 6 3 6 4 3 2 6" xfId="27653"/>
    <cellStyle name="Normal 6 3 6 4 3 3" xfId="3882"/>
    <cellStyle name="Normal 6 3 6 4 3 3 2" xfId="13093"/>
    <cellStyle name="Normal 6 3 6 4 3 3 2 2" xfId="25295"/>
    <cellStyle name="Normal 6 3 6 4 3 3 2 2 2" xfId="49592"/>
    <cellStyle name="Normal 6 3 6 4 3 3 2 3" xfId="37390"/>
    <cellStyle name="Normal 6 3 6 4 3 3 3" xfId="16193"/>
    <cellStyle name="Normal 6 3 6 4 3 3 3 2" xfId="40490"/>
    <cellStyle name="Normal 6 3 6 4 3 3 4" xfId="28181"/>
    <cellStyle name="Normal 6 3 6 4 3 4" xfId="4522"/>
    <cellStyle name="Normal 6 3 6 4 3 4 2" xfId="13094"/>
    <cellStyle name="Normal 6 3 6 4 3 4 2 2" xfId="25296"/>
    <cellStyle name="Normal 6 3 6 4 3 4 2 2 2" xfId="49593"/>
    <cellStyle name="Normal 6 3 6 4 3 4 2 3" xfId="37391"/>
    <cellStyle name="Normal 6 3 6 4 3 4 3" xfId="16724"/>
    <cellStyle name="Normal 6 3 6 4 3 4 3 2" xfId="41021"/>
    <cellStyle name="Normal 6 3 6 4 3 4 4" xfId="28819"/>
    <cellStyle name="Normal 6 3 6 4 3 5" xfId="6219"/>
    <cellStyle name="Normal 6 3 6 4 3 5 2" xfId="13095"/>
    <cellStyle name="Normal 6 3 6 4 3 5 2 2" xfId="25297"/>
    <cellStyle name="Normal 6 3 6 4 3 5 2 2 2" xfId="49594"/>
    <cellStyle name="Normal 6 3 6 4 3 5 2 3" xfId="37392"/>
    <cellStyle name="Normal 6 3 6 4 3 5 3" xfId="18421"/>
    <cellStyle name="Normal 6 3 6 4 3 5 3 2" xfId="42718"/>
    <cellStyle name="Normal 6 3 6 4 3 5 4" xfId="30516"/>
    <cellStyle name="Normal 6 3 6 4 3 6" xfId="13089"/>
    <cellStyle name="Normal 6 3 6 4 3 6 2" xfId="25291"/>
    <cellStyle name="Normal 6 3 6 4 3 6 2 2" xfId="49588"/>
    <cellStyle name="Normal 6 3 6 4 3 6 3" xfId="37386"/>
    <cellStyle name="Normal 6 3 6 4 3 7" xfId="14496"/>
    <cellStyle name="Normal 6 3 6 4 3 7 2" xfId="38793"/>
    <cellStyle name="Normal 6 3 6 4 3 8" xfId="26484"/>
    <cellStyle name="Normal 6 3 6 4 3 9" xfId="50892"/>
    <cellStyle name="Normal 6 3 6 4 4" xfId="2712"/>
    <cellStyle name="Normal 6 3 6 4 4 2" xfId="5160"/>
    <cellStyle name="Normal 6 3 6 4 4 2 2" xfId="13097"/>
    <cellStyle name="Normal 6 3 6 4 4 2 2 2" xfId="25299"/>
    <cellStyle name="Normal 6 3 6 4 4 2 2 2 2" xfId="49596"/>
    <cellStyle name="Normal 6 3 6 4 4 2 2 3" xfId="37394"/>
    <cellStyle name="Normal 6 3 6 4 4 2 3" xfId="17362"/>
    <cellStyle name="Normal 6 3 6 4 4 2 3 2" xfId="41659"/>
    <cellStyle name="Normal 6 3 6 4 4 2 4" xfId="29457"/>
    <cellStyle name="Normal 6 3 6 4 4 3" xfId="6750"/>
    <cellStyle name="Normal 6 3 6 4 4 3 2" xfId="13098"/>
    <cellStyle name="Normal 6 3 6 4 4 3 2 2" xfId="25300"/>
    <cellStyle name="Normal 6 3 6 4 4 3 2 2 2" xfId="49597"/>
    <cellStyle name="Normal 6 3 6 4 4 3 2 3" xfId="37395"/>
    <cellStyle name="Normal 6 3 6 4 4 3 3" xfId="18952"/>
    <cellStyle name="Normal 6 3 6 4 4 3 3 2" xfId="43249"/>
    <cellStyle name="Normal 6 3 6 4 4 3 4" xfId="31047"/>
    <cellStyle name="Normal 6 3 6 4 4 4" xfId="13096"/>
    <cellStyle name="Normal 6 3 6 4 4 4 2" xfId="25298"/>
    <cellStyle name="Normal 6 3 6 4 4 4 2 2" xfId="49595"/>
    <cellStyle name="Normal 6 3 6 4 4 4 3" xfId="37393"/>
    <cellStyle name="Normal 6 3 6 4 4 5" xfId="15134"/>
    <cellStyle name="Normal 6 3 6 4 4 5 2" xfId="39431"/>
    <cellStyle name="Normal 6 3 6 4 4 6" xfId="27122"/>
    <cellStyle name="Normal 6 3 6 4 5" xfId="13077"/>
    <cellStyle name="Normal 6 3 6 4 5 2" xfId="25279"/>
    <cellStyle name="Normal 6 3 6 4 5 2 2" xfId="49576"/>
    <cellStyle name="Normal 6 3 6 4 5 3" xfId="37374"/>
    <cellStyle name="Normal 6 3 6 4 6" xfId="13962"/>
    <cellStyle name="Normal 6 3 6 4 6 2" xfId="25950"/>
    <cellStyle name="Normal 6 3 6 4 6 2 2" xfId="50247"/>
    <cellStyle name="Normal 6 3 6 4 6 3" xfId="38259"/>
    <cellStyle name="Normal 6 3 6 4 7" xfId="51831"/>
    <cellStyle name="Normal 6 3 6 4 8" xfId="52066"/>
    <cellStyle name="Normal 6 3 6 5" xfId="859"/>
    <cellStyle name="Normal 6 3 6 5 2" xfId="2352"/>
    <cellStyle name="Normal 6 3 6 5 2 10" xfId="52872"/>
    <cellStyle name="Normal 6 3 6 5 2 2" xfId="3518"/>
    <cellStyle name="Normal 6 3 6 5 2 2 2" xfId="5859"/>
    <cellStyle name="Normal 6 3 6 5 2 2 2 2" xfId="13102"/>
    <cellStyle name="Normal 6 3 6 5 2 2 2 2 2" xfId="25304"/>
    <cellStyle name="Normal 6 3 6 5 2 2 2 2 2 2" xfId="49601"/>
    <cellStyle name="Normal 6 3 6 5 2 2 2 2 3" xfId="37399"/>
    <cellStyle name="Normal 6 3 6 5 2 2 2 3" xfId="18061"/>
    <cellStyle name="Normal 6 3 6 5 2 2 2 3 2" xfId="42358"/>
    <cellStyle name="Normal 6 3 6 5 2 2 2 4" xfId="30156"/>
    <cellStyle name="Normal 6 3 6 5 2 2 3" xfId="7556"/>
    <cellStyle name="Normal 6 3 6 5 2 2 3 2" xfId="13103"/>
    <cellStyle name="Normal 6 3 6 5 2 2 3 2 2" xfId="25305"/>
    <cellStyle name="Normal 6 3 6 5 2 2 3 2 2 2" xfId="49602"/>
    <cellStyle name="Normal 6 3 6 5 2 2 3 2 3" xfId="37400"/>
    <cellStyle name="Normal 6 3 6 5 2 2 3 3" xfId="19758"/>
    <cellStyle name="Normal 6 3 6 5 2 2 3 3 2" xfId="44055"/>
    <cellStyle name="Normal 6 3 6 5 2 2 3 4" xfId="31853"/>
    <cellStyle name="Normal 6 3 6 5 2 2 4" xfId="13101"/>
    <cellStyle name="Normal 6 3 6 5 2 2 4 2" xfId="25303"/>
    <cellStyle name="Normal 6 3 6 5 2 2 4 2 2" xfId="49600"/>
    <cellStyle name="Normal 6 3 6 5 2 2 4 3" xfId="37398"/>
    <cellStyle name="Normal 6 3 6 5 2 2 5" xfId="15833"/>
    <cellStyle name="Normal 6 3 6 5 2 2 5 2" xfId="40130"/>
    <cellStyle name="Normal 6 3 6 5 2 2 6" xfId="27821"/>
    <cellStyle name="Normal 6 3 6 5 2 3" xfId="4050"/>
    <cellStyle name="Normal 6 3 6 5 2 3 2" xfId="13104"/>
    <cellStyle name="Normal 6 3 6 5 2 3 2 2" xfId="25306"/>
    <cellStyle name="Normal 6 3 6 5 2 3 2 2 2" xfId="49603"/>
    <cellStyle name="Normal 6 3 6 5 2 3 2 3" xfId="37401"/>
    <cellStyle name="Normal 6 3 6 5 2 3 3" xfId="16361"/>
    <cellStyle name="Normal 6 3 6 5 2 3 3 2" xfId="40658"/>
    <cellStyle name="Normal 6 3 6 5 2 3 4" xfId="28349"/>
    <cellStyle name="Normal 6 3 6 5 2 4" xfId="4690"/>
    <cellStyle name="Normal 6 3 6 5 2 4 2" xfId="13105"/>
    <cellStyle name="Normal 6 3 6 5 2 4 2 2" xfId="25307"/>
    <cellStyle name="Normal 6 3 6 5 2 4 2 2 2" xfId="49604"/>
    <cellStyle name="Normal 6 3 6 5 2 4 2 3" xfId="37402"/>
    <cellStyle name="Normal 6 3 6 5 2 4 3" xfId="16892"/>
    <cellStyle name="Normal 6 3 6 5 2 4 3 2" xfId="41189"/>
    <cellStyle name="Normal 6 3 6 5 2 4 4" xfId="28987"/>
    <cellStyle name="Normal 6 3 6 5 2 5" xfId="6387"/>
    <cellStyle name="Normal 6 3 6 5 2 5 2" xfId="13106"/>
    <cellStyle name="Normal 6 3 6 5 2 5 2 2" xfId="25308"/>
    <cellStyle name="Normal 6 3 6 5 2 5 2 2 2" xfId="49605"/>
    <cellStyle name="Normal 6 3 6 5 2 5 2 3" xfId="37403"/>
    <cellStyle name="Normal 6 3 6 5 2 5 3" xfId="18589"/>
    <cellStyle name="Normal 6 3 6 5 2 5 3 2" xfId="42886"/>
    <cellStyle name="Normal 6 3 6 5 2 5 4" xfId="30684"/>
    <cellStyle name="Normal 6 3 6 5 2 6" xfId="13100"/>
    <cellStyle name="Normal 6 3 6 5 2 6 2" xfId="25302"/>
    <cellStyle name="Normal 6 3 6 5 2 6 2 2" xfId="49599"/>
    <cellStyle name="Normal 6 3 6 5 2 6 3" xfId="37397"/>
    <cellStyle name="Normal 6 3 6 5 2 7" xfId="14664"/>
    <cellStyle name="Normal 6 3 6 5 2 7 2" xfId="38961"/>
    <cellStyle name="Normal 6 3 6 5 2 8" xfId="26652"/>
    <cellStyle name="Normal 6 3 6 5 2 9" xfId="51060"/>
    <cellStyle name="Normal 6 3 6 5 3" xfId="2880"/>
    <cellStyle name="Normal 6 3 6 5 3 2" xfId="5328"/>
    <cellStyle name="Normal 6 3 6 5 3 2 2" xfId="13108"/>
    <cellStyle name="Normal 6 3 6 5 3 2 2 2" xfId="25310"/>
    <cellStyle name="Normal 6 3 6 5 3 2 2 2 2" xfId="49607"/>
    <cellStyle name="Normal 6 3 6 5 3 2 2 3" xfId="37405"/>
    <cellStyle name="Normal 6 3 6 5 3 2 3" xfId="17530"/>
    <cellStyle name="Normal 6 3 6 5 3 2 3 2" xfId="41827"/>
    <cellStyle name="Normal 6 3 6 5 3 2 4" xfId="29625"/>
    <cellStyle name="Normal 6 3 6 5 3 3" xfId="6918"/>
    <cellStyle name="Normal 6 3 6 5 3 3 2" xfId="13109"/>
    <cellStyle name="Normal 6 3 6 5 3 3 2 2" xfId="25311"/>
    <cellStyle name="Normal 6 3 6 5 3 3 2 2 2" xfId="49608"/>
    <cellStyle name="Normal 6 3 6 5 3 3 2 3" xfId="37406"/>
    <cellStyle name="Normal 6 3 6 5 3 3 3" xfId="19120"/>
    <cellStyle name="Normal 6 3 6 5 3 3 3 2" xfId="43417"/>
    <cellStyle name="Normal 6 3 6 5 3 3 4" xfId="31215"/>
    <cellStyle name="Normal 6 3 6 5 3 4" xfId="13107"/>
    <cellStyle name="Normal 6 3 6 5 3 4 2" xfId="25309"/>
    <cellStyle name="Normal 6 3 6 5 3 4 2 2" xfId="49606"/>
    <cellStyle name="Normal 6 3 6 5 3 4 3" xfId="37404"/>
    <cellStyle name="Normal 6 3 6 5 3 5" xfId="15302"/>
    <cellStyle name="Normal 6 3 6 5 3 5 2" xfId="39599"/>
    <cellStyle name="Normal 6 3 6 5 3 6" xfId="27290"/>
    <cellStyle name="Normal 6 3 6 5 4" xfId="13099"/>
    <cellStyle name="Normal 6 3 6 5 4 2" xfId="25301"/>
    <cellStyle name="Normal 6 3 6 5 4 2 2" xfId="49598"/>
    <cellStyle name="Normal 6 3 6 5 4 3" xfId="37396"/>
    <cellStyle name="Normal 6 3 6 5 5" xfId="14130"/>
    <cellStyle name="Normal 6 3 6 5 5 2" xfId="26118"/>
    <cellStyle name="Normal 6 3 6 5 5 2 2" xfId="50415"/>
    <cellStyle name="Normal 6 3 6 5 5 3" xfId="38427"/>
    <cellStyle name="Normal 6 3 6 5 6" xfId="51470"/>
    <cellStyle name="Normal 6 3 6 5 7" xfId="52234"/>
    <cellStyle name="Normal 6 3 6 6" xfId="2088"/>
    <cellStyle name="Normal 6 3 6 6 10" xfId="52608"/>
    <cellStyle name="Normal 6 3 6 6 2" xfId="3254"/>
    <cellStyle name="Normal 6 3 6 6 2 2" xfId="5595"/>
    <cellStyle name="Normal 6 3 6 6 2 2 2" xfId="13112"/>
    <cellStyle name="Normal 6 3 6 6 2 2 2 2" xfId="25314"/>
    <cellStyle name="Normal 6 3 6 6 2 2 2 2 2" xfId="49611"/>
    <cellStyle name="Normal 6 3 6 6 2 2 2 3" xfId="37409"/>
    <cellStyle name="Normal 6 3 6 6 2 2 3" xfId="17797"/>
    <cellStyle name="Normal 6 3 6 6 2 2 3 2" xfId="42094"/>
    <cellStyle name="Normal 6 3 6 6 2 2 4" xfId="29892"/>
    <cellStyle name="Normal 6 3 6 6 2 3" xfId="7292"/>
    <cellStyle name="Normal 6 3 6 6 2 3 2" xfId="13113"/>
    <cellStyle name="Normal 6 3 6 6 2 3 2 2" xfId="25315"/>
    <cellStyle name="Normal 6 3 6 6 2 3 2 2 2" xfId="49612"/>
    <cellStyle name="Normal 6 3 6 6 2 3 2 3" xfId="37410"/>
    <cellStyle name="Normal 6 3 6 6 2 3 3" xfId="19494"/>
    <cellStyle name="Normal 6 3 6 6 2 3 3 2" xfId="43791"/>
    <cellStyle name="Normal 6 3 6 6 2 3 4" xfId="31589"/>
    <cellStyle name="Normal 6 3 6 6 2 4" xfId="13111"/>
    <cellStyle name="Normal 6 3 6 6 2 4 2" xfId="25313"/>
    <cellStyle name="Normal 6 3 6 6 2 4 2 2" xfId="49610"/>
    <cellStyle name="Normal 6 3 6 6 2 4 3" xfId="37408"/>
    <cellStyle name="Normal 6 3 6 6 2 5" xfId="15569"/>
    <cellStyle name="Normal 6 3 6 6 2 5 2" xfId="39866"/>
    <cellStyle name="Normal 6 3 6 6 2 6" xfId="27557"/>
    <cellStyle name="Normal 6 3 6 6 3" xfId="3786"/>
    <cellStyle name="Normal 6 3 6 6 3 2" xfId="13114"/>
    <cellStyle name="Normal 6 3 6 6 3 2 2" xfId="25316"/>
    <cellStyle name="Normal 6 3 6 6 3 2 2 2" xfId="49613"/>
    <cellStyle name="Normal 6 3 6 6 3 2 3" xfId="37411"/>
    <cellStyle name="Normal 6 3 6 6 3 3" xfId="16097"/>
    <cellStyle name="Normal 6 3 6 6 3 3 2" xfId="40394"/>
    <cellStyle name="Normal 6 3 6 6 3 4" xfId="28085"/>
    <cellStyle name="Normal 6 3 6 6 4" xfId="4426"/>
    <cellStyle name="Normal 6 3 6 6 4 2" xfId="13115"/>
    <cellStyle name="Normal 6 3 6 6 4 2 2" xfId="25317"/>
    <cellStyle name="Normal 6 3 6 6 4 2 2 2" xfId="49614"/>
    <cellStyle name="Normal 6 3 6 6 4 2 3" xfId="37412"/>
    <cellStyle name="Normal 6 3 6 6 4 3" xfId="16628"/>
    <cellStyle name="Normal 6 3 6 6 4 3 2" xfId="40925"/>
    <cellStyle name="Normal 6 3 6 6 4 4" xfId="28723"/>
    <cellStyle name="Normal 6 3 6 6 5" xfId="6123"/>
    <cellStyle name="Normal 6 3 6 6 5 2" xfId="13116"/>
    <cellStyle name="Normal 6 3 6 6 5 2 2" xfId="25318"/>
    <cellStyle name="Normal 6 3 6 6 5 2 2 2" xfId="49615"/>
    <cellStyle name="Normal 6 3 6 6 5 2 3" xfId="37413"/>
    <cellStyle name="Normal 6 3 6 6 5 3" xfId="18325"/>
    <cellStyle name="Normal 6 3 6 6 5 3 2" xfId="42622"/>
    <cellStyle name="Normal 6 3 6 6 5 4" xfId="30420"/>
    <cellStyle name="Normal 6 3 6 6 6" xfId="13110"/>
    <cellStyle name="Normal 6 3 6 6 6 2" xfId="25312"/>
    <cellStyle name="Normal 6 3 6 6 6 2 2" xfId="49609"/>
    <cellStyle name="Normal 6 3 6 6 6 3" xfId="37407"/>
    <cellStyle name="Normal 6 3 6 6 7" xfId="14400"/>
    <cellStyle name="Normal 6 3 6 6 7 2" xfId="38697"/>
    <cellStyle name="Normal 6 3 6 6 8" xfId="26388"/>
    <cellStyle name="Normal 6 3 6 6 9" xfId="50796"/>
    <cellStyle name="Normal 6 3 6 7" xfId="2616"/>
    <cellStyle name="Normal 6 3 6 7 2" xfId="5064"/>
    <cellStyle name="Normal 6 3 6 7 2 2" xfId="13118"/>
    <cellStyle name="Normal 6 3 6 7 2 2 2" xfId="25320"/>
    <cellStyle name="Normal 6 3 6 7 2 2 2 2" xfId="49617"/>
    <cellStyle name="Normal 6 3 6 7 2 2 3" xfId="37415"/>
    <cellStyle name="Normal 6 3 6 7 2 3" xfId="17266"/>
    <cellStyle name="Normal 6 3 6 7 2 3 2" xfId="41563"/>
    <cellStyle name="Normal 6 3 6 7 2 4" xfId="29361"/>
    <cellStyle name="Normal 6 3 6 7 3" xfId="6654"/>
    <cellStyle name="Normal 6 3 6 7 3 2" xfId="13119"/>
    <cellStyle name="Normal 6 3 6 7 3 2 2" xfId="25321"/>
    <cellStyle name="Normal 6 3 6 7 3 2 2 2" xfId="49618"/>
    <cellStyle name="Normal 6 3 6 7 3 2 3" xfId="37416"/>
    <cellStyle name="Normal 6 3 6 7 3 3" xfId="18856"/>
    <cellStyle name="Normal 6 3 6 7 3 3 2" xfId="43153"/>
    <cellStyle name="Normal 6 3 6 7 3 4" xfId="30951"/>
    <cellStyle name="Normal 6 3 6 7 4" xfId="13117"/>
    <cellStyle name="Normal 6 3 6 7 4 2" xfId="25319"/>
    <cellStyle name="Normal 6 3 6 7 4 2 2" xfId="49616"/>
    <cellStyle name="Normal 6 3 6 7 4 3" xfId="37414"/>
    <cellStyle name="Normal 6 3 6 7 5" xfId="15038"/>
    <cellStyle name="Normal 6 3 6 7 5 2" xfId="39335"/>
    <cellStyle name="Normal 6 3 6 7 6" xfId="27026"/>
    <cellStyle name="Normal 6 3 6 8" xfId="12988"/>
    <cellStyle name="Normal 6 3 6 8 2" xfId="25190"/>
    <cellStyle name="Normal 6 3 6 8 2 2" xfId="49487"/>
    <cellStyle name="Normal 6 3 6 8 3" xfId="37285"/>
    <cellStyle name="Normal 6 3 6 9" xfId="13866"/>
    <cellStyle name="Normal 6 3 6 9 2" xfId="25854"/>
    <cellStyle name="Normal 6 3 6 9 2 2" xfId="50151"/>
    <cellStyle name="Normal 6 3 6 9 3" xfId="38163"/>
    <cellStyle name="Normal 6 3 7" xfId="611"/>
    <cellStyle name="Normal 6 3 7 10" xfId="51994"/>
    <cellStyle name="Normal 6 3 7 2" xfId="806"/>
    <cellStyle name="Normal 6 3 7 2 2" xfId="1051"/>
    <cellStyle name="Normal 6 3 7 2 2 2" xfId="2544"/>
    <cellStyle name="Normal 6 3 7 2 2 2 10" xfId="53064"/>
    <cellStyle name="Normal 6 3 7 2 2 2 2" xfId="3710"/>
    <cellStyle name="Normal 6 3 7 2 2 2 2 2" xfId="6051"/>
    <cellStyle name="Normal 6 3 7 2 2 2 2 2 2" xfId="13125"/>
    <cellStyle name="Normal 6 3 7 2 2 2 2 2 2 2" xfId="25327"/>
    <cellStyle name="Normal 6 3 7 2 2 2 2 2 2 2 2" xfId="49624"/>
    <cellStyle name="Normal 6 3 7 2 2 2 2 2 2 3" xfId="37422"/>
    <cellStyle name="Normal 6 3 7 2 2 2 2 2 3" xfId="18253"/>
    <cellStyle name="Normal 6 3 7 2 2 2 2 2 3 2" xfId="42550"/>
    <cellStyle name="Normal 6 3 7 2 2 2 2 2 4" xfId="30348"/>
    <cellStyle name="Normal 6 3 7 2 2 2 2 3" xfId="7748"/>
    <cellStyle name="Normal 6 3 7 2 2 2 2 3 2" xfId="13126"/>
    <cellStyle name="Normal 6 3 7 2 2 2 2 3 2 2" xfId="25328"/>
    <cellStyle name="Normal 6 3 7 2 2 2 2 3 2 2 2" xfId="49625"/>
    <cellStyle name="Normal 6 3 7 2 2 2 2 3 2 3" xfId="37423"/>
    <cellStyle name="Normal 6 3 7 2 2 2 2 3 3" xfId="19950"/>
    <cellStyle name="Normal 6 3 7 2 2 2 2 3 3 2" xfId="44247"/>
    <cellStyle name="Normal 6 3 7 2 2 2 2 3 4" xfId="32045"/>
    <cellStyle name="Normal 6 3 7 2 2 2 2 4" xfId="13124"/>
    <cellStyle name="Normal 6 3 7 2 2 2 2 4 2" xfId="25326"/>
    <cellStyle name="Normal 6 3 7 2 2 2 2 4 2 2" xfId="49623"/>
    <cellStyle name="Normal 6 3 7 2 2 2 2 4 3" xfId="37421"/>
    <cellStyle name="Normal 6 3 7 2 2 2 2 5" xfId="16025"/>
    <cellStyle name="Normal 6 3 7 2 2 2 2 5 2" xfId="40322"/>
    <cellStyle name="Normal 6 3 7 2 2 2 2 6" xfId="28013"/>
    <cellStyle name="Normal 6 3 7 2 2 2 3" xfId="4242"/>
    <cellStyle name="Normal 6 3 7 2 2 2 3 2" xfId="13127"/>
    <cellStyle name="Normal 6 3 7 2 2 2 3 2 2" xfId="25329"/>
    <cellStyle name="Normal 6 3 7 2 2 2 3 2 2 2" xfId="49626"/>
    <cellStyle name="Normal 6 3 7 2 2 2 3 2 3" xfId="37424"/>
    <cellStyle name="Normal 6 3 7 2 2 2 3 3" xfId="16553"/>
    <cellStyle name="Normal 6 3 7 2 2 2 3 3 2" xfId="40850"/>
    <cellStyle name="Normal 6 3 7 2 2 2 3 4" xfId="28541"/>
    <cellStyle name="Normal 6 3 7 2 2 2 4" xfId="4882"/>
    <cellStyle name="Normal 6 3 7 2 2 2 4 2" xfId="13128"/>
    <cellStyle name="Normal 6 3 7 2 2 2 4 2 2" xfId="25330"/>
    <cellStyle name="Normal 6 3 7 2 2 2 4 2 2 2" xfId="49627"/>
    <cellStyle name="Normal 6 3 7 2 2 2 4 2 3" xfId="37425"/>
    <cellStyle name="Normal 6 3 7 2 2 2 4 3" xfId="17084"/>
    <cellStyle name="Normal 6 3 7 2 2 2 4 3 2" xfId="41381"/>
    <cellStyle name="Normal 6 3 7 2 2 2 4 4" xfId="29179"/>
    <cellStyle name="Normal 6 3 7 2 2 2 5" xfId="6579"/>
    <cellStyle name="Normal 6 3 7 2 2 2 5 2" xfId="13129"/>
    <cellStyle name="Normal 6 3 7 2 2 2 5 2 2" xfId="25331"/>
    <cellStyle name="Normal 6 3 7 2 2 2 5 2 2 2" xfId="49628"/>
    <cellStyle name="Normal 6 3 7 2 2 2 5 2 3" xfId="37426"/>
    <cellStyle name="Normal 6 3 7 2 2 2 5 3" xfId="18781"/>
    <cellStyle name="Normal 6 3 7 2 2 2 5 3 2" xfId="43078"/>
    <cellStyle name="Normal 6 3 7 2 2 2 5 4" xfId="30876"/>
    <cellStyle name="Normal 6 3 7 2 2 2 6" xfId="13123"/>
    <cellStyle name="Normal 6 3 7 2 2 2 6 2" xfId="25325"/>
    <cellStyle name="Normal 6 3 7 2 2 2 6 2 2" xfId="49622"/>
    <cellStyle name="Normal 6 3 7 2 2 2 6 3" xfId="37420"/>
    <cellStyle name="Normal 6 3 7 2 2 2 7" xfId="14856"/>
    <cellStyle name="Normal 6 3 7 2 2 2 7 2" xfId="39153"/>
    <cellStyle name="Normal 6 3 7 2 2 2 8" xfId="26844"/>
    <cellStyle name="Normal 6 3 7 2 2 2 9" xfId="51252"/>
    <cellStyle name="Normal 6 3 7 2 2 3" xfId="3072"/>
    <cellStyle name="Normal 6 3 7 2 2 3 2" xfId="5520"/>
    <cellStyle name="Normal 6 3 7 2 2 3 2 2" xfId="13131"/>
    <cellStyle name="Normal 6 3 7 2 2 3 2 2 2" xfId="25333"/>
    <cellStyle name="Normal 6 3 7 2 2 3 2 2 2 2" xfId="49630"/>
    <cellStyle name="Normal 6 3 7 2 2 3 2 2 3" xfId="37428"/>
    <cellStyle name="Normal 6 3 7 2 2 3 2 3" xfId="17722"/>
    <cellStyle name="Normal 6 3 7 2 2 3 2 3 2" xfId="42019"/>
    <cellStyle name="Normal 6 3 7 2 2 3 2 4" xfId="29817"/>
    <cellStyle name="Normal 6 3 7 2 2 3 3" xfId="7110"/>
    <cellStyle name="Normal 6 3 7 2 2 3 3 2" xfId="13132"/>
    <cellStyle name="Normal 6 3 7 2 2 3 3 2 2" xfId="25334"/>
    <cellStyle name="Normal 6 3 7 2 2 3 3 2 2 2" xfId="49631"/>
    <cellStyle name="Normal 6 3 7 2 2 3 3 2 3" xfId="37429"/>
    <cellStyle name="Normal 6 3 7 2 2 3 3 3" xfId="19312"/>
    <cellStyle name="Normal 6 3 7 2 2 3 3 3 2" xfId="43609"/>
    <cellStyle name="Normal 6 3 7 2 2 3 3 4" xfId="31407"/>
    <cellStyle name="Normal 6 3 7 2 2 3 4" xfId="13130"/>
    <cellStyle name="Normal 6 3 7 2 2 3 4 2" xfId="25332"/>
    <cellStyle name="Normal 6 3 7 2 2 3 4 2 2" xfId="49629"/>
    <cellStyle name="Normal 6 3 7 2 2 3 4 3" xfId="37427"/>
    <cellStyle name="Normal 6 3 7 2 2 3 5" xfId="15494"/>
    <cellStyle name="Normal 6 3 7 2 2 3 5 2" xfId="39791"/>
    <cellStyle name="Normal 6 3 7 2 2 3 6" xfId="27482"/>
    <cellStyle name="Normal 6 3 7 2 2 4" xfId="13122"/>
    <cellStyle name="Normal 6 3 7 2 2 4 2" xfId="25324"/>
    <cellStyle name="Normal 6 3 7 2 2 4 2 2" xfId="49621"/>
    <cellStyle name="Normal 6 3 7 2 2 4 3" xfId="37419"/>
    <cellStyle name="Normal 6 3 7 2 2 5" xfId="14322"/>
    <cellStyle name="Normal 6 3 7 2 2 5 2" xfId="26310"/>
    <cellStyle name="Normal 6 3 7 2 2 5 2 2" xfId="50607"/>
    <cellStyle name="Normal 6 3 7 2 2 5 3" xfId="38619"/>
    <cellStyle name="Normal 6 3 7 2 2 6" xfId="51440"/>
    <cellStyle name="Normal 6 3 7 2 2 7" xfId="52426"/>
    <cellStyle name="Normal 6 3 7 2 3" xfId="2304"/>
    <cellStyle name="Normal 6 3 7 2 3 10" xfId="52824"/>
    <cellStyle name="Normal 6 3 7 2 3 2" xfId="3470"/>
    <cellStyle name="Normal 6 3 7 2 3 2 2" xfId="5811"/>
    <cellStyle name="Normal 6 3 7 2 3 2 2 2" xfId="13135"/>
    <cellStyle name="Normal 6 3 7 2 3 2 2 2 2" xfId="25337"/>
    <cellStyle name="Normal 6 3 7 2 3 2 2 2 2 2" xfId="49634"/>
    <cellStyle name="Normal 6 3 7 2 3 2 2 2 3" xfId="37432"/>
    <cellStyle name="Normal 6 3 7 2 3 2 2 3" xfId="18013"/>
    <cellStyle name="Normal 6 3 7 2 3 2 2 3 2" xfId="42310"/>
    <cellStyle name="Normal 6 3 7 2 3 2 2 4" xfId="30108"/>
    <cellStyle name="Normal 6 3 7 2 3 2 3" xfId="7508"/>
    <cellStyle name="Normal 6 3 7 2 3 2 3 2" xfId="13136"/>
    <cellStyle name="Normal 6 3 7 2 3 2 3 2 2" xfId="25338"/>
    <cellStyle name="Normal 6 3 7 2 3 2 3 2 2 2" xfId="49635"/>
    <cellStyle name="Normal 6 3 7 2 3 2 3 2 3" xfId="37433"/>
    <cellStyle name="Normal 6 3 7 2 3 2 3 3" xfId="19710"/>
    <cellStyle name="Normal 6 3 7 2 3 2 3 3 2" xfId="44007"/>
    <cellStyle name="Normal 6 3 7 2 3 2 3 4" xfId="31805"/>
    <cellStyle name="Normal 6 3 7 2 3 2 4" xfId="13134"/>
    <cellStyle name="Normal 6 3 7 2 3 2 4 2" xfId="25336"/>
    <cellStyle name="Normal 6 3 7 2 3 2 4 2 2" xfId="49633"/>
    <cellStyle name="Normal 6 3 7 2 3 2 4 3" xfId="37431"/>
    <cellStyle name="Normal 6 3 7 2 3 2 5" xfId="15785"/>
    <cellStyle name="Normal 6 3 7 2 3 2 5 2" xfId="40082"/>
    <cellStyle name="Normal 6 3 7 2 3 2 6" xfId="27773"/>
    <cellStyle name="Normal 6 3 7 2 3 3" xfId="4002"/>
    <cellStyle name="Normal 6 3 7 2 3 3 2" xfId="13137"/>
    <cellStyle name="Normal 6 3 7 2 3 3 2 2" xfId="25339"/>
    <cellStyle name="Normal 6 3 7 2 3 3 2 2 2" xfId="49636"/>
    <cellStyle name="Normal 6 3 7 2 3 3 2 3" xfId="37434"/>
    <cellStyle name="Normal 6 3 7 2 3 3 3" xfId="16313"/>
    <cellStyle name="Normal 6 3 7 2 3 3 3 2" xfId="40610"/>
    <cellStyle name="Normal 6 3 7 2 3 3 4" xfId="28301"/>
    <cellStyle name="Normal 6 3 7 2 3 4" xfId="4642"/>
    <cellStyle name="Normal 6 3 7 2 3 4 2" xfId="13138"/>
    <cellStyle name="Normal 6 3 7 2 3 4 2 2" xfId="25340"/>
    <cellStyle name="Normal 6 3 7 2 3 4 2 2 2" xfId="49637"/>
    <cellStyle name="Normal 6 3 7 2 3 4 2 3" xfId="37435"/>
    <cellStyle name="Normal 6 3 7 2 3 4 3" xfId="16844"/>
    <cellStyle name="Normal 6 3 7 2 3 4 3 2" xfId="41141"/>
    <cellStyle name="Normal 6 3 7 2 3 4 4" xfId="28939"/>
    <cellStyle name="Normal 6 3 7 2 3 5" xfId="6339"/>
    <cellStyle name="Normal 6 3 7 2 3 5 2" xfId="13139"/>
    <cellStyle name="Normal 6 3 7 2 3 5 2 2" xfId="25341"/>
    <cellStyle name="Normal 6 3 7 2 3 5 2 2 2" xfId="49638"/>
    <cellStyle name="Normal 6 3 7 2 3 5 2 3" xfId="37436"/>
    <cellStyle name="Normal 6 3 7 2 3 5 3" xfId="18541"/>
    <cellStyle name="Normal 6 3 7 2 3 5 3 2" xfId="42838"/>
    <cellStyle name="Normal 6 3 7 2 3 5 4" xfId="30636"/>
    <cellStyle name="Normal 6 3 7 2 3 6" xfId="13133"/>
    <cellStyle name="Normal 6 3 7 2 3 6 2" xfId="25335"/>
    <cellStyle name="Normal 6 3 7 2 3 6 2 2" xfId="49632"/>
    <cellStyle name="Normal 6 3 7 2 3 6 3" xfId="37430"/>
    <cellStyle name="Normal 6 3 7 2 3 7" xfId="14616"/>
    <cellStyle name="Normal 6 3 7 2 3 7 2" xfId="38913"/>
    <cellStyle name="Normal 6 3 7 2 3 8" xfId="26604"/>
    <cellStyle name="Normal 6 3 7 2 3 9" xfId="51012"/>
    <cellStyle name="Normal 6 3 7 2 4" xfId="2832"/>
    <cellStyle name="Normal 6 3 7 2 4 2" xfId="5280"/>
    <cellStyle name="Normal 6 3 7 2 4 2 2" xfId="13141"/>
    <cellStyle name="Normal 6 3 7 2 4 2 2 2" xfId="25343"/>
    <cellStyle name="Normal 6 3 7 2 4 2 2 2 2" xfId="49640"/>
    <cellStyle name="Normal 6 3 7 2 4 2 2 3" xfId="37438"/>
    <cellStyle name="Normal 6 3 7 2 4 2 3" xfId="17482"/>
    <cellStyle name="Normal 6 3 7 2 4 2 3 2" xfId="41779"/>
    <cellStyle name="Normal 6 3 7 2 4 2 4" xfId="29577"/>
    <cellStyle name="Normal 6 3 7 2 4 3" xfId="6870"/>
    <cellStyle name="Normal 6 3 7 2 4 3 2" xfId="13142"/>
    <cellStyle name="Normal 6 3 7 2 4 3 2 2" xfId="25344"/>
    <cellStyle name="Normal 6 3 7 2 4 3 2 2 2" xfId="49641"/>
    <cellStyle name="Normal 6 3 7 2 4 3 2 3" xfId="37439"/>
    <cellStyle name="Normal 6 3 7 2 4 3 3" xfId="19072"/>
    <cellStyle name="Normal 6 3 7 2 4 3 3 2" xfId="43369"/>
    <cellStyle name="Normal 6 3 7 2 4 3 4" xfId="31167"/>
    <cellStyle name="Normal 6 3 7 2 4 4" xfId="13140"/>
    <cellStyle name="Normal 6 3 7 2 4 4 2" xfId="25342"/>
    <cellStyle name="Normal 6 3 7 2 4 4 2 2" xfId="49639"/>
    <cellStyle name="Normal 6 3 7 2 4 4 3" xfId="37437"/>
    <cellStyle name="Normal 6 3 7 2 4 5" xfId="15254"/>
    <cellStyle name="Normal 6 3 7 2 4 5 2" xfId="39551"/>
    <cellStyle name="Normal 6 3 7 2 4 6" xfId="27242"/>
    <cellStyle name="Normal 6 3 7 2 5" xfId="13121"/>
    <cellStyle name="Normal 6 3 7 2 5 2" xfId="25323"/>
    <cellStyle name="Normal 6 3 7 2 5 2 2" xfId="49620"/>
    <cellStyle name="Normal 6 3 7 2 5 3" xfId="37418"/>
    <cellStyle name="Normal 6 3 7 2 6" xfId="14082"/>
    <cellStyle name="Normal 6 3 7 2 6 2" xfId="26070"/>
    <cellStyle name="Normal 6 3 7 2 6 2 2" xfId="50367"/>
    <cellStyle name="Normal 6 3 7 2 6 3" xfId="38379"/>
    <cellStyle name="Normal 6 3 7 2 7" xfId="51838"/>
    <cellStyle name="Normal 6 3 7 2 8" xfId="52186"/>
    <cellStyle name="Normal 6 3 7 3" xfId="708"/>
    <cellStyle name="Normal 6 3 7 3 2" xfId="955"/>
    <cellStyle name="Normal 6 3 7 3 2 2" xfId="2448"/>
    <cellStyle name="Normal 6 3 7 3 2 2 10" xfId="52968"/>
    <cellStyle name="Normal 6 3 7 3 2 2 2" xfId="3614"/>
    <cellStyle name="Normal 6 3 7 3 2 2 2 2" xfId="5955"/>
    <cellStyle name="Normal 6 3 7 3 2 2 2 2 2" xfId="13147"/>
    <cellStyle name="Normal 6 3 7 3 2 2 2 2 2 2" xfId="25349"/>
    <cellStyle name="Normal 6 3 7 3 2 2 2 2 2 2 2" xfId="49646"/>
    <cellStyle name="Normal 6 3 7 3 2 2 2 2 2 3" xfId="37444"/>
    <cellStyle name="Normal 6 3 7 3 2 2 2 2 3" xfId="18157"/>
    <cellStyle name="Normal 6 3 7 3 2 2 2 2 3 2" xfId="42454"/>
    <cellStyle name="Normal 6 3 7 3 2 2 2 2 4" xfId="30252"/>
    <cellStyle name="Normal 6 3 7 3 2 2 2 3" xfId="7652"/>
    <cellStyle name="Normal 6 3 7 3 2 2 2 3 2" xfId="13148"/>
    <cellStyle name="Normal 6 3 7 3 2 2 2 3 2 2" xfId="25350"/>
    <cellStyle name="Normal 6 3 7 3 2 2 2 3 2 2 2" xfId="49647"/>
    <cellStyle name="Normal 6 3 7 3 2 2 2 3 2 3" xfId="37445"/>
    <cellStyle name="Normal 6 3 7 3 2 2 2 3 3" xfId="19854"/>
    <cellStyle name="Normal 6 3 7 3 2 2 2 3 3 2" xfId="44151"/>
    <cellStyle name="Normal 6 3 7 3 2 2 2 3 4" xfId="31949"/>
    <cellStyle name="Normal 6 3 7 3 2 2 2 4" xfId="13146"/>
    <cellStyle name="Normal 6 3 7 3 2 2 2 4 2" xfId="25348"/>
    <cellStyle name="Normal 6 3 7 3 2 2 2 4 2 2" xfId="49645"/>
    <cellStyle name="Normal 6 3 7 3 2 2 2 4 3" xfId="37443"/>
    <cellStyle name="Normal 6 3 7 3 2 2 2 5" xfId="15929"/>
    <cellStyle name="Normal 6 3 7 3 2 2 2 5 2" xfId="40226"/>
    <cellStyle name="Normal 6 3 7 3 2 2 2 6" xfId="27917"/>
    <cellStyle name="Normal 6 3 7 3 2 2 3" xfId="4146"/>
    <cellStyle name="Normal 6 3 7 3 2 2 3 2" xfId="13149"/>
    <cellStyle name="Normal 6 3 7 3 2 2 3 2 2" xfId="25351"/>
    <cellStyle name="Normal 6 3 7 3 2 2 3 2 2 2" xfId="49648"/>
    <cellStyle name="Normal 6 3 7 3 2 2 3 2 3" xfId="37446"/>
    <cellStyle name="Normal 6 3 7 3 2 2 3 3" xfId="16457"/>
    <cellStyle name="Normal 6 3 7 3 2 2 3 3 2" xfId="40754"/>
    <cellStyle name="Normal 6 3 7 3 2 2 3 4" xfId="28445"/>
    <cellStyle name="Normal 6 3 7 3 2 2 4" xfId="4786"/>
    <cellStyle name="Normal 6 3 7 3 2 2 4 2" xfId="13150"/>
    <cellStyle name="Normal 6 3 7 3 2 2 4 2 2" xfId="25352"/>
    <cellStyle name="Normal 6 3 7 3 2 2 4 2 2 2" xfId="49649"/>
    <cellStyle name="Normal 6 3 7 3 2 2 4 2 3" xfId="37447"/>
    <cellStyle name="Normal 6 3 7 3 2 2 4 3" xfId="16988"/>
    <cellStyle name="Normal 6 3 7 3 2 2 4 3 2" xfId="41285"/>
    <cellStyle name="Normal 6 3 7 3 2 2 4 4" xfId="29083"/>
    <cellStyle name="Normal 6 3 7 3 2 2 5" xfId="6483"/>
    <cellStyle name="Normal 6 3 7 3 2 2 5 2" xfId="13151"/>
    <cellStyle name="Normal 6 3 7 3 2 2 5 2 2" xfId="25353"/>
    <cellStyle name="Normal 6 3 7 3 2 2 5 2 2 2" xfId="49650"/>
    <cellStyle name="Normal 6 3 7 3 2 2 5 2 3" xfId="37448"/>
    <cellStyle name="Normal 6 3 7 3 2 2 5 3" xfId="18685"/>
    <cellStyle name="Normal 6 3 7 3 2 2 5 3 2" xfId="42982"/>
    <cellStyle name="Normal 6 3 7 3 2 2 5 4" xfId="30780"/>
    <cellStyle name="Normal 6 3 7 3 2 2 6" xfId="13145"/>
    <cellStyle name="Normal 6 3 7 3 2 2 6 2" xfId="25347"/>
    <cellStyle name="Normal 6 3 7 3 2 2 6 2 2" xfId="49644"/>
    <cellStyle name="Normal 6 3 7 3 2 2 6 3" xfId="37442"/>
    <cellStyle name="Normal 6 3 7 3 2 2 7" xfId="14760"/>
    <cellStyle name="Normal 6 3 7 3 2 2 7 2" xfId="39057"/>
    <cellStyle name="Normal 6 3 7 3 2 2 8" xfId="26748"/>
    <cellStyle name="Normal 6 3 7 3 2 2 9" xfId="51156"/>
    <cellStyle name="Normal 6 3 7 3 2 3" xfId="2976"/>
    <cellStyle name="Normal 6 3 7 3 2 3 2" xfId="5424"/>
    <cellStyle name="Normal 6 3 7 3 2 3 2 2" xfId="13153"/>
    <cellStyle name="Normal 6 3 7 3 2 3 2 2 2" xfId="25355"/>
    <cellStyle name="Normal 6 3 7 3 2 3 2 2 2 2" xfId="49652"/>
    <cellStyle name="Normal 6 3 7 3 2 3 2 2 3" xfId="37450"/>
    <cellStyle name="Normal 6 3 7 3 2 3 2 3" xfId="17626"/>
    <cellStyle name="Normal 6 3 7 3 2 3 2 3 2" xfId="41923"/>
    <cellStyle name="Normal 6 3 7 3 2 3 2 4" xfId="29721"/>
    <cellStyle name="Normal 6 3 7 3 2 3 3" xfId="7014"/>
    <cellStyle name="Normal 6 3 7 3 2 3 3 2" xfId="13154"/>
    <cellStyle name="Normal 6 3 7 3 2 3 3 2 2" xfId="25356"/>
    <cellStyle name="Normal 6 3 7 3 2 3 3 2 2 2" xfId="49653"/>
    <cellStyle name="Normal 6 3 7 3 2 3 3 2 3" xfId="37451"/>
    <cellStyle name="Normal 6 3 7 3 2 3 3 3" xfId="19216"/>
    <cellStyle name="Normal 6 3 7 3 2 3 3 3 2" xfId="43513"/>
    <cellStyle name="Normal 6 3 7 3 2 3 3 4" xfId="31311"/>
    <cellStyle name="Normal 6 3 7 3 2 3 4" xfId="13152"/>
    <cellStyle name="Normal 6 3 7 3 2 3 4 2" xfId="25354"/>
    <cellStyle name="Normal 6 3 7 3 2 3 4 2 2" xfId="49651"/>
    <cellStyle name="Normal 6 3 7 3 2 3 4 3" xfId="37449"/>
    <cellStyle name="Normal 6 3 7 3 2 3 5" xfId="15398"/>
    <cellStyle name="Normal 6 3 7 3 2 3 5 2" xfId="39695"/>
    <cellStyle name="Normal 6 3 7 3 2 3 6" xfId="27386"/>
    <cellStyle name="Normal 6 3 7 3 2 4" xfId="13144"/>
    <cellStyle name="Normal 6 3 7 3 2 4 2" xfId="25346"/>
    <cellStyle name="Normal 6 3 7 3 2 4 2 2" xfId="49643"/>
    <cellStyle name="Normal 6 3 7 3 2 4 3" xfId="37441"/>
    <cellStyle name="Normal 6 3 7 3 2 5" xfId="14226"/>
    <cellStyle name="Normal 6 3 7 3 2 5 2" xfId="26214"/>
    <cellStyle name="Normal 6 3 7 3 2 5 2 2" xfId="50511"/>
    <cellStyle name="Normal 6 3 7 3 2 5 3" xfId="38523"/>
    <cellStyle name="Normal 6 3 7 3 2 6" xfId="51890"/>
    <cellStyle name="Normal 6 3 7 3 2 7" xfId="52330"/>
    <cellStyle name="Normal 6 3 7 3 3" xfId="2208"/>
    <cellStyle name="Normal 6 3 7 3 3 10" xfId="52728"/>
    <cellStyle name="Normal 6 3 7 3 3 2" xfId="3374"/>
    <cellStyle name="Normal 6 3 7 3 3 2 2" xfId="5715"/>
    <cellStyle name="Normal 6 3 7 3 3 2 2 2" xfId="13157"/>
    <cellStyle name="Normal 6 3 7 3 3 2 2 2 2" xfId="25359"/>
    <cellStyle name="Normal 6 3 7 3 3 2 2 2 2 2" xfId="49656"/>
    <cellStyle name="Normal 6 3 7 3 3 2 2 2 3" xfId="37454"/>
    <cellStyle name="Normal 6 3 7 3 3 2 2 3" xfId="17917"/>
    <cellStyle name="Normal 6 3 7 3 3 2 2 3 2" xfId="42214"/>
    <cellStyle name="Normal 6 3 7 3 3 2 2 4" xfId="30012"/>
    <cellStyle name="Normal 6 3 7 3 3 2 3" xfId="7412"/>
    <cellStyle name="Normal 6 3 7 3 3 2 3 2" xfId="13158"/>
    <cellStyle name="Normal 6 3 7 3 3 2 3 2 2" xfId="25360"/>
    <cellStyle name="Normal 6 3 7 3 3 2 3 2 2 2" xfId="49657"/>
    <cellStyle name="Normal 6 3 7 3 3 2 3 2 3" xfId="37455"/>
    <cellStyle name="Normal 6 3 7 3 3 2 3 3" xfId="19614"/>
    <cellStyle name="Normal 6 3 7 3 3 2 3 3 2" xfId="43911"/>
    <cellStyle name="Normal 6 3 7 3 3 2 3 4" xfId="31709"/>
    <cellStyle name="Normal 6 3 7 3 3 2 4" xfId="13156"/>
    <cellStyle name="Normal 6 3 7 3 3 2 4 2" xfId="25358"/>
    <cellStyle name="Normal 6 3 7 3 3 2 4 2 2" xfId="49655"/>
    <cellStyle name="Normal 6 3 7 3 3 2 4 3" xfId="37453"/>
    <cellStyle name="Normal 6 3 7 3 3 2 5" xfId="15689"/>
    <cellStyle name="Normal 6 3 7 3 3 2 5 2" xfId="39986"/>
    <cellStyle name="Normal 6 3 7 3 3 2 6" xfId="27677"/>
    <cellStyle name="Normal 6 3 7 3 3 3" xfId="3906"/>
    <cellStyle name="Normal 6 3 7 3 3 3 2" xfId="13159"/>
    <cellStyle name="Normal 6 3 7 3 3 3 2 2" xfId="25361"/>
    <cellStyle name="Normal 6 3 7 3 3 3 2 2 2" xfId="49658"/>
    <cellStyle name="Normal 6 3 7 3 3 3 2 3" xfId="37456"/>
    <cellStyle name="Normal 6 3 7 3 3 3 3" xfId="16217"/>
    <cellStyle name="Normal 6 3 7 3 3 3 3 2" xfId="40514"/>
    <cellStyle name="Normal 6 3 7 3 3 3 4" xfId="28205"/>
    <cellStyle name="Normal 6 3 7 3 3 4" xfId="4546"/>
    <cellStyle name="Normal 6 3 7 3 3 4 2" xfId="13160"/>
    <cellStyle name="Normal 6 3 7 3 3 4 2 2" xfId="25362"/>
    <cellStyle name="Normal 6 3 7 3 3 4 2 2 2" xfId="49659"/>
    <cellStyle name="Normal 6 3 7 3 3 4 2 3" xfId="37457"/>
    <cellStyle name="Normal 6 3 7 3 3 4 3" xfId="16748"/>
    <cellStyle name="Normal 6 3 7 3 3 4 3 2" xfId="41045"/>
    <cellStyle name="Normal 6 3 7 3 3 4 4" xfId="28843"/>
    <cellStyle name="Normal 6 3 7 3 3 5" xfId="6243"/>
    <cellStyle name="Normal 6 3 7 3 3 5 2" xfId="13161"/>
    <cellStyle name="Normal 6 3 7 3 3 5 2 2" xfId="25363"/>
    <cellStyle name="Normal 6 3 7 3 3 5 2 2 2" xfId="49660"/>
    <cellStyle name="Normal 6 3 7 3 3 5 2 3" xfId="37458"/>
    <cellStyle name="Normal 6 3 7 3 3 5 3" xfId="18445"/>
    <cellStyle name="Normal 6 3 7 3 3 5 3 2" xfId="42742"/>
    <cellStyle name="Normal 6 3 7 3 3 5 4" xfId="30540"/>
    <cellStyle name="Normal 6 3 7 3 3 6" xfId="13155"/>
    <cellStyle name="Normal 6 3 7 3 3 6 2" xfId="25357"/>
    <cellStyle name="Normal 6 3 7 3 3 6 2 2" xfId="49654"/>
    <cellStyle name="Normal 6 3 7 3 3 6 3" xfId="37452"/>
    <cellStyle name="Normal 6 3 7 3 3 7" xfId="14520"/>
    <cellStyle name="Normal 6 3 7 3 3 7 2" xfId="38817"/>
    <cellStyle name="Normal 6 3 7 3 3 8" xfId="26508"/>
    <cellStyle name="Normal 6 3 7 3 3 9" xfId="50916"/>
    <cellStyle name="Normal 6 3 7 3 4" xfId="2736"/>
    <cellStyle name="Normal 6 3 7 3 4 2" xfId="5184"/>
    <cellStyle name="Normal 6 3 7 3 4 2 2" xfId="13163"/>
    <cellStyle name="Normal 6 3 7 3 4 2 2 2" xfId="25365"/>
    <cellStyle name="Normal 6 3 7 3 4 2 2 2 2" xfId="49662"/>
    <cellStyle name="Normal 6 3 7 3 4 2 2 3" xfId="37460"/>
    <cellStyle name="Normal 6 3 7 3 4 2 3" xfId="17386"/>
    <cellStyle name="Normal 6 3 7 3 4 2 3 2" xfId="41683"/>
    <cellStyle name="Normal 6 3 7 3 4 2 4" xfId="29481"/>
    <cellStyle name="Normal 6 3 7 3 4 3" xfId="6774"/>
    <cellStyle name="Normal 6 3 7 3 4 3 2" xfId="13164"/>
    <cellStyle name="Normal 6 3 7 3 4 3 2 2" xfId="25366"/>
    <cellStyle name="Normal 6 3 7 3 4 3 2 2 2" xfId="49663"/>
    <cellStyle name="Normal 6 3 7 3 4 3 2 3" xfId="37461"/>
    <cellStyle name="Normal 6 3 7 3 4 3 3" xfId="18976"/>
    <cellStyle name="Normal 6 3 7 3 4 3 3 2" xfId="43273"/>
    <cellStyle name="Normal 6 3 7 3 4 3 4" xfId="31071"/>
    <cellStyle name="Normal 6 3 7 3 4 4" xfId="13162"/>
    <cellStyle name="Normal 6 3 7 3 4 4 2" xfId="25364"/>
    <cellStyle name="Normal 6 3 7 3 4 4 2 2" xfId="49661"/>
    <cellStyle name="Normal 6 3 7 3 4 4 3" xfId="37459"/>
    <cellStyle name="Normal 6 3 7 3 4 5" xfId="15158"/>
    <cellStyle name="Normal 6 3 7 3 4 5 2" xfId="39455"/>
    <cellStyle name="Normal 6 3 7 3 4 6" xfId="27146"/>
    <cellStyle name="Normal 6 3 7 3 5" xfId="13143"/>
    <cellStyle name="Normal 6 3 7 3 5 2" xfId="25345"/>
    <cellStyle name="Normal 6 3 7 3 5 2 2" xfId="49642"/>
    <cellStyle name="Normal 6 3 7 3 5 3" xfId="37440"/>
    <cellStyle name="Normal 6 3 7 3 6" xfId="13986"/>
    <cellStyle name="Normal 6 3 7 3 6 2" xfId="25974"/>
    <cellStyle name="Normal 6 3 7 3 6 2 2" xfId="50271"/>
    <cellStyle name="Normal 6 3 7 3 6 3" xfId="38283"/>
    <cellStyle name="Normal 6 3 7 3 7" xfId="51691"/>
    <cellStyle name="Normal 6 3 7 3 8" xfId="52090"/>
    <cellStyle name="Normal 6 3 7 4" xfId="883"/>
    <cellStyle name="Normal 6 3 7 4 2" xfId="2376"/>
    <cellStyle name="Normal 6 3 7 4 2 10" xfId="52896"/>
    <cellStyle name="Normal 6 3 7 4 2 2" xfId="3542"/>
    <cellStyle name="Normal 6 3 7 4 2 2 2" xfId="5883"/>
    <cellStyle name="Normal 6 3 7 4 2 2 2 2" xfId="13168"/>
    <cellStyle name="Normal 6 3 7 4 2 2 2 2 2" xfId="25370"/>
    <cellStyle name="Normal 6 3 7 4 2 2 2 2 2 2" xfId="49667"/>
    <cellStyle name="Normal 6 3 7 4 2 2 2 2 3" xfId="37465"/>
    <cellStyle name="Normal 6 3 7 4 2 2 2 3" xfId="18085"/>
    <cellStyle name="Normal 6 3 7 4 2 2 2 3 2" xfId="42382"/>
    <cellStyle name="Normal 6 3 7 4 2 2 2 4" xfId="30180"/>
    <cellStyle name="Normal 6 3 7 4 2 2 3" xfId="7580"/>
    <cellStyle name="Normal 6 3 7 4 2 2 3 2" xfId="13169"/>
    <cellStyle name="Normal 6 3 7 4 2 2 3 2 2" xfId="25371"/>
    <cellStyle name="Normal 6 3 7 4 2 2 3 2 2 2" xfId="49668"/>
    <cellStyle name="Normal 6 3 7 4 2 2 3 2 3" xfId="37466"/>
    <cellStyle name="Normal 6 3 7 4 2 2 3 3" xfId="19782"/>
    <cellStyle name="Normal 6 3 7 4 2 2 3 3 2" xfId="44079"/>
    <cellStyle name="Normal 6 3 7 4 2 2 3 4" xfId="31877"/>
    <cellStyle name="Normal 6 3 7 4 2 2 4" xfId="13167"/>
    <cellStyle name="Normal 6 3 7 4 2 2 4 2" xfId="25369"/>
    <cellStyle name="Normal 6 3 7 4 2 2 4 2 2" xfId="49666"/>
    <cellStyle name="Normal 6 3 7 4 2 2 4 3" xfId="37464"/>
    <cellStyle name="Normal 6 3 7 4 2 2 5" xfId="15857"/>
    <cellStyle name="Normal 6 3 7 4 2 2 5 2" xfId="40154"/>
    <cellStyle name="Normal 6 3 7 4 2 2 6" xfId="27845"/>
    <cellStyle name="Normal 6 3 7 4 2 3" xfId="4074"/>
    <cellStyle name="Normal 6 3 7 4 2 3 2" xfId="13170"/>
    <cellStyle name="Normal 6 3 7 4 2 3 2 2" xfId="25372"/>
    <cellStyle name="Normal 6 3 7 4 2 3 2 2 2" xfId="49669"/>
    <cellStyle name="Normal 6 3 7 4 2 3 2 3" xfId="37467"/>
    <cellStyle name="Normal 6 3 7 4 2 3 3" xfId="16385"/>
    <cellStyle name="Normal 6 3 7 4 2 3 3 2" xfId="40682"/>
    <cellStyle name="Normal 6 3 7 4 2 3 4" xfId="28373"/>
    <cellStyle name="Normal 6 3 7 4 2 4" xfId="4714"/>
    <cellStyle name="Normal 6 3 7 4 2 4 2" xfId="13171"/>
    <cellStyle name="Normal 6 3 7 4 2 4 2 2" xfId="25373"/>
    <cellStyle name="Normal 6 3 7 4 2 4 2 2 2" xfId="49670"/>
    <cellStyle name="Normal 6 3 7 4 2 4 2 3" xfId="37468"/>
    <cellStyle name="Normal 6 3 7 4 2 4 3" xfId="16916"/>
    <cellStyle name="Normal 6 3 7 4 2 4 3 2" xfId="41213"/>
    <cellStyle name="Normal 6 3 7 4 2 4 4" xfId="29011"/>
    <cellStyle name="Normal 6 3 7 4 2 5" xfId="6411"/>
    <cellStyle name="Normal 6 3 7 4 2 5 2" xfId="13172"/>
    <cellStyle name="Normal 6 3 7 4 2 5 2 2" xfId="25374"/>
    <cellStyle name="Normal 6 3 7 4 2 5 2 2 2" xfId="49671"/>
    <cellStyle name="Normal 6 3 7 4 2 5 2 3" xfId="37469"/>
    <cellStyle name="Normal 6 3 7 4 2 5 3" xfId="18613"/>
    <cellStyle name="Normal 6 3 7 4 2 5 3 2" xfId="42910"/>
    <cellStyle name="Normal 6 3 7 4 2 5 4" xfId="30708"/>
    <cellStyle name="Normal 6 3 7 4 2 6" xfId="13166"/>
    <cellStyle name="Normal 6 3 7 4 2 6 2" xfId="25368"/>
    <cellStyle name="Normal 6 3 7 4 2 6 2 2" xfId="49665"/>
    <cellStyle name="Normal 6 3 7 4 2 6 3" xfId="37463"/>
    <cellStyle name="Normal 6 3 7 4 2 7" xfId="14688"/>
    <cellStyle name="Normal 6 3 7 4 2 7 2" xfId="38985"/>
    <cellStyle name="Normal 6 3 7 4 2 8" xfId="26676"/>
    <cellStyle name="Normal 6 3 7 4 2 9" xfId="51084"/>
    <cellStyle name="Normal 6 3 7 4 3" xfId="2904"/>
    <cellStyle name="Normal 6 3 7 4 3 2" xfId="5352"/>
    <cellStyle name="Normal 6 3 7 4 3 2 2" xfId="13174"/>
    <cellStyle name="Normal 6 3 7 4 3 2 2 2" xfId="25376"/>
    <cellStyle name="Normal 6 3 7 4 3 2 2 2 2" xfId="49673"/>
    <cellStyle name="Normal 6 3 7 4 3 2 2 3" xfId="37471"/>
    <cellStyle name="Normal 6 3 7 4 3 2 3" xfId="17554"/>
    <cellStyle name="Normal 6 3 7 4 3 2 3 2" xfId="41851"/>
    <cellStyle name="Normal 6 3 7 4 3 2 4" xfId="29649"/>
    <cellStyle name="Normal 6 3 7 4 3 3" xfId="6942"/>
    <cellStyle name="Normal 6 3 7 4 3 3 2" xfId="13175"/>
    <cellStyle name="Normal 6 3 7 4 3 3 2 2" xfId="25377"/>
    <cellStyle name="Normal 6 3 7 4 3 3 2 2 2" xfId="49674"/>
    <cellStyle name="Normal 6 3 7 4 3 3 2 3" xfId="37472"/>
    <cellStyle name="Normal 6 3 7 4 3 3 3" xfId="19144"/>
    <cellStyle name="Normal 6 3 7 4 3 3 3 2" xfId="43441"/>
    <cellStyle name="Normal 6 3 7 4 3 3 4" xfId="31239"/>
    <cellStyle name="Normal 6 3 7 4 3 4" xfId="13173"/>
    <cellStyle name="Normal 6 3 7 4 3 4 2" xfId="25375"/>
    <cellStyle name="Normal 6 3 7 4 3 4 2 2" xfId="49672"/>
    <cellStyle name="Normal 6 3 7 4 3 4 3" xfId="37470"/>
    <cellStyle name="Normal 6 3 7 4 3 5" xfId="15326"/>
    <cellStyle name="Normal 6 3 7 4 3 5 2" xfId="39623"/>
    <cellStyle name="Normal 6 3 7 4 3 6" xfId="27314"/>
    <cellStyle name="Normal 6 3 7 4 4" xfId="13165"/>
    <cellStyle name="Normal 6 3 7 4 4 2" xfId="25367"/>
    <cellStyle name="Normal 6 3 7 4 4 2 2" xfId="49664"/>
    <cellStyle name="Normal 6 3 7 4 4 3" xfId="37462"/>
    <cellStyle name="Normal 6 3 7 4 5" xfId="14154"/>
    <cellStyle name="Normal 6 3 7 4 5 2" xfId="26142"/>
    <cellStyle name="Normal 6 3 7 4 5 2 2" xfId="50439"/>
    <cellStyle name="Normal 6 3 7 4 5 3" xfId="38451"/>
    <cellStyle name="Normal 6 3 7 4 6" xfId="51794"/>
    <cellStyle name="Normal 6 3 7 4 7" xfId="52258"/>
    <cellStyle name="Normal 6 3 7 5" xfId="2112"/>
    <cellStyle name="Normal 6 3 7 5 10" xfId="52632"/>
    <cellStyle name="Normal 6 3 7 5 2" xfId="3278"/>
    <cellStyle name="Normal 6 3 7 5 2 2" xfId="5619"/>
    <cellStyle name="Normal 6 3 7 5 2 2 2" xfId="13178"/>
    <cellStyle name="Normal 6 3 7 5 2 2 2 2" xfId="25380"/>
    <cellStyle name="Normal 6 3 7 5 2 2 2 2 2" xfId="49677"/>
    <cellStyle name="Normal 6 3 7 5 2 2 2 3" xfId="37475"/>
    <cellStyle name="Normal 6 3 7 5 2 2 3" xfId="17821"/>
    <cellStyle name="Normal 6 3 7 5 2 2 3 2" xfId="42118"/>
    <cellStyle name="Normal 6 3 7 5 2 2 4" xfId="29916"/>
    <cellStyle name="Normal 6 3 7 5 2 3" xfId="7316"/>
    <cellStyle name="Normal 6 3 7 5 2 3 2" xfId="13179"/>
    <cellStyle name="Normal 6 3 7 5 2 3 2 2" xfId="25381"/>
    <cellStyle name="Normal 6 3 7 5 2 3 2 2 2" xfId="49678"/>
    <cellStyle name="Normal 6 3 7 5 2 3 2 3" xfId="37476"/>
    <cellStyle name="Normal 6 3 7 5 2 3 3" xfId="19518"/>
    <cellStyle name="Normal 6 3 7 5 2 3 3 2" xfId="43815"/>
    <cellStyle name="Normal 6 3 7 5 2 3 4" xfId="31613"/>
    <cellStyle name="Normal 6 3 7 5 2 4" xfId="13177"/>
    <cellStyle name="Normal 6 3 7 5 2 4 2" xfId="25379"/>
    <cellStyle name="Normal 6 3 7 5 2 4 2 2" xfId="49676"/>
    <cellStyle name="Normal 6 3 7 5 2 4 3" xfId="37474"/>
    <cellStyle name="Normal 6 3 7 5 2 5" xfId="15593"/>
    <cellStyle name="Normal 6 3 7 5 2 5 2" xfId="39890"/>
    <cellStyle name="Normal 6 3 7 5 2 6" xfId="27581"/>
    <cellStyle name="Normal 6 3 7 5 3" xfId="3810"/>
    <cellStyle name="Normal 6 3 7 5 3 2" xfId="13180"/>
    <cellStyle name="Normal 6 3 7 5 3 2 2" xfId="25382"/>
    <cellStyle name="Normal 6 3 7 5 3 2 2 2" xfId="49679"/>
    <cellStyle name="Normal 6 3 7 5 3 2 3" xfId="37477"/>
    <cellStyle name="Normal 6 3 7 5 3 3" xfId="16121"/>
    <cellStyle name="Normal 6 3 7 5 3 3 2" xfId="40418"/>
    <cellStyle name="Normal 6 3 7 5 3 4" xfId="28109"/>
    <cellStyle name="Normal 6 3 7 5 4" xfId="4450"/>
    <cellStyle name="Normal 6 3 7 5 4 2" xfId="13181"/>
    <cellStyle name="Normal 6 3 7 5 4 2 2" xfId="25383"/>
    <cellStyle name="Normal 6 3 7 5 4 2 2 2" xfId="49680"/>
    <cellStyle name="Normal 6 3 7 5 4 2 3" xfId="37478"/>
    <cellStyle name="Normal 6 3 7 5 4 3" xfId="16652"/>
    <cellStyle name="Normal 6 3 7 5 4 3 2" xfId="40949"/>
    <cellStyle name="Normal 6 3 7 5 4 4" xfId="28747"/>
    <cellStyle name="Normal 6 3 7 5 5" xfId="6147"/>
    <cellStyle name="Normal 6 3 7 5 5 2" xfId="13182"/>
    <cellStyle name="Normal 6 3 7 5 5 2 2" xfId="25384"/>
    <cellStyle name="Normal 6 3 7 5 5 2 2 2" xfId="49681"/>
    <cellStyle name="Normal 6 3 7 5 5 2 3" xfId="37479"/>
    <cellStyle name="Normal 6 3 7 5 5 3" xfId="18349"/>
    <cellStyle name="Normal 6 3 7 5 5 3 2" xfId="42646"/>
    <cellStyle name="Normal 6 3 7 5 5 4" xfId="30444"/>
    <cellStyle name="Normal 6 3 7 5 6" xfId="13176"/>
    <cellStyle name="Normal 6 3 7 5 6 2" xfId="25378"/>
    <cellStyle name="Normal 6 3 7 5 6 2 2" xfId="49675"/>
    <cellStyle name="Normal 6 3 7 5 6 3" xfId="37473"/>
    <cellStyle name="Normal 6 3 7 5 7" xfId="14424"/>
    <cellStyle name="Normal 6 3 7 5 7 2" xfId="38721"/>
    <cellStyle name="Normal 6 3 7 5 8" xfId="26412"/>
    <cellStyle name="Normal 6 3 7 5 9" xfId="50820"/>
    <cellStyle name="Normal 6 3 7 6" xfId="2640"/>
    <cellStyle name="Normal 6 3 7 6 2" xfId="5088"/>
    <cellStyle name="Normal 6 3 7 6 2 2" xfId="13184"/>
    <cellStyle name="Normal 6 3 7 6 2 2 2" xfId="25386"/>
    <cellStyle name="Normal 6 3 7 6 2 2 2 2" xfId="49683"/>
    <cellStyle name="Normal 6 3 7 6 2 2 3" xfId="37481"/>
    <cellStyle name="Normal 6 3 7 6 2 3" xfId="17290"/>
    <cellStyle name="Normal 6 3 7 6 2 3 2" xfId="41587"/>
    <cellStyle name="Normal 6 3 7 6 2 4" xfId="29385"/>
    <cellStyle name="Normal 6 3 7 6 3" xfId="6678"/>
    <cellStyle name="Normal 6 3 7 6 3 2" xfId="13185"/>
    <cellStyle name="Normal 6 3 7 6 3 2 2" xfId="25387"/>
    <cellStyle name="Normal 6 3 7 6 3 2 2 2" xfId="49684"/>
    <cellStyle name="Normal 6 3 7 6 3 2 3" xfId="37482"/>
    <cellStyle name="Normal 6 3 7 6 3 3" xfId="18880"/>
    <cellStyle name="Normal 6 3 7 6 3 3 2" xfId="43177"/>
    <cellStyle name="Normal 6 3 7 6 3 4" xfId="30975"/>
    <cellStyle name="Normal 6 3 7 6 4" xfId="13183"/>
    <cellStyle name="Normal 6 3 7 6 4 2" xfId="25385"/>
    <cellStyle name="Normal 6 3 7 6 4 2 2" xfId="49682"/>
    <cellStyle name="Normal 6 3 7 6 4 3" xfId="37480"/>
    <cellStyle name="Normal 6 3 7 6 5" xfId="15062"/>
    <cellStyle name="Normal 6 3 7 6 5 2" xfId="39359"/>
    <cellStyle name="Normal 6 3 7 6 6" xfId="27050"/>
    <cellStyle name="Normal 6 3 7 7" xfId="13120"/>
    <cellStyle name="Normal 6 3 7 7 2" xfId="25322"/>
    <cellStyle name="Normal 6 3 7 7 2 2" xfId="49619"/>
    <cellStyle name="Normal 6 3 7 7 3" xfId="37417"/>
    <cellStyle name="Normal 6 3 7 8" xfId="13890"/>
    <cellStyle name="Normal 6 3 7 8 2" xfId="25878"/>
    <cellStyle name="Normal 6 3 7 8 2 2" xfId="50175"/>
    <cellStyle name="Normal 6 3 7 8 3" xfId="38187"/>
    <cellStyle name="Normal 6 3 7 9" xfId="51577"/>
    <cellStyle name="Normal 6 3 8" xfId="758"/>
    <cellStyle name="Normal 6 3 8 2" xfId="1003"/>
    <cellStyle name="Normal 6 3 8 2 2" xfId="2496"/>
    <cellStyle name="Normal 6 3 8 2 2 10" xfId="53016"/>
    <cellStyle name="Normal 6 3 8 2 2 2" xfId="3662"/>
    <cellStyle name="Normal 6 3 8 2 2 2 2" xfId="6003"/>
    <cellStyle name="Normal 6 3 8 2 2 2 2 2" xfId="13190"/>
    <cellStyle name="Normal 6 3 8 2 2 2 2 2 2" xfId="25392"/>
    <cellStyle name="Normal 6 3 8 2 2 2 2 2 2 2" xfId="49689"/>
    <cellStyle name="Normal 6 3 8 2 2 2 2 2 3" xfId="37487"/>
    <cellStyle name="Normal 6 3 8 2 2 2 2 3" xfId="18205"/>
    <cellStyle name="Normal 6 3 8 2 2 2 2 3 2" xfId="42502"/>
    <cellStyle name="Normal 6 3 8 2 2 2 2 4" xfId="30300"/>
    <cellStyle name="Normal 6 3 8 2 2 2 3" xfId="7700"/>
    <cellStyle name="Normal 6 3 8 2 2 2 3 2" xfId="13191"/>
    <cellStyle name="Normal 6 3 8 2 2 2 3 2 2" xfId="25393"/>
    <cellStyle name="Normal 6 3 8 2 2 2 3 2 2 2" xfId="49690"/>
    <cellStyle name="Normal 6 3 8 2 2 2 3 2 3" xfId="37488"/>
    <cellStyle name="Normal 6 3 8 2 2 2 3 3" xfId="19902"/>
    <cellStyle name="Normal 6 3 8 2 2 2 3 3 2" xfId="44199"/>
    <cellStyle name="Normal 6 3 8 2 2 2 3 4" xfId="31997"/>
    <cellStyle name="Normal 6 3 8 2 2 2 4" xfId="13189"/>
    <cellStyle name="Normal 6 3 8 2 2 2 4 2" xfId="25391"/>
    <cellStyle name="Normal 6 3 8 2 2 2 4 2 2" xfId="49688"/>
    <cellStyle name="Normal 6 3 8 2 2 2 4 3" xfId="37486"/>
    <cellStyle name="Normal 6 3 8 2 2 2 5" xfId="15977"/>
    <cellStyle name="Normal 6 3 8 2 2 2 5 2" xfId="40274"/>
    <cellStyle name="Normal 6 3 8 2 2 2 6" xfId="27965"/>
    <cellStyle name="Normal 6 3 8 2 2 3" xfId="4194"/>
    <cellStyle name="Normal 6 3 8 2 2 3 2" xfId="13192"/>
    <cellStyle name="Normal 6 3 8 2 2 3 2 2" xfId="25394"/>
    <cellStyle name="Normal 6 3 8 2 2 3 2 2 2" xfId="49691"/>
    <cellStyle name="Normal 6 3 8 2 2 3 2 3" xfId="37489"/>
    <cellStyle name="Normal 6 3 8 2 2 3 3" xfId="16505"/>
    <cellStyle name="Normal 6 3 8 2 2 3 3 2" xfId="40802"/>
    <cellStyle name="Normal 6 3 8 2 2 3 4" xfId="28493"/>
    <cellStyle name="Normal 6 3 8 2 2 4" xfId="4834"/>
    <cellStyle name="Normal 6 3 8 2 2 4 2" xfId="13193"/>
    <cellStyle name="Normal 6 3 8 2 2 4 2 2" xfId="25395"/>
    <cellStyle name="Normal 6 3 8 2 2 4 2 2 2" xfId="49692"/>
    <cellStyle name="Normal 6 3 8 2 2 4 2 3" xfId="37490"/>
    <cellStyle name="Normal 6 3 8 2 2 4 3" xfId="17036"/>
    <cellStyle name="Normal 6 3 8 2 2 4 3 2" xfId="41333"/>
    <cellStyle name="Normal 6 3 8 2 2 4 4" xfId="29131"/>
    <cellStyle name="Normal 6 3 8 2 2 5" xfId="6531"/>
    <cellStyle name="Normal 6 3 8 2 2 5 2" xfId="13194"/>
    <cellStyle name="Normal 6 3 8 2 2 5 2 2" xfId="25396"/>
    <cellStyle name="Normal 6 3 8 2 2 5 2 2 2" xfId="49693"/>
    <cellStyle name="Normal 6 3 8 2 2 5 2 3" xfId="37491"/>
    <cellStyle name="Normal 6 3 8 2 2 5 3" xfId="18733"/>
    <cellStyle name="Normal 6 3 8 2 2 5 3 2" xfId="43030"/>
    <cellStyle name="Normal 6 3 8 2 2 5 4" xfId="30828"/>
    <cellStyle name="Normal 6 3 8 2 2 6" xfId="13188"/>
    <cellStyle name="Normal 6 3 8 2 2 6 2" xfId="25390"/>
    <cellStyle name="Normal 6 3 8 2 2 6 2 2" xfId="49687"/>
    <cellStyle name="Normal 6 3 8 2 2 6 3" xfId="37485"/>
    <cellStyle name="Normal 6 3 8 2 2 7" xfId="14808"/>
    <cellStyle name="Normal 6 3 8 2 2 7 2" xfId="39105"/>
    <cellStyle name="Normal 6 3 8 2 2 8" xfId="26796"/>
    <cellStyle name="Normal 6 3 8 2 2 9" xfId="51204"/>
    <cellStyle name="Normal 6 3 8 2 3" xfId="3024"/>
    <cellStyle name="Normal 6 3 8 2 3 2" xfId="5472"/>
    <cellStyle name="Normal 6 3 8 2 3 2 2" xfId="13196"/>
    <cellStyle name="Normal 6 3 8 2 3 2 2 2" xfId="25398"/>
    <cellStyle name="Normal 6 3 8 2 3 2 2 2 2" xfId="49695"/>
    <cellStyle name="Normal 6 3 8 2 3 2 2 3" xfId="37493"/>
    <cellStyle name="Normal 6 3 8 2 3 2 3" xfId="17674"/>
    <cellStyle name="Normal 6 3 8 2 3 2 3 2" xfId="41971"/>
    <cellStyle name="Normal 6 3 8 2 3 2 4" xfId="29769"/>
    <cellStyle name="Normal 6 3 8 2 3 3" xfId="7062"/>
    <cellStyle name="Normal 6 3 8 2 3 3 2" xfId="13197"/>
    <cellStyle name="Normal 6 3 8 2 3 3 2 2" xfId="25399"/>
    <cellStyle name="Normal 6 3 8 2 3 3 2 2 2" xfId="49696"/>
    <cellStyle name="Normal 6 3 8 2 3 3 2 3" xfId="37494"/>
    <cellStyle name="Normal 6 3 8 2 3 3 3" xfId="19264"/>
    <cellStyle name="Normal 6 3 8 2 3 3 3 2" xfId="43561"/>
    <cellStyle name="Normal 6 3 8 2 3 3 4" xfId="31359"/>
    <cellStyle name="Normal 6 3 8 2 3 4" xfId="13195"/>
    <cellStyle name="Normal 6 3 8 2 3 4 2" xfId="25397"/>
    <cellStyle name="Normal 6 3 8 2 3 4 2 2" xfId="49694"/>
    <cellStyle name="Normal 6 3 8 2 3 4 3" xfId="37492"/>
    <cellStyle name="Normal 6 3 8 2 3 5" xfId="15446"/>
    <cellStyle name="Normal 6 3 8 2 3 5 2" xfId="39743"/>
    <cellStyle name="Normal 6 3 8 2 3 6" xfId="27434"/>
    <cellStyle name="Normal 6 3 8 2 4" xfId="13187"/>
    <cellStyle name="Normal 6 3 8 2 4 2" xfId="25389"/>
    <cellStyle name="Normal 6 3 8 2 4 2 2" xfId="49686"/>
    <cellStyle name="Normal 6 3 8 2 4 3" xfId="37484"/>
    <cellStyle name="Normal 6 3 8 2 5" xfId="14274"/>
    <cellStyle name="Normal 6 3 8 2 5 2" xfId="26262"/>
    <cellStyle name="Normal 6 3 8 2 5 2 2" xfId="50559"/>
    <cellStyle name="Normal 6 3 8 2 5 3" xfId="38571"/>
    <cellStyle name="Normal 6 3 8 2 6" xfId="51455"/>
    <cellStyle name="Normal 6 3 8 2 7" xfId="52378"/>
    <cellStyle name="Normal 6 3 8 3" xfId="2256"/>
    <cellStyle name="Normal 6 3 8 3 10" xfId="52776"/>
    <cellStyle name="Normal 6 3 8 3 2" xfId="3422"/>
    <cellStyle name="Normal 6 3 8 3 2 2" xfId="5763"/>
    <cellStyle name="Normal 6 3 8 3 2 2 2" xfId="13200"/>
    <cellStyle name="Normal 6 3 8 3 2 2 2 2" xfId="25402"/>
    <cellStyle name="Normal 6 3 8 3 2 2 2 2 2" xfId="49699"/>
    <cellStyle name="Normal 6 3 8 3 2 2 2 3" xfId="37497"/>
    <cellStyle name="Normal 6 3 8 3 2 2 3" xfId="17965"/>
    <cellStyle name="Normal 6 3 8 3 2 2 3 2" xfId="42262"/>
    <cellStyle name="Normal 6 3 8 3 2 2 4" xfId="30060"/>
    <cellStyle name="Normal 6 3 8 3 2 3" xfId="7460"/>
    <cellStyle name="Normal 6 3 8 3 2 3 2" xfId="13201"/>
    <cellStyle name="Normal 6 3 8 3 2 3 2 2" xfId="25403"/>
    <cellStyle name="Normal 6 3 8 3 2 3 2 2 2" xfId="49700"/>
    <cellStyle name="Normal 6 3 8 3 2 3 2 3" xfId="37498"/>
    <cellStyle name="Normal 6 3 8 3 2 3 3" xfId="19662"/>
    <cellStyle name="Normal 6 3 8 3 2 3 3 2" xfId="43959"/>
    <cellStyle name="Normal 6 3 8 3 2 3 4" xfId="31757"/>
    <cellStyle name="Normal 6 3 8 3 2 4" xfId="13199"/>
    <cellStyle name="Normal 6 3 8 3 2 4 2" xfId="25401"/>
    <cellStyle name="Normal 6 3 8 3 2 4 2 2" xfId="49698"/>
    <cellStyle name="Normal 6 3 8 3 2 4 3" xfId="37496"/>
    <cellStyle name="Normal 6 3 8 3 2 5" xfId="15737"/>
    <cellStyle name="Normal 6 3 8 3 2 5 2" xfId="40034"/>
    <cellStyle name="Normal 6 3 8 3 2 6" xfId="27725"/>
    <cellStyle name="Normal 6 3 8 3 3" xfId="3954"/>
    <cellStyle name="Normal 6 3 8 3 3 2" xfId="13202"/>
    <cellStyle name="Normal 6 3 8 3 3 2 2" xfId="25404"/>
    <cellStyle name="Normal 6 3 8 3 3 2 2 2" xfId="49701"/>
    <cellStyle name="Normal 6 3 8 3 3 2 3" xfId="37499"/>
    <cellStyle name="Normal 6 3 8 3 3 3" xfId="16265"/>
    <cellStyle name="Normal 6 3 8 3 3 3 2" xfId="40562"/>
    <cellStyle name="Normal 6 3 8 3 3 4" xfId="28253"/>
    <cellStyle name="Normal 6 3 8 3 4" xfId="4594"/>
    <cellStyle name="Normal 6 3 8 3 4 2" xfId="13203"/>
    <cellStyle name="Normal 6 3 8 3 4 2 2" xfId="25405"/>
    <cellStyle name="Normal 6 3 8 3 4 2 2 2" xfId="49702"/>
    <cellStyle name="Normal 6 3 8 3 4 2 3" xfId="37500"/>
    <cellStyle name="Normal 6 3 8 3 4 3" xfId="16796"/>
    <cellStyle name="Normal 6 3 8 3 4 3 2" xfId="41093"/>
    <cellStyle name="Normal 6 3 8 3 4 4" xfId="28891"/>
    <cellStyle name="Normal 6 3 8 3 5" xfId="6291"/>
    <cellStyle name="Normal 6 3 8 3 5 2" xfId="13204"/>
    <cellStyle name="Normal 6 3 8 3 5 2 2" xfId="25406"/>
    <cellStyle name="Normal 6 3 8 3 5 2 2 2" xfId="49703"/>
    <cellStyle name="Normal 6 3 8 3 5 2 3" xfId="37501"/>
    <cellStyle name="Normal 6 3 8 3 5 3" xfId="18493"/>
    <cellStyle name="Normal 6 3 8 3 5 3 2" xfId="42790"/>
    <cellStyle name="Normal 6 3 8 3 5 4" xfId="30588"/>
    <cellStyle name="Normal 6 3 8 3 6" xfId="13198"/>
    <cellStyle name="Normal 6 3 8 3 6 2" xfId="25400"/>
    <cellStyle name="Normal 6 3 8 3 6 2 2" xfId="49697"/>
    <cellStyle name="Normal 6 3 8 3 6 3" xfId="37495"/>
    <cellStyle name="Normal 6 3 8 3 7" xfId="14568"/>
    <cellStyle name="Normal 6 3 8 3 7 2" xfId="38865"/>
    <cellStyle name="Normal 6 3 8 3 8" xfId="26556"/>
    <cellStyle name="Normal 6 3 8 3 9" xfId="50964"/>
    <cellStyle name="Normal 6 3 8 4" xfId="2784"/>
    <cellStyle name="Normal 6 3 8 4 2" xfId="5232"/>
    <cellStyle name="Normal 6 3 8 4 2 2" xfId="13206"/>
    <cellStyle name="Normal 6 3 8 4 2 2 2" xfId="25408"/>
    <cellStyle name="Normal 6 3 8 4 2 2 2 2" xfId="49705"/>
    <cellStyle name="Normal 6 3 8 4 2 2 3" xfId="37503"/>
    <cellStyle name="Normal 6 3 8 4 2 3" xfId="17434"/>
    <cellStyle name="Normal 6 3 8 4 2 3 2" xfId="41731"/>
    <cellStyle name="Normal 6 3 8 4 2 4" xfId="29529"/>
    <cellStyle name="Normal 6 3 8 4 3" xfId="6822"/>
    <cellStyle name="Normal 6 3 8 4 3 2" xfId="13207"/>
    <cellStyle name="Normal 6 3 8 4 3 2 2" xfId="25409"/>
    <cellStyle name="Normal 6 3 8 4 3 2 2 2" xfId="49706"/>
    <cellStyle name="Normal 6 3 8 4 3 2 3" xfId="37504"/>
    <cellStyle name="Normal 6 3 8 4 3 3" xfId="19024"/>
    <cellStyle name="Normal 6 3 8 4 3 3 2" xfId="43321"/>
    <cellStyle name="Normal 6 3 8 4 3 4" xfId="31119"/>
    <cellStyle name="Normal 6 3 8 4 4" xfId="13205"/>
    <cellStyle name="Normal 6 3 8 4 4 2" xfId="25407"/>
    <cellStyle name="Normal 6 3 8 4 4 2 2" xfId="49704"/>
    <cellStyle name="Normal 6 3 8 4 4 3" xfId="37502"/>
    <cellStyle name="Normal 6 3 8 4 5" xfId="15206"/>
    <cellStyle name="Normal 6 3 8 4 5 2" xfId="39503"/>
    <cellStyle name="Normal 6 3 8 4 6" xfId="27194"/>
    <cellStyle name="Normal 6 3 8 5" xfId="13186"/>
    <cellStyle name="Normal 6 3 8 5 2" xfId="25388"/>
    <cellStyle name="Normal 6 3 8 5 2 2" xfId="49685"/>
    <cellStyle name="Normal 6 3 8 5 3" xfId="37483"/>
    <cellStyle name="Normal 6 3 8 6" xfId="14034"/>
    <cellStyle name="Normal 6 3 8 6 2" xfId="26022"/>
    <cellStyle name="Normal 6 3 8 6 2 2" xfId="50319"/>
    <cellStyle name="Normal 6 3 8 6 3" xfId="38331"/>
    <cellStyle name="Normal 6 3 8 7" xfId="51719"/>
    <cellStyle name="Normal 6 3 8 8" xfId="52138"/>
    <cellStyle name="Normal 6 3 9" xfId="650"/>
    <cellStyle name="Normal 6 3 9 2" xfId="2151"/>
    <cellStyle name="Normal 6 3 9 2 10" xfId="52671"/>
    <cellStyle name="Normal 6 3 9 2 2" xfId="3317"/>
    <cellStyle name="Normal 6 3 9 2 2 2" xfId="5658"/>
    <cellStyle name="Normal 6 3 9 2 2 2 2" xfId="13211"/>
    <cellStyle name="Normal 6 3 9 2 2 2 2 2" xfId="25413"/>
    <cellStyle name="Normal 6 3 9 2 2 2 2 2 2" xfId="49710"/>
    <cellStyle name="Normal 6 3 9 2 2 2 2 3" xfId="37508"/>
    <cellStyle name="Normal 6 3 9 2 2 2 3" xfId="17860"/>
    <cellStyle name="Normal 6 3 9 2 2 2 3 2" xfId="42157"/>
    <cellStyle name="Normal 6 3 9 2 2 2 4" xfId="29955"/>
    <cellStyle name="Normal 6 3 9 2 2 3" xfId="7355"/>
    <cellStyle name="Normal 6 3 9 2 2 3 2" xfId="13212"/>
    <cellStyle name="Normal 6 3 9 2 2 3 2 2" xfId="25414"/>
    <cellStyle name="Normal 6 3 9 2 2 3 2 2 2" xfId="49711"/>
    <cellStyle name="Normal 6 3 9 2 2 3 2 3" xfId="37509"/>
    <cellStyle name="Normal 6 3 9 2 2 3 3" xfId="19557"/>
    <cellStyle name="Normal 6 3 9 2 2 3 3 2" xfId="43854"/>
    <cellStyle name="Normal 6 3 9 2 2 3 4" xfId="31652"/>
    <cellStyle name="Normal 6 3 9 2 2 4" xfId="13210"/>
    <cellStyle name="Normal 6 3 9 2 2 4 2" xfId="25412"/>
    <cellStyle name="Normal 6 3 9 2 2 4 2 2" xfId="49709"/>
    <cellStyle name="Normal 6 3 9 2 2 4 3" xfId="37507"/>
    <cellStyle name="Normal 6 3 9 2 2 5" xfId="15632"/>
    <cellStyle name="Normal 6 3 9 2 2 5 2" xfId="39929"/>
    <cellStyle name="Normal 6 3 9 2 2 6" xfId="27620"/>
    <cellStyle name="Normal 6 3 9 2 3" xfId="3849"/>
    <cellStyle name="Normal 6 3 9 2 3 2" xfId="13213"/>
    <cellStyle name="Normal 6 3 9 2 3 2 2" xfId="25415"/>
    <cellStyle name="Normal 6 3 9 2 3 2 2 2" xfId="49712"/>
    <cellStyle name="Normal 6 3 9 2 3 2 3" xfId="37510"/>
    <cellStyle name="Normal 6 3 9 2 3 3" xfId="16160"/>
    <cellStyle name="Normal 6 3 9 2 3 3 2" xfId="40457"/>
    <cellStyle name="Normal 6 3 9 2 3 4" xfId="28148"/>
    <cellStyle name="Normal 6 3 9 2 4" xfId="4489"/>
    <cellStyle name="Normal 6 3 9 2 4 2" xfId="13214"/>
    <cellStyle name="Normal 6 3 9 2 4 2 2" xfId="25416"/>
    <cellStyle name="Normal 6 3 9 2 4 2 2 2" xfId="49713"/>
    <cellStyle name="Normal 6 3 9 2 4 2 3" xfId="37511"/>
    <cellStyle name="Normal 6 3 9 2 4 3" xfId="16691"/>
    <cellStyle name="Normal 6 3 9 2 4 3 2" xfId="40988"/>
    <cellStyle name="Normal 6 3 9 2 4 4" xfId="28786"/>
    <cellStyle name="Normal 6 3 9 2 5" xfId="6186"/>
    <cellStyle name="Normal 6 3 9 2 5 2" xfId="13215"/>
    <cellStyle name="Normal 6 3 9 2 5 2 2" xfId="25417"/>
    <cellStyle name="Normal 6 3 9 2 5 2 2 2" xfId="49714"/>
    <cellStyle name="Normal 6 3 9 2 5 2 3" xfId="37512"/>
    <cellStyle name="Normal 6 3 9 2 5 3" xfId="18388"/>
    <cellStyle name="Normal 6 3 9 2 5 3 2" xfId="42685"/>
    <cellStyle name="Normal 6 3 9 2 5 4" xfId="30483"/>
    <cellStyle name="Normal 6 3 9 2 6" xfId="13209"/>
    <cellStyle name="Normal 6 3 9 2 6 2" xfId="25411"/>
    <cellStyle name="Normal 6 3 9 2 6 2 2" xfId="49708"/>
    <cellStyle name="Normal 6 3 9 2 6 3" xfId="37506"/>
    <cellStyle name="Normal 6 3 9 2 7" xfId="14463"/>
    <cellStyle name="Normal 6 3 9 2 7 2" xfId="38760"/>
    <cellStyle name="Normal 6 3 9 2 8" xfId="26451"/>
    <cellStyle name="Normal 6 3 9 2 9" xfId="50859"/>
    <cellStyle name="Normal 6 3 9 3" xfId="2679"/>
    <cellStyle name="Normal 6 3 9 3 2" xfId="5127"/>
    <cellStyle name="Normal 6 3 9 3 2 2" xfId="13217"/>
    <cellStyle name="Normal 6 3 9 3 2 2 2" xfId="25419"/>
    <cellStyle name="Normal 6 3 9 3 2 2 2 2" xfId="49716"/>
    <cellStyle name="Normal 6 3 9 3 2 2 3" xfId="37514"/>
    <cellStyle name="Normal 6 3 9 3 2 3" xfId="17329"/>
    <cellStyle name="Normal 6 3 9 3 2 3 2" xfId="41626"/>
    <cellStyle name="Normal 6 3 9 3 2 4" xfId="29424"/>
    <cellStyle name="Normal 6 3 9 3 3" xfId="6717"/>
    <cellStyle name="Normal 6 3 9 3 3 2" xfId="13218"/>
    <cellStyle name="Normal 6 3 9 3 3 2 2" xfId="25420"/>
    <cellStyle name="Normal 6 3 9 3 3 2 2 2" xfId="49717"/>
    <cellStyle name="Normal 6 3 9 3 3 2 3" xfId="37515"/>
    <cellStyle name="Normal 6 3 9 3 3 3" xfId="18919"/>
    <cellStyle name="Normal 6 3 9 3 3 3 2" xfId="43216"/>
    <cellStyle name="Normal 6 3 9 3 3 4" xfId="31014"/>
    <cellStyle name="Normal 6 3 9 3 4" xfId="13216"/>
    <cellStyle name="Normal 6 3 9 3 4 2" xfId="25418"/>
    <cellStyle name="Normal 6 3 9 3 4 2 2" xfId="49715"/>
    <cellStyle name="Normal 6 3 9 3 4 3" xfId="37513"/>
    <cellStyle name="Normal 6 3 9 3 5" xfId="15101"/>
    <cellStyle name="Normal 6 3 9 3 5 2" xfId="39398"/>
    <cellStyle name="Normal 6 3 9 3 6" xfId="27089"/>
    <cellStyle name="Normal 6 3 9 4" xfId="13208"/>
    <cellStyle name="Normal 6 3 9 4 2" xfId="25410"/>
    <cellStyle name="Normal 6 3 9 4 2 2" xfId="49707"/>
    <cellStyle name="Normal 6 3 9 4 3" xfId="37505"/>
    <cellStyle name="Normal 6 3 9 5" xfId="13929"/>
    <cellStyle name="Normal 6 3 9 5 2" xfId="25917"/>
    <cellStyle name="Normal 6 3 9 5 2 2" xfId="50214"/>
    <cellStyle name="Normal 6 3 9 5 3" xfId="38226"/>
    <cellStyle name="Normal 6 3 9 6" xfId="51808"/>
    <cellStyle name="Normal 6 3 9 7" xfId="52033"/>
    <cellStyle name="Normal 6 4" xfId="150"/>
    <cellStyle name="Normal 6 4 2" xfId="312"/>
    <cellStyle name="Normal 6 4 2 2" xfId="197"/>
    <cellStyle name="Normal 6 4 2 3" xfId="424"/>
    <cellStyle name="Normal 6 4 2 4" xfId="1917"/>
    <cellStyle name="Normal 6 4 3" xfId="313"/>
    <cellStyle name="Normal 6 4 3 2" xfId="314"/>
    <cellStyle name="Normal 6 4 3 3" xfId="425"/>
    <cellStyle name="Normal 6 4 4" xfId="315"/>
    <cellStyle name="Normal 6 4 4 2" xfId="441"/>
    <cellStyle name="Normal 6 4 4 2 2" xfId="1165"/>
    <cellStyle name="Normal 6 4 4 3" xfId="469"/>
    <cellStyle name="Normal 6 4 4 3 2" xfId="1193"/>
    <cellStyle name="Normal 6 4 4 4" xfId="499"/>
    <cellStyle name="Normal 6 4 4 4 2" xfId="1223"/>
    <cellStyle name="Normal 6 4 4 5" xfId="529"/>
    <cellStyle name="Normal 6 4 4 5 2" xfId="1253"/>
    <cellStyle name="Normal 6 4 4 6" xfId="1136"/>
    <cellStyle name="Normal 6 4 5" xfId="564"/>
    <cellStyle name="Normal 6 4 6" xfId="311"/>
    <cellStyle name="Normal 6 5" xfId="177"/>
    <cellStyle name="Normal 6 5 10" xfId="2597"/>
    <cellStyle name="Normal 6 5 10 2" xfId="5045"/>
    <cellStyle name="Normal 6 5 10 2 2" xfId="13221"/>
    <cellStyle name="Normal 6 5 10 2 2 2" xfId="25423"/>
    <cellStyle name="Normal 6 5 10 2 2 2 2" xfId="49720"/>
    <cellStyle name="Normal 6 5 10 2 2 3" xfId="37518"/>
    <cellStyle name="Normal 6 5 10 2 3" xfId="17247"/>
    <cellStyle name="Normal 6 5 10 2 3 2" xfId="41544"/>
    <cellStyle name="Normal 6 5 10 2 4" xfId="29342"/>
    <cellStyle name="Normal 6 5 10 3" xfId="6635"/>
    <cellStyle name="Normal 6 5 10 3 2" xfId="13222"/>
    <cellStyle name="Normal 6 5 10 3 2 2" xfId="25424"/>
    <cellStyle name="Normal 6 5 10 3 2 2 2" xfId="49721"/>
    <cellStyle name="Normal 6 5 10 3 2 3" xfId="37519"/>
    <cellStyle name="Normal 6 5 10 3 3" xfId="18837"/>
    <cellStyle name="Normal 6 5 10 3 3 2" xfId="43134"/>
    <cellStyle name="Normal 6 5 10 3 4" xfId="30932"/>
    <cellStyle name="Normal 6 5 10 4" xfId="13220"/>
    <cellStyle name="Normal 6 5 10 4 2" xfId="25422"/>
    <cellStyle name="Normal 6 5 10 4 2 2" xfId="49719"/>
    <cellStyle name="Normal 6 5 10 4 3" xfId="37517"/>
    <cellStyle name="Normal 6 5 10 5" xfId="15019"/>
    <cellStyle name="Normal 6 5 10 5 2" xfId="39316"/>
    <cellStyle name="Normal 6 5 10 6" xfId="27007"/>
    <cellStyle name="Normal 6 5 11" xfId="13219"/>
    <cellStyle name="Normal 6 5 11 2" xfId="25421"/>
    <cellStyle name="Normal 6 5 11 2 2" xfId="49718"/>
    <cellStyle name="Normal 6 5 11 3" xfId="37516"/>
    <cellStyle name="Normal 6 5 12" xfId="13847"/>
    <cellStyle name="Normal 6 5 12 2" xfId="25835"/>
    <cellStyle name="Normal 6 5 12 2 2" xfId="50132"/>
    <cellStyle name="Normal 6 5 12 3" xfId="38144"/>
    <cellStyle name="Normal 6 5 13" xfId="51929"/>
    <cellStyle name="Normal 6 5 14" xfId="51951"/>
    <cellStyle name="Normal 6 5 2" xfId="317"/>
    <cellStyle name="Normal 6 5 2 2" xfId="1847"/>
    <cellStyle name="Normal 6 5 3" xfId="426"/>
    <cellStyle name="Normal 6 5 4" xfId="316"/>
    <cellStyle name="Normal 6 5 5" xfId="592"/>
    <cellStyle name="Normal 6 5 5 10" xfId="51544"/>
    <cellStyle name="Normal 6 5 5 11" xfId="51975"/>
    <cellStyle name="Normal 6 5 5 2" xfId="640"/>
    <cellStyle name="Normal 6 5 5 2 10" xfId="52023"/>
    <cellStyle name="Normal 6 5 5 2 2" xfId="835"/>
    <cellStyle name="Normal 6 5 5 2 2 2" xfId="1080"/>
    <cellStyle name="Normal 6 5 5 2 2 2 2" xfId="2573"/>
    <cellStyle name="Normal 6 5 5 2 2 2 2 10" xfId="53093"/>
    <cellStyle name="Normal 6 5 5 2 2 2 2 2" xfId="3739"/>
    <cellStyle name="Normal 6 5 5 2 2 2 2 2 2" xfId="6080"/>
    <cellStyle name="Normal 6 5 5 2 2 2 2 2 2 2" xfId="13229"/>
    <cellStyle name="Normal 6 5 5 2 2 2 2 2 2 2 2" xfId="25431"/>
    <cellStyle name="Normal 6 5 5 2 2 2 2 2 2 2 2 2" xfId="49728"/>
    <cellStyle name="Normal 6 5 5 2 2 2 2 2 2 2 3" xfId="37526"/>
    <cellStyle name="Normal 6 5 5 2 2 2 2 2 2 3" xfId="18282"/>
    <cellStyle name="Normal 6 5 5 2 2 2 2 2 2 3 2" xfId="42579"/>
    <cellStyle name="Normal 6 5 5 2 2 2 2 2 2 4" xfId="30377"/>
    <cellStyle name="Normal 6 5 5 2 2 2 2 2 3" xfId="7777"/>
    <cellStyle name="Normal 6 5 5 2 2 2 2 2 3 2" xfId="13230"/>
    <cellStyle name="Normal 6 5 5 2 2 2 2 2 3 2 2" xfId="25432"/>
    <cellStyle name="Normal 6 5 5 2 2 2 2 2 3 2 2 2" xfId="49729"/>
    <cellStyle name="Normal 6 5 5 2 2 2 2 2 3 2 3" xfId="37527"/>
    <cellStyle name="Normal 6 5 5 2 2 2 2 2 3 3" xfId="19979"/>
    <cellStyle name="Normal 6 5 5 2 2 2 2 2 3 3 2" xfId="44276"/>
    <cellStyle name="Normal 6 5 5 2 2 2 2 2 3 4" xfId="32074"/>
    <cellStyle name="Normal 6 5 5 2 2 2 2 2 4" xfId="13228"/>
    <cellStyle name="Normal 6 5 5 2 2 2 2 2 4 2" xfId="25430"/>
    <cellStyle name="Normal 6 5 5 2 2 2 2 2 4 2 2" xfId="49727"/>
    <cellStyle name="Normal 6 5 5 2 2 2 2 2 4 3" xfId="37525"/>
    <cellStyle name="Normal 6 5 5 2 2 2 2 2 5" xfId="16054"/>
    <cellStyle name="Normal 6 5 5 2 2 2 2 2 5 2" xfId="40351"/>
    <cellStyle name="Normal 6 5 5 2 2 2 2 2 6" xfId="28042"/>
    <cellStyle name="Normal 6 5 5 2 2 2 2 3" xfId="4271"/>
    <cellStyle name="Normal 6 5 5 2 2 2 2 3 2" xfId="13231"/>
    <cellStyle name="Normal 6 5 5 2 2 2 2 3 2 2" xfId="25433"/>
    <cellStyle name="Normal 6 5 5 2 2 2 2 3 2 2 2" xfId="49730"/>
    <cellStyle name="Normal 6 5 5 2 2 2 2 3 2 3" xfId="37528"/>
    <cellStyle name="Normal 6 5 5 2 2 2 2 3 3" xfId="16582"/>
    <cellStyle name="Normal 6 5 5 2 2 2 2 3 3 2" xfId="40879"/>
    <cellStyle name="Normal 6 5 5 2 2 2 2 3 4" xfId="28570"/>
    <cellStyle name="Normal 6 5 5 2 2 2 2 4" xfId="4911"/>
    <cellStyle name="Normal 6 5 5 2 2 2 2 4 2" xfId="13232"/>
    <cellStyle name="Normal 6 5 5 2 2 2 2 4 2 2" xfId="25434"/>
    <cellStyle name="Normal 6 5 5 2 2 2 2 4 2 2 2" xfId="49731"/>
    <cellStyle name="Normal 6 5 5 2 2 2 2 4 2 3" xfId="37529"/>
    <cellStyle name="Normal 6 5 5 2 2 2 2 4 3" xfId="17113"/>
    <cellStyle name="Normal 6 5 5 2 2 2 2 4 3 2" xfId="41410"/>
    <cellStyle name="Normal 6 5 5 2 2 2 2 4 4" xfId="29208"/>
    <cellStyle name="Normal 6 5 5 2 2 2 2 5" xfId="6608"/>
    <cellStyle name="Normal 6 5 5 2 2 2 2 5 2" xfId="13233"/>
    <cellStyle name="Normal 6 5 5 2 2 2 2 5 2 2" xfId="25435"/>
    <cellStyle name="Normal 6 5 5 2 2 2 2 5 2 2 2" xfId="49732"/>
    <cellStyle name="Normal 6 5 5 2 2 2 2 5 2 3" xfId="37530"/>
    <cellStyle name="Normal 6 5 5 2 2 2 2 5 3" xfId="18810"/>
    <cellStyle name="Normal 6 5 5 2 2 2 2 5 3 2" xfId="43107"/>
    <cellStyle name="Normal 6 5 5 2 2 2 2 5 4" xfId="30905"/>
    <cellStyle name="Normal 6 5 5 2 2 2 2 6" xfId="13227"/>
    <cellStyle name="Normal 6 5 5 2 2 2 2 6 2" xfId="25429"/>
    <cellStyle name="Normal 6 5 5 2 2 2 2 6 2 2" xfId="49726"/>
    <cellStyle name="Normal 6 5 5 2 2 2 2 6 3" xfId="37524"/>
    <cellStyle name="Normal 6 5 5 2 2 2 2 7" xfId="14885"/>
    <cellStyle name="Normal 6 5 5 2 2 2 2 7 2" xfId="39182"/>
    <cellStyle name="Normal 6 5 5 2 2 2 2 8" xfId="26873"/>
    <cellStyle name="Normal 6 5 5 2 2 2 2 9" xfId="51281"/>
    <cellStyle name="Normal 6 5 5 2 2 2 3" xfId="3101"/>
    <cellStyle name="Normal 6 5 5 2 2 2 3 2" xfId="5549"/>
    <cellStyle name="Normal 6 5 5 2 2 2 3 2 2" xfId="13235"/>
    <cellStyle name="Normal 6 5 5 2 2 2 3 2 2 2" xfId="25437"/>
    <cellStyle name="Normal 6 5 5 2 2 2 3 2 2 2 2" xfId="49734"/>
    <cellStyle name="Normal 6 5 5 2 2 2 3 2 2 3" xfId="37532"/>
    <cellStyle name="Normal 6 5 5 2 2 2 3 2 3" xfId="17751"/>
    <cellStyle name="Normal 6 5 5 2 2 2 3 2 3 2" xfId="42048"/>
    <cellStyle name="Normal 6 5 5 2 2 2 3 2 4" xfId="29846"/>
    <cellStyle name="Normal 6 5 5 2 2 2 3 3" xfId="7139"/>
    <cellStyle name="Normal 6 5 5 2 2 2 3 3 2" xfId="13236"/>
    <cellStyle name="Normal 6 5 5 2 2 2 3 3 2 2" xfId="25438"/>
    <cellStyle name="Normal 6 5 5 2 2 2 3 3 2 2 2" xfId="49735"/>
    <cellStyle name="Normal 6 5 5 2 2 2 3 3 2 3" xfId="37533"/>
    <cellStyle name="Normal 6 5 5 2 2 2 3 3 3" xfId="19341"/>
    <cellStyle name="Normal 6 5 5 2 2 2 3 3 3 2" xfId="43638"/>
    <cellStyle name="Normal 6 5 5 2 2 2 3 3 4" xfId="31436"/>
    <cellStyle name="Normal 6 5 5 2 2 2 3 4" xfId="13234"/>
    <cellStyle name="Normal 6 5 5 2 2 2 3 4 2" xfId="25436"/>
    <cellStyle name="Normal 6 5 5 2 2 2 3 4 2 2" xfId="49733"/>
    <cellStyle name="Normal 6 5 5 2 2 2 3 4 3" xfId="37531"/>
    <cellStyle name="Normal 6 5 5 2 2 2 3 5" xfId="15523"/>
    <cellStyle name="Normal 6 5 5 2 2 2 3 5 2" xfId="39820"/>
    <cellStyle name="Normal 6 5 5 2 2 2 3 6" xfId="27511"/>
    <cellStyle name="Normal 6 5 5 2 2 2 4" xfId="13226"/>
    <cellStyle name="Normal 6 5 5 2 2 2 4 2" xfId="25428"/>
    <cellStyle name="Normal 6 5 5 2 2 2 4 2 2" xfId="49725"/>
    <cellStyle name="Normal 6 5 5 2 2 2 4 3" xfId="37523"/>
    <cellStyle name="Normal 6 5 5 2 2 2 5" xfId="14351"/>
    <cellStyle name="Normal 6 5 5 2 2 2 5 2" xfId="26339"/>
    <cellStyle name="Normal 6 5 5 2 2 2 5 2 2" xfId="50636"/>
    <cellStyle name="Normal 6 5 5 2 2 2 5 3" xfId="38648"/>
    <cellStyle name="Normal 6 5 5 2 2 2 6" xfId="51437"/>
    <cellStyle name="Normal 6 5 5 2 2 2 7" xfId="52455"/>
    <cellStyle name="Normal 6 5 5 2 2 3" xfId="2333"/>
    <cellStyle name="Normal 6 5 5 2 2 3 10" xfId="52853"/>
    <cellStyle name="Normal 6 5 5 2 2 3 2" xfId="3499"/>
    <cellStyle name="Normal 6 5 5 2 2 3 2 2" xfId="5840"/>
    <cellStyle name="Normal 6 5 5 2 2 3 2 2 2" xfId="13239"/>
    <cellStyle name="Normal 6 5 5 2 2 3 2 2 2 2" xfId="25441"/>
    <cellStyle name="Normal 6 5 5 2 2 3 2 2 2 2 2" xfId="49738"/>
    <cellStyle name="Normal 6 5 5 2 2 3 2 2 2 3" xfId="37536"/>
    <cellStyle name="Normal 6 5 5 2 2 3 2 2 3" xfId="18042"/>
    <cellStyle name="Normal 6 5 5 2 2 3 2 2 3 2" xfId="42339"/>
    <cellStyle name="Normal 6 5 5 2 2 3 2 2 4" xfId="30137"/>
    <cellStyle name="Normal 6 5 5 2 2 3 2 3" xfId="7537"/>
    <cellStyle name="Normal 6 5 5 2 2 3 2 3 2" xfId="13240"/>
    <cellStyle name="Normal 6 5 5 2 2 3 2 3 2 2" xfId="25442"/>
    <cellStyle name="Normal 6 5 5 2 2 3 2 3 2 2 2" xfId="49739"/>
    <cellStyle name="Normal 6 5 5 2 2 3 2 3 2 3" xfId="37537"/>
    <cellStyle name="Normal 6 5 5 2 2 3 2 3 3" xfId="19739"/>
    <cellStyle name="Normal 6 5 5 2 2 3 2 3 3 2" xfId="44036"/>
    <cellStyle name="Normal 6 5 5 2 2 3 2 3 4" xfId="31834"/>
    <cellStyle name="Normal 6 5 5 2 2 3 2 4" xfId="13238"/>
    <cellStyle name="Normal 6 5 5 2 2 3 2 4 2" xfId="25440"/>
    <cellStyle name="Normal 6 5 5 2 2 3 2 4 2 2" xfId="49737"/>
    <cellStyle name="Normal 6 5 5 2 2 3 2 4 3" xfId="37535"/>
    <cellStyle name="Normal 6 5 5 2 2 3 2 5" xfId="15814"/>
    <cellStyle name="Normal 6 5 5 2 2 3 2 5 2" xfId="40111"/>
    <cellStyle name="Normal 6 5 5 2 2 3 2 6" xfId="27802"/>
    <cellStyle name="Normal 6 5 5 2 2 3 3" xfId="4031"/>
    <cellStyle name="Normal 6 5 5 2 2 3 3 2" xfId="13241"/>
    <cellStyle name="Normal 6 5 5 2 2 3 3 2 2" xfId="25443"/>
    <cellStyle name="Normal 6 5 5 2 2 3 3 2 2 2" xfId="49740"/>
    <cellStyle name="Normal 6 5 5 2 2 3 3 2 3" xfId="37538"/>
    <cellStyle name="Normal 6 5 5 2 2 3 3 3" xfId="16342"/>
    <cellStyle name="Normal 6 5 5 2 2 3 3 3 2" xfId="40639"/>
    <cellStyle name="Normal 6 5 5 2 2 3 3 4" xfId="28330"/>
    <cellStyle name="Normal 6 5 5 2 2 3 4" xfId="4671"/>
    <cellStyle name="Normal 6 5 5 2 2 3 4 2" xfId="13242"/>
    <cellStyle name="Normal 6 5 5 2 2 3 4 2 2" xfId="25444"/>
    <cellStyle name="Normal 6 5 5 2 2 3 4 2 2 2" xfId="49741"/>
    <cellStyle name="Normal 6 5 5 2 2 3 4 2 3" xfId="37539"/>
    <cellStyle name="Normal 6 5 5 2 2 3 4 3" xfId="16873"/>
    <cellStyle name="Normal 6 5 5 2 2 3 4 3 2" xfId="41170"/>
    <cellStyle name="Normal 6 5 5 2 2 3 4 4" xfId="28968"/>
    <cellStyle name="Normal 6 5 5 2 2 3 5" xfId="6368"/>
    <cellStyle name="Normal 6 5 5 2 2 3 5 2" xfId="13243"/>
    <cellStyle name="Normal 6 5 5 2 2 3 5 2 2" xfId="25445"/>
    <cellStyle name="Normal 6 5 5 2 2 3 5 2 2 2" xfId="49742"/>
    <cellStyle name="Normal 6 5 5 2 2 3 5 2 3" xfId="37540"/>
    <cellStyle name="Normal 6 5 5 2 2 3 5 3" xfId="18570"/>
    <cellStyle name="Normal 6 5 5 2 2 3 5 3 2" xfId="42867"/>
    <cellStyle name="Normal 6 5 5 2 2 3 5 4" xfId="30665"/>
    <cellStyle name="Normal 6 5 5 2 2 3 6" xfId="13237"/>
    <cellStyle name="Normal 6 5 5 2 2 3 6 2" xfId="25439"/>
    <cellStyle name="Normal 6 5 5 2 2 3 6 2 2" xfId="49736"/>
    <cellStyle name="Normal 6 5 5 2 2 3 6 3" xfId="37534"/>
    <cellStyle name="Normal 6 5 5 2 2 3 7" xfId="14645"/>
    <cellStyle name="Normal 6 5 5 2 2 3 7 2" xfId="38942"/>
    <cellStyle name="Normal 6 5 5 2 2 3 8" xfId="26633"/>
    <cellStyle name="Normal 6 5 5 2 2 3 9" xfId="51041"/>
    <cellStyle name="Normal 6 5 5 2 2 4" xfId="2861"/>
    <cellStyle name="Normal 6 5 5 2 2 4 2" xfId="5309"/>
    <cellStyle name="Normal 6 5 5 2 2 4 2 2" xfId="13245"/>
    <cellStyle name="Normal 6 5 5 2 2 4 2 2 2" xfId="25447"/>
    <cellStyle name="Normal 6 5 5 2 2 4 2 2 2 2" xfId="49744"/>
    <cellStyle name="Normal 6 5 5 2 2 4 2 2 3" xfId="37542"/>
    <cellStyle name="Normal 6 5 5 2 2 4 2 3" xfId="17511"/>
    <cellStyle name="Normal 6 5 5 2 2 4 2 3 2" xfId="41808"/>
    <cellStyle name="Normal 6 5 5 2 2 4 2 4" xfId="29606"/>
    <cellStyle name="Normal 6 5 5 2 2 4 3" xfId="6899"/>
    <cellStyle name="Normal 6 5 5 2 2 4 3 2" xfId="13246"/>
    <cellStyle name="Normal 6 5 5 2 2 4 3 2 2" xfId="25448"/>
    <cellStyle name="Normal 6 5 5 2 2 4 3 2 2 2" xfId="49745"/>
    <cellStyle name="Normal 6 5 5 2 2 4 3 2 3" xfId="37543"/>
    <cellStyle name="Normal 6 5 5 2 2 4 3 3" xfId="19101"/>
    <cellStyle name="Normal 6 5 5 2 2 4 3 3 2" xfId="43398"/>
    <cellStyle name="Normal 6 5 5 2 2 4 3 4" xfId="31196"/>
    <cellStyle name="Normal 6 5 5 2 2 4 4" xfId="13244"/>
    <cellStyle name="Normal 6 5 5 2 2 4 4 2" xfId="25446"/>
    <cellStyle name="Normal 6 5 5 2 2 4 4 2 2" xfId="49743"/>
    <cellStyle name="Normal 6 5 5 2 2 4 4 3" xfId="37541"/>
    <cellStyle name="Normal 6 5 5 2 2 4 5" xfId="15283"/>
    <cellStyle name="Normal 6 5 5 2 2 4 5 2" xfId="39580"/>
    <cellStyle name="Normal 6 5 5 2 2 4 6" xfId="27271"/>
    <cellStyle name="Normal 6 5 5 2 2 5" xfId="13225"/>
    <cellStyle name="Normal 6 5 5 2 2 5 2" xfId="25427"/>
    <cellStyle name="Normal 6 5 5 2 2 5 2 2" xfId="49724"/>
    <cellStyle name="Normal 6 5 5 2 2 5 3" xfId="37522"/>
    <cellStyle name="Normal 6 5 5 2 2 6" xfId="14111"/>
    <cellStyle name="Normal 6 5 5 2 2 6 2" xfId="26099"/>
    <cellStyle name="Normal 6 5 5 2 2 6 2 2" xfId="50396"/>
    <cellStyle name="Normal 6 5 5 2 2 6 3" xfId="38408"/>
    <cellStyle name="Normal 6 5 5 2 2 7" xfId="51473"/>
    <cellStyle name="Normal 6 5 5 2 2 8" xfId="52215"/>
    <cellStyle name="Normal 6 5 5 2 3" xfId="737"/>
    <cellStyle name="Normal 6 5 5 2 3 2" xfId="984"/>
    <cellStyle name="Normal 6 5 5 2 3 2 2" xfId="2477"/>
    <cellStyle name="Normal 6 5 5 2 3 2 2 10" xfId="52997"/>
    <cellStyle name="Normal 6 5 5 2 3 2 2 2" xfId="3643"/>
    <cellStyle name="Normal 6 5 5 2 3 2 2 2 2" xfId="5984"/>
    <cellStyle name="Normal 6 5 5 2 3 2 2 2 2 2" xfId="13251"/>
    <cellStyle name="Normal 6 5 5 2 3 2 2 2 2 2 2" xfId="25453"/>
    <cellStyle name="Normal 6 5 5 2 3 2 2 2 2 2 2 2" xfId="49750"/>
    <cellStyle name="Normal 6 5 5 2 3 2 2 2 2 2 3" xfId="37548"/>
    <cellStyle name="Normal 6 5 5 2 3 2 2 2 2 3" xfId="18186"/>
    <cellStyle name="Normal 6 5 5 2 3 2 2 2 2 3 2" xfId="42483"/>
    <cellStyle name="Normal 6 5 5 2 3 2 2 2 2 4" xfId="30281"/>
    <cellStyle name="Normal 6 5 5 2 3 2 2 2 3" xfId="7681"/>
    <cellStyle name="Normal 6 5 5 2 3 2 2 2 3 2" xfId="13252"/>
    <cellStyle name="Normal 6 5 5 2 3 2 2 2 3 2 2" xfId="25454"/>
    <cellStyle name="Normal 6 5 5 2 3 2 2 2 3 2 2 2" xfId="49751"/>
    <cellStyle name="Normal 6 5 5 2 3 2 2 2 3 2 3" xfId="37549"/>
    <cellStyle name="Normal 6 5 5 2 3 2 2 2 3 3" xfId="19883"/>
    <cellStyle name="Normal 6 5 5 2 3 2 2 2 3 3 2" xfId="44180"/>
    <cellStyle name="Normal 6 5 5 2 3 2 2 2 3 4" xfId="31978"/>
    <cellStyle name="Normal 6 5 5 2 3 2 2 2 4" xfId="13250"/>
    <cellStyle name="Normal 6 5 5 2 3 2 2 2 4 2" xfId="25452"/>
    <cellStyle name="Normal 6 5 5 2 3 2 2 2 4 2 2" xfId="49749"/>
    <cellStyle name="Normal 6 5 5 2 3 2 2 2 4 3" xfId="37547"/>
    <cellStyle name="Normal 6 5 5 2 3 2 2 2 5" xfId="15958"/>
    <cellStyle name="Normal 6 5 5 2 3 2 2 2 5 2" xfId="40255"/>
    <cellStyle name="Normal 6 5 5 2 3 2 2 2 6" xfId="27946"/>
    <cellStyle name="Normal 6 5 5 2 3 2 2 3" xfId="4175"/>
    <cellStyle name="Normal 6 5 5 2 3 2 2 3 2" xfId="13253"/>
    <cellStyle name="Normal 6 5 5 2 3 2 2 3 2 2" xfId="25455"/>
    <cellStyle name="Normal 6 5 5 2 3 2 2 3 2 2 2" xfId="49752"/>
    <cellStyle name="Normal 6 5 5 2 3 2 2 3 2 3" xfId="37550"/>
    <cellStyle name="Normal 6 5 5 2 3 2 2 3 3" xfId="16486"/>
    <cellStyle name="Normal 6 5 5 2 3 2 2 3 3 2" xfId="40783"/>
    <cellStyle name="Normal 6 5 5 2 3 2 2 3 4" xfId="28474"/>
    <cellStyle name="Normal 6 5 5 2 3 2 2 4" xfId="4815"/>
    <cellStyle name="Normal 6 5 5 2 3 2 2 4 2" xfId="13254"/>
    <cellStyle name="Normal 6 5 5 2 3 2 2 4 2 2" xfId="25456"/>
    <cellStyle name="Normal 6 5 5 2 3 2 2 4 2 2 2" xfId="49753"/>
    <cellStyle name="Normal 6 5 5 2 3 2 2 4 2 3" xfId="37551"/>
    <cellStyle name="Normal 6 5 5 2 3 2 2 4 3" xfId="17017"/>
    <cellStyle name="Normal 6 5 5 2 3 2 2 4 3 2" xfId="41314"/>
    <cellStyle name="Normal 6 5 5 2 3 2 2 4 4" xfId="29112"/>
    <cellStyle name="Normal 6 5 5 2 3 2 2 5" xfId="6512"/>
    <cellStyle name="Normal 6 5 5 2 3 2 2 5 2" xfId="13255"/>
    <cellStyle name="Normal 6 5 5 2 3 2 2 5 2 2" xfId="25457"/>
    <cellStyle name="Normal 6 5 5 2 3 2 2 5 2 2 2" xfId="49754"/>
    <cellStyle name="Normal 6 5 5 2 3 2 2 5 2 3" xfId="37552"/>
    <cellStyle name="Normal 6 5 5 2 3 2 2 5 3" xfId="18714"/>
    <cellStyle name="Normal 6 5 5 2 3 2 2 5 3 2" xfId="43011"/>
    <cellStyle name="Normal 6 5 5 2 3 2 2 5 4" xfId="30809"/>
    <cellStyle name="Normal 6 5 5 2 3 2 2 6" xfId="13249"/>
    <cellStyle name="Normal 6 5 5 2 3 2 2 6 2" xfId="25451"/>
    <cellStyle name="Normal 6 5 5 2 3 2 2 6 2 2" xfId="49748"/>
    <cellStyle name="Normal 6 5 5 2 3 2 2 6 3" xfId="37546"/>
    <cellStyle name="Normal 6 5 5 2 3 2 2 7" xfId="14789"/>
    <cellStyle name="Normal 6 5 5 2 3 2 2 7 2" xfId="39086"/>
    <cellStyle name="Normal 6 5 5 2 3 2 2 8" xfId="26777"/>
    <cellStyle name="Normal 6 5 5 2 3 2 2 9" xfId="51185"/>
    <cellStyle name="Normal 6 5 5 2 3 2 3" xfId="3005"/>
    <cellStyle name="Normal 6 5 5 2 3 2 3 2" xfId="5453"/>
    <cellStyle name="Normal 6 5 5 2 3 2 3 2 2" xfId="13257"/>
    <cellStyle name="Normal 6 5 5 2 3 2 3 2 2 2" xfId="25459"/>
    <cellStyle name="Normal 6 5 5 2 3 2 3 2 2 2 2" xfId="49756"/>
    <cellStyle name="Normal 6 5 5 2 3 2 3 2 2 3" xfId="37554"/>
    <cellStyle name="Normal 6 5 5 2 3 2 3 2 3" xfId="17655"/>
    <cellStyle name="Normal 6 5 5 2 3 2 3 2 3 2" xfId="41952"/>
    <cellStyle name="Normal 6 5 5 2 3 2 3 2 4" xfId="29750"/>
    <cellStyle name="Normal 6 5 5 2 3 2 3 3" xfId="7043"/>
    <cellStyle name="Normal 6 5 5 2 3 2 3 3 2" xfId="13258"/>
    <cellStyle name="Normal 6 5 5 2 3 2 3 3 2 2" xfId="25460"/>
    <cellStyle name="Normal 6 5 5 2 3 2 3 3 2 2 2" xfId="49757"/>
    <cellStyle name="Normal 6 5 5 2 3 2 3 3 2 3" xfId="37555"/>
    <cellStyle name="Normal 6 5 5 2 3 2 3 3 3" xfId="19245"/>
    <cellStyle name="Normal 6 5 5 2 3 2 3 3 3 2" xfId="43542"/>
    <cellStyle name="Normal 6 5 5 2 3 2 3 3 4" xfId="31340"/>
    <cellStyle name="Normal 6 5 5 2 3 2 3 4" xfId="13256"/>
    <cellStyle name="Normal 6 5 5 2 3 2 3 4 2" xfId="25458"/>
    <cellStyle name="Normal 6 5 5 2 3 2 3 4 2 2" xfId="49755"/>
    <cellStyle name="Normal 6 5 5 2 3 2 3 4 3" xfId="37553"/>
    <cellStyle name="Normal 6 5 5 2 3 2 3 5" xfId="15427"/>
    <cellStyle name="Normal 6 5 5 2 3 2 3 5 2" xfId="39724"/>
    <cellStyle name="Normal 6 5 5 2 3 2 3 6" xfId="27415"/>
    <cellStyle name="Normal 6 5 5 2 3 2 4" xfId="13248"/>
    <cellStyle name="Normal 6 5 5 2 3 2 4 2" xfId="25450"/>
    <cellStyle name="Normal 6 5 5 2 3 2 4 2 2" xfId="49747"/>
    <cellStyle name="Normal 6 5 5 2 3 2 4 3" xfId="37545"/>
    <cellStyle name="Normal 6 5 5 2 3 2 5" xfId="14255"/>
    <cellStyle name="Normal 6 5 5 2 3 2 5 2" xfId="26243"/>
    <cellStyle name="Normal 6 5 5 2 3 2 5 2 2" xfId="50540"/>
    <cellStyle name="Normal 6 5 5 2 3 2 5 3" xfId="38552"/>
    <cellStyle name="Normal 6 5 5 2 3 2 6" xfId="51623"/>
    <cellStyle name="Normal 6 5 5 2 3 2 7" xfId="52359"/>
    <cellStyle name="Normal 6 5 5 2 3 3" xfId="2237"/>
    <cellStyle name="Normal 6 5 5 2 3 3 10" xfId="52757"/>
    <cellStyle name="Normal 6 5 5 2 3 3 2" xfId="3403"/>
    <cellStyle name="Normal 6 5 5 2 3 3 2 2" xfId="5744"/>
    <cellStyle name="Normal 6 5 5 2 3 3 2 2 2" xfId="13261"/>
    <cellStyle name="Normal 6 5 5 2 3 3 2 2 2 2" xfId="25463"/>
    <cellStyle name="Normal 6 5 5 2 3 3 2 2 2 2 2" xfId="49760"/>
    <cellStyle name="Normal 6 5 5 2 3 3 2 2 2 3" xfId="37558"/>
    <cellStyle name="Normal 6 5 5 2 3 3 2 2 3" xfId="17946"/>
    <cellStyle name="Normal 6 5 5 2 3 3 2 2 3 2" xfId="42243"/>
    <cellStyle name="Normal 6 5 5 2 3 3 2 2 4" xfId="30041"/>
    <cellStyle name="Normal 6 5 5 2 3 3 2 3" xfId="7441"/>
    <cellStyle name="Normal 6 5 5 2 3 3 2 3 2" xfId="13262"/>
    <cellStyle name="Normal 6 5 5 2 3 3 2 3 2 2" xfId="25464"/>
    <cellStyle name="Normal 6 5 5 2 3 3 2 3 2 2 2" xfId="49761"/>
    <cellStyle name="Normal 6 5 5 2 3 3 2 3 2 3" xfId="37559"/>
    <cellStyle name="Normal 6 5 5 2 3 3 2 3 3" xfId="19643"/>
    <cellStyle name="Normal 6 5 5 2 3 3 2 3 3 2" xfId="43940"/>
    <cellStyle name="Normal 6 5 5 2 3 3 2 3 4" xfId="31738"/>
    <cellStyle name="Normal 6 5 5 2 3 3 2 4" xfId="13260"/>
    <cellStyle name="Normal 6 5 5 2 3 3 2 4 2" xfId="25462"/>
    <cellStyle name="Normal 6 5 5 2 3 3 2 4 2 2" xfId="49759"/>
    <cellStyle name="Normal 6 5 5 2 3 3 2 4 3" xfId="37557"/>
    <cellStyle name="Normal 6 5 5 2 3 3 2 5" xfId="15718"/>
    <cellStyle name="Normal 6 5 5 2 3 3 2 5 2" xfId="40015"/>
    <cellStyle name="Normal 6 5 5 2 3 3 2 6" xfId="27706"/>
    <cellStyle name="Normal 6 5 5 2 3 3 3" xfId="3935"/>
    <cellStyle name="Normal 6 5 5 2 3 3 3 2" xfId="13263"/>
    <cellStyle name="Normal 6 5 5 2 3 3 3 2 2" xfId="25465"/>
    <cellStyle name="Normal 6 5 5 2 3 3 3 2 2 2" xfId="49762"/>
    <cellStyle name="Normal 6 5 5 2 3 3 3 2 3" xfId="37560"/>
    <cellStyle name="Normal 6 5 5 2 3 3 3 3" xfId="16246"/>
    <cellStyle name="Normal 6 5 5 2 3 3 3 3 2" xfId="40543"/>
    <cellStyle name="Normal 6 5 5 2 3 3 3 4" xfId="28234"/>
    <cellStyle name="Normal 6 5 5 2 3 3 4" xfId="4575"/>
    <cellStyle name="Normal 6 5 5 2 3 3 4 2" xfId="13264"/>
    <cellStyle name="Normal 6 5 5 2 3 3 4 2 2" xfId="25466"/>
    <cellStyle name="Normal 6 5 5 2 3 3 4 2 2 2" xfId="49763"/>
    <cellStyle name="Normal 6 5 5 2 3 3 4 2 3" xfId="37561"/>
    <cellStyle name="Normal 6 5 5 2 3 3 4 3" xfId="16777"/>
    <cellStyle name="Normal 6 5 5 2 3 3 4 3 2" xfId="41074"/>
    <cellStyle name="Normal 6 5 5 2 3 3 4 4" xfId="28872"/>
    <cellStyle name="Normal 6 5 5 2 3 3 5" xfId="6272"/>
    <cellStyle name="Normal 6 5 5 2 3 3 5 2" xfId="13265"/>
    <cellStyle name="Normal 6 5 5 2 3 3 5 2 2" xfId="25467"/>
    <cellStyle name="Normal 6 5 5 2 3 3 5 2 2 2" xfId="49764"/>
    <cellStyle name="Normal 6 5 5 2 3 3 5 2 3" xfId="37562"/>
    <cellStyle name="Normal 6 5 5 2 3 3 5 3" xfId="18474"/>
    <cellStyle name="Normal 6 5 5 2 3 3 5 3 2" xfId="42771"/>
    <cellStyle name="Normal 6 5 5 2 3 3 5 4" xfId="30569"/>
    <cellStyle name="Normal 6 5 5 2 3 3 6" xfId="13259"/>
    <cellStyle name="Normal 6 5 5 2 3 3 6 2" xfId="25461"/>
    <cellStyle name="Normal 6 5 5 2 3 3 6 2 2" xfId="49758"/>
    <cellStyle name="Normal 6 5 5 2 3 3 6 3" xfId="37556"/>
    <cellStyle name="Normal 6 5 5 2 3 3 7" xfId="14549"/>
    <cellStyle name="Normal 6 5 5 2 3 3 7 2" xfId="38846"/>
    <cellStyle name="Normal 6 5 5 2 3 3 8" xfId="26537"/>
    <cellStyle name="Normal 6 5 5 2 3 3 9" xfId="50945"/>
    <cellStyle name="Normal 6 5 5 2 3 4" xfId="2765"/>
    <cellStyle name="Normal 6 5 5 2 3 4 2" xfId="5213"/>
    <cellStyle name="Normal 6 5 5 2 3 4 2 2" xfId="13267"/>
    <cellStyle name="Normal 6 5 5 2 3 4 2 2 2" xfId="25469"/>
    <cellStyle name="Normal 6 5 5 2 3 4 2 2 2 2" xfId="49766"/>
    <cellStyle name="Normal 6 5 5 2 3 4 2 2 3" xfId="37564"/>
    <cellStyle name="Normal 6 5 5 2 3 4 2 3" xfId="17415"/>
    <cellStyle name="Normal 6 5 5 2 3 4 2 3 2" xfId="41712"/>
    <cellStyle name="Normal 6 5 5 2 3 4 2 4" xfId="29510"/>
    <cellStyle name="Normal 6 5 5 2 3 4 3" xfId="6803"/>
    <cellStyle name="Normal 6 5 5 2 3 4 3 2" xfId="13268"/>
    <cellStyle name="Normal 6 5 5 2 3 4 3 2 2" xfId="25470"/>
    <cellStyle name="Normal 6 5 5 2 3 4 3 2 2 2" xfId="49767"/>
    <cellStyle name="Normal 6 5 5 2 3 4 3 2 3" xfId="37565"/>
    <cellStyle name="Normal 6 5 5 2 3 4 3 3" xfId="19005"/>
    <cellStyle name="Normal 6 5 5 2 3 4 3 3 2" xfId="43302"/>
    <cellStyle name="Normal 6 5 5 2 3 4 3 4" xfId="31100"/>
    <cellStyle name="Normal 6 5 5 2 3 4 4" xfId="13266"/>
    <cellStyle name="Normal 6 5 5 2 3 4 4 2" xfId="25468"/>
    <cellStyle name="Normal 6 5 5 2 3 4 4 2 2" xfId="49765"/>
    <cellStyle name="Normal 6 5 5 2 3 4 4 3" xfId="37563"/>
    <cellStyle name="Normal 6 5 5 2 3 4 5" xfId="15187"/>
    <cellStyle name="Normal 6 5 5 2 3 4 5 2" xfId="39484"/>
    <cellStyle name="Normal 6 5 5 2 3 4 6" xfId="27175"/>
    <cellStyle name="Normal 6 5 5 2 3 5" xfId="13247"/>
    <cellStyle name="Normal 6 5 5 2 3 5 2" xfId="25449"/>
    <cellStyle name="Normal 6 5 5 2 3 5 2 2" xfId="49746"/>
    <cellStyle name="Normal 6 5 5 2 3 5 3" xfId="37544"/>
    <cellStyle name="Normal 6 5 5 2 3 6" xfId="14015"/>
    <cellStyle name="Normal 6 5 5 2 3 6 2" xfId="26003"/>
    <cellStyle name="Normal 6 5 5 2 3 6 2 2" xfId="50300"/>
    <cellStyle name="Normal 6 5 5 2 3 6 3" xfId="38312"/>
    <cellStyle name="Normal 6 5 5 2 3 7" xfId="51682"/>
    <cellStyle name="Normal 6 5 5 2 3 8" xfId="52119"/>
    <cellStyle name="Normal 6 5 5 2 4" xfId="912"/>
    <cellStyle name="Normal 6 5 5 2 4 2" xfId="2405"/>
    <cellStyle name="Normal 6 5 5 2 4 2 10" xfId="52925"/>
    <cellStyle name="Normal 6 5 5 2 4 2 2" xfId="3571"/>
    <cellStyle name="Normal 6 5 5 2 4 2 2 2" xfId="5912"/>
    <cellStyle name="Normal 6 5 5 2 4 2 2 2 2" xfId="13272"/>
    <cellStyle name="Normal 6 5 5 2 4 2 2 2 2 2" xfId="25474"/>
    <cellStyle name="Normal 6 5 5 2 4 2 2 2 2 2 2" xfId="49771"/>
    <cellStyle name="Normal 6 5 5 2 4 2 2 2 2 3" xfId="37569"/>
    <cellStyle name="Normal 6 5 5 2 4 2 2 2 3" xfId="18114"/>
    <cellStyle name="Normal 6 5 5 2 4 2 2 2 3 2" xfId="42411"/>
    <cellStyle name="Normal 6 5 5 2 4 2 2 2 4" xfId="30209"/>
    <cellStyle name="Normal 6 5 5 2 4 2 2 3" xfId="7609"/>
    <cellStyle name="Normal 6 5 5 2 4 2 2 3 2" xfId="13273"/>
    <cellStyle name="Normal 6 5 5 2 4 2 2 3 2 2" xfId="25475"/>
    <cellStyle name="Normal 6 5 5 2 4 2 2 3 2 2 2" xfId="49772"/>
    <cellStyle name="Normal 6 5 5 2 4 2 2 3 2 3" xfId="37570"/>
    <cellStyle name="Normal 6 5 5 2 4 2 2 3 3" xfId="19811"/>
    <cellStyle name="Normal 6 5 5 2 4 2 2 3 3 2" xfId="44108"/>
    <cellStyle name="Normal 6 5 5 2 4 2 2 3 4" xfId="31906"/>
    <cellStyle name="Normal 6 5 5 2 4 2 2 4" xfId="13271"/>
    <cellStyle name="Normal 6 5 5 2 4 2 2 4 2" xfId="25473"/>
    <cellStyle name="Normal 6 5 5 2 4 2 2 4 2 2" xfId="49770"/>
    <cellStyle name="Normal 6 5 5 2 4 2 2 4 3" xfId="37568"/>
    <cellStyle name="Normal 6 5 5 2 4 2 2 5" xfId="15886"/>
    <cellStyle name="Normal 6 5 5 2 4 2 2 5 2" xfId="40183"/>
    <cellStyle name="Normal 6 5 5 2 4 2 2 6" xfId="27874"/>
    <cellStyle name="Normal 6 5 5 2 4 2 3" xfId="4103"/>
    <cellStyle name="Normal 6 5 5 2 4 2 3 2" xfId="13274"/>
    <cellStyle name="Normal 6 5 5 2 4 2 3 2 2" xfId="25476"/>
    <cellStyle name="Normal 6 5 5 2 4 2 3 2 2 2" xfId="49773"/>
    <cellStyle name="Normal 6 5 5 2 4 2 3 2 3" xfId="37571"/>
    <cellStyle name="Normal 6 5 5 2 4 2 3 3" xfId="16414"/>
    <cellStyle name="Normal 6 5 5 2 4 2 3 3 2" xfId="40711"/>
    <cellStyle name="Normal 6 5 5 2 4 2 3 4" xfId="28402"/>
    <cellStyle name="Normal 6 5 5 2 4 2 4" xfId="4743"/>
    <cellStyle name="Normal 6 5 5 2 4 2 4 2" xfId="13275"/>
    <cellStyle name="Normal 6 5 5 2 4 2 4 2 2" xfId="25477"/>
    <cellStyle name="Normal 6 5 5 2 4 2 4 2 2 2" xfId="49774"/>
    <cellStyle name="Normal 6 5 5 2 4 2 4 2 3" xfId="37572"/>
    <cellStyle name="Normal 6 5 5 2 4 2 4 3" xfId="16945"/>
    <cellStyle name="Normal 6 5 5 2 4 2 4 3 2" xfId="41242"/>
    <cellStyle name="Normal 6 5 5 2 4 2 4 4" xfId="29040"/>
    <cellStyle name="Normal 6 5 5 2 4 2 5" xfId="6440"/>
    <cellStyle name="Normal 6 5 5 2 4 2 5 2" xfId="13276"/>
    <cellStyle name="Normal 6 5 5 2 4 2 5 2 2" xfId="25478"/>
    <cellStyle name="Normal 6 5 5 2 4 2 5 2 2 2" xfId="49775"/>
    <cellStyle name="Normal 6 5 5 2 4 2 5 2 3" xfId="37573"/>
    <cellStyle name="Normal 6 5 5 2 4 2 5 3" xfId="18642"/>
    <cellStyle name="Normal 6 5 5 2 4 2 5 3 2" xfId="42939"/>
    <cellStyle name="Normal 6 5 5 2 4 2 5 4" xfId="30737"/>
    <cellStyle name="Normal 6 5 5 2 4 2 6" xfId="13270"/>
    <cellStyle name="Normal 6 5 5 2 4 2 6 2" xfId="25472"/>
    <cellStyle name="Normal 6 5 5 2 4 2 6 2 2" xfId="49769"/>
    <cellStyle name="Normal 6 5 5 2 4 2 6 3" xfId="37567"/>
    <cellStyle name="Normal 6 5 5 2 4 2 7" xfId="14717"/>
    <cellStyle name="Normal 6 5 5 2 4 2 7 2" xfId="39014"/>
    <cellStyle name="Normal 6 5 5 2 4 2 8" xfId="26705"/>
    <cellStyle name="Normal 6 5 5 2 4 2 9" xfId="51113"/>
    <cellStyle name="Normal 6 5 5 2 4 3" xfId="2933"/>
    <cellStyle name="Normal 6 5 5 2 4 3 2" xfId="5381"/>
    <cellStyle name="Normal 6 5 5 2 4 3 2 2" xfId="13278"/>
    <cellStyle name="Normal 6 5 5 2 4 3 2 2 2" xfId="25480"/>
    <cellStyle name="Normal 6 5 5 2 4 3 2 2 2 2" xfId="49777"/>
    <cellStyle name="Normal 6 5 5 2 4 3 2 2 3" xfId="37575"/>
    <cellStyle name="Normal 6 5 5 2 4 3 2 3" xfId="17583"/>
    <cellStyle name="Normal 6 5 5 2 4 3 2 3 2" xfId="41880"/>
    <cellStyle name="Normal 6 5 5 2 4 3 2 4" xfId="29678"/>
    <cellStyle name="Normal 6 5 5 2 4 3 3" xfId="6971"/>
    <cellStyle name="Normal 6 5 5 2 4 3 3 2" xfId="13279"/>
    <cellStyle name="Normal 6 5 5 2 4 3 3 2 2" xfId="25481"/>
    <cellStyle name="Normal 6 5 5 2 4 3 3 2 2 2" xfId="49778"/>
    <cellStyle name="Normal 6 5 5 2 4 3 3 2 3" xfId="37576"/>
    <cellStyle name="Normal 6 5 5 2 4 3 3 3" xfId="19173"/>
    <cellStyle name="Normal 6 5 5 2 4 3 3 3 2" xfId="43470"/>
    <cellStyle name="Normal 6 5 5 2 4 3 3 4" xfId="31268"/>
    <cellStyle name="Normal 6 5 5 2 4 3 4" xfId="13277"/>
    <cellStyle name="Normal 6 5 5 2 4 3 4 2" xfId="25479"/>
    <cellStyle name="Normal 6 5 5 2 4 3 4 2 2" xfId="49776"/>
    <cellStyle name="Normal 6 5 5 2 4 3 4 3" xfId="37574"/>
    <cellStyle name="Normal 6 5 5 2 4 3 5" xfId="15355"/>
    <cellStyle name="Normal 6 5 5 2 4 3 5 2" xfId="39652"/>
    <cellStyle name="Normal 6 5 5 2 4 3 6" xfId="27343"/>
    <cellStyle name="Normal 6 5 5 2 4 4" xfId="13269"/>
    <cellStyle name="Normal 6 5 5 2 4 4 2" xfId="25471"/>
    <cellStyle name="Normal 6 5 5 2 4 4 2 2" xfId="49768"/>
    <cellStyle name="Normal 6 5 5 2 4 4 3" xfId="37566"/>
    <cellStyle name="Normal 6 5 5 2 4 5" xfId="14183"/>
    <cellStyle name="Normal 6 5 5 2 4 5 2" xfId="26171"/>
    <cellStyle name="Normal 6 5 5 2 4 5 2 2" xfId="50468"/>
    <cellStyle name="Normal 6 5 5 2 4 5 3" xfId="38480"/>
    <cellStyle name="Normal 6 5 5 2 4 6" xfId="51559"/>
    <cellStyle name="Normal 6 5 5 2 4 7" xfId="52287"/>
    <cellStyle name="Normal 6 5 5 2 5" xfId="2141"/>
    <cellStyle name="Normal 6 5 5 2 5 10" xfId="52661"/>
    <cellStyle name="Normal 6 5 5 2 5 2" xfId="3307"/>
    <cellStyle name="Normal 6 5 5 2 5 2 2" xfId="5648"/>
    <cellStyle name="Normal 6 5 5 2 5 2 2 2" xfId="13282"/>
    <cellStyle name="Normal 6 5 5 2 5 2 2 2 2" xfId="25484"/>
    <cellStyle name="Normal 6 5 5 2 5 2 2 2 2 2" xfId="49781"/>
    <cellStyle name="Normal 6 5 5 2 5 2 2 2 3" xfId="37579"/>
    <cellStyle name="Normal 6 5 5 2 5 2 2 3" xfId="17850"/>
    <cellStyle name="Normal 6 5 5 2 5 2 2 3 2" xfId="42147"/>
    <cellStyle name="Normal 6 5 5 2 5 2 2 4" xfId="29945"/>
    <cellStyle name="Normal 6 5 5 2 5 2 3" xfId="7345"/>
    <cellStyle name="Normal 6 5 5 2 5 2 3 2" xfId="13283"/>
    <cellStyle name="Normal 6 5 5 2 5 2 3 2 2" xfId="25485"/>
    <cellStyle name="Normal 6 5 5 2 5 2 3 2 2 2" xfId="49782"/>
    <cellStyle name="Normal 6 5 5 2 5 2 3 2 3" xfId="37580"/>
    <cellStyle name="Normal 6 5 5 2 5 2 3 3" xfId="19547"/>
    <cellStyle name="Normal 6 5 5 2 5 2 3 3 2" xfId="43844"/>
    <cellStyle name="Normal 6 5 5 2 5 2 3 4" xfId="31642"/>
    <cellStyle name="Normal 6 5 5 2 5 2 4" xfId="13281"/>
    <cellStyle name="Normal 6 5 5 2 5 2 4 2" xfId="25483"/>
    <cellStyle name="Normal 6 5 5 2 5 2 4 2 2" xfId="49780"/>
    <cellStyle name="Normal 6 5 5 2 5 2 4 3" xfId="37578"/>
    <cellStyle name="Normal 6 5 5 2 5 2 5" xfId="15622"/>
    <cellStyle name="Normal 6 5 5 2 5 2 5 2" xfId="39919"/>
    <cellStyle name="Normal 6 5 5 2 5 2 6" xfId="27610"/>
    <cellStyle name="Normal 6 5 5 2 5 3" xfId="3839"/>
    <cellStyle name="Normal 6 5 5 2 5 3 2" xfId="13284"/>
    <cellStyle name="Normal 6 5 5 2 5 3 2 2" xfId="25486"/>
    <cellStyle name="Normal 6 5 5 2 5 3 2 2 2" xfId="49783"/>
    <cellStyle name="Normal 6 5 5 2 5 3 2 3" xfId="37581"/>
    <cellStyle name="Normal 6 5 5 2 5 3 3" xfId="16150"/>
    <cellStyle name="Normal 6 5 5 2 5 3 3 2" xfId="40447"/>
    <cellStyle name="Normal 6 5 5 2 5 3 4" xfId="28138"/>
    <cellStyle name="Normal 6 5 5 2 5 4" xfId="4479"/>
    <cellStyle name="Normal 6 5 5 2 5 4 2" xfId="13285"/>
    <cellStyle name="Normal 6 5 5 2 5 4 2 2" xfId="25487"/>
    <cellStyle name="Normal 6 5 5 2 5 4 2 2 2" xfId="49784"/>
    <cellStyle name="Normal 6 5 5 2 5 4 2 3" xfId="37582"/>
    <cellStyle name="Normal 6 5 5 2 5 4 3" xfId="16681"/>
    <cellStyle name="Normal 6 5 5 2 5 4 3 2" xfId="40978"/>
    <cellStyle name="Normal 6 5 5 2 5 4 4" xfId="28776"/>
    <cellStyle name="Normal 6 5 5 2 5 5" xfId="6176"/>
    <cellStyle name="Normal 6 5 5 2 5 5 2" xfId="13286"/>
    <cellStyle name="Normal 6 5 5 2 5 5 2 2" xfId="25488"/>
    <cellStyle name="Normal 6 5 5 2 5 5 2 2 2" xfId="49785"/>
    <cellStyle name="Normal 6 5 5 2 5 5 2 3" xfId="37583"/>
    <cellStyle name="Normal 6 5 5 2 5 5 3" xfId="18378"/>
    <cellStyle name="Normal 6 5 5 2 5 5 3 2" xfId="42675"/>
    <cellStyle name="Normal 6 5 5 2 5 5 4" xfId="30473"/>
    <cellStyle name="Normal 6 5 5 2 5 6" xfId="13280"/>
    <cellStyle name="Normal 6 5 5 2 5 6 2" xfId="25482"/>
    <cellStyle name="Normal 6 5 5 2 5 6 2 2" xfId="49779"/>
    <cellStyle name="Normal 6 5 5 2 5 6 3" xfId="37577"/>
    <cellStyle name="Normal 6 5 5 2 5 7" xfId="14453"/>
    <cellStyle name="Normal 6 5 5 2 5 7 2" xfId="38750"/>
    <cellStyle name="Normal 6 5 5 2 5 8" xfId="26441"/>
    <cellStyle name="Normal 6 5 5 2 5 9" xfId="50849"/>
    <cellStyle name="Normal 6 5 5 2 6" xfId="2669"/>
    <cellStyle name="Normal 6 5 5 2 6 2" xfId="5117"/>
    <cellStyle name="Normal 6 5 5 2 6 2 2" xfId="13288"/>
    <cellStyle name="Normal 6 5 5 2 6 2 2 2" xfId="25490"/>
    <cellStyle name="Normal 6 5 5 2 6 2 2 2 2" xfId="49787"/>
    <cellStyle name="Normal 6 5 5 2 6 2 2 3" xfId="37585"/>
    <cellStyle name="Normal 6 5 5 2 6 2 3" xfId="17319"/>
    <cellStyle name="Normal 6 5 5 2 6 2 3 2" xfId="41616"/>
    <cellStyle name="Normal 6 5 5 2 6 2 4" xfId="29414"/>
    <cellStyle name="Normal 6 5 5 2 6 3" xfId="6707"/>
    <cellStyle name="Normal 6 5 5 2 6 3 2" xfId="13289"/>
    <cellStyle name="Normal 6 5 5 2 6 3 2 2" xfId="25491"/>
    <cellStyle name="Normal 6 5 5 2 6 3 2 2 2" xfId="49788"/>
    <cellStyle name="Normal 6 5 5 2 6 3 2 3" xfId="37586"/>
    <cellStyle name="Normal 6 5 5 2 6 3 3" xfId="18909"/>
    <cellStyle name="Normal 6 5 5 2 6 3 3 2" xfId="43206"/>
    <cellStyle name="Normal 6 5 5 2 6 3 4" xfId="31004"/>
    <cellStyle name="Normal 6 5 5 2 6 4" xfId="13287"/>
    <cellStyle name="Normal 6 5 5 2 6 4 2" xfId="25489"/>
    <cellStyle name="Normal 6 5 5 2 6 4 2 2" xfId="49786"/>
    <cellStyle name="Normal 6 5 5 2 6 4 3" xfId="37584"/>
    <cellStyle name="Normal 6 5 5 2 6 5" xfId="15091"/>
    <cellStyle name="Normal 6 5 5 2 6 5 2" xfId="39388"/>
    <cellStyle name="Normal 6 5 5 2 6 6" xfId="27079"/>
    <cellStyle name="Normal 6 5 5 2 7" xfId="13224"/>
    <cellStyle name="Normal 6 5 5 2 7 2" xfId="25426"/>
    <cellStyle name="Normal 6 5 5 2 7 2 2" xfId="49723"/>
    <cellStyle name="Normal 6 5 5 2 7 3" xfId="37521"/>
    <cellStyle name="Normal 6 5 5 2 8" xfId="13919"/>
    <cellStyle name="Normal 6 5 5 2 8 2" xfId="25907"/>
    <cellStyle name="Normal 6 5 5 2 8 2 2" xfId="50204"/>
    <cellStyle name="Normal 6 5 5 2 8 3" xfId="38216"/>
    <cellStyle name="Normal 6 5 5 2 9" xfId="51488"/>
    <cellStyle name="Normal 6 5 5 3" xfId="787"/>
    <cellStyle name="Normal 6 5 5 3 2" xfId="1032"/>
    <cellStyle name="Normal 6 5 5 3 2 2" xfId="2525"/>
    <cellStyle name="Normal 6 5 5 3 2 2 10" xfId="53045"/>
    <cellStyle name="Normal 6 5 5 3 2 2 2" xfId="3691"/>
    <cellStyle name="Normal 6 5 5 3 2 2 2 2" xfId="6032"/>
    <cellStyle name="Normal 6 5 5 3 2 2 2 2 2" xfId="13294"/>
    <cellStyle name="Normal 6 5 5 3 2 2 2 2 2 2" xfId="25496"/>
    <cellStyle name="Normal 6 5 5 3 2 2 2 2 2 2 2" xfId="49793"/>
    <cellStyle name="Normal 6 5 5 3 2 2 2 2 2 3" xfId="37591"/>
    <cellStyle name="Normal 6 5 5 3 2 2 2 2 3" xfId="18234"/>
    <cellStyle name="Normal 6 5 5 3 2 2 2 2 3 2" xfId="42531"/>
    <cellStyle name="Normal 6 5 5 3 2 2 2 2 4" xfId="30329"/>
    <cellStyle name="Normal 6 5 5 3 2 2 2 3" xfId="7729"/>
    <cellStyle name="Normal 6 5 5 3 2 2 2 3 2" xfId="13295"/>
    <cellStyle name="Normal 6 5 5 3 2 2 2 3 2 2" xfId="25497"/>
    <cellStyle name="Normal 6 5 5 3 2 2 2 3 2 2 2" xfId="49794"/>
    <cellStyle name="Normal 6 5 5 3 2 2 2 3 2 3" xfId="37592"/>
    <cellStyle name="Normal 6 5 5 3 2 2 2 3 3" xfId="19931"/>
    <cellStyle name="Normal 6 5 5 3 2 2 2 3 3 2" xfId="44228"/>
    <cellStyle name="Normal 6 5 5 3 2 2 2 3 4" xfId="32026"/>
    <cellStyle name="Normal 6 5 5 3 2 2 2 4" xfId="13293"/>
    <cellStyle name="Normal 6 5 5 3 2 2 2 4 2" xfId="25495"/>
    <cellStyle name="Normal 6 5 5 3 2 2 2 4 2 2" xfId="49792"/>
    <cellStyle name="Normal 6 5 5 3 2 2 2 4 3" xfId="37590"/>
    <cellStyle name="Normal 6 5 5 3 2 2 2 5" xfId="16006"/>
    <cellStyle name="Normal 6 5 5 3 2 2 2 5 2" xfId="40303"/>
    <cellStyle name="Normal 6 5 5 3 2 2 2 6" xfId="27994"/>
    <cellStyle name="Normal 6 5 5 3 2 2 3" xfId="4223"/>
    <cellStyle name="Normal 6 5 5 3 2 2 3 2" xfId="13296"/>
    <cellStyle name="Normal 6 5 5 3 2 2 3 2 2" xfId="25498"/>
    <cellStyle name="Normal 6 5 5 3 2 2 3 2 2 2" xfId="49795"/>
    <cellStyle name="Normal 6 5 5 3 2 2 3 2 3" xfId="37593"/>
    <cellStyle name="Normal 6 5 5 3 2 2 3 3" xfId="16534"/>
    <cellStyle name="Normal 6 5 5 3 2 2 3 3 2" xfId="40831"/>
    <cellStyle name="Normal 6 5 5 3 2 2 3 4" xfId="28522"/>
    <cellStyle name="Normal 6 5 5 3 2 2 4" xfId="4863"/>
    <cellStyle name="Normal 6 5 5 3 2 2 4 2" xfId="13297"/>
    <cellStyle name="Normal 6 5 5 3 2 2 4 2 2" xfId="25499"/>
    <cellStyle name="Normal 6 5 5 3 2 2 4 2 2 2" xfId="49796"/>
    <cellStyle name="Normal 6 5 5 3 2 2 4 2 3" xfId="37594"/>
    <cellStyle name="Normal 6 5 5 3 2 2 4 3" xfId="17065"/>
    <cellStyle name="Normal 6 5 5 3 2 2 4 3 2" xfId="41362"/>
    <cellStyle name="Normal 6 5 5 3 2 2 4 4" xfId="29160"/>
    <cellStyle name="Normal 6 5 5 3 2 2 5" xfId="6560"/>
    <cellStyle name="Normal 6 5 5 3 2 2 5 2" xfId="13298"/>
    <cellStyle name="Normal 6 5 5 3 2 2 5 2 2" xfId="25500"/>
    <cellStyle name="Normal 6 5 5 3 2 2 5 2 2 2" xfId="49797"/>
    <cellStyle name="Normal 6 5 5 3 2 2 5 2 3" xfId="37595"/>
    <cellStyle name="Normal 6 5 5 3 2 2 5 3" xfId="18762"/>
    <cellStyle name="Normal 6 5 5 3 2 2 5 3 2" xfId="43059"/>
    <cellStyle name="Normal 6 5 5 3 2 2 5 4" xfId="30857"/>
    <cellStyle name="Normal 6 5 5 3 2 2 6" xfId="13292"/>
    <cellStyle name="Normal 6 5 5 3 2 2 6 2" xfId="25494"/>
    <cellStyle name="Normal 6 5 5 3 2 2 6 2 2" xfId="49791"/>
    <cellStyle name="Normal 6 5 5 3 2 2 6 3" xfId="37589"/>
    <cellStyle name="Normal 6 5 5 3 2 2 7" xfId="14837"/>
    <cellStyle name="Normal 6 5 5 3 2 2 7 2" xfId="39134"/>
    <cellStyle name="Normal 6 5 5 3 2 2 8" xfId="26825"/>
    <cellStyle name="Normal 6 5 5 3 2 2 9" xfId="51233"/>
    <cellStyle name="Normal 6 5 5 3 2 3" xfId="3053"/>
    <cellStyle name="Normal 6 5 5 3 2 3 2" xfId="5501"/>
    <cellStyle name="Normal 6 5 5 3 2 3 2 2" xfId="13300"/>
    <cellStyle name="Normal 6 5 5 3 2 3 2 2 2" xfId="25502"/>
    <cellStyle name="Normal 6 5 5 3 2 3 2 2 2 2" xfId="49799"/>
    <cellStyle name="Normal 6 5 5 3 2 3 2 2 3" xfId="37597"/>
    <cellStyle name="Normal 6 5 5 3 2 3 2 3" xfId="17703"/>
    <cellStyle name="Normal 6 5 5 3 2 3 2 3 2" xfId="42000"/>
    <cellStyle name="Normal 6 5 5 3 2 3 2 4" xfId="29798"/>
    <cellStyle name="Normal 6 5 5 3 2 3 3" xfId="7091"/>
    <cellStyle name="Normal 6 5 5 3 2 3 3 2" xfId="13301"/>
    <cellStyle name="Normal 6 5 5 3 2 3 3 2 2" xfId="25503"/>
    <cellStyle name="Normal 6 5 5 3 2 3 3 2 2 2" xfId="49800"/>
    <cellStyle name="Normal 6 5 5 3 2 3 3 2 3" xfId="37598"/>
    <cellStyle name="Normal 6 5 5 3 2 3 3 3" xfId="19293"/>
    <cellStyle name="Normal 6 5 5 3 2 3 3 3 2" xfId="43590"/>
    <cellStyle name="Normal 6 5 5 3 2 3 3 4" xfId="31388"/>
    <cellStyle name="Normal 6 5 5 3 2 3 4" xfId="13299"/>
    <cellStyle name="Normal 6 5 5 3 2 3 4 2" xfId="25501"/>
    <cellStyle name="Normal 6 5 5 3 2 3 4 2 2" xfId="49798"/>
    <cellStyle name="Normal 6 5 5 3 2 3 4 3" xfId="37596"/>
    <cellStyle name="Normal 6 5 5 3 2 3 5" xfId="15475"/>
    <cellStyle name="Normal 6 5 5 3 2 3 5 2" xfId="39772"/>
    <cellStyle name="Normal 6 5 5 3 2 3 6" xfId="27463"/>
    <cellStyle name="Normal 6 5 5 3 2 4" xfId="13291"/>
    <cellStyle name="Normal 6 5 5 3 2 4 2" xfId="25493"/>
    <cellStyle name="Normal 6 5 5 3 2 4 2 2" xfId="49790"/>
    <cellStyle name="Normal 6 5 5 3 2 4 3" xfId="37588"/>
    <cellStyle name="Normal 6 5 5 3 2 5" xfId="14303"/>
    <cellStyle name="Normal 6 5 5 3 2 5 2" xfId="26291"/>
    <cellStyle name="Normal 6 5 5 3 2 5 2 2" xfId="50588"/>
    <cellStyle name="Normal 6 5 5 3 2 5 3" xfId="38600"/>
    <cellStyle name="Normal 6 5 5 3 2 6" xfId="51511"/>
    <cellStyle name="Normal 6 5 5 3 2 7" xfId="52407"/>
    <cellStyle name="Normal 6 5 5 3 3" xfId="2285"/>
    <cellStyle name="Normal 6 5 5 3 3 10" xfId="52805"/>
    <cellStyle name="Normal 6 5 5 3 3 2" xfId="3451"/>
    <cellStyle name="Normal 6 5 5 3 3 2 2" xfId="5792"/>
    <cellStyle name="Normal 6 5 5 3 3 2 2 2" xfId="13304"/>
    <cellStyle name="Normal 6 5 5 3 3 2 2 2 2" xfId="25506"/>
    <cellStyle name="Normal 6 5 5 3 3 2 2 2 2 2" xfId="49803"/>
    <cellStyle name="Normal 6 5 5 3 3 2 2 2 3" xfId="37601"/>
    <cellStyle name="Normal 6 5 5 3 3 2 2 3" xfId="17994"/>
    <cellStyle name="Normal 6 5 5 3 3 2 2 3 2" xfId="42291"/>
    <cellStyle name="Normal 6 5 5 3 3 2 2 4" xfId="30089"/>
    <cellStyle name="Normal 6 5 5 3 3 2 3" xfId="7489"/>
    <cellStyle name="Normal 6 5 5 3 3 2 3 2" xfId="13305"/>
    <cellStyle name="Normal 6 5 5 3 3 2 3 2 2" xfId="25507"/>
    <cellStyle name="Normal 6 5 5 3 3 2 3 2 2 2" xfId="49804"/>
    <cellStyle name="Normal 6 5 5 3 3 2 3 2 3" xfId="37602"/>
    <cellStyle name="Normal 6 5 5 3 3 2 3 3" xfId="19691"/>
    <cellStyle name="Normal 6 5 5 3 3 2 3 3 2" xfId="43988"/>
    <cellStyle name="Normal 6 5 5 3 3 2 3 4" xfId="31786"/>
    <cellStyle name="Normal 6 5 5 3 3 2 4" xfId="13303"/>
    <cellStyle name="Normal 6 5 5 3 3 2 4 2" xfId="25505"/>
    <cellStyle name="Normal 6 5 5 3 3 2 4 2 2" xfId="49802"/>
    <cellStyle name="Normal 6 5 5 3 3 2 4 3" xfId="37600"/>
    <cellStyle name="Normal 6 5 5 3 3 2 5" xfId="15766"/>
    <cellStyle name="Normal 6 5 5 3 3 2 5 2" xfId="40063"/>
    <cellStyle name="Normal 6 5 5 3 3 2 6" xfId="27754"/>
    <cellStyle name="Normal 6 5 5 3 3 3" xfId="3983"/>
    <cellStyle name="Normal 6 5 5 3 3 3 2" xfId="13306"/>
    <cellStyle name="Normal 6 5 5 3 3 3 2 2" xfId="25508"/>
    <cellStyle name="Normal 6 5 5 3 3 3 2 2 2" xfId="49805"/>
    <cellStyle name="Normal 6 5 5 3 3 3 2 3" xfId="37603"/>
    <cellStyle name="Normal 6 5 5 3 3 3 3" xfId="16294"/>
    <cellStyle name="Normal 6 5 5 3 3 3 3 2" xfId="40591"/>
    <cellStyle name="Normal 6 5 5 3 3 3 4" xfId="28282"/>
    <cellStyle name="Normal 6 5 5 3 3 4" xfId="4623"/>
    <cellStyle name="Normal 6 5 5 3 3 4 2" xfId="13307"/>
    <cellStyle name="Normal 6 5 5 3 3 4 2 2" xfId="25509"/>
    <cellStyle name="Normal 6 5 5 3 3 4 2 2 2" xfId="49806"/>
    <cellStyle name="Normal 6 5 5 3 3 4 2 3" xfId="37604"/>
    <cellStyle name="Normal 6 5 5 3 3 4 3" xfId="16825"/>
    <cellStyle name="Normal 6 5 5 3 3 4 3 2" xfId="41122"/>
    <cellStyle name="Normal 6 5 5 3 3 4 4" xfId="28920"/>
    <cellStyle name="Normal 6 5 5 3 3 5" xfId="6320"/>
    <cellStyle name="Normal 6 5 5 3 3 5 2" xfId="13308"/>
    <cellStyle name="Normal 6 5 5 3 3 5 2 2" xfId="25510"/>
    <cellStyle name="Normal 6 5 5 3 3 5 2 2 2" xfId="49807"/>
    <cellStyle name="Normal 6 5 5 3 3 5 2 3" xfId="37605"/>
    <cellStyle name="Normal 6 5 5 3 3 5 3" xfId="18522"/>
    <cellStyle name="Normal 6 5 5 3 3 5 3 2" xfId="42819"/>
    <cellStyle name="Normal 6 5 5 3 3 5 4" xfId="30617"/>
    <cellStyle name="Normal 6 5 5 3 3 6" xfId="13302"/>
    <cellStyle name="Normal 6 5 5 3 3 6 2" xfId="25504"/>
    <cellStyle name="Normal 6 5 5 3 3 6 2 2" xfId="49801"/>
    <cellStyle name="Normal 6 5 5 3 3 6 3" xfId="37599"/>
    <cellStyle name="Normal 6 5 5 3 3 7" xfId="14597"/>
    <cellStyle name="Normal 6 5 5 3 3 7 2" xfId="38894"/>
    <cellStyle name="Normal 6 5 5 3 3 8" xfId="26585"/>
    <cellStyle name="Normal 6 5 5 3 3 9" xfId="50993"/>
    <cellStyle name="Normal 6 5 5 3 4" xfId="2813"/>
    <cellStyle name="Normal 6 5 5 3 4 2" xfId="5261"/>
    <cellStyle name="Normal 6 5 5 3 4 2 2" xfId="13310"/>
    <cellStyle name="Normal 6 5 5 3 4 2 2 2" xfId="25512"/>
    <cellStyle name="Normal 6 5 5 3 4 2 2 2 2" xfId="49809"/>
    <cellStyle name="Normal 6 5 5 3 4 2 2 3" xfId="37607"/>
    <cellStyle name="Normal 6 5 5 3 4 2 3" xfId="17463"/>
    <cellStyle name="Normal 6 5 5 3 4 2 3 2" xfId="41760"/>
    <cellStyle name="Normal 6 5 5 3 4 2 4" xfId="29558"/>
    <cellStyle name="Normal 6 5 5 3 4 3" xfId="6851"/>
    <cellStyle name="Normal 6 5 5 3 4 3 2" xfId="13311"/>
    <cellStyle name="Normal 6 5 5 3 4 3 2 2" xfId="25513"/>
    <cellStyle name="Normal 6 5 5 3 4 3 2 2 2" xfId="49810"/>
    <cellStyle name="Normal 6 5 5 3 4 3 2 3" xfId="37608"/>
    <cellStyle name="Normal 6 5 5 3 4 3 3" xfId="19053"/>
    <cellStyle name="Normal 6 5 5 3 4 3 3 2" xfId="43350"/>
    <cellStyle name="Normal 6 5 5 3 4 3 4" xfId="31148"/>
    <cellStyle name="Normal 6 5 5 3 4 4" xfId="13309"/>
    <cellStyle name="Normal 6 5 5 3 4 4 2" xfId="25511"/>
    <cellStyle name="Normal 6 5 5 3 4 4 2 2" xfId="49808"/>
    <cellStyle name="Normal 6 5 5 3 4 4 3" xfId="37606"/>
    <cellStyle name="Normal 6 5 5 3 4 5" xfId="15235"/>
    <cellStyle name="Normal 6 5 5 3 4 5 2" xfId="39532"/>
    <cellStyle name="Normal 6 5 5 3 4 6" xfId="27223"/>
    <cellStyle name="Normal 6 5 5 3 5" xfId="13290"/>
    <cellStyle name="Normal 6 5 5 3 5 2" xfId="25492"/>
    <cellStyle name="Normal 6 5 5 3 5 2 2" xfId="49789"/>
    <cellStyle name="Normal 6 5 5 3 5 3" xfId="37587"/>
    <cellStyle name="Normal 6 5 5 3 6" xfId="14063"/>
    <cellStyle name="Normal 6 5 5 3 6 2" xfId="26051"/>
    <cellStyle name="Normal 6 5 5 3 6 2 2" xfId="50348"/>
    <cellStyle name="Normal 6 5 5 3 6 3" xfId="38360"/>
    <cellStyle name="Normal 6 5 5 3 7" xfId="51681"/>
    <cellStyle name="Normal 6 5 5 3 8" xfId="52167"/>
    <cellStyle name="Normal 6 5 5 4" xfId="689"/>
    <cellStyle name="Normal 6 5 5 4 2" xfId="936"/>
    <cellStyle name="Normal 6 5 5 4 2 2" xfId="2429"/>
    <cellStyle name="Normal 6 5 5 4 2 2 10" xfId="52949"/>
    <cellStyle name="Normal 6 5 5 4 2 2 2" xfId="3595"/>
    <cellStyle name="Normal 6 5 5 4 2 2 2 2" xfId="5936"/>
    <cellStyle name="Normal 6 5 5 4 2 2 2 2 2" xfId="13316"/>
    <cellStyle name="Normal 6 5 5 4 2 2 2 2 2 2" xfId="25518"/>
    <cellStyle name="Normal 6 5 5 4 2 2 2 2 2 2 2" xfId="49815"/>
    <cellStyle name="Normal 6 5 5 4 2 2 2 2 2 3" xfId="37613"/>
    <cellStyle name="Normal 6 5 5 4 2 2 2 2 3" xfId="18138"/>
    <cellStyle name="Normal 6 5 5 4 2 2 2 2 3 2" xfId="42435"/>
    <cellStyle name="Normal 6 5 5 4 2 2 2 2 4" xfId="30233"/>
    <cellStyle name="Normal 6 5 5 4 2 2 2 3" xfId="7633"/>
    <cellStyle name="Normal 6 5 5 4 2 2 2 3 2" xfId="13317"/>
    <cellStyle name="Normal 6 5 5 4 2 2 2 3 2 2" xfId="25519"/>
    <cellStyle name="Normal 6 5 5 4 2 2 2 3 2 2 2" xfId="49816"/>
    <cellStyle name="Normal 6 5 5 4 2 2 2 3 2 3" xfId="37614"/>
    <cellStyle name="Normal 6 5 5 4 2 2 2 3 3" xfId="19835"/>
    <cellStyle name="Normal 6 5 5 4 2 2 2 3 3 2" xfId="44132"/>
    <cellStyle name="Normal 6 5 5 4 2 2 2 3 4" xfId="31930"/>
    <cellStyle name="Normal 6 5 5 4 2 2 2 4" xfId="13315"/>
    <cellStyle name="Normal 6 5 5 4 2 2 2 4 2" xfId="25517"/>
    <cellStyle name="Normal 6 5 5 4 2 2 2 4 2 2" xfId="49814"/>
    <cellStyle name="Normal 6 5 5 4 2 2 2 4 3" xfId="37612"/>
    <cellStyle name="Normal 6 5 5 4 2 2 2 5" xfId="15910"/>
    <cellStyle name="Normal 6 5 5 4 2 2 2 5 2" xfId="40207"/>
    <cellStyle name="Normal 6 5 5 4 2 2 2 6" xfId="27898"/>
    <cellStyle name="Normal 6 5 5 4 2 2 3" xfId="4127"/>
    <cellStyle name="Normal 6 5 5 4 2 2 3 2" xfId="13318"/>
    <cellStyle name="Normal 6 5 5 4 2 2 3 2 2" xfId="25520"/>
    <cellStyle name="Normal 6 5 5 4 2 2 3 2 2 2" xfId="49817"/>
    <cellStyle name="Normal 6 5 5 4 2 2 3 2 3" xfId="37615"/>
    <cellStyle name="Normal 6 5 5 4 2 2 3 3" xfId="16438"/>
    <cellStyle name="Normal 6 5 5 4 2 2 3 3 2" xfId="40735"/>
    <cellStyle name="Normal 6 5 5 4 2 2 3 4" xfId="28426"/>
    <cellStyle name="Normal 6 5 5 4 2 2 4" xfId="4767"/>
    <cellStyle name="Normal 6 5 5 4 2 2 4 2" xfId="13319"/>
    <cellStyle name="Normal 6 5 5 4 2 2 4 2 2" xfId="25521"/>
    <cellStyle name="Normal 6 5 5 4 2 2 4 2 2 2" xfId="49818"/>
    <cellStyle name="Normal 6 5 5 4 2 2 4 2 3" xfId="37616"/>
    <cellStyle name="Normal 6 5 5 4 2 2 4 3" xfId="16969"/>
    <cellStyle name="Normal 6 5 5 4 2 2 4 3 2" xfId="41266"/>
    <cellStyle name="Normal 6 5 5 4 2 2 4 4" xfId="29064"/>
    <cellStyle name="Normal 6 5 5 4 2 2 5" xfId="6464"/>
    <cellStyle name="Normal 6 5 5 4 2 2 5 2" xfId="13320"/>
    <cellStyle name="Normal 6 5 5 4 2 2 5 2 2" xfId="25522"/>
    <cellStyle name="Normal 6 5 5 4 2 2 5 2 2 2" xfId="49819"/>
    <cellStyle name="Normal 6 5 5 4 2 2 5 2 3" xfId="37617"/>
    <cellStyle name="Normal 6 5 5 4 2 2 5 3" xfId="18666"/>
    <cellStyle name="Normal 6 5 5 4 2 2 5 3 2" xfId="42963"/>
    <cellStyle name="Normal 6 5 5 4 2 2 5 4" xfId="30761"/>
    <cellStyle name="Normal 6 5 5 4 2 2 6" xfId="13314"/>
    <cellStyle name="Normal 6 5 5 4 2 2 6 2" xfId="25516"/>
    <cellStyle name="Normal 6 5 5 4 2 2 6 2 2" xfId="49813"/>
    <cellStyle name="Normal 6 5 5 4 2 2 6 3" xfId="37611"/>
    <cellStyle name="Normal 6 5 5 4 2 2 7" xfId="14741"/>
    <cellStyle name="Normal 6 5 5 4 2 2 7 2" xfId="39038"/>
    <cellStyle name="Normal 6 5 5 4 2 2 8" xfId="26729"/>
    <cellStyle name="Normal 6 5 5 4 2 2 9" xfId="51137"/>
    <cellStyle name="Normal 6 5 5 4 2 3" xfId="2957"/>
    <cellStyle name="Normal 6 5 5 4 2 3 2" xfId="5405"/>
    <cellStyle name="Normal 6 5 5 4 2 3 2 2" xfId="13322"/>
    <cellStyle name="Normal 6 5 5 4 2 3 2 2 2" xfId="25524"/>
    <cellStyle name="Normal 6 5 5 4 2 3 2 2 2 2" xfId="49821"/>
    <cellStyle name="Normal 6 5 5 4 2 3 2 2 3" xfId="37619"/>
    <cellStyle name="Normal 6 5 5 4 2 3 2 3" xfId="17607"/>
    <cellStyle name="Normal 6 5 5 4 2 3 2 3 2" xfId="41904"/>
    <cellStyle name="Normal 6 5 5 4 2 3 2 4" xfId="29702"/>
    <cellStyle name="Normal 6 5 5 4 2 3 3" xfId="6995"/>
    <cellStyle name="Normal 6 5 5 4 2 3 3 2" xfId="13323"/>
    <cellStyle name="Normal 6 5 5 4 2 3 3 2 2" xfId="25525"/>
    <cellStyle name="Normal 6 5 5 4 2 3 3 2 2 2" xfId="49822"/>
    <cellStyle name="Normal 6 5 5 4 2 3 3 2 3" xfId="37620"/>
    <cellStyle name="Normal 6 5 5 4 2 3 3 3" xfId="19197"/>
    <cellStyle name="Normal 6 5 5 4 2 3 3 3 2" xfId="43494"/>
    <cellStyle name="Normal 6 5 5 4 2 3 3 4" xfId="31292"/>
    <cellStyle name="Normal 6 5 5 4 2 3 4" xfId="13321"/>
    <cellStyle name="Normal 6 5 5 4 2 3 4 2" xfId="25523"/>
    <cellStyle name="Normal 6 5 5 4 2 3 4 2 2" xfId="49820"/>
    <cellStyle name="Normal 6 5 5 4 2 3 4 3" xfId="37618"/>
    <cellStyle name="Normal 6 5 5 4 2 3 5" xfId="15379"/>
    <cellStyle name="Normal 6 5 5 4 2 3 5 2" xfId="39676"/>
    <cellStyle name="Normal 6 5 5 4 2 3 6" xfId="27367"/>
    <cellStyle name="Normal 6 5 5 4 2 4" xfId="13313"/>
    <cellStyle name="Normal 6 5 5 4 2 4 2" xfId="25515"/>
    <cellStyle name="Normal 6 5 5 4 2 4 2 2" xfId="49812"/>
    <cellStyle name="Normal 6 5 5 4 2 4 3" xfId="37610"/>
    <cellStyle name="Normal 6 5 5 4 2 5" xfId="14207"/>
    <cellStyle name="Normal 6 5 5 4 2 5 2" xfId="26195"/>
    <cellStyle name="Normal 6 5 5 4 2 5 2 2" xfId="50492"/>
    <cellStyle name="Normal 6 5 5 4 2 5 3" xfId="38504"/>
    <cellStyle name="Normal 6 5 5 4 2 6" xfId="51822"/>
    <cellStyle name="Normal 6 5 5 4 2 7" xfId="52311"/>
    <cellStyle name="Normal 6 5 5 4 3" xfId="2189"/>
    <cellStyle name="Normal 6 5 5 4 3 10" xfId="52709"/>
    <cellStyle name="Normal 6 5 5 4 3 2" xfId="3355"/>
    <cellStyle name="Normal 6 5 5 4 3 2 2" xfId="5696"/>
    <cellStyle name="Normal 6 5 5 4 3 2 2 2" xfId="13326"/>
    <cellStyle name="Normal 6 5 5 4 3 2 2 2 2" xfId="25528"/>
    <cellStyle name="Normal 6 5 5 4 3 2 2 2 2 2" xfId="49825"/>
    <cellStyle name="Normal 6 5 5 4 3 2 2 2 3" xfId="37623"/>
    <cellStyle name="Normal 6 5 5 4 3 2 2 3" xfId="17898"/>
    <cellStyle name="Normal 6 5 5 4 3 2 2 3 2" xfId="42195"/>
    <cellStyle name="Normal 6 5 5 4 3 2 2 4" xfId="29993"/>
    <cellStyle name="Normal 6 5 5 4 3 2 3" xfId="7393"/>
    <cellStyle name="Normal 6 5 5 4 3 2 3 2" xfId="13327"/>
    <cellStyle name="Normal 6 5 5 4 3 2 3 2 2" xfId="25529"/>
    <cellStyle name="Normal 6 5 5 4 3 2 3 2 2 2" xfId="49826"/>
    <cellStyle name="Normal 6 5 5 4 3 2 3 2 3" xfId="37624"/>
    <cellStyle name="Normal 6 5 5 4 3 2 3 3" xfId="19595"/>
    <cellStyle name="Normal 6 5 5 4 3 2 3 3 2" xfId="43892"/>
    <cellStyle name="Normal 6 5 5 4 3 2 3 4" xfId="31690"/>
    <cellStyle name="Normal 6 5 5 4 3 2 4" xfId="13325"/>
    <cellStyle name="Normal 6 5 5 4 3 2 4 2" xfId="25527"/>
    <cellStyle name="Normal 6 5 5 4 3 2 4 2 2" xfId="49824"/>
    <cellStyle name="Normal 6 5 5 4 3 2 4 3" xfId="37622"/>
    <cellStyle name="Normal 6 5 5 4 3 2 5" xfId="15670"/>
    <cellStyle name="Normal 6 5 5 4 3 2 5 2" xfId="39967"/>
    <cellStyle name="Normal 6 5 5 4 3 2 6" xfId="27658"/>
    <cellStyle name="Normal 6 5 5 4 3 3" xfId="3887"/>
    <cellStyle name="Normal 6 5 5 4 3 3 2" xfId="13328"/>
    <cellStyle name="Normal 6 5 5 4 3 3 2 2" xfId="25530"/>
    <cellStyle name="Normal 6 5 5 4 3 3 2 2 2" xfId="49827"/>
    <cellStyle name="Normal 6 5 5 4 3 3 2 3" xfId="37625"/>
    <cellStyle name="Normal 6 5 5 4 3 3 3" xfId="16198"/>
    <cellStyle name="Normal 6 5 5 4 3 3 3 2" xfId="40495"/>
    <cellStyle name="Normal 6 5 5 4 3 3 4" xfId="28186"/>
    <cellStyle name="Normal 6 5 5 4 3 4" xfId="4527"/>
    <cellStyle name="Normal 6 5 5 4 3 4 2" xfId="13329"/>
    <cellStyle name="Normal 6 5 5 4 3 4 2 2" xfId="25531"/>
    <cellStyle name="Normal 6 5 5 4 3 4 2 2 2" xfId="49828"/>
    <cellStyle name="Normal 6 5 5 4 3 4 2 3" xfId="37626"/>
    <cellStyle name="Normal 6 5 5 4 3 4 3" xfId="16729"/>
    <cellStyle name="Normal 6 5 5 4 3 4 3 2" xfId="41026"/>
    <cellStyle name="Normal 6 5 5 4 3 4 4" xfId="28824"/>
    <cellStyle name="Normal 6 5 5 4 3 5" xfId="6224"/>
    <cellStyle name="Normal 6 5 5 4 3 5 2" xfId="13330"/>
    <cellStyle name="Normal 6 5 5 4 3 5 2 2" xfId="25532"/>
    <cellStyle name="Normal 6 5 5 4 3 5 2 2 2" xfId="49829"/>
    <cellStyle name="Normal 6 5 5 4 3 5 2 3" xfId="37627"/>
    <cellStyle name="Normal 6 5 5 4 3 5 3" xfId="18426"/>
    <cellStyle name="Normal 6 5 5 4 3 5 3 2" xfId="42723"/>
    <cellStyle name="Normal 6 5 5 4 3 5 4" xfId="30521"/>
    <cellStyle name="Normal 6 5 5 4 3 6" xfId="13324"/>
    <cellStyle name="Normal 6 5 5 4 3 6 2" xfId="25526"/>
    <cellStyle name="Normal 6 5 5 4 3 6 2 2" xfId="49823"/>
    <cellStyle name="Normal 6 5 5 4 3 6 3" xfId="37621"/>
    <cellStyle name="Normal 6 5 5 4 3 7" xfId="14501"/>
    <cellStyle name="Normal 6 5 5 4 3 7 2" xfId="38798"/>
    <cellStyle name="Normal 6 5 5 4 3 8" xfId="26489"/>
    <cellStyle name="Normal 6 5 5 4 3 9" xfId="50897"/>
    <cellStyle name="Normal 6 5 5 4 4" xfId="2717"/>
    <cellStyle name="Normal 6 5 5 4 4 2" xfId="5165"/>
    <cellStyle name="Normal 6 5 5 4 4 2 2" xfId="13332"/>
    <cellStyle name="Normal 6 5 5 4 4 2 2 2" xfId="25534"/>
    <cellStyle name="Normal 6 5 5 4 4 2 2 2 2" xfId="49831"/>
    <cellStyle name="Normal 6 5 5 4 4 2 2 3" xfId="37629"/>
    <cellStyle name="Normal 6 5 5 4 4 2 3" xfId="17367"/>
    <cellStyle name="Normal 6 5 5 4 4 2 3 2" xfId="41664"/>
    <cellStyle name="Normal 6 5 5 4 4 2 4" xfId="29462"/>
    <cellStyle name="Normal 6 5 5 4 4 3" xfId="6755"/>
    <cellStyle name="Normal 6 5 5 4 4 3 2" xfId="13333"/>
    <cellStyle name="Normal 6 5 5 4 4 3 2 2" xfId="25535"/>
    <cellStyle name="Normal 6 5 5 4 4 3 2 2 2" xfId="49832"/>
    <cellStyle name="Normal 6 5 5 4 4 3 2 3" xfId="37630"/>
    <cellStyle name="Normal 6 5 5 4 4 3 3" xfId="18957"/>
    <cellStyle name="Normal 6 5 5 4 4 3 3 2" xfId="43254"/>
    <cellStyle name="Normal 6 5 5 4 4 3 4" xfId="31052"/>
    <cellStyle name="Normal 6 5 5 4 4 4" xfId="13331"/>
    <cellStyle name="Normal 6 5 5 4 4 4 2" xfId="25533"/>
    <cellStyle name="Normal 6 5 5 4 4 4 2 2" xfId="49830"/>
    <cellStyle name="Normal 6 5 5 4 4 4 3" xfId="37628"/>
    <cellStyle name="Normal 6 5 5 4 4 5" xfId="15139"/>
    <cellStyle name="Normal 6 5 5 4 4 5 2" xfId="39436"/>
    <cellStyle name="Normal 6 5 5 4 4 6" xfId="27127"/>
    <cellStyle name="Normal 6 5 5 4 5" xfId="13312"/>
    <cellStyle name="Normal 6 5 5 4 5 2" xfId="25514"/>
    <cellStyle name="Normal 6 5 5 4 5 2 2" xfId="49811"/>
    <cellStyle name="Normal 6 5 5 4 5 3" xfId="37609"/>
    <cellStyle name="Normal 6 5 5 4 6" xfId="13967"/>
    <cellStyle name="Normal 6 5 5 4 6 2" xfId="25955"/>
    <cellStyle name="Normal 6 5 5 4 6 2 2" xfId="50252"/>
    <cellStyle name="Normal 6 5 5 4 6 3" xfId="38264"/>
    <cellStyle name="Normal 6 5 5 4 7" xfId="51862"/>
    <cellStyle name="Normal 6 5 5 4 8" xfId="52071"/>
    <cellStyle name="Normal 6 5 5 5" xfId="864"/>
    <cellStyle name="Normal 6 5 5 5 2" xfId="2357"/>
    <cellStyle name="Normal 6 5 5 5 2 10" xfId="52877"/>
    <cellStyle name="Normal 6 5 5 5 2 2" xfId="3523"/>
    <cellStyle name="Normal 6 5 5 5 2 2 2" xfId="5864"/>
    <cellStyle name="Normal 6 5 5 5 2 2 2 2" xfId="13337"/>
    <cellStyle name="Normal 6 5 5 5 2 2 2 2 2" xfId="25539"/>
    <cellStyle name="Normal 6 5 5 5 2 2 2 2 2 2" xfId="49836"/>
    <cellStyle name="Normal 6 5 5 5 2 2 2 2 3" xfId="37634"/>
    <cellStyle name="Normal 6 5 5 5 2 2 2 3" xfId="18066"/>
    <cellStyle name="Normal 6 5 5 5 2 2 2 3 2" xfId="42363"/>
    <cellStyle name="Normal 6 5 5 5 2 2 2 4" xfId="30161"/>
    <cellStyle name="Normal 6 5 5 5 2 2 3" xfId="7561"/>
    <cellStyle name="Normal 6 5 5 5 2 2 3 2" xfId="13338"/>
    <cellStyle name="Normal 6 5 5 5 2 2 3 2 2" xfId="25540"/>
    <cellStyle name="Normal 6 5 5 5 2 2 3 2 2 2" xfId="49837"/>
    <cellStyle name="Normal 6 5 5 5 2 2 3 2 3" xfId="37635"/>
    <cellStyle name="Normal 6 5 5 5 2 2 3 3" xfId="19763"/>
    <cellStyle name="Normal 6 5 5 5 2 2 3 3 2" xfId="44060"/>
    <cellStyle name="Normal 6 5 5 5 2 2 3 4" xfId="31858"/>
    <cellStyle name="Normal 6 5 5 5 2 2 4" xfId="13336"/>
    <cellStyle name="Normal 6 5 5 5 2 2 4 2" xfId="25538"/>
    <cellStyle name="Normal 6 5 5 5 2 2 4 2 2" xfId="49835"/>
    <cellStyle name="Normal 6 5 5 5 2 2 4 3" xfId="37633"/>
    <cellStyle name="Normal 6 5 5 5 2 2 5" xfId="15838"/>
    <cellStyle name="Normal 6 5 5 5 2 2 5 2" xfId="40135"/>
    <cellStyle name="Normal 6 5 5 5 2 2 6" xfId="27826"/>
    <cellStyle name="Normal 6 5 5 5 2 3" xfId="4055"/>
    <cellStyle name="Normal 6 5 5 5 2 3 2" xfId="13339"/>
    <cellStyle name="Normal 6 5 5 5 2 3 2 2" xfId="25541"/>
    <cellStyle name="Normal 6 5 5 5 2 3 2 2 2" xfId="49838"/>
    <cellStyle name="Normal 6 5 5 5 2 3 2 3" xfId="37636"/>
    <cellStyle name="Normal 6 5 5 5 2 3 3" xfId="16366"/>
    <cellStyle name="Normal 6 5 5 5 2 3 3 2" xfId="40663"/>
    <cellStyle name="Normal 6 5 5 5 2 3 4" xfId="28354"/>
    <cellStyle name="Normal 6 5 5 5 2 4" xfId="4695"/>
    <cellStyle name="Normal 6 5 5 5 2 4 2" xfId="13340"/>
    <cellStyle name="Normal 6 5 5 5 2 4 2 2" xfId="25542"/>
    <cellStyle name="Normal 6 5 5 5 2 4 2 2 2" xfId="49839"/>
    <cellStyle name="Normal 6 5 5 5 2 4 2 3" xfId="37637"/>
    <cellStyle name="Normal 6 5 5 5 2 4 3" xfId="16897"/>
    <cellStyle name="Normal 6 5 5 5 2 4 3 2" xfId="41194"/>
    <cellStyle name="Normal 6 5 5 5 2 4 4" xfId="28992"/>
    <cellStyle name="Normal 6 5 5 5 2 5" xfId="6392"/>
    <cellStyle name="Normal 6 5 5 5 2 5 2" xfId="13341"/>
    <cellStyle name="Normal 6 5 5 5 2 5 2 2" xfId="25543"/>
    <cellStyle name="Normal 6 5 5 5 2 5 2 2 2" xfId="49840"/>
    <cellStyle name="Normal 6 5 5 5 2 5 2 3" xfId="37638"/>
    <cellStyle name="Normal 6 5 5 5 2 5 3" xfId="18594"/>
    <cellStyle name="Normal 6 5 5 5 2 5 3 2" xfId="42891"/>
    <cellStyle name="Normal 6 5 5 5 2 5 4" xfId="30689"/>
    <cellStyle name="Normal 6 5 5 5 2 6" xfId="13335"/>
    <cellStyle name="Normal 6 5 5 5 2 6 2" xfId="25537"/>
    <cellStyle name="Normal 6 5 5 5 2 6 2 2" xfId="49834"/>
    <cellStyle name="Normal 6 5 5 5 2 6 3" xfId="37632"/>
    <cellStyle name="Normal 6 5 5 5 2 7" xfId="14669"/>
    <cellStyle name="Normal 6 5 5 5 2 7 2" xfId="38966"/>
    <cellStyle name="Normal 6 5 5 5 2 8" xfId="26657"/>
    <cellStyle name="Normal 6 5 5 5 2 9" xfId="51065"/>
    <cellStyle name="Normal 6 5 5 5 3" xfId="2885"/>
    <cellStyle name="Normal 6 5 5 5 3 2" xfId="5333"/>
    <cellStyle name="Normal 6 5 5 5 3 2 2" xfId="13343"/>
    <cellStyle name="Normal 6 5 5 5 3 2 2 2" xfId="25545"/>
    <cellStyle name="Normal 6 5 5 5 3 2 2 2 2" xfId="49842"/>
    <cellStyle name="Normal 6 5 5 5 3 2 2 3" xfId="37640"/>
    <cellStyle name="Normal 6 5 5 5 3 2 3" xfId="17535"/>
    <cellStyle name="Normal 6 5 5 5 3 2 3 2" xfId="41832"/>
    <cellStyle name="Normal 6 5 5 5 3 2 4" xfId="29630"/>
    <cellStyle name="Normal 6 5 5 5 3 3" xfId="6923"/>
    <cellStyle name="Normal 6 5 5 5 3 3 2" xfId="13344"/>
    <cellStyle name="Normal 6 5 5 5 3 3 2 2" xfId="25546"/>
    <cellStyle name="Normal 6 5 5 5 3 3 2 2 2" xfId="49843"/>
    <cellStyle name="Normal 6 5 5 5 3 3 2 3" xfId="37641"/>
    <cellStyle name="Normal 6 5 5 5 3 3 3" xfId="19125"/>
    <cellStyle name="Normal 6 5 5 5 3 3 3 2" xfId="43422"/>
    <cellStyle name="Normal 6 5 5 5 3 3 4" xfId="31220"/>
    <cellStyle name="Normal 6 5 5 5 3 4" xfId="13342"/>
    <cellStyle name="Normal 6 5 5 5 3 4 2" xfId="25544"/>
    <cellStyle name="Normal 6 5 5 5 3 4 2 2" xfId="49841"/>
    <cellStyle name="Normal 6 5 5 5 3 4 3" xfId="37639"/>
    <cellStyle name="Normal 6 5 5 5 3 5" xfId="15307"/>
    <cellStyle name="Normal 6 5 5 5 3 5 2" xfId="39604"/>
    <cellStyle name="Normal 6 5 5 5 3 6" xfId="27295"/>
    <cellStyle name="Normal 6 5 5 5 4" xfId="13334"/>
    <cellStyle name="Normal 6 5 5 5 4 2" xfId="25536"/>
    <cellStyle name="Normal 6 5 5 5 4 2 2" xfId="49833"/>
    <cellStyle name="Normal 6 5 5 5 4 3" xfId="37631"/>
    <cellStyle name="Normal 6 5 5 5 5" xfId="14135"/>
    <cellStyle name="Normal 6 5 5 5 5 2" xfId="26123"/>
    <cellStyle name="Normal 6 5 5 5 5 2 2" xfId="50420"/>
    <cellStyle name="Normal 6 5 5 5 5 3" xfId="38432"/>
    <cellStyle name="Normal 6 5 5 5 6" xfId="51509"/>
    <cellStyle name="Normal 6 5 5 5 7" xfId="52239"/>
    <cellStyle name="Normal 6 5 5 6" xfId="2093"/>
    <cellStyle name="Normal 6 5 5 6 10" xfId="52613"/>
    <cellStyle name="Normal 6 5 5 6 2" xfId="3259"/>
    <cellStyle name="Normal 6 5 5 6 2 2" xfId="5600"/>
    <cellStyle name="Normal 6 5 5 6 2 2 2" xfId="13347"/>
    <cellStyle name="Normal 6 5 5 6 2 2 2 2" xfId="25549"/>
    <cellStyle name="Normal 6 5 5 6 2 2 2 2 2" xfId="49846"/>
    <cellStyle name="Normal 6 5 5 6 2 2 2 3" xfId="37644"/>
    <cellStyle name="Normal 6 5 5 6 2 2 3" xfId="17802"/>
    <cellStyle name="Normal 6 5 5 6 2 2 3 2" xfId="42099"/>
    <cellStyle name="Normal 6 5 5 6 2 2 4" xfId="29897"/>
    <cellStyle name="Normal 6 5 5 6 2 3" xfId="7297"/>
    <cellStyle name="Normal 6 5 5 6 2 3 2" xfId="13348"/>
    <cellStyle name="Normal 6 5 5 6 2 3 2 2" xfId="25550"/>
    <cellStyle name="Normal 6 5 5 6 2 3 2 2 2" xfId="49847"/>
    <cellStyle name="Normal 6 5 5 6 2 3 2 3" xfId="37645"/>
    <cellStyle name="Normal 6 5 5 6 2 3 3" xfId="19499"/>
    <cellStyle name="Normal 6 5 5 6 2 3 3 2" xfId="43796"/>
    <cellStyle name="Normal 6 5 5 6 2 3 4" xfId="31594"/>
    <cellStyle name="Normal 6 5 5 6 2 4" xfId="13346"/>
    <cellStyle name="Normal 6 5 5 6 2 4 2" xfId="25548"/>
    <cellStyle name="Normal 6 5 5 6 2 4 2 2" xfId="49845"/>
    <cellStyle name="Normal 6 5 5 6 2 4 3" xfId="37643"/>
    <cellStyle name="Normal 6 5 5 6 2 5" xfId="15574"/>
    <cellStyle name="Normal 6 5 5 6 2 5 2" xfId="39871"/>
    <cellStyle name="Normal 6 5 5 6 2 6" xfId="27562"/>
    <cellStyle name="Normal 6 5 5 6 3" xfId="3791"/>
    <cellStyle name="Normal 6 5 5 6 3 2" xfId="13349"/>
    <cellStyle name="Normal 6 5 5 6 3 2 2" xfId="25551"/>
    <cellStyle name="Normal 6 5 5 6 3 2 2 2" xfId="49848"/>
    <cellStyle name="Normal 6 5 5 6 3 2 3" xfId="37646"/>
    <cellStyle name="Normal 6 5 5 6 3 3" xfId="16102"/>
    <cellStyle name="Normal 6 5 5 6 3 3 2" xfId="40399"/>
    <cellStyle name="Normal 6 5 5 6 3 4" xfId="28090"/>
    <cellStyle name="Normal 6 5 5 6 4" xfId="4431"/>
    <cellStyle name="Normal 6 5 5 6 4 2" xfId="13350"/>
    <cellStyle name="Normal 6 5 5 6 4 2 2" xfId="25552"/>
    <cellStyle name="Normal 6 5 5 6 4 2 2 2" xfId="49849"/>
    <cellStyle name="Normal 6 5 5 6 4 2 3" xfId="37647"/>
    <cellStyle name="Normal 6 5 5 6 4 3" xfId="16633"/>
    <cellStyle name="Normal 6 5 5 6 4 3 2" xfId="40930"/>
    <cellStyle name="Normal 6 5 5 6 4 4" xfId="28728"/>
    <cellStyle name="Normal 6 5 5 6 5" xfId="6128"/>
    <cellStyle name="Normal 6 5 5 6 5 2" xfId="13351"/>
    <cellStyle name="Normal 6 5 5 6 5 2 2" xfId="25553"/>
    <cellStyle name="Normal 6 5 5 6 5 2 2 2" xfId="49850"/>
    <cellStyle name="Normal 6 5 5 6 5 2 3" xfId="37648"/>
    <cellStyle name="Normal 6 5 5 6 5 3" xfId="18330"/>
    <cellStyle name="Normal 6 5 5 6 5 3 2" xfId="42627"/>
    <cellStyle name="Normal 6 5 5 6 5 4" xfId="30425"/>
    <cellStyle name="Normal 6 5 5 6 6" xfId="13345"/>
    <cellStyle name="Normal 6 5 5 6 6 2" xfId="25547"/>
    <cellStyle name="Normal 6 5 5 6 6 2 2" xfId="49844"/>
    <cellStyle name="Normal 6 5 5 6 6 3" xfId="37642"/>
    <cellStyle name="Normal 6 5 5 6 7" xfId="14405"/>
    <cellStyle name="Normal 6 5 5 6 7 2" xfId="38702"/>
    <cellStyle name="Normal 6 5 5 6 8" xfId="26393"/>
    <cellStyle name="Normal 6 5 5 6 9" xfId="50801"/>
    <cellStyle name="Normal 6 5 5 7" xfId="2621"/>
    <cellStyle name="Normal 6 5 5 7 2" xfId="5069"/>
    <cellStyle name="Normal 6 5 5 7 2 2" xfId="13353"/>
    <cellStyle name="Normal 6 5 5 7 2 2 2" xfId="25555"/>
    <cellStyle name="Normal 6 5 5 7 2 2 2 2" xfId="49852"/>
    <cellStyle name="Normal 6 5 5 7 2 2 3" xfId="37650"/>
    <cellStyle name="Normal 6 5 5 7 2 3" xfId="17271"/>
    <cellStyle name="Normal 6 5 5 7 2 3 2" xfId="41568"/>
    <cellStyle name="Normal 6 5 5 7 2 4" xfId="29366"/>
    <cellStyle name="Normal 6 5 5 7 3" xfId="6659"/>
    <cellStyle name="Normal 6 5 5 7 3 2" xfId="13354"/>
    <cellStyle name="Normal 6 5 5 7 3 2 2" xfId="25556"/>
    <cellStyle name="Normal 6 5 5 7 3 2 2 2" xfId="49853"/>
    <cellStyle name="Normal 6 5 5 7 3 2 3" xfId="37651"/>
    <cellStyle name="Normal 6 5 5 7 3 3" xfId="18861"/>
    <cellStyle name="Normal 6 5 5 7 3 3 2" xfId="43158"/>
    <cellStyle name="Normal 6 5 5 7 3 4" xfId="30956"/>
    <cellStyle name="Normal 6 5 5 7 4" xfId="13352"/>
    <cellStyle name="Normal 6 5 5 7 4 2" xfId="25554"/>
    <cellStyle name="Normal 6 5 5 7 4 2 2" xfId="49851"/>
    <cellStyle name="Normal 6 5 5 7 4 3" xfId="37649"/>
    <cellStyle name="Normal 6 5 5 7 5" xfId="15043"/>
    <cellStyle name="Normal 6 5 5 7 5 2" xfId="39340"/>
    <cellStyle name="Normal 6 5 5 7 6" xfId="27031"/>
    <cellStyle name="Normal 6 5 5 8" xfId="13223"/>
    <cellStyle name="Normal 6 5 5 8 2" xfId="25425"/>
    <cellStyle name="Normal 6 5 5 8 2 2" xfId="49722"/>
    <cellStyle name="Normal 6 5 5 8 3" xfId="37520"/>
    <cellStyle name="Normal 6 5 5 9" xfId="13871"/>
    <cellStyle name="Normal 6 5 5 9 2" xfId="25859"/>
    <cellStyle name="Normal 6 5 5 9 2 2" xfId="50156"/>
    <cellStyle name="Normal 6 5 5 9 3" xfId="38168"/>
    <cellStyle name="Normal 6 5 6" xfId="616"/>
    <cellStyle name="Normal 6 5 6 10" xfId="51999"/>
    <cellStyle name="Normal 6 5 6 2" xfId="811"/>
    <cellStyle name="Normal 6 5 6 2 2" xfId="1056"/>
    <cellStyle name="Normal 6 5 6 2 2 2" xfId="2549"/>
    <cellStyle name="Normal 6 5 6 2 2 2 10" xfId="53069"/>
    <cellStyle name="Normal 6 5 6 2 2 2 2" xfId="3715"/>
    <cellStyle name="Normal 6 5 6 2 2 2 2 2" xfId="6056"/>
    <cellStyle name="Normal 6 5 6 2 2 2 2 2 2" xfId="13360"/>
    <cellStyle name="Normal 6 5 6 2 2 2 2 2 2 2" xfId="25562"/>
    <cellStyle name="Normal 6 5 6 2 2 2 2 2 2 2 2" xfId="49859"/>
    <cellStyle name="Normal 6 5 6 2 2 2 2 2 2 3" xfId="37657"/>
    <cellStyle name="Normal 6 5 6 2 2 2 2 2 3" xfId="18258"/>
    <cellStyle name="Normal 6 5 6 2 2 2 2 2 3 2" xfId="42555"/>
    <cellStyle name="Normal 6 5 6 2 2 2 2 2 4" xfId="30353"/>
    <cellStyle name="Normal 6 5 6 2 2 2 2 3" xfId="7753"/>
    <cellStyle name="Normal 6 5 6 2 2 2 2 3 2" xfId="13361"/>
    <cellStyle name="Normal 6 5 6 2 2 2 2 3 2 2" xfId="25563"/>
    <cellStyle name="Normal 6 5 6 2 2 2 2 3 2 2 2" xfId="49860"/>
    <cellStyle name="Normal 6 5 6 2 2 2 2 3 2 3" xfId="37658"/>
    <cellStyle name="Normal 6 5 6 2 2 2 2 3 3" xfId="19955"/>
    <cellStyle name="Normal 6 5 6 2 2 2 2 3 3 2" xfId="44252"/>
    <cellStyle name="Normal 6 5 6 2 2 2 2 3 4" xfId="32050"/>
    <cellStyle name="Normal 6 5 6 2 2 2 2 4" xfId="13359"/>
    <cellStyle name="Normal 6 5 6 2 2 2 2 4 2" xfId="25561"/>
    <cellStyle name="Normal 6 5 6 2 2 2 2 4 2 2" xfId="49858"/>
    <cellStyle name="Normal 6 5 6 2 2 2 2 4 3" xfId="37656"/>
    <cellStyle name="Normal 6 5 6 2 2 2 2 5" xfId="16030"/>
    <cellStyle name="Normal 6 5 6 2 2 2 2 5 2" xfId="40327"/>
    <cellStyle name="Normal 6 5 6 2 2 2 2 6" xfId="28018"/>
    <cellStyle name="Normal 6 5 6 2 2 2 3" xfId="4247"/>
    <cellStyle name="Normal 6 5 6 2 2 2 3 2" xfId="13362"/>
    <cellStyle name="Normal 6 5 6 2 2 2 3 2 2" xfId="25564"/>
    <cellStyle name="Normal 6 5 6 2 2 2 3 2 2 2" xfId="49861"/>
    <cellStyle name="Normal 6 5 6 2 2 2 3 2 3" xfId="37659"/>
    <cellStyle name="Normal 6 5 6 2 2 2 3 3" xfId="16558"/>
    <cellStyle name="Normal 6 5 6 2 2 2 3 3 2" xfId="40855"/>
    <cellStyle name="Normal 6 5 6 2 2 2 3 4" xfId="28546"/>
    <cellStyle name="Normal 6 5 6 2 2 2 4" xfId="4887"/>
    <cellStyle name="Normal 6 5 6 2 2 2 4 2" xfId="13363"/>
    <cellStyle name="Normal 6 5 6 2 2 2 4 2 2" xfId="25565"/>
    <cellStyle name="Normal 6 5 6 2 2 2 4 2 2 2" xfId="49862"/>
    <cellStyle name="Normal 6 5 6 2 2 2 4 2 3" xfId="37660"/>
    <cellStyle name="Normal 6 5 6 2 2 2 4 3" xfId="17089"/>
    <cellStyle name="Normal 6 5 6 2 2 2 4 3 2" xfId="41386"/>
    <cellStyle name="Normal 6 5 6 2 2 2 4 4" xfId="29184"/>
    <cellStyle name="Normal 6 5 6 2 2 2 5" xfId="6584"/>
    <cellStyle name="Normal 6 5 6 2 2 2 5 2" xfId="13364"/>
    <cellStyle name="Normal 6 5 6 2 2 2 5 2 2" xfId="25566"/>
    <cellStyle name="Normal 6 5 6 2 2 2 5 2 2 2" xfId="49863"/>
    <cellStyle name="Normal 6 5 6 2 2 2 5 2 3" xfId="37661"/>
    <cellStyle name="Normal 6 5 6 2 2 2 5 3" xfId="18786"/>
    <cellStyle name="Normal 6 5 6 2 2 2 5 3 2" xfId="43083"/>
    <cellStyle name="Normal 6 5 6 2 2 2 5 4" xfId="30881"/>
    <cellStyle name="Normal 6 5 6 2 2 2 6" xfId="13358"/>
    <cellStyle name="Normal 6 5 6 2 2 2 6 2" xfId="25560"/>
    <cellStyle name="Normal 6 5 6 2 2 2 6 2 2" xfId="49857"/>
    <cellStyle name="Normal 6 5 6 2 2 2 6 3" xfId="37655"/>
    <cellStyle name="Normal 6 5 6 2 2 2 7" xfId="14861"/>
    <cellStyle name="Normal 6 5 6 2 2 2 7 2" xfId="39158"/>
    <cellStyle name="Normal 6 5 6 2 2 2 8" xfId="26849"/>
    <cellStyle name="Normal 6 5 6 2 2 2 9" xfId="51257"/>
    <cellStyle name="Normal 6 5 6 2 2 3" xfId="3077"/>
    <cellStyle name="Normal 6 5 6 2 2 3 2" xfId="5525"/>
    <cellStyle name="Normal 6 5 6 2 2 3 2 2" xfId="13366"/>
    <cellStyle name="Normal 6 5 6 2 2 3 2 2 2" xfId="25568"/>
    <cellStyle name="Normal 6 5 6 2 2 3 2 2 2 2" xfId="49865"/>
    <cellStyle name="Normal 6 5 6 2 2 3 2 2 3" xfId="37663"/>
    <cellStyle name="Normal 6 5 6 2 2 3 2 3" xfId="17727"/>
    <cellStyle name="Normal 6 5 6 2 2 3 2 3 2" xfId="42024"/>
    <cellStyle name="Normal 6 5 6 2 2 3 2 4" xfId="29822"/>
    <cellStyle name="Normal 6 5 6 2 2 3 3" xfId="7115"/>
    <cellStyle name="Normal 6 5 6 2 2 3 3 2" xfId="13367"/>
    <cellStyle name="Normal 6 5 6 2 2 3 3 2 2" xfId="25569"/>
    <cellStyle name="Normal 6 5 6 2 2 3 3 2 2 2" xfId="49866"/>
    <cellStyle name="Normal 6 5 6 2 2 3 3 2 3" xfId="37664"/>
    <cellStyle name="Normal 6 5 6 2 2 3 3 3" xfId="19317"/>
    <cellStyle name="Normal 6 5 6 2 2 3 3 3 2" xfId="43614"/>
    <cellStyle name="Normal 6 5 6 2 2 3 3 4" xfId="31412"/>
    <cellStyle name="Normal 6 5 6 2 2 3 4" xfId="13365"/>
    <cellStyle name="Normal 6 5 6 2 2 3 4 2" xfId="25567"/>
    <cellStyle name="Normal 6 5 6 2 2 3 4 2 2" xfId="49864"/>
    <cellStyle name="Normal 6 5 6 2 2 3 4 3" xfId="37662"/>
    <cellStyle name="Normal 6 5 6 2 2 3 5" xfId="15499"/>
    <cellStyle name="Normal 6 5 6 2 2 3 5 2" xfId="39796"/>
    <cellStyle name="Normal 6 5 6 2 2 3 6" xfId="27487"/>
    <cellStyle name="Normal 6 5 6 2 2 4" xfId="13357"/>
    <cellStyle name="Normal 6 5 6 2 2 4 2" xfId="25559"/>
    <cellStyle name="Normal 6 5 6 2 2 4 2 2" xfId="49856"/>
    <cellStyle name="Normal 6 5 6 2 2 4 3" xfId="37654"/>
    <cellStyle name="Normal 6 5 6 2 2 5" xfId="14327"/>
    <cellStyle name="Normal 6 5 6 2 2 5 2" xfId="26315"/>
    <cellStyle name="Normal 6 5 6 2 2 5 2 2" xfId="50612"/>
    <cellStyle name="Normal 6 5 6 2 2 5 3" xfId="38624"/>
    <cellStyle name="Normal 6 5 6 2 2 6" xfId="51657"/>
    <cellStyle name="Normal 6 5 6 2 2 7" xfId="52431"/>
    <cellStyle name="Normal 6 5 6 2 3" xfId="2309"/>
    <cellStyle name="Normal 6 5 6 2 3 10" xfId="52829"/>
    <cellStyle name="Normal 6 5 6 2 3 2" xfId="3475"/>
    <cellStyle name="Normal 6 5 6 2 3 2 2" xfId="5816"/>
    <cellStyle name="Normal 6 5 6 2 3 2 2 2" xfId="13370"/>
    <cellStyle name="Normal 6 5 6 2 3 2 2 2 2" xfId="25572"/>
    <cellStyle name="Normal 6 5 6 2 3 2 2 2 2 2" xfId="49869"/>
    <cellStyle name="Normal 6 5 6 2 3 2 2 2 3" xfId="37667"/>
    <cellStyle name="Normal 6 5 6 2 3 2 2 3" xfId="18018"/>
    <cellStyle name="Normal 6 5 6 2 3 2 2 3 2" xfId="42315"/>
    <cellStyle name="Normal 6 5 6 2 3 2 2 4" xfId="30113"/>
    <cellStyle name="Normal 6 5 6 2 3 2 3" xfId="7513"/>
    <cellStyle name="Normal 6 5 6 2 3 2 3 2" xfId="13371"/>
    <cellStyle name="Normal 6 5 6 2 3 2 3 2 2" xfId="25573"/>
    <cellStyle name="Normal 6 5 6 2 3 2 3 2 2 2" xfId="49870"/>
    <cellStyle name="Normal 6 5 6 2 3 2 3 2 3" xfId="37668"/>
    <cellStyle name="Normal 6 5 6 2 3 2 3 3" xfId="19715"/>
    <cellStyle name="Normal 6 5 6 2 3 2 3 3 2" xfId="44012"/>
    <cellStyle name="Normal 6 5 6 2 3 2 3 4" xfId="31810"/>
    <cellStyle name="Normal 6 5 6 2 3 2 4" xfId="13369"/>
    <cellStyle name="Normal 6 5 6 2 3 2 4 2" xfId="25571"/>
    <cellStyle name="Normal 6 5 6 2 3 2 4 2 2" xfId="49868"/>
    <cellStyle name="Normal 6 5 6 2 3 2 4 3" xfId="37666"/>
    <cellStyle name="Normal 6 5 6 2 3 2 5" xfId="15790"/>
    <cellStyle name="Normal 6 5 6 2 3 2 5 2" xfId="40087"/>
    <cellStyle name="Normal 6 5 6 2 3 2 6" xfId="27778"/>
    <cellStyle name="Normal 6 5 6 2 3 3" xfId="4007"/>
    <cellStyle name="Normal 6 5 6 2 3 3 2" xfId="13372"/>
    <cellStyle name="Normal 6 5 6 2 3 3 2 2" xfId="25574"/>
    <cellStyle name="Normal 6 5 6 2 3 3 2 2 2" xfId="49871"/>
    <cellStyle name="Normal 6 5 6 2 3 3 2 3" xfId="37669"/>
    <cellStyle name="Normal 6 5 6 2 3 3 3" xfId="16318"/>
    <cellStyle name="Normal 6 5 6 2 3 3 3 2" xfId="40615"/>
    <cellStyle name="Normal 6 5 6 2 3 3 4" xfId="28306"/>
    <cellStyle name="Normal 6 5 6 2 3 4" xfId="4647"/>
    <cellStyle name="Normal 6 5 6 2 3 4 2" xfId="13373"/>
    <cellStyle name="Normal 6 5 6 2 3 4 2 2" xfId="25575"/>
    <cellStyle name="Normal 6 5 6 2 3 4 2 2 2" xfId="49872"/>
    <cellStyle name="Normal 6 5 6 2 3 4 2 3" xfId="37670"/>
    <cellStyle name="Normal 6 5 6 2 3 4 3" xfId="16849"/>
    <cellStyle name="Normal 6 5 6 2 3 4 3 2" xfId="41146"/>
    <cellStyle name="Normal 6 5 6 2 3 4 4" xfId="28944"/>
    <cellStyle name="Normal 6 5 6 2 3 5" xfId="6344"/>
    <cellStyle name="Normal 6 5 6 2 3 5 2" xfId="13374"/>
    <cellStyle name="Normal 6 5 6 2 3 5 2 2" xfId="25576"/>
    <cellStyle name="Normal 6 5 6 2 3 5 2 2 2" xfId="49873"/>
    <cellStyle name="Normal 6 5 6 2 3 5 2 3" xfId="37671"/>
    <cellStyle name="Normal 6 5 6 2 3 5 3" xfId="18546"/>
    <cellStyle name="Normal 6 5 6 2 3 5 3 2" xfId="42843"/>
    <cellStyle name="Normal 6 5 6 2 3 5 4" xfId="30641"/>
    <cellStyle name="Normal 6 5 6 2 3 6" xfId="13368"/>
    <cellStyle name="Normal 6 5 6 2 3 6 2" xfId="25570"/>
    <cellStyle name="Normal 6 5 6 2 3 6 2 2" xfId="49867"/>
    <cellStyle name="Normal 6 5 6 2 3 6 3" xfId="37665"/>
    <cellStyle name="Normal 6 5 6 2 3 7" xfId="14621"/>
    <cellStyle name="Normal 6 5 6 2 3 7 2" xfId="38918"/>
    <cellStyle name="Normal 6 5 6 2 3 8" xfId="26609"/>
    <cellStyle name="Normal 6 5 6 2 3 9" xfId="51017"/>
    <cellStyle name="Normal 6 5 6 2 4" xfId="2837"/>
    <cellStyle name="Normal 6 5 6 2 4 2" xfId="5285"/>
    <cellStyle name="Normal 6 5 6 2 4 2 2" xfId="13376"/>
    <cellStyle name="Normal 6 5 6 2 4 2 2 2" xfId="25578"/>
    <cellStyle name="Normal 6 5 6 2 4 2 2 2 2" xfId="49875"/>
    <cellStyle name="Normal 6 5 6 2 4 2 2 3" xfId="37673"/>
    <cellStyle name="Normal 6 5 6 2 4 2 3" xfId="17487"/>
    <cellStyle name="Normal 6 5 6 2 4 2 3 2" xfId="41784"/>
    <cellStyle name="Normal 6 5 6 2 4 2 4" xfId="29582"/>
    <cellStyle name="Normal 6 5 6 2 4 3" xfId="6875"/>
    <cellStyle name="Normal 6 5 6 2 4 3 2" xfId="13377"/>
    <cellStyle name="Normal 6 5 6 2 4 3 2 2" xfId="25579"/>
    <cellStyle name="Normal 6 5 6 2 4 3 2 2 2" xfId="49876"/>
    <cellStyle name="Normal 6 5 6 2 4 3 2 3" xfId="37674"/>
    <cellStyle name="Normal 6 5 6 2 4 3 3" xfId="19077"/>
    <cellStyle name="Normal 6 5 6 2 4 3 3 2" xfId="43374"/>
    <cellStyle name="Normal 6 5 6 2 4 3 4" xfId="31172"/>
    <cellStyle name="Normal 6 5 6 2 4 4" xfId="13375"/>
    <cellStyle name="Normal 6 5 6 2 4 4 2" xfId="25577"/>
    <cellStyle name="Normal 6 5 6 2 4 4 2 2" xfId="49874"/>
    <cellStyle name="Normal 6 5 6 2 4 4 3" xfId="37672"/>
    <cellStyle name="Normal 6 5 6 2 4 5" xfId="15259"/>
    <cellStyle name="Normal 6 5 6 2 4 5 2" xfId="39556"/>
    <cellStyle name="Normal 6 5 6 2 4 6" xfId="27247"/>
    <cellStyle name="Normal 6 5 6 2 5" xfId="13356"/>
    <cellStyle name="Normal 6 5 6 2 5 2" xfId="25558"/>
    <cellStyle name="Normal 6 5 6 2 5 2 2" xfId="49855"/>
    <cellStyle name="Normal 6 5 6 2 5 3" xfId="37653"/>
    <cellStyle name="Normal 6 5 6 2 6" xfId="14087"/>
    <cellStyle name="Normal 6 5 6 2 6 2" xfId="26075"/>
    <cellStyle name="Normal 6 5 6 2 6 2 2" xfId="50372"/>
    <cellStyle name="Normal 6 5 6 2 6 3" xfId="38384"/>
    <cellStyle name="Normal 6 5 6 2 7" xfId="51610"/>
    <cellStyle name="Normal 6 5 6 2 8" xfId="52191"/>
    <cellStyle name="Normal 6 5 6 3" xfId="713"/>
    <cellStyle name="Normal 6 5 6 3 2" xfId="960"/>
    <cellStyle name="Normal 6 5 6 3 2 2" xfId="2453"/>
    <cellStyle name="Normal 6 5 6 3 2 2 10" xfId="52973"/>
    <cellStyle name="Normal 6 5 6 3 2 2 2" xfId="3619"/>
    <cellStyle name="Normal 6 5 6 3 2 2 2 2" xfId="5960"/>
    <cellStyle name="Normal 6 5 6 3 2 2 2 2 2" xfId="13382"/>
    <cellStyle name="Normal 6 5 6 3 2 2 2 2 2 2" xfId="25584"/>
    <cellStyle name="Normal 6 5 6 3 2 2 2 2 2 2 2" xfId="49881"/>
    <cellStyle name="Normal 6 5 6 3 2 2 2 2 2 3" xfId="37679"/>
    <cellStyle name="Normal 6 5 6 3 2 2 2 2 3" xfId="18162"/>
    <cellStyle name="Normal 6 5 6 3 2 2 2 2 3 2" xfId="42459"/>
    <cellStyle name="Normal 6 5 6 3 2 2 2 2 4" xfId="30257"/>
    <cellStyle name="Normal 6 5 6 3 2 2 2 3" xfId="7657"/>
    <cellStyle name="Normal 6 5 6 3 2 2 2 3 2" xfId="13383"/>
    <cellStyle name="Normal 6 5 6 3 2 2 2 3 2 2" xfId="25585"/>
    <cellStyle name="Normal 6 5 6 3 2 2 2 3 2 2 2" xfId="49882"/>
    <cellStyle name="Normal 6 5 6 3 2 2 2 3 2 3" xfId="37680"/>
    <cellStyle name="Normal 6 5 6 3 2 2 2 3 3" xfId="19859"/>
    <cellStyle name="Normal 6 5 6 3 2 2 2 3 3 2" xfId="44156"/>
    <cellStyle name="Normal 6 5 6 3 2 2 2 3 4" xfId="31954"/>
    <cellStyle name="Normal 6 5 6 3 2 2 2 4" xfId="13381"/>
    <cellStyle name="Normal 6 5 6 3 2 2 2 4 2" xfId="25583"/>
    <cellStyle name="Normal 6 5 6 3 2 2 2 4 2 2" xfId="49880"/>
    <cellStyle name="Normal 6 5 6 3 2 2 2 4 3" xfId="37678"/>
    <cellStyle name="Normal 6 5 6 3 2 2 2 5" xfId="15934"/>
    <cellStyle name="Normal 6 5 6 3 2 2 2 5 2" xfId="40231"/>
    <cellStyle name="Normal 6 5 6 3 2 2 2 6" xfId="27922"/>
    <cellStyle name="Normal 6 5 6 3 2 2 3" xfId="4151"/>
    <cellStyle name="Normal 6 5 6 3 2 2 3 2" xfId="13384"/>
    <cellStyle name="Normal 6 5 6 3 2 2 3 2 2" xfId="25586"/>
    <cellStyle name="Normal 6 5 6 3 2 2 3 2 2 2" xfId="49883"/>
    <cellStyle name="Normal 6 5 6 3 2 2 3 2 3" xfId="37681"/>
    <cellStyle name="Normal 6 5 6 3 2 2 3 3" xfId="16462"/>
    <cellStyle name="Normal 6 5 6 3 2 2 3 3 2" xfId="40759"/>
    <cellStyle name="Normal 6 5 6 3 2 2 3 4" xfId="28450"/>
    <cellStyle name="Normal 6 5 6 3 2 2 4" xfId="4791"/>
    <cellStyle name="Normal 6 5 6 3 2 2 4 2" xfId="13385"/>
    <cellStyle name="Normal 6 5 6 3 2 2 4 2 2" xfId="25587"/>
    <cellStyle name="Normal 6 5 6 3 2 2 4 2 2 2" xfId="49884"/>
    <cellStyle name="Normal 6 5 6 3 2 2 4 2 3" xfId="37682"/>
    <cellStyle name="Normal 6 5 6 3 2 2 4 3" xfId="16993"/>
    <cellStyle name="Normal 6 5 6 3 2 2 4 3 2" xfId="41290"/>
    <cellStyle name="Normal 6 5 6 3 2 2 4 4" xfId="29088"/>
    <cellStyle name="Normal 6 5 6 3 2 2 5" xfId="6488"/>
    <cellStyle name="Normal 6 5 6 3 2 2 5 2" xfId="13386"/>
    <cellStyle name="Normal 6 5 6 3 2 2 5 2 2" xfId="25588"/>
    <cellStyle name="Normal 6 5 6 3 2 2 5 2 2 2" xfId="49885"/>
    <cellStyle name="Normal 6 5 6 3 2 2 5 2 3" xfId="37683"/>
    <cellStyle name="Normal 6 5 6 3 2 2 5 3" xfId="18690"/>
    <cellStyle name="Normal 6 5 6 3 2 2 5 3 2" xfId="42987"/>
    <cellStyle name="Normal 6 5 6 3 2 2 5 4" xfId="30785"/>
    <cellStyle name="Normal 6 5 6 3 2 2 6" xfId="13380"/>
    <cellStyle name="Normal 6 5 6 3 2 2 6 2" xfId="25582"/>
    <cellStyle name="Normal 6 5 6 3 2 2 6 2 2" xfId="49879"/>
    <cellStyle name="Normal 6 5 6 3 2 2 6 3" xfId="37677"/>
    <cellStyle name="Normal 6 5 6 3 2 2 7" xfId="14765"/>
    <cellStyle name="Normal 6 5 6 3 2 2 7 2" xfId="39062"/>
    <cellStyle name="Normal 6 5 6 3 2 2 8" xfId="26753"/>
    <cellStyle name="Normal 6 5 6 3 2 2 9" xfId="51161"/>
    <cellStyle name="Normal 6 5 6 3 2 3" xfId="2981"/>
    <cellStyle name="Normal 6 5 6 3 2 3 2" xfId="5429"/>
    <cellStyle name="Normal 6 5 6 3 2 3 2 2" xfId="13388"/>
    <cellStyle name="Normal 6 5 6 3 2 3 2 2 2" xfId="25590"/>
    <cellStyle name="Normal 6 5 6 3 2 3 2 2 2 2" xfId="49887"/>
    <cellStyle name="Normal 6 5 6 3 2 3 2 2 3" xfId="37685"/>
    <cellStyle name="Normal 6 5 6 3 2 3 2 3" xfId="17631"/>
    <cellStyle name="Normal 6 5 6 3 2 3 2 3 2" xfId="41928"/>
    <cellStyle name="Normal 6 5 6 3 2 3 2 4" xfId="29726"/>
    <cellStyle name="Normal 6 5 6 3 2 3 3" xfId="7019"/>
    <cellStyle name="Normal 6 5 6 3 2 3 3 2" xfId="13389"/>
    <cellStyle name="Normal 6 5 6 3 2 3 3 2 2" xfId="25591"/>
    <cellStyle name="Normal 6 5 6 3 2 3 3 2 2 2" xfId="49888"/>
    <cellStyle name="Normal 6 5 6 3 2 3 3 2 3" xfId="37686"/>
    <cellStyle name="Normal 6 5 6 3 2 3 3 3" xfId="19221"/>
    <cellStyle name="Normal 6 5 6 3 2 3 3 3 2" xfId="43518"/>
    <cellStyle name="Normal 6 5 6 3 2 3 3 4" xfId="31316"/>
    <cellStyle name="Normal 6 5 6 3 2 3 4" xfId="13387"/>
    <cellStyle name="Normal 6 5 6 3 2 3 4 2" xfId="25589"/>
    <cellStyle name="Normal 6 5 6 3 2 3 4 2 2" xfId="49886"/>
    <cellStyle name="Normal 6 5 6 3 2 3 4 3" xfId="37684"/>
    <cellStyle name="Normal 6 5 6 3 2 3 5" xfId="15403"/>
    <cellStyle name="Normal 6 5 6 3 2 3 5 2" xfId="39700"/>
    <cellStyle name="Normal 6 5 6 3 2 3 6" xfId="27391"/>
    <cellStyle name="Normal 6 5 6 3 2 4" xfId="13379"/>
    <cellStyle name="Normal 6 5 6 3 2 4 2" xfId="25581"/>
    <cellStyle name="Normal 6 5 6 3 2 4 2 2" xfId="49878"/>
    <cellStyle name="Normal 6 5 6 3 2 4 3" xfId="37676"/>
    <cellStyle name="Normal 6 5 6 3 2 5" xfId="14231"/>
    <cellStyle name="Normal 6 5 6 3 2 5 2" xfId="26219"/>
    <cellStyle name="Normal 6 5 6 3 2 5 2 2" xfId="50516"/>
    <cellStyle name="Normal 6 5 6 3 2 5 3" xfId="38528"/>
    <cellStyle name="Normal 6 5 6 3 2 6" xfId="51528"/>
    <cellStyle name="Normal 6 5 6 3 2 7" xfId="52335"/>
    <cellStyle name="Normal 6 5 6 3 3" xfId="2213"/>
    <cellStyle name="Normal 6 5 6 3 3 10" xfId="52733"/>
    <cellStyle name="Normal 6 5 6 3 3 2" xfId="3379"/>
    <cellStyle name="Normal 6 5 6 3 3 2 2" xfId="5720"/>
    <cellStyle name="Normal 6 5 6 3 3 2 2 2" xfId="13392"/>
    <cellStyle name="Normal 6 5 6 3 3 2 2 2 2" xfId="25594"/>
    <cellStyle name="Normal 6 5 6 3 3 2 2 2 2 2" xfId="49891"/>
    <cellStyle name="Normal 6 5 6 3 3 2 2 2 3" xfId="37689"/>
    <cellStyle name="Normal 6 5 6 3 3 2 2 3" xfId="17922"/>
    <cellStyle name="Normal 6 5 6 3 3 2 2 3 2" xfId="42219"/>
    <cellStyle name="Normal 6 5 6 3 3 2 2 4" xfId="30017"/>
    <cellStyle name="Normal 6 5 6 3 3 2 3" xfId="7417"/>
    <cellStyle name="Normal 6 5 6 3 3 2 3 2" xfId="13393"/>
    <cellStyle name="Normal 6 5 6 3 3 2 3 2 2" xfId="25595"/>
    <cellStyle name="Normal 6 5 6 3 3 2 3 2 2 2" xfId="49892"/>
    <cellStyle name="Normal 6 5 6 3 3 2 3 2 3" xfId="37690"/>
    <cellStyle name="Normal 6 5 6 3 3 2 3 3" xfId="19619"/>
    <cellStyle name="Normal 6 5 6 3 3 2 3 3 2" xfId="43916"/>
    <cellStyle name="Normal 6 5 6 3 3 2 3 4" xfId="31714"/>
    <cellStyle name="Normal 6 5 6 3 3 2 4" xfId="13391"/>
    <cellStyle name="Normal 6 5 6 3 3 2 4 2" xfId="25593"/>
    <cellStyle name="Normal 6 5 6 3 3 2 4 2 2" xfId="49890"/>
    <cellStyle name="Normal 6 5 6 3 3 2 4 3" xfId="37688"/>
    <cellStyle name="Normal 6 5 6 3 3 2 5" xfId="15694"/>
    <cellStyle name="Normal 6 5 6 3 3 2 5 2" xfId="39991"/>
    <cellStyle name="Normal 6 5 6 3 3 2 6" xfId="27682"/>
    <cellStyle name="Normal 6 5 6 3 3 3" xfId="3911"/>
    <cellStyle name="Normal 6 5 6 3 3 3 2" xfId="13394"/>
    <cellStyle name="Normal 6 5 6 3 3 3 2 2" xfId="25596"/>
    <cellStyle name="Normal 6 5 6 3 3 3 2 2 2" xfId="49893"/>
    <cellStyle name="Normal 6 5 6 3 3 3 2 3" xfId="37691"/>
    <cellStyle name="Normal 6 5 6 3 3 3 3" xfId="16222"/>
    <cellStyle name="Normal 6 5 6 3 3 3 3 2" xfId="40519"/>
    <cellStyle name="Normal 6 5 6 3 3 3 4" xfId="28210"/>
    <cellStyle name="Normal 6 5 6 3 3 4" xfId="4551"/>
    <cellStyle name="Normal 6 5 6 3 3 4 2" xfId="13395"/>
    <cellStyle name="Normal 6 5 6 3 3 4 2 2" xfId="25597"/>
    <cellStyle name="Normal 6 5 6 3 3 4 2 2 2" xfId="49894"/>
    <cellStyle name="Normal 6 5 6 3 3 4 2 3" xfId="37692"/>
    <cellStyle name="Normal 6 5 6 3 3 4 3" xfId="16753"/>
    <cellStyle name="Normal 6 5 6 3 3 4 3 2" xfId="41050"/>
    <cellStyle name="Normal 6 5 6 3 3 4 4" xfId="28848"/>
    <cellStyle name="Normal 6 5 6 3 3 5" xfId="6248"/>
    <cellStyle name="Normal 6 5 6 3 3 5 2" xfId="13396"/>
    <cellStyle name="Normal 6 5 6 3 3 5 2 2" xfId="25598"/>
    <cellStyle name="Normal 6 5 6 3 3 5 2 2 2" xfId="49895"/>
    <cellStyle name="Normal 6 5 6 3 3 5 2 3" xfId="37693"/>
    <cellStyle name="Normal 6 5 6 3 3 5 3" xfId="18450"/>
    <cellStyle name="Normal 6 5 6 3 3 5 3 2" xfId="42747"/>
    <cellStyle name="Normal 6 5 6 3 3 5 4" xfId="30545"/>
    <cellStyle name="Normal 6 5 6 3 3 6" xfId="13390"/>
    <cellStyle name="Normal 6 5 6 3 3 6 2" xfId="25592"/>
    <cellStyle name="Normal 6 5 6 3 3 6 2 2" xfId="49889"/>
    <cellStyle name="Normal 6 5 6 3 3 6 3" xfId="37687"/>
    <cellStyle name="Normal 6 5 6 3 3 7" xfId="14525"/>
    <cellStyle name="Normal 6 5 6 3 3 7 2" xfId="38822"/>
    <cellStyle name="Normal 6 5 6 3 3 8" xfId="26513"/>
    <cellStyle name="Normal 6 5 6 3 3 9" xfId="50921"/>
    <cellStyle name="Normal 6 5 6 3 4" xfId="2741"/>
    <cellStyle name="Normal 6 5 6 3 4 2" xfId="5189"/>
    <cellStyle name="Normal 6 5 6 3 4 2 2" xfId="13398"/>
    <cellStyle name="Normal 6 5 6 3 4 2 2 2" xfId="25600"/>
    <cellStyle name="Normal 6 5 6 3 4 2 2 2 2" xfId="49897"/>
    <cellStyle name="Normal 6 5 6 3 4 2 2 3" xfId="37695"/>
    <cellStyle name="Normal 6 5 6 3 4 2 3" xfId="17391"/>
    <cellStyle name="Normal 6 5 6 3 4 2 3 2" xfId="41688"/>
    <cellStyle name="Normal 6 5 6 3 4 2 4" xfId="29486"/>
    <cellStyle name="Normal 6 5 6 3 4 3" xfId="6779"/>
    <cellStyle name="Normal 6 5 6 3 4 3 2" xfId="13399"/>
    <cellStyle name="Normal 6 5 6 3 4 3 2 2" xfId="25601"/>
    <cellStyle name="Normal 6 5 6 3 4 3 2 2 2" xfId="49898"/>
    <cellStyle name="Normal 6 5 6 3 4 3 2 3" xfId="37696"/>
    <cellStyle name="Normal 6 5 6 3 4 3 3" xfId="18981"/>
    <cellStyle name="Normal 6 5 6 3 4 3 3 2" xfId="43278"/>
    <cellStyle name="Normal 6 5 6 3 4 3 4" xfId="31076"/>
    <cellStyle name="Normal 6 5 6 3 4 4" xfId="13397"/>
    <cellStyle name="Normal 6 5 6 3 4 4 2" xfId="25599"/>
    <cellStyle name="Normal 6 5 6 3 4 4 2 2" xfId="49896"/>
    <cellStyle name="Normal 6 5 6 3 4 4 3" xfId="37694"/>
    <cellStyle name="Normal 6 5 6 3 4 5" xfId="15163"/>
    <cellStyle name="Normal 6 5 6 3 4 5 2" xfId="39460"/>
    <cellStyle name="Normal 6 5 6 3 4 6" xfId="27151"/>
    <cellStyle name="Normal 6 5 6 3 5" xfId="13378"/>
    <cellStyle name="Normal 6 5 6 3 5 2" xfId="25580"/>
    <cellStyle name="Normal 6 5 6 3 5 2 2" xfId="49877"/>
    <cellStyle name="Normal 6 5 6 3 5 3" xfId="37675"/>
    <cellStyle name="Normal 6 5 6 3 6" xfId="13991"/>
    <cellStyle name="Normal 6 5 6 3 6 2" xfId="25979"/>
    <cellStyle name="Normal 6 5 6 3 6 2 2" xfId="50276"/>
    <cellStyle name="Normal 6 5 6 3 6 3" xfId="38288"/>
    <cellStyle name="Normal 6 5 6 3 7" xfId="51827"/>
    <cellStyle name="Normal 6 5 6 3 8" xfId="52095"/>
    <cellStyle name="Normal 6 5 6 4" xfId="888"/>
    <cellStyle name="Normal 6 5 6 4 2" xfId="2381"/>
    <cellStyle name="Normal 6 5 6 4 2 10" xfId="52901"/>
    <cellStyle name="Normal 6 5 6 4 2 2" xfId="3547"/>
    <cellStyle name="Normal 6 5 6 4 2 2 2" xfId="5888"/>
    <cellStyle name="Normal 6 5 6 4 2 2 2 2" xfId="13403"/>
    <cellStyle name="Normal 6 5 6 4 2 2 2 2 2" xfId="25605"/>
    <cellStyle name="Normal 6 5 6 4 2 2 2 2 2 2" xfId="49902"/>
    <cellStyle name="Normal 6 5 6 4 2 2 2 2 3" xfId="37700"/>
    <cellStyle name="Normal 6 5 6 4 2 2 2 3" xfId="18090"/>
    <cellStyle name="Normal 6 5 6 4 2 2 2 3 2" xfId="42387"/>
    <cellStyle name="Normal 6 5 6 4 2 2 2 4" xfId="30185"/>
    <cellStyle name="Normal 6 5 6 4 2 2 3" xfId="7585"/>
    <cellStyle name="Normal 6 5 6 4 2 2 3 2" xfId="13404"/>
    <cellStyle name="Normal 6 5 6 4 2 2 3 2 2" xfId="25606"/>
    <cellStyle name="Normal 6 5 6 4 2 2 3 2 2 2" xfId="49903"/>
    <cellStyle name="Normal 6 5 6 4 2 2 3 2 3" xfId="37701"/>
    <cellStyle name="Normal 6 5 6 4 2 2 3 3" xfId="19787"/>
    <cellStyle name="Normal 6 5 6 4 2 2 3 3 2" xfId="44084"/>
    <cellStyle name="Normal 6 5 6 4 2 2 3 4" xfId="31882"/>
    <cellStyle name="Normal 6 5 6 4 2 2 4" xfId="13402"/>
    <cellStyle name="Normal 6 5 6 4 2 2 4 2" xfId="25604"/>
    <cellStyle name="Normal 6 5 6 4 2 2 4 2 2" xfId="49901"/>
    <cellStyle name="Normal 6 5 6 4 2 2 4 3" xfId="37699"/>
    <cellStyle name="Normal 6 5 6 4 2 2 5" xfId="15862"/>
    <cellStyle name="Normal 6 5 6 4 2 2 5 2" xfId="40159"/>
    <cellStyle name="Normal 6 5 6 4 2 2 6" xfId="27850"/>
    <cellStyle name="Normal 6 5 6 4 2 3" xfId="4079"/>
    <cellStyle name="Normal 6 5 6 4 2 3 2" xfId="13405"/>
    <cellStyle name="Normal 6 5 6 4 2 3 2 2" xfId="25607"/>
    <cellStyle name="Normal 6 5 6 4 2 3 2 2 2" xfId="49904"/>
    <cellStyle name="Normal 6 5 6 4 2 3 2 3" xfId="37702"/>
    <cellStyle name="Normal 6 5 6 4 2 3 3" xfId="16390"/>
    <cellStyle name="Normal 6 5 6 4 2 3 3 2" xfId="40687"/>
    <cellStyle name="Normal 6 5 6 4 2 3 4" xfId="28378"/>
    <cellStyle name="Normal 6 5 6 4 2 4" xfId="4719"/>
    <cellStyle name="Normal 6 5 6 4 2 4 2" xfId="13406"/>
    <cellStyle name="Normal 6 5 6 4 2 4 2 2" xfId="25608"/>
    <cellStyle name="Normal 6 5 6 4 2 4 2 2 2" xfId="49905"/>
    <cellStyle name="Normal 6 5 6 4 2 4 2 3" xfId="37703"/>
    <cellStyle name="Normal 6 5 6 4 2 4 3" xfId="16921"/>
    <cellStyle name="Normal 6 5 6 4 2 4 3 2" xfId="41218"/>
    <cellStyle name="Normal 6 5 6 4 2 4 4" xfId="29016"/>
    <cellStyle name="Normal 6 5 6 4 2 5" xfId="6416"/>
    <cellStyle name="Normal 6 5 6 4 2 5 2" xfId="13407"/>
    <cellStyle name="Normal 6 5 6 4 2 5 2 2" xfId="25609"/>
    <cellStyle name="Normal 6 5 6 4 2 5 2 2 2" xfId="49906"/>
    <cellStyle name="Normal 6 5 6 4 2 5 2 3" xfId="37704"/>
    <cellStyle name="Normal 6 5 6 4 2 5 3" xfId="18618"/>
    <cellStyle name="Normal 6 5 6 4 2 5 3 2" xfId="42915"/>
    <cellStyle name="Normal 6 5 6 4 2 5 4" xfId="30713"/>
    <cellStyle name="Normal 6 5 6 4 2 6" xfId="13401"/>
    <cellStyle name="Normal 6 5 6 4 2 6 2" xfId="25603"/>
    <cellStyle name="Normal 6 5 6 4 2 6 2 2" xfId="49900"/>
    <cellStyle name="Normal 6 5 6 4 2 6 3" xfId="37698"/>
    <cellStyle name="Normal 6 5 6 4 2 7" xfId="14693"/>
    <cellStyle name="Normal 6 5 6 4 2 7 2" xfId="38990"/>
    <cellStyle name="Normal 6 5 6 4 2 8" xfId="26681"/>
    <cellStyle name="Normal 6 5 6 4 2 9" xfId="51089"/>
    <cellStyle name="Normal 6 5 6 4 3" xfId="2909"/>
    <cellStyle name="Normal 6 5 6 4 3 2" xfId="5357"/>
    <cellStyle name="Normal 6 5 6 4 3 2 2" xfId="13409"/>
    <cellStyle name="Normal 6 5 6 4 3 2 2 2" xfId="25611"/>
    <cellStyle name="Normal 6 5 6 4 3 2 2 2 2" xfId="49908"/>
    <cellStyle name="Normal 6 5 6 4 3 2 2 3" xfId="37706"/>
    <cellStyle name="Normal 6 5 6 4 3 2 3" xfId="17559"/>
    <cellStyle name="Normal 6 5 6 4 3 2 3 2" xfId="41856"/>
    <cellStyle name="Normal 6 5 6 4 3 2 4" xfId="29654"/>
    <cellStyle name="Normal 6 5 6 4 3 3" xfId="6947"/>
    <cellStyle name="Normal 6 5 6 4 3 3 2" xfId="13410"/>
    <cellStyle name="Normal 6 5 6 4 3 3 2 2" xfId="25612"/>
    <cellStyle name="Normal 6 5 6 4 3 3 2 2 2" xfId="49909"/>
    <cellStyle name="Normal 6 5 6 4 3 3 2 3" xfId="37707"/>
    <cellStyle name="Normal 6 5 6 4 3 3 3" xfId="19149"/>
    <cellStyle name="Normal 6 5 6 4 3 3 3 2" xfId="43446"/>
    <cellStyle name="Normal 6 5 6 4 3 3 4" xfId="31244"/>
    <cellStyle name="Normal 6 5 6 4 3 4" xfId="13408"/>
    <cellStyle name="Normal 6 5 6 4 3 4 2" xfId="25610"/>
    <cellStyle name="Normal 6 5 6 4 3 4 2 2" xfId="49907"/>
    <cellStyle name="Normal 6 5 6 4 3 4 3" xfId="37705"/>
    <cellStyle name="Normal 6 5 6 4 3 5" xfId="15331"/>
    <cellStyle name="Normal 6 5 6 4 3 5 2" xfId="39628"/>
    <cellStyle name="Normal 6 5 6 4 3 6" xfId="27319"/>
    <cellStyle name="Normal 6 5 6 4 4" xfId="13400"/>
    <cellStyle name="Normal 6 5 6 4 4 2" xfId="25602"/>
    <cellStyle name="Normal 6 5 6 4 4 2 2" xfId="49899"/>
    <cellStyle name="Normal 6 5 6 4 4 3" xfId="37697"/>
    <cellStyle name="Normal 6 5 6 4 5" xfId="14159"/>
    <cellStyle name="Normal 6 5 6 4 5 2" xfId="26147"/>
    <cellStyle name="Normal 6 5 6 4 5 2 2" xfId="50444"/>
    <cellStyle name="Normal 6 5 6 4 5 3" xfId="38456"/>
    <cellStyle name="Normal 6 5 6 4 6" xfId="51552"/>
    <cellStyle name="Normal 6 5 6 4 7" xfId="52263"/>
    <cellStyle name="Normal 6 5 6 5" xfId="2117"/>
    <cellStyle name="Normal 6 5 6 5 10" xfId="52637"/>
    <cellStyle name="Normal 6 5 6 5 2" xfId="3283"/>
    <cellStyle name="Normal 6 5 6 5 2 2" xfId="5624"/>
    <cellStyle name="Normal 6 5 6 5 2 2 2" xfId="13413"/>
    <cellStyle name="Normal 6 5 6 5 2 2 2 2" xfId="25615"/>
    <cellStyle name="Normal 6 5 6 5 2 2 2 2 2" xfId="49912"/>
    <cellStyle name="Normal 6 5 6 5 2 2 2 3" xfId="37710"/>
    <cellStyle name="Normal 6 5 6 5 2 2 3" xfId="17826"/>
    <cellStyle name="Normal 6 5 6 5 2 2 3 2" xfId="42123"/>
    <cellStyle name="Normal 6 5 6 5 2 2 4" xfId="29921"/>
    <cellStyle name="Normal 6 5 6 5 2 3" xfId="7321"/>
    <cellStyle name="Normal 6 5 6 5 2 3 2" xfId="13414"/>
    <cellStyle name="Normal 6 5 6 5 2 3 2 2" xfId="25616"/>
    <cellStyle name="Normal 6 5 6 5 2 3 2 2 2" xfId="49913"/>
    <cellStyle name="Normal 6 5 6 5 2 3 2 3" xfId="37711"/>
    <cellStyle name="Normal 6 5 6 5 2 3 3" xfId="19523"/>
    <cellStyle name="Normal 6 5 6 5 2 3 3 2" xfId="43820"/>
    <cellStyle name="Normal 6 5 6 5 2 3 4" xfId="31618"/>
    <cellStyle name="Normal 6 5 6 5 2 4" xfId="13412"/>
    <cellStyle name="Normal 6 5 6 5 2 4 2" xfId="25614"/>
    <cellStyle name="Normal 6 5 6 5 2 4 2 2" xfId="49911"/>
    <cellStyle name="Normal 6 5 6 5 2 4 3" xfId="37709"/>
    <cellStyle name="Normal 6 5 6 5 2 5" xfId="15598"/>
    <cellStyle name="Normal 6 5 6 5 2 5 2" xfId="39895"/>
    <cellStyle name="Normal 6 5 6 5 2 6" xfId="27586"/>
    <cellStyle name="Normal 6 5 6 5 3" xfId="3815"/>
    <cellStyle name="Normal 6 5 6 5 3 2" xfId="13415"/>
    <cellStyle name="Normal 6 5 6 5 3 2 2" xfId="25617"/>
    <cellStyle name="Normal 6 5 6 5 3 2 2 2" xfId="49914"/>
    <cellStyle name="Normal 6 5 6 5 3 2 3" xfId="37712"/>
    <cellStyle name="Normal 6 5 6 5 3 3" xfId="16126"/>
    <cellStyle name="Normal 6 5 6 5 3 3 2" xfId="40423"/>
    <cellStyle name="Normal 6 5 6 5 3 4" xfId="28114"/>
    <cellStyle name="Normal 6 5 6 5 4" xfId="4455"/>
    <cellStyle name="Normal 6 5 6 5 4 2" xfId="13416"/>
    <cellStyle name="Normal 6 5 6 5 4 2 2" xfId="25618"/>
    <cellStyle name="Normal 6 5 6 5 4 2 2 2" xfId="49915"/>
    <cellStyle name="Normal 6 5 6 5 4 2 3" xfId="37713"/>
    <cellStyle name="Normal 6 5 6 5 4 3" xfId="16657"/>
    <cellStyle name="Normal 6 5 6 5 4 3 2" xfId="40954"/>
    <cellStyle name="Normal 6 5 6 5 4 4" xfId="28752"/>
    <cellStyle name="Normal 6 5 6 5 5" xfId="6152"/>
    <cellStyle name="Normal 6 5 6 5 5 2" xfId="13417"/>
    <cellStyle name="Normal 6 5 6 5 5 2 2" xfId="25619"/>
    <cellStyle name="Normal 6 5 6 5 5 2 2 2" xfId="49916"/>
    <cellStyle name="Normal 6 5 6 5 5 2 3" xfId="37714"/>
    <cellStyle name="Normal 6 5 6 5 5 3" xfId="18354"/>
    <cellStyle name="Normal 6 5 6 5 5 3 2" xfId="42651"/>
    <cellStyle name="Normal 6 5 6 5 5 4" xfId="30449"/>
    <cellStyle name="Normal 6 5 6 5 6" xfId="13411"/>
    <cellStyle name="Normal 6 5 6 5 6 2" xfId="25613"/>
    <cellStyle name="Normal 6 5 6 5 6 2 2" xfId="49910"/>
    <cellStyle name="Normal 6 5 6 5 6 3" xfId="37708"/>
    <cellStyle name="Normal 6 5 6 5 7" xfId="14429"/>
    <cellStyle name="Normal 6 5 6 5 7 2" xfId="38726"/>
    <cellStyle name="Normal 6 5 6 5 8" xfId="26417"/>
    <cellStyle name="Normal 6 5 6 5 9" xfId="50825"/>
    <cellStyle name="Normal 6 5 6 6" xfId="2645"/>
    <cellStyle name="Normal 6 5 6 6 2" xfId="5093"/>
    <cellStyle name="Normal 6 5 6 6 2 2" xfId="13419"/>
    <cellStyle name="Normal 6 5 6 6 2 2 2" xfId="25621"/>
    <cellStyle name="Normal 6 5 6 6 2 2 2 2" xfId="49918"/>
    <cellStyle name="Normal 6 5 6 6 2 2 3" xfId="37716"/>
    <cellStyle name="Normal 6 5 6 6 2 3" xfId="17295"/>
    <cellStyle name="Normal 6 5 6 6 2 3 2" xfId="41592"/>
    <cellStyle name="Normal 6 5 6 6 2 4" xfId="29390"/>
    <cellStyle name="Normal 6 5 6 6 3" xfId="6683"/>
    <cellStyle name="Normal 6 5 6 6 3 2" xfId="13420"/>
    <cellStyle name="Normal 6 5 6 6 3 2 2" xfId="25622"/>
    <cellStyle name="Normal 6 5 6 6 3 2 2 2" xfId="49919"/>
    <cellStyle name="Normal 6 5 6 6 3 2 3" xfId="37717"/>
    <cellStyle name="Normal 6 5 6 6 3 3" xfId="18885"/>
    <cellStyle name="Normal 6 5 6 6 3 3 2" xfId="43182"/>
    <cellStyle name="Normal 6 5 6 6 3 4" xfId="30980"/>
    <cellStyle name="Normal 6 5 6 6 4" xfId="13418"/>
    <cellStyle name="Normal 6 5 6 6 4 2" xfId="25620"/>
    <cellStyle name="Normal 6 5 6 6 4 2 2" xfId="49917"/>
    <cellStyle name="Normal 6 5 6 6 4 3" xfId="37715"/>
    <cellStyle name="Normal 6 5 6 6 5" xfId="15067"/>
    <cellStyle name="Normal 6 5 6 6 5 2" xfId="39364"/>
    <cellStyle name="Normal 6 5 6 6 6" xfId="27055"/>
    <cellStyle name="Normal 6 5 6 7" xfId="13355"/>
    <cellStyle name="Normal 6 5 6 7 2" xfId="25557"/>
    <cellStyle name="Normal 6 5 6 7 2 2" xfId="49854"/>
    <cellStyle name="Normal 6 5 6 7 3" xfId="37652"/>
    <cellStyle name="Normal 6 5 6 8" xfId="13895"/>
    <cellStyle name="Normal 6 5 6 8 2" xfId="25883"/>
    <cellStyle name="Normal 6 5 6 8 2 2" xfId="50180"/>
    <cellStyle name="Normal 6 5 6 8 3" xfId="38192"/>
    <cellStyle name="Normal 6 5 6 9" xfId="51683"/>
    <cellStyle name="Normal 6 5 7" xfId="763"/>
    <cellStyle name="Normal 6 5 7 2" xfId="1008"/>
    <cellStyle name="Normal 6 5 7 2 2" xfId="2501"/>
    <cellStyle name="Normal 6 5 7 2 2 10" xfId="53021"/>
    <cellStyle name="Normal 6 5 7 2 2 2" xfId="3667"/>
    <cellStyle name="Normal 6 5 7 2 2 2 2" xfId="6008"/>
    <cellStyle name="Normal 6 5 7 2 2 2 2 2" xfId="13425"/>
    <cellStyle name="Normal 6 5 7 2 2 2 2 2 2" xfId="25627"/>
    <cellStyle name="Normal 6 5 7 2 2 2 2 2 2 2" xfId="49924"/>
    <cellStyle name="Normal 6 5 7 2 2 2 2 2 3" xfId="37722"/>
    <cellStyle name="Normal 6 5 7 2 2 2 2 3" xfId="18210"/>
    <cellStyle name="Normal 6 5 7 2 2 2 2 3 2" xfId="42507"/>
    <cellStyle name="Normal 6 5 7 2 2 2 2 4" xfId="30305"/>
    <cellStyle name="Normal 6 5 7 2 2 2 3" xfId="7705"/>
    <cellStyle name="Normal 6 5 7 2 2 2 3 2" xfId="13426"/>
    <cellStyle name="Normal 6 5 7 2 2 2 3 2 2" xfId="25628"/>
    <cellStyle name="Normal 6 5 7 2 2 2 3 2 2 2" xfId="49925"/>
    <cellStyle name="Normal 6 5 7 2 2 2 3 2 3" xfId="37723"/>
    <cellStyle name="Normal 6 5 7 2 2 2 3 3" xfId="19907"/>
    <cellStyle name="Normal 6 5 7 2 2 2 3 3 2" xfId="44204"/>
    <cellStyle name="Normal 6 5 7 2 2 2 3 4" xfId="32002"/>
    <cellStyle name="Normal 6 5 7 2 2 2 4" xfId="13424"/>
    <cellStyle name="Normal 6 5 7 2 2 2 4 2" xfId="25626"/>
    <cellStyle name="Normal 6 5 7 2 2 2 4 2 2" xfId="49923"/>
    <cellStyle name="Normal 6 5 7 2 2 2 4 3" xfId="37721"/>
    <cellStyle name="Normal 6 5 7 2 2 2 5" xfId="15982"/>
    <cellStyle name="Normal 6 5 7 2 2 2 5 2" xfId="40279"/>
    <cellStyle name="Normal 6 5 7 2 2 2 6" xfId="27970"/>
    <cellStyle name="Normal 6 5 7 2 2 3" xfId="4199"/>
    <cellStyle name="Normal 6 5 7 2 2 3 2" xfId="13427"/>
    <cellStyle name="Normal 6 5 7 2 2 3 2 2" xfId="25629"/>
    <cellStyle name="Normal 6 5 7 2 2 3 2 2 2" xfId="49926"/>
    <cellStyle name="Normal 6 5 7 2 2 3 2 3" xfId="37724"/>
    <cellStyle name="Normal 6 5 7 2 2 3 3" xfId="16510"/>
    <cellStyle name="Normal 6 5 7 2 2 3 3 2" xfId="40807"/>
    <cellStyle name="Normal 6 5 7 2 2 3 4" xfId="28498"/>
    <cellStyle name="Normal 6 5 7 2 2 4" xfId="4839"/>
    <cellStyle name="Normal 6 5 7 2 2 4 2" xfId="13428"/>
    <cellStyle name="Normal 6 5 7 2 2 4 2 2" xfId="25630"/>
    <cellStyle name="Normal 6 5 7 2 2 4 2 2 2" xfId="49927"/>
    <cellStyle name="Normal 6 5 7 2 2 4 2 3" xfId="37725"/>
    <cellStyle name="Normal 6 5 7 2 2 4 3" xfId="17041"/>
    <cellStyle name="Normal 6 5 7 2 2 4 3 2" xfId="41338"/>
    <cellStyle name="Normal 6 5 7 2 2 4 4" xfId="29136"/>
    <cellStyle name="Normal 6 5 7 2 2 5" xfId="6536"/>
    <cellStyle name="Normal 6 5 7 2 2 5 2" xfId="13429"/>
    <cellStyle name="Normal 6 5 7 2 2 5 2 2" xfId="25631"/>
    <cellStyle name="Normal 6 5 7 2 2 5 2 2 2" xfId="49928"/>
    <cellStyle name="Normal 6 5 7 2 2 5 2 3" xfId="37726"/>
    <cellStyle name="Normal 6 5 7 2 2 5 3" xfId="18738"/>
    <cellStyle name="Normal 6 5 7 2 2 5 3 2" xfId="43035"/>
    <cellStyle name="Normal 6 5 7 2 2 5 4" xfId="30833"/>
    <cellStyle name="Normal 6 5 7 2 2 6" xfId="13423"/>
    <cellStyle name="Normal 6 5 7 2 2 6 2" xfId="25625"/>
    <cellStyle name="Normal 6 5 7 2 2 6 2 2" xfId="49922"/>
    <cellStyle name="Normal 6 5 7 2 2 6 3" xfId="37720"/>
    <cellStyle name="Normal 6 5 7 2 2 7" xfId="14813"/>
    <cellStyle name="Normal 6 5 7 2 2 7 2" xfId="39110"/>
    <cellStyle name="Normal 6 5 7 2 2 8" xfId="26801"/>
    <cellStyle name="Normal 6 5 7 2 2 9" xfId="51209"/>
    <cellStyle name="Normal 6 5 7 2 3" xfId="3029"/>
    <cellStyle name="Normal 6 5 7 2 3 2" xfId="5477"/>
    <cellStyle name="Normal 6 5 7 2 3 2 2" xfId="13431"/>
    <cellStyle name="Normal 6 5 7 2 3 2 2 2" xfId="25633"/>
    <cellStyle name="Normal 6 5 7 2 3 2 2 2 2" xfId="49930"/>
    <cellStyle name="Normal 6 5 7 2 3 2 2 3" xfId="37728"/>
    <cellStyle name="Normal 6 5 7 2 3 2 3" xfId="17679"/>
    <cellStyle name="Normal 6 5 7 2 3 2 3 2" xfId="41976"/>
    <cellStyle name="Normal 6 5 7 2 3 2 4" xfId="29774"/>
    <cellStyle name="Normal 6 5 7 2 3 3" xfId="7067"/>
    <cellStyle name="Normal 6 5 7 2 3 3 2" xfId="13432"/>
    <cellStyle name="Normal 6 5 7 2 3 3 2 2" xfId="25634"/>
    <cellStyle name="Normal 6 5 7 2 3 3 2 2 2" xfId="49931"/>
    <cellStyle name="Normal 6 5 7 2 3 3 2 3" xfId="37729"/>
    <cellStyle name="Normal 6 5 7 2 3 3 3" xfId="19269"/>
    <cellStyle name="Normal 6 5 7 2 3 3 3 2" xfId="43566"/>
    <cellStyle name="Normal 6 5 7 2 3 3 4" xfId="31364"/>
    <cellStyle name="Normal 6 5 7 2 3 4" xfId="13430"/>
    <cellStyle name="Normal 6 5 7 2 3 4 2" xfId="25632"/>
    <cellStyle name="Normal 6 5 7 2 3 4 2 2" xfId="49929"/>
    <cellStyle name="Normal 6 5 7 2 3 4 3" xfId="37727"/>
    <cellStyle name="Normal 6 5 7 2 3 5" xfId="15451"/>
    <cellStyle name="Normal 6 5 7 2 3 5 2" xfId="39748"/>
    <cellStyle name="Normal 6 5 7 2 3 6" xfId="27439"/>
    <cellStyle name="Normal 6 5 7 2 4" xfId="13422"/>
    <cellStyle name="Normal 6 5 7 2 4 2" xfId="25624"/>
    <cellStyle name="Normal 6 5 7 2 4 2 2" xfId="49921"/>
    <cellStyle name="Normal 6 5 7 2 4 3" xfId="37719"/>
    <cellStyle name="Normal 6 5 7 2 5" xfId="14279"/>
    <cellStyle name="Normal 6 5 7 2 5 2" xfId="26267"/>
    <cellStyle name="Normal 6 5 7 2 5 2 2" xfId="50564"/>
    <cellStyle name="Normal 6 5 7 2 5 3" xfId="38576"/>
    <cellStyle name="Normal 6 5 7 2 6" xfId="51602"/>
    <cellStyle name="Normal 6 5 7 2 7" xfId="52383"/>
    <cellStyle name="Normal 6 5 7 3" xfId="2261"/>
    <cellStyle name="Normal 6 5 7 3 10" xfId="52781"/>
    <cellStyle name="Normal 6 5 7 3 2" xfId="3427"/>
    <cellStyle name="Normal 6 5 7 3 2 2" xfId="5768"/>
    <cellStyle name="Normal 6 5 7 3 2 2 2" xfId="13435"/>
    <cellStyle name="Normal 6 5 7 3 2 2 2 2" xfId="25637"/>
    <cellStyle name="Normal 6 5 7 3 2 2 2 2 2" xfId="49934"/>
    <cellStyle name="Normal 6 5 7 3 2 2 2 3" xfId="37732"/>
    <cellStyle name="Normal 6 5 7 3 2 2 3" xfId="17970"/>
    <cellStyle name="Normal 6 5 7 3 2 2 3 2" xfId="42267"/>
    <cellStyle name="Normal 6 5 7 3 2 2 4" xfId="30065"/>
    <cellStyle name="Normal 6 5 7 3 2 3" xfId="7465"/>
    <cellStyle name="Normal 6 5 7 3 2 3 2" xfId="13436"/>
    <cellStyle name="Normal 6 5 7 3 2 3 2 2" xfId="25638"/>
    <cellStyle name="Normal 6 5 7 3 2 3 2 2 2" xfId="49935"/>
    <cellStyle name="Normal 6 5 7 3 2 3 2 3" xfId="37733"/>
    <cellStyle name="Normal 6 5 7 3 2 3 3" xfId="19667"/>
    <cellStyle name="Normal 6 5 7 3 2 3 3 2" xfId="43964"/>
    <cellStyle name="Normal 6 5 7 3 2 3 4" xfId="31762"/>
    <cellStyle name="Normal 6 5 7 3 2 4" xfId="13434"/>
    <cellStyle name="Normal 6 5 7 3 2 4 2" xfId="25636"/>
    <cellStyle name="Normal 6 5 7 3 2 4 2 2" xfId="49933"/>
    <cellStyle name="Normal 6 5 7 3 2 4 3" xfId="37731"/>
    <cellStyle name="Normal 6 5 7 3 2 5" xfId="15742"/>
    <cellStyle name="Normal 6 5 7 3 2 5 2" xfId="40039"/>
    <cellStyle name="Normal 6 5 7 3 2 6" xfId="27730"/>
    <cellStyle name="Normal 6 5 7 3 3" xfId="3959"/>
    <cellStyle name="Normal 6 5 7 3 3 2" xfId="13437"/>
    <cellStyle name="Normal 6 5 7 3 3 2 2" xfId="25639"/>
    <cellStyle name="Normal 6 5 7 3 3 2 2 2" xfId="49936"/>
    <cellStyle name="Normal 6 5 7 3 3 2 3" xfId="37734"/>
    <cellStyle name="Normal 6 5 7 3 3 3" xfId="16270"/>
    <cellStyle name="Normal 6 5 7 3 3 3 2" xfId="40567"/>
    <cellStyle name="Normal 6 5 7 3 3 4" xfId="28258"/>
    <cellStyle name="Normal 6 5 7 3 4" xfId="4599"/>
    <cellStyle name="Normal 6 5 7 3 4 2" xfId="13438"/>
    <cellStyle name="Normal 6 5 7 3 4 2 2" xfId="25640"/>
    <cellStyle name="Normal 6 5 7 3 4 2 2 2" xfId="49937"/>
    <cellStyle name="Normal 6 5 7 3 4 2 3" xfId="37735"/>
    <cellStyle name="Normal 6 5 7 3 4 3" xfId="16801"/>
    <cellStyle name="Normal 6 5 7 3 4 3 2" xfId="41098"/>
    <cellStyle name="Normal 6 5 7 3 4 4" xfId="28896"/>
    <cellStyle name="Normal 6 5 7 3 5" xfId="6296"/>
    <cellStyle name="Normal 6 5 7 3 5 2" xfId="13439"/>
    <cellStyle name="Normal 6 5 7 3 5 2 2" xfId="25641"/>
    <cellStyle name="Normal 6 5 7 3 5 2 2 2" xfId="49938"/>
    <cellStyle name="Normal 6 5 7 3 5 2 3" xfId="37736"/>
    <cellStyle name="Normal 6 5 7 3 5 3" xfId="18498"/>
    <cellStyle name="Normal 6 5 7 3 5 3 2" xfId="42795"/>
    <cellStyle name="Normal 6 5 7 3 5 4" xfId="30593"/>
    <cellStyle name="Normal 6 5 7 3 6" xfId="13433"/>
    <cellStyle name="Normal 6 5 7 3 6 2" xfId="25635"/>
    <cellStyle name="Normal 6 5 7 3 6 2 2" xfId="49932"/>
    <cellStyle name="Normal 6 5 7 3 6 3" xfId="37730"/>
    <cellStyle name="Normal 6 5 7 3 7" xfId="14573"/>
    <cellStyle name="Normal 6 5 7 3 7 2" xfId="38870"/>
    <cellStyle name="Normal 6 5 7 3 8" xfId="26561"/>
    <cellStyle name="Normal 6 5 7 3 9" xfId="50969"/>
    <cellStyle name="Normal 6 5 7 4" xfId="2789"/>
    <cellStyle name="Normal 6 5 7 4 2" xfId="5237"/>
    <cellStyle name="Normal 6 5 7 4 2 2" xfId="13441"/>
    <cellStyle name="Normal 6 5 7 4 2 2 2" xfId="25643"/>
    <cellStyle name="Normal 6 5 7 4 2 2 2 2" xfId="49940"/>
    <cellStyle name="Normal 6 5 7 4 2 2 3" xfId="37738"/>
    <cellStyle name="Normal 6 5 7 4 2 3" xfId="17439"/>
    <cellStyle name="Normal 6 5 7 4 2 3 2" xfId="41736"/>
    <cellStyle name="Normal 6 5 7 4 2 4" xfId="29534"/>
    <cellStyle name="Normal 6 5 7 4 3" xfId="6827"/>
    <cellStyle name="Normal 6 5 7 4 3 2" xfId="13442"/>
    <cellStyle name="Normal 6 5 7 4 3 2 2" xfId="25644"/>
    <cellStyle name="Normal 6 5 7 4 3 2 2 2" xfId="49941"/>
    <cellStyle name="Normal 6 5 7 4 3 2 3" xfId="37739"/>
    <cellStyle name="Normal 6 5 7 4 3 3" xfId="19029"/>
    <cellStyle name="Normal 6 5 7 4 3 3 2" xfId="43326"/>
    <cellStyle name="Normal 6 5 7 4 3 4" xfId="31124"/>
    <cellStyle name="Normal 6 5 7 4 4" xfId="13440"/>
    <cellStyle name="Normal 6 5 7 4 4 2" xfId="25642"/>
    <cellStyle name="Normal 6 5 7 4 4 2 2" xfId="49939"/>
    <cellStyle name="Normal 6 5 7 4 4 3" xfId="37737"/>
    <cellStyle name="Normal 6 5 7 4 5" xfId="15211"/>
    <cellStyle name="Normal 6 5 7 4 5 2" xfId="39508"/>
    <cellStyle name="Normal 6 5 7 4 6" xfId="27199"/>
    <cellStyle name="Normal 6 5 7 5" xfId="13421"/>
    <cellStyle name="Normal 6 5 7 5 2" xfId="25623"/>
    <cellStyle name="Normal 6 5 7 5 2 2" xfId="49920"/>
    <cellStyle name="Normal 6 5 7 5 3" xfId="37718"/>
    <cellStyle name="Normal 6 5 7 6" xfId="14039"/>
    <cellStyle name="Normal 6 5 7 6 2" xfId="26027"/>
    <cellStyle name="Normal 6 5 7 6 2 2" xfId="50324"/>
    <cellStyle name="Normal 6 5 7 6 3" xfId="38336"/>
    <cellStyle name="Normal 6 5 7 7" xfId="51749"/>
    <cellStyle name="Normal 6 5 7 8" xfId="52143"/>
    <cellStyle name="Normal 6 5 8" xfId="669"/>
    <cellStyle name="Normal 6 5 8 2" xfId="2170"/>
    <cellStyle name="Normal 6 5 8 2 10" xfId="52690"/>
    <cellStyle name="Normal 6 5 8 2 2" xfId="3336"/>
    <cellStyle name="Normal 6 5 8 2 2 2" xfId="5677"/>
    <cellStyle name="Normal 6 5 8 2 2 2 2" xfId="13446"/>
    <cellStyle name="Normal 6 5 8 2 2 2 2 2" xfId="25648"/>
    <cellStyle name="Normal 6 5 8 2 2 2 2 2 2" xfId="49945"/>
    <cellStyle name="Normal 6 5 8 2 2 2 2 3" xfId="37743"/>
    <cellStyle name="Normal 6 5 8 2 2 2 3" xfId="17879"/>
    <cellStyle name="Normal 6 5 8 2 2 2 3 2" xfId="42176"/>
    <cellStyle name="Normal 6 5 8 2 2 2 4" xfId="29974"/>
    <cellStyle name="Normal 6 5 8 2 2 3" xfId="7374"/>
    <cellStyle name="Normal 6 5 8 2 2 3 2" xfId="13447"/>
    <cellStyle name="Normal 6 5 8 2 2 3 2 2" xfId="25649"/>
    <cellStyle name="Normal 6 5 8 2 2 3 2 2 2" xfId="49946"/>
    <cellStyle name="Normal 6 5 8 2 2 3 2 3" xfId="37744"/>
    <cellStyle name="Normal 6 5 8 2 2 3 3" xfId="19576"/>
    <cellStyle name="Normal 6 5 8 2 2 3 3 2" xfId="43873"/>
    <cellStyle name="Normal 6 5 8 2 2 3 4" xfId="31671"/>
    <cellStyle name="Normal 6 5 8 2 2 4" xfId="13445"/>
    <cellStyle name="Normal 6 5 8 2 2 4 2" xfId="25647"/>
    <cellStyle name="Normal 6 5 8 2 2 4 2 2" xfId="49944"/>
    <cellStyle name="Normal 6 5 8 2 2 4 3" xfId="37742"/>
    <cellStyle name="Normal 6 5 8 2 2 5" xfId="15651"/>
    <cellStyle name="Normal 6 5 8 2 2 5 2" xfId="39948"/>
    <cellStyle name="Normal 6 5 8 2 2 6" xfId="27639"/>
    <cellStyle name="Normal 6 5 8 2 3" xfId="3868"/>
    <cellStyle name="Normal 6 5 8 2 3 2" xfId="13448"/>
    <cellStyle name="Normal 6 5 8 2 3 2 2" xfId="25650"/>
    <cellStyle name="Normal 6 5 8 2 3 2 2 2" xfId="49947"/>
    <cellStyle name="Normal 6 5 8 2 3 2 3" xfId="37745"/>
    <cellStyle name="Normal 6 5 8 2 3 3" xfId="16179"/>
    <cellStyle name="Normal 6 5 8 2 3 3 2" xfId="40476"/>
    <cellStyle name="Normal 6 5 8 2 3 4" xfId="28167"/>
    <cellStyle name="Normal 6 5 8 2 4" xfId="4508"/>
    <cellStyle name="Normal 6 5 8 2 4 2" xfId="13449"/>
    <cellStyle name="Normal 6 5 8 2 4 2 2" xfId="25651"/>
    <cellStyle name="Normal 6 5 8 2 4 2 2 2" xfId="49948"/>
    <cellStyle name="Normal 6 5 8 2 4 2 3" xfId="37746"/>
    <cellStyle name="Normal 6 5 8 2 4 3" xfId="16710"/>
    <cellStyle name="Normal 6 5 8 2 4 3 2" xfId="41007"/>
    <cellStyle name="Normal 6 5 8 2 4 4" xfId="28805"/>
    <cellStyle name="Normal 6 5 8 2 5" xfId="6205"/>
    <cellStyle name="Normal 6 5 8 2 5 2" xfId="13450"/>
    <cellStyle name="Normal 6 5 8 2 5 2 2" xfId="25652"/>
    <cellStyle name="Normal 6 5 8 2 5 2 2 2" xfId="49949"/>
    <cellStyle name="Normal 6 5 8 2 5 2 3" xfId="37747"/>
    <cellStyle name="Normal 6 5 8 2 5 3" xfId="18407"/>
    <cellStyle name="Normal 6 5 8 2 5 3 2" xfId="42704"/>
    <cellStyle name="Normal 6 5 8 2 5 4" xfId="30502"/>
    <cellStyle name="Normal 6 5 8 2 6" xfId="13444"/>
    <cellStyle name="Normal 6 5 8 2 6 2" xfId="25646"/>
    <cellStyle name="Normal 6 5 8 2 6 2 2" xfId="49943"/>
    <cellStyle name="Normal 6 5 8 2 6 3" xfId="37741"/>
    <cellStyle name="Normal 6 5 8 2 7" xfId="14482"/>
    <cellStyle name="Normal 6 5 8 2 7 2" xfId="38779"/>
    <cellStyle name="Normal 6 5 8 2 8" xfId="26470"/>
    <cellStyle name="Normal 6 5 8 2 9" xfId="50878"/>
    <cellStyle name="Normal 6 5 8 3" xfId="2698"/>
    <cellStyle name="Normal 6 5 8 3 2" xfId="5146"/>
    <cellStyle name="Normal 6 5 8 3 2 2" xfId="13452"/>
    <cellStyle name="Normal 6 5 8 3 2 2 2" xfId="25654"/>
    <cellStyle name="Normal 6 5 8 3 2 2 2 2" xfId="49951"/>
    <cellStyle name="Normal 6 5 8 3 2 2 3" xfId="37749"/>
    <cellStyle name="Normal 6 5 8 3 2 3" xfId="17348"/>
    <cellStyle name="Normal 6 5 8 3 2 3 2" xfId="41645"/>
    <cellStyle name="Normal 6 5 8 3 2 4" xfId="29443"/>
    <cellStyle name="Normal 6 5 8 3 3" xfId="6736"/>
    <cellStyle name="Normal 6 5 8 3 3 2" xfId="13453"/>
    <cellStyle name="Normal 6 5 8 3 3 2 2" xfId="25655"/>
    <cellStyle name="Normal 6 5 8 3 3 2 2 2" xfId="49952"/>
    <cellStyle name="Normal 6 5 8 3 3 2 3" xfId="37750"/>
    <cellStyle name="Normal 6 5 8 3 3 3" xfId="18938"/>
    <cellStyle name="Normal 6 5 8 3 3 3 2" xfId="43235"/>
    <cellStyle name="Normal 6 5 8 3 3 4" xfId="31033"/>
    <cellStyle name="Normal 6 5 8 3 4" xfId="13451"/>
    <cellStyle name="Normal 6 5 8 3 4 2" xfId="25653"/>
    <cellStyle name="Normal 6 5 8 3 4 2 2" xfId="49950"/>
    <cellStyle name="Normal 6 5 8 3 4 3" xfId="37748"/>
    <cellStyle name="Normal 6 5 8 3 5" xfId="15120"/>
    <cellStyle name="Normal 6 5 8 3 5 2" xfId="39417"/>
    <cellStyle name="Normal 6 5 8 3 6" xfId="27108"/>
    <cellStyle name="Normal 6 5 8 4" xfId="13443"/>
    <cellStyle name="Normal 6 5 8 4 2" xfId="25645"/>
    <cellStyle name="Normal 6 5 8 4 2 2" xfId="49942"/>
    <cellStyle name="Normal 6 5 8 4 3" xfId="37740"/>
    <cellStyle name="Normal 6 5 8 5" xfId="13948"/>
    <cellStyle name="Normal 6 5 8 5 2" xfId="25936"/>
    <cellStyle name="Normal 6 5 8 5 2 2" xfId="50233"/>
    <cellStyle name="Normal 6 5 8 5 3" xfId="38245"/>
    <cellStyle name="Normal 6 5 8 6" xfId="51525"/>
    <cellStyle name="Normal 6 5 8 7" xfId="52052"/>
    <cellStyle name="Normal 6 5 9" xfId="1868"/>
    <cellStyle name="Normal 6 5 9 10" xfId="52589"/>
    <cellStyle name="Normal 6 5 9 11" xfId="2069"/>
    <cellStyle name="Normal 6 5 9 2" xfId="3235"/>
    <cellStyle name="Normal 6 5 9 2 2" xfId="5576"/>
    <cellStyle name="Normal 6 5 9 2 2 2" xfId="13456"/>
    <cellStyle name="Normal 6 5 9 2 2 2 2" xfId="25658"/>
    <cellStyle name="Normal 6 5 9 2 2 2 2 2" xfId="49955"/>
    <cellStyle name="Normal 6 5 9 2 2 2 3" xfId="37753"/>
    <cellStyle name="Normal 6 5 9 2 2 3" xfId="17778"/>
    <cellStyle name="Normal 6 5 9 2 2 3 2" xfId="42075"/>
    <cellStyle name="Normal 6 5 9 2 2 4" xfId="29873"/>
    <cellStyle name="Normal 6 5 9 2 3" xfId="7273"/>
    <cellStyle name="Normal 6 5 9 2 3 2" xfId="13457"/>
    <cellStyle name="Normal 6 5 9 2 3 2 2" xfId="25659"/>
    <cellStyle name="Normal 6 5 9 2 3 2 2 2" xfId="49956"/>
    <cellStyle name="Normal 6 5 9 2 3 2 3" xfId="37754"/>
    <cellStyle name="Normal 6 5 9 2 3 3" xfId="19475"/>
    <cellStyle name="Normal 6 5 9 2 3 3 2" xfId="43772"/>
    <cellStyle name="Normal 6 5 9 2 3 4" xfId="31570"/>
    <cellStyle name="Normal 6 5 9 2 4" xfId="13455"/>
    <cellStyle name="Normal 6 5 9 2 4 2" xfId="25657"/>
    <cellStyle name="Normal 6 5 9 2 4 2 2" xfId="49954"/>
    <cellStyle name="Normal 6 5 9 2 4 3" xfId="37752"/>
    <cellStyle name="Normal 6 5 9 2 5" xfId="15550"/>
    <cellStyle name="Normal 6 5 9 2 5 2" xfId="39847"/>
    <cellStyle name="Normal 6 5 9 2 6" xfId="27538"/>
    <cellStyle name="Normal 6 5 9 3" xfId="3767"/>
    <cellStyle name="Normal 6 5 9 3 2" xfId="13458"/>
    <cellStyle name="Normal 6 5 9 3 2 2" xfId="25660"/>
    <cellStyle name="Normal 6 5 9 3 2 2 2" xfId="49957"/>
    <cellStyle name="Normal 6 5 9 3 2 3" xfId="37755"/>
    <cellStyle name="Normal 6 5 9 3 3" xfId="16078"/>
    <cellStyle name="Normal 6 5 9 3 3 2" xfId="40375"/>
    <cellStyle name="Normal 6 5 9 3 4" xfId="28066"/>
    <cellStyle name="Normal 6 5 9 4" xfId="4407"/>
    <cellStyle name="Normal 6 5 9 4 2" xfId="13459"/>
    <cellStyle name="Normal 6 5 9 4 2 2" xfId="25661"/>
    <cellStyle name="Normal 6 5 9 4 2 2 2" xfId="49958"/>
    <cellStyle name="Normal 6 5 9 4 2 3" xfId="37756"/>
    <cellStyle name="Normal 6 5 9 4 3" xfId="16609"/>
    <cellStyle name="Normal 6 5 9 4 3 2" xfId="40906"/>
    <cellStyle name="Normal 6 5 9 4 4" xfId="28704"/>
    <cellStyle name="Normal 6 5 9 5" xfId="6104"/>
    <cellStyle name="Normal 6 5 9 5 2" xfId="13460"/>
    <cellStyle name="Normal 6 5 9 5 2 2" xfId="25662"/>
    <cellStyle name="Normal 6 5 9 5 2 2 2" xfId="49959"/>
    <cellStyle name="Normal 6 5 9 5 2 3" xfId="37757"/>
    <cellStyle name="Normal 6 5 9 5 3" xfId="18306"/>
    <cellStyle name="Normal 6 5 9 5 3 2" xfId="42603"/>
    <cellStyle name="Normal 6 5 9 5 4" xfId="30401"/>
    <cellStyle name="Normal 6 5 9 6" xfId="13454"/>
    <cellStyle name="Normal 6 5 9 6 2" xfId="25656"/>
    <cellStyle name="Normal 6 5 9 6 2 2" xfId="49953"/>
    <cellStyle name="Normal 6 5 9 6 3" xfId="37751"/>
    <cellStyle name="Normal 6 5 9 7" xfId="14381"/>
    <cellStyle name="Normal 6 5 9 7 2" xfId="38678"/>
    <cellStyle name="Normal 6 5 9 8" xfId="26369"/>
    <cellStyle name="Normal 6 5 9 9" xfId="50777"/>
    <cellStyle name="Normal 6 6" xfId="336"/>
    <cellStyle name="Normal 6 6 2" xfId="1826"/>
    <cellStyle name="Normal 6 6 3" xfId="1959"/>
    <cellStyle name="Normal 6 7" xfId="427"/>
    <cellStyle name="Normal 6 7 2" xfId="1833"/>
    <cellStyle name="Normal 6 7 3" xfId="1819"/>
    <cellStyle name="Normal 6 8" xfId="201"/>
    <cellStyle name="Normal 6 8 2" xfId="1935"/>
    <cellStyle name="Normal 6 8 3" xfId="1862"/>
    <cellStyle name="Normal 6 8 4" xfId="1952"/>
    <cellStyle name="Normal 6 9" xfId="580"/>
    <cellStyle name="Normal 6 9 10" xfId="51766"/>
    <cellStyle name="Normal 6 9 11" xfId="51963"/>
    <cellStyle name="Normal 6 9 2" xfId="628"/>
    <cellStyle name="Normal 6 9 2 10" xfId="52011"/>
    <cellStyle name="Normal 6 9 2 2" xfId="823"/>
    <cellStyle name="Normal 6 9 2 2 2" xfId="1068"/>
    <cellStyle name="Normal 6 9 2 2 2 2" xfId="2561"/>
    <cellStyle name="Normal 6 9 2 2 2 2 10" xfId="53081"/>
    <cellStyle name="Normal 6 9 2 2 2 2 2" xfId="3727"/>
    <cellStyle name="Normal 6 9 2 2 2 2 2 2" xfId="6068"/>
    <cellStyle name="Normal 6 9 2 2 2 2 2 2 2" xfId="13467"/>
    <cellStyle name="Normal 6 9 2 2 2 2 2 2 2 2" xfId="25669"/>
    <cellStyle name="Normal 6 9 2 2 2 2 2 2 2 2 2" xfId="49966"/>
    <cellStyle name="Normal 6 9 2 2 2 2 2 2 2 3" xfId="37764"/>
    <cellStyle name="Normal 6 9 2 2 2 2 2 2 3" xfId="18270"/>
    <cellStyle name="Normal 6 9 2 2 2 2 2 2 3 2" xfId="42567"/>
    <cellStyle name="Normal 6 9 2 2 2 2 2 2 4" xfId="30365"/>
    <cellStyle name="Normal 6 9 2 2 2 2 2 3" xfId="7765"/>
    <cellStyle name="Normal 6 9 2 2 2 2 2 3 2" xfId="13468"/>
    <cellStyle name="Normal 6 9 2 2 2 2 2 3 2 2" xfId="25670"/>
    <cellStyle name="Normal 6 9 2 2 2 2 2 3 2 2 2" xfId="49967"/>
    <cellStyle name="Normal 6 9 2 2 2 2 2 3 2 3" xfId="37765"/>
    <cellStyle name="Normal 6 9 2 2 2 2 2 3 3" xfId="19967"/>
    <cellStyle name="Normal 6 9 2 2 2 2 2 3 3 2" xfId="44264"/>
    <cellStyle name="Normal 6 9 2 2 2 2 2 3 4" xfId="32062"/>
    <cellStyle name="Normal 6 9 2 2 2 2 2 4" xfId="13466"/>
    <cellStyle name="Normal 6 9 2 2 2 2 2 4 2" xfId="25668"/>
    <cellStyle name="Normal 6 9 2 2 2 2 2 4 2 2" xfId="49965"/>
    <cellStyle name="Normal 6 9 2 2 2 2 2 4 3" xfId="37763"/>
    <cellStyle name="Normal 6 9 2 2 2 2 2 5" xfId="16042"/>
    <cellStyle name="Normal 6 9 2 2 2 2 2 5 2" xfId="40339"/>
    <cellStyle name="Normal 6 9 2 2 2 2 2 6" xfId="28030"/>
    <cellStyle name="Normal 6 9 2 2 2 2 3" xfId="4259"/>
    <cellStyle name="Normal 6 9 2 2 2 2 3 2" xfId="13469"/>
    <cellStyle name="Normal 6 9 2 2 2 2 3 2 2" xfId="25671"/>
    <cellStyle name="Normal 6 9 2 2 2 2 3 2 2 2" xfId="49968"/>
    <cellStyle name="Normal 6 9 2 2 2 2 3 2 3" xfId="37766"/>
    <cellStyle name="Normal 6 9 2 2 2 2 3 3" xfId="16570"/>
    <cellStyle name="Normal 6 9 2 2 2 2 3 3 2" xfId="40867"/>
    <cellStyle name="Normal 6 9 2 2 2 2 3 4" xfId="28558"/>
    <cellStyle name="Normal 6 9 2 2 2 2 4" xfId="4899"/>
    <cellStyle name="Normal 6 9 2 2 2 2 4 2" xfId="13470"/>
    <cellStyle name="Normal 6 9 2 2 2 2 4 2 2" xfId="25672"/>
    <cellStyle name="Normal 6 9 2 2 2 2 4 2 2 2" xfId="49969"/>
    <cellStyle name="Normal 6 9 2 2 2 2 4 2 3" xfId="37767"/>
    <cellStyle name="Normal 6 9 2 2 2 2 4 3" xfId="17101"/>
    <cellStyle name="Normal 6 9 2 2 2 2 4 3 2" xfId="41398"/>
    <cellStyle name="Normal 6 9 2 2 2 2 4 4" xfId="29196"/>
    <cellStyle name="Normal 6 9 2 2 2 2 5" xfId="6596"/>
    <cellStyle name="Normal 6 9 2 2 2 2 5 2" xfId="13471"/>
    <cellStyle name="Normal 6 9 2 2 2 2 5 2 2" xfId="25673"/>
    <cellStyle name="Normal 6 9 2 2 2 2 5 2 2 2" xfId="49970"/>
    <cellStyle name="Normal 6 9 2 2 2 2 5 2 3" xfId="37768"/>
    <cellStyle name="Normal 6 9 2 2 2 2 5 3" xfId="18798"/>
    <cellStyle name="Normal 6 9 2 2 2 2 5 3 2" xfId="43095"/>
    <cellStyle name="Normal 6 9 2 2 2 2 5 4" xfId="30893"/>
    <cellStyle name="Normal 6 9 2 2 2 2 6" xfId="13465"/>
    <cellStyle name="Normal 6 9 2 2 2 2 6 2" xfId="25667"/>
    <cellStyle name="Normal 6 9 2 2 2 2 6 2 2" xfId="49964"/>
    <cellStyle name="Normal 6 9 2 2 2 2 6 3" xfId="37762"/>
    <cellStyle name="Normal 6 9 2 2 2 2 7" xfId="14873"/>
    <cellStyle name="Normal 6 9 2 2 2 2 7 2" xfId="39170"/>
    <cellStyle name="Normal 6 9 2 2 2 2 8" xfId="26861"/>
    <cellStyle name="Normal 6 9 2 2 2 2 9" xfId="51269"/>
    <cellStyle name="Normal 6 9 2 2 2 3" xfId="3089"/>
    <cellStyle name="Normal 6 9 2 2 2 3 2" xfId="5537"/>
    <cellStyle name="Normal 6 9 2 2 2 3 2 2" xfId="13473"/>
    <cellStyle name="Normal 6 9 2 2 2 3 2 2 2" xfId="25675"/>
    <cellStyle name="Normal 6 9 2 2 2 3 2 2 2 2" xfId="49972"/>
    <cellStyle name="Normal 6 9 2 2 2 3 2 2 3" xfId="37770"/>
    <cellStyle name="Normal 6 9 2 2 2 3 2 3" xfId="17739"/>
    <cellStyle name="Normal 6 9 2 2 2 3 2 3 2" xfId="42036"/>
    <cellStyle name="Normal 6 9 2 2 2 3 2 4" xfId="29834"/>
    <cellStyle name="Normal 6 9 2 2 2 3 3" xfId="7127"/>
    <cellStyle name="Normal 6 9 2 2 2 3 3 2" xfId="13474"/>
    <cellStyle name="Normal 6 9 2 2 2 3 3 2 2" xfId="25676"/>
    <cellStyle name="Normal 6 9 2 2 2 3 3 2 2 2" xfId="49973"/>
    <cellStyle name="Normal 6 9 2 2 2 3 3 2 3" xfId="37771"/>
    <cellStyle name="Normal 6 9 2 2 2 3 3 3" xfId="19329"/>
    <cellStyle name="Normal 6 9 2 2 2 3 3 3 2" xfId="43626"/>
    <cellStyle name="Normal 6 9 2 2 2 3 3 4" xfId="31424"/>
    <cellStyle name="Normal 6 9 2 2 2 3 4" xfId="13472"/>
    <cellStyle name="Normal 6 9 2 2 2 3 4 2" xfId="25674"/>
    <cellStyle name="Normal 6 9 2 2 2 3 4 2 2" xfId="49971"/>
    <cellStyle name="Normal 6 9 2 2 2 3 4 3" xfId="37769"/>
    <cellStyle name="Normal 6 9 2 2 2 3 5" xfId="15511"/>
    <cellStyle name="Normal 6 9 2 2 2 3 5 2" xfId="39808"/>
    <cellStyle name="Normal 6 9 2 2 2 3 6" xfId="27499"/>
    <cellStyle name="Normal 6 9 2 2 2 4" xfId="13464"/>
    <cellStyle name="Normal 6 9 2 2 2 4 2" xfId="25666"/>
    <cellStyle name="Normal 6 9 2 2 2 4 2 2" xfId="49963"/>
    <cellStyle name="Normal 6 9 2 2 2 4 3" xfId="37761"/>
    <cellStyle name="Normal 6 9 2 2 2 5" xfId="14339"/>
    <cellStyle name="Normal 6 9 2 2 2 5 2" xfId="26327"/>
    <cellStyle name="Normal 6 9 2 2 2 5 2 2" xfId="50624"/>
    <cellStyle name="Normal 6 9 2 2 2 5 3" xfId="38636"/>
    <cellStyle name="Normal 6 9 2 2 2 6" xfId="51747"/>
    <cellStyle name="Normal 6 9 2 2 2 7" xfId="52443"/>
    <cellStyle name="Normal 6 9 2 2 3" xfId="2321"/>
    <cellStyle name="Normal 6 9 2 2 3 10" xfId="52841"/>
    <cellStyle name="Normal 6 9 2 2 3 2" xfId="3487"/>
    <cellStyle name="Normal 6 9 2 2 3 2 2" xfId="5828"/>
    <cellStyle name="Normal 6 9 2 2 3 2 2 2" xfId="13477"/>
    <cellStyle name="Normal 6 9 2 2 3 2 2 2 2" xfId="25679"/>
    <cellStyle name="Normal 6 9 2 2 3 2 2 2 2 2" xfId="49976"/>
    <cellStyle name="Normal 6 9 2 2 3 2 2 2 3" xfId="37774"/>
    <cellStyle name="Normal 6 9 2 2 3 2 2 3" xfId="18030"/>
    <cellStyle name="Normal 6 9 2 2 3 2 2 3 2" xfId="42327"/>
    <cellStyle name="Normal 6 9 2 2 3 2 2 4" xfId="30125"/>
    <cellStyle name="Normal 6 9 2 2 3 2 3" xfId="7525"/>
    <cellStyle name="Normal 6 9 2 2 3 2 3 2" xfId="13478"/>
    <cellStyle name="Normal 6 9 2 2 3 2 3 2 2" xfId="25680"/>
    <cellStyle name="Normal 6 9 2 2 3 2 3 2 2 2" xfId="49977"/>
    <cellStyle name="Normal 6 9 2 2 3 2 3 2 3" xfId="37775"/>
    <cellStyle name="Normal 6 9 2 2 3 2 3 3" xfId="19727"/>
    <cellStyle name="Normal 6 9 2 2 3 2 3 3 2" xfId="44024"/>
    <cellStyle name="Normal 6 9 2 2 3 2 3 4" xfId="31822"/>
    <cellStyle name="Normal 6 9 2 2 3 2 4" xfId="13476"/>
    <cellStyle name="Normal 6 9 2 2 3 2 4 2" xfId="25678"/>
    <cellStyle name="Normal 6 9 2 2 3 2 4 2 2" xfId="49975"/>
    <cellStyle name="Normal 6 9 2 2 3 2 4 3" xfId="37773"/>
    <cellStyle name="Normal 6 9 2 2 3 2 5" xfId="15802"/>
    <cellStyle name="Normal 6 9 2 2 3 2 5 2" xfId="40099"/>
    <cellStyle name="Normal 6 9 2 2 3 2 6" xfId="27790"/>
    <cellStyle name="Normal 6 9 2 2 3 3" xfId="4019"/>
    <cellStyle name="Normal 6 9 2 2 3 3 2" xfId="13479"/>
    <cellStyle name="Normal 6 9 2 2 3 3 2 2" xfId="25681"/>
    <cellStyle name="Normal 6 9 2 2 3 3 2 2 2" xfId="49978"/>
    <cellStyle name="Normal 6 9 2 2 3 3 2 3" xfId="37776"/>
    <cellStyle name="Normal 6 9 2 2 3 3 3" xfId="16330"/>
    <cellStyle name="Normal 6 9 2 2 3 3 3 2" xfId="40627"/>
    <cellStyle name="Normal 6 9 2 2 3 3 4" xfId="28318"/>
    <cellStyle name="Normal 6 9 2 2 3 4" xfId="4659"/>
    <cellStyle name="Normal 6 9 2 2 3 4 2" xfId="13480"/>
    <cellStyle name="Normal 6 9 2 2 3 4 2 2" xfId="25682"/>
    <cellStyle name="Normal 6 9 2 2 3 4 2 2 2" xfId="49979"/>
    <cellStyle name="Normal 6 9 2 2 3 4 2 3" xfId="37777"/>
    <cellStyle name="Normal 6 9 2 2 3 4 3" xfId="16861"/>
    <cellStyle name="Normal 6 9 2 2 3 4 3 2" xfId="41158"/>
    <cellStyle name="Normal 6 9 2 2 3 4 4" xfId="28956"/>
    <cellStyle name="Normal 6 9 2 2 3 5" xfId="6356"/>
    <cellStyle name="Normal 6 9 2 2 3 5 2" xfId="13481"/>
    <cellStyle name="Normal 6 9 2 2 3 5 2 2" xfId="25683"/>
    <cellStyle name="Normal 6 9 2 2 3 5 2 2 2" xfId="49980"/>
    <cellStyle name="Normal 6 9 2 2 3 5 2 3" xfId="37778"/>
    <cellStyle name="Normal 6 9 2 2 3 5 3" xfId="18558"/>
    <cellStyle name="Normal 6 9 2 2 3 5 3 2" xfId="42855"/>
    <cellStyle name="Normal 6 9 2 2 3 5 4" xfId="30653"/>
    <cellStyle name="Normal 6 9 2 2 3 6" xfId="13475"/>
    <cellStyle name="Normal 6 9 2 2 3 6 2" xfId="25677"/>
    <cellStyle name="Normal 6 9 2 2 3 6 2 2" xfId="49974"/>
    <cellStyle name="Normal 6 9 2 2 3 6 3" xfId="37772"/>
    <cellStyle name="Normal 6 9 2 2 3 7" xfId="14633"/>
    <cellStyle name="Normal 6 9 2 2 3 7 2" xfId="38930"/>
    <cellStyle name="Normal 6 9 2 2 3 8" xfId="26621"/>
    <cellStyle name="Normal 6 9 2 2 3 9" xfId="51029"/>
    <cellStyle name="Normal 6 9 2 2 4" xfId="2849"/>
    <cellStyle name="Normal 6 9 2 2 4 2" xfId="5297"/>
    <cellStyle name="Normal 6 9 2 2 4 2 2" xfId="13483"/>
    <cellStyle name="Normal 6 9 2 2 4 2 2 2" xfId="25685"/>
    <cellStyle name="Normal 6 9 2 2 4 2 2 2 2" xfId="49982"/>
    <cellStyle name="Normal 6 9 2 2 4 2 2 3" xfId="37780"/>
    <cellStyle name="Normal 6 9 2 2 4 2 3" xfId="17499"/>
    <cellStyle name="Normal 6 9 2 2 4 2 3 2" xfId="41796"/>
    <cellStyle name="Normal 6 9 2 2 4 2 4" xfId="29594"/>
    <cellStyle name="Normal 6 9 2 2 4 3" xfId="6887"/>
    <cellStyle name="Normal 6 9 2 2 4 3 2" xfId="13484"/>
    <cellStyle name="Normal 6 9 2 2 4 3 2 2" xfId="25686"/>
    <cellStyle name="Normal 6 9 2 2 4 3 2 2 2" xfId="49983"/>
    <cellStyle name="Normal 6 9 2 2 4 3 2 3" xfId="37781"/>
    <cellStyle name="Normal 6 9 2 2 4 3 3" xfId="19089"/>
    <cellStyle name="Normal 6 9 2 2 4 3 3 2" xfId="43386"/>
    <cellStyle name="Normal 6 9 2 2 4 3 4" xfId="31184"/>
    <cellStyle name="Normal 6 9 2 2 4 4" xfId="13482"/>
    <cellStyle name="Normal 6 9 2 2 4 4 2" xfId="25684"/>
    <cellStyle name="Normal 6 9 2 2 4 4 2 2" xfId="49981"/>
    <cellStyle name="Normal 6 9 2 2 4 4 3" xfId="37779"/>
    <cellStyle name="Normal 6 9 2 2 4 5" xfId="15271"/>
    <cellStyle name="Normal 6 9 2 2 4 5 2" xfId="39568"/>
    <cellStyle name="Normal 6 9 2 2 4 6" xfId="27259"/>
    <cellStyle name="Normal 6 9 2 2 5" xfId="13463"/>
    <cellStyle name="Normal 6 9 2 2 5 2" xfId="25665"/>
    <cellStyle name="Normal 6 9 2 2 5 2 2" xfId="49962"/>
    <cellStyle name="Normal 6 9 2 2 5 3" xfId="37760"/>
    <cellStyle name="Normal 6 9 2 2 6" xfId="14099"/>
    <cellStyle name="Normal 6 9 2 2 6 2" xfId="26087"/>
    <cellStyle name="Normal 6 9 2 2 6 2 2" xfId="50384"/>
    <cellStyle name="Normal 6 9 2 2 6 3" xfId="38396"/>
    <cellStyle name="Normal 6 9 2 2 7" xfId="51540"/>
    <cellStyle name="Normal 6 9 2 2 8" xfId="52203"/>
    <cellStyle name="Normal 6 9 2 3" xfId="725"/>
    <cellStyle name="Normal 6 9 2 3 2" xfId="972"/>
    <cellStyle name="Normal 6 9 2 3 2 2" xfId="2465"/>
    <cellStyle name="Normal 6 9 2 3 2 2 10" xfId="52985"/>
    <cellStyle name="Normal 6 9 2 3 2 2 2" xfId="3631"/>
    <cellStyle name="Normal 6 9 2 3 2 2 2 2" xfId="5972"/>
    <cellStyle name="Normal 6 9 2 3 2 2 2 2 2" xfId="13489"/>
    <cellStyle name="Normal 6 9 2 3 2 2 2 2 2 2" xfId="25691"/>
    <cellStyle name="Normal 6 9 2 3 2 2 2 2 2 2 2" xfId="49988"/>
    <cellStyle name="Normal 6 9 2 3 2 2 2 2 2 3" xfId="37786"/>
    <cellStyle name="Normal 6 9 2 3 2 2 2 2 3" xfId="18174"/>
    <cellStyle name="Normal 6 9 2 3 2 2 2 2 3 2" xfId="42471"/>
    <cellStyle name="Normal 6 9 2 3 2 2 2 2 4" xfId="30269"/>
    <cellStyle name="Normal 6 9 2 3 2 2 2 3" xfId="7669"/>
    <cellStyle name="Normal 6 9 2 3 2 2 2 3 2" xfId="13490"/>
    <cellStyle name="Normal 6 9 2 3 2 2 2 3 2 2" xfId="25692"/>
    <cellStyle name="Normal 6 9 2 3 2 2 2 3 2 2 2" xfId="49989"/>
    <cellStyle name="Normal 6 9 2 3 2 2 2 3 2 3" xfId="37787"/>
    <cellStyle name="Normal 6 9 2 3 2 2 2 3 3" xfId="19871"/>
    <cellStyle name="Normal 6 9 2 3 2 2 2 3 3 2" xfId="44168"/>
    <cellStyle name="Normal 6 9 2 3 2 2 2 3 4" xfId="31966"/>
    <cellStyle name="Normal 6 9 2 3 2 2 2 4" xfId="13488"/>
    <cellStyle name="Normal 6 9 2 3 2 2 2 4 2" xfId="25690"/>
    <cellStyle name="Normal 6 9 2 3 2 2 2 4 2 2" xfId="49987"/>
    <cellStyle name="Normal 6 9 2 3 2 2 2 4 3" xfId="37785"/>
    <cellStyle name="Normal 6 9 2 3 2 2 2 5" xfId="15946"/>
    <cellStyle name="Normal 6 9 2 3 2 2 2 5 2" xfId="40243"/>
    <cellStyle name="Normal 6 9 2 3 2 2 2 6" xfId="27934"/>
    <cellStyle name="Normal 6 9 2 3 2 2 3" xfId="4163"/>
    <cellStyle name="Normal 6 9 2 3 2 2 3 2" xfId="13491"/>
    <cellStyle name="Normal 6 9 2 3 2 2 3 2 2" xfId="25693"/>
    <cellStyle name="Normal 6 9 2 3 2 2 3 2 2 2" xfId="49990"/>
    <cellStyle name="Normal 6 9 2 3 2 2 3 2 3" xfId="37788"/>
    <cellStyle name="Normal 6 9 2 3 2 2 3 3" xfId="16474"/>
    <cellStyle name="Normal 6 9 2 3 2 2 3 3 2" xfId="40771"/>
    <cellStyle name="Normal 6 9 2 3 2 2 3 4" xfId="28462"/>
    <cellStyle name="Normal 6 9 2 3 2 2 4" xfId="4803"/>
    <cellStyle name="Normal 6 9 2 3 2 2 4 2" xfId="13492"/>
    <cellStyle name="Normal 6 9 2 3 2 2 4 2 2" xfId="25694"/>
    <cellStyle name="Normal 6 9 2 3 2 2 4 2 2 2" xfId="49991"/>
    <cellStyle name="Normal 6 9 2 3 2 2 4 2 3" xfId="37789"/>
    <cellStyle name="Normal 6 9 2 3 2 2 4 3" xfId="17005"/>
    <cellStyle name="Normal 6 9 2 3 2 2 4 3 2" xfId="41302"/>
    <cellStyle name="Normal 6 9 2 3 2 2 4 4" xfId="29100"/>
    <cellStyle name="Normal 6 9 2 3 2 2 5" xfId="6500"/>
    <cellStyle name="Normal 6 9 2 3 2 2 5 2" xfId="13493"/>
    <cellStyle name="Normal 6 9 2 3 2 2 5 2 2" xfId="25695"/>
    <cellStyle name="Normal 6 9 2 3 2 2 5 2 2 2" xfId="49992"/>
    <cellStyle name="Normal 6 9 2 3 2 2 5 2 3" xfId="37790"/>
    <cellStyle name="Normal 6 9 2 3 2 2 5 3" xfId="18702"/>
    <cellStyle name="Normal 6 9 2 3 2 2 5 3 2" xfId="42999"/>
    <cellStyle name="Normal 6 9 2 3 2 2 5 4" xfId="30797"/>
    <cellStyle name="Normal 6 9 2 3 2 2 6" xfId="13487"/>
    <cellStyle name="Normal 6 9 2 3 2 2 6 2" xfId="25689"/>
    <cellStyle name="Normal 6 9 2 3 2 2 6 2 2" xfId="49986"/>
    <cellStyle name="Normal 6 9 2 3 2 2 6 3" xfId="37784"/>
    <cellStyle name="Normal 6 9 2 3 2 2 7" xfId="14777"/>
    <cellStyle name="Normal 6 9 2 3 2 2 7 2" xfId="39074"/>
    <cellStyle name="Normal 6 9 2 3 2 2 8" xfId="26765"/>
    <cellStyle name="Normal 6 9 2 3 2 2 9" xfId="51173"/>
    <cellStyle name="Normal 6 9 2 3 2 3" xfId="2993"/>
    <cellStyle name="Normal 6 9 2 3 2 3 2" xfId="5441"/>
    <cellStyle name="Normal 6 9 2 3 2 3 2 2" xfId="13495"/>
    <cellStyle name="Normal 6 9 2 3 2 3 2 2 2" xfId="25697"/>
    <cellStyle name="Normal 6 9 2 3 2 3 2 2 2 2" xfId="49994"/>
    <cellStyle name="Normal 6 9 2 3 2 3 2 2 3" xfId="37792"/>
    <cellStyle name="Normal 6 9 2 3 2 3 2 3" xfId="17643"/>
    <cellStyle name="Normal 6 9 2 3 2 3 2 3 2" xfId="41940"/>
    <cellStyle name="Normal 6 9 2 3 2 3 2 4" xfId="29738"/>
    <cellStyle name="Normal 6 9 2 3 2 3 3" xfId="7031"/>
    <cellStyle name="Normal 6 9 2 3 2 3 3 2" xfId="13496"/>
    <cellStyle name="Normal 6 9 2 3 2 3 3 2 2" xfId="25698"/>
    <cellStyle name="Normal 6 9 2 3 2 3 3 2 2 2" xfId="49995"/>
    <cellStyle name="Normal 6 9 2 3 2 3 3 2 3" xfId="37793"/>
    <cellStyle name="Normal 6 9 2 3 2 3 3 3" xfId="19233"/>
    <cellStyle name="Normal 6 9 2 3 2 3 3 3 2" xfId="43530"/>
    <cellStyle name="Normal 6 9 2 3 2 3 3 4" xfId="31328"/>
    <cellStyle name="Normal 6 9 2 3 2 3 4" xfId="13494"/>
    <cellStyle name="Normal 6 9 2 3 2 3 4 2" xfId="25696"/>
    <cellStyle name="Normal 6 9 2 3 2 3 4 2 2" xfId="49993"/>
    <cellStyle name="Normal 6 9 2 3 2 3 4 3" xfId="37791"/>
    <cellStyle name="Normal 6 9 2 3 2 3 5" xfId="15415"/>
    <cellStyle name="Normal 6 9 2 3 2 3 5 2" xfId="39712"/>
    <cellStyle name="Normal 6 9 2 3 2 3 6" xfId="27403"/>
    <cellStyle name="Normal 6 9 2 3 2 4" xfId="13486"/>
    <cellStyle name="Normal 6 9 2 3 2 4 2" xfId="25688"/>
    <cellStyle name="Normal 6 9 2 3 2 4 2 2" xfId="49985"/>
    <cellStyle name="Normal 6 9 2 3 2 4 3" xfId="37783"/>
    <cellStyle name="Normal 6 9 2 3 2 5" xfId="14243"/>
    <cellStyle name="Normal 6 9 2 3 2 5 2" xfId="26231"/>
    <cellStyle name="Normal 6 9 2 3 2 5 2 2" xfId="50528"/>
    <cellStyle name="Normal 6 9 2 3 2 5 3" xfId="38540"/>
    <cellStyle name="Normal 6 9 2 3 2 6" xfId="51896"/>
    <cellStyle name="Normal 6 9 2 3 2 7" xfId="52347"/>
    <cellStyle name="Normal 6 9 2 3 3" xfId="2225"/>
    <cellStyle name="Normal 6 9 2 3 3 10" xfId="52745"/>
    <cellStyle name="Normal 6 9 2 3 3 2" xfId="3391"/>
    <cellStyle name="Normal 6 9 2 3 3 2 2" xfId="5732"/>
    <cellStyle name="Normal 6 9 2 3 3 2 2 2" xfId="13499"/>
    <cellStyle name="Normal 6 9 2 3 3 2 2 2 2" xfId="25701"/>
    <cellStyle name="Normal 6 9 2 3 3 2 2 2 2 2" xfId="49998"/>
    <cellStyle name="Normal 6 9 2 3 3 2 2 2 3" xfId="37796"/>
    <cellStyle name="Normal 6 9 2 3 3 2 2 3" xfId="17934"/>
    <cellStyle name="Normal 6 9 2 3 3 2 2 3 2" xfId="42231"/>
    <cellStyle name="Normal 6 9 2 3 3 2 2 4" xfId="30029"/>
    <cellStyle name="Normal 6 9 2 3 3 2 3" xfId="7429"/>
    <cellStyle name="Normal 6 9 2 3 3 2 3 2" xfId="13500"/>
    <cellStyle name="Normal 6 9 2 3 3 2 3 2 2" xfId="25702"/>
    <cellStyle name="Normal 6 9 2 3 3 2 3 2 2 2" xfId="49999"/>
    <cellStyle name="Normal 6 9 2 3 3 2 3 2 3" xfId="37797"/>
    <cellStyle name="Normal 6 9 2 3 3 2 3 3" xfId="19631"/>
    <cellStyle name="Normal 6 9 2 3 3 2 3 3 2" xfId="43928"/>
    <cellStyle name="Normal 6 9 2 3 3 2 3 4" xfId="31726"/>
    <cellStyle name="Normal 6 9 2 3 3 2 4" xfId="13498"/>
    <cellStyle name="Normal 6 9 2 3 3 2 4 2" xfId="25700"/>
    <cellStyle name="Normal 6 9 2 3 3 2 4 2 2" xfId="49997"/>
    <cellStyle name="Normal 6 9 2 3 3 2 4 3" xfId="37795"/>
    <cellStyle name="Normal 6 9 2 3 3 2 5" xfId="15706"/>
    <cellStyle name="Normal 6 9 2 3 3 2 5 2" xfId="40003"/>
    <cellStyle name="Normal 6 9 2 3 3 2 6" xfId="27694"/>
    <cellStyle name="Normal 6 9 2 3 3 3" xfId="3923"/>
    <cellStyle name="Normal 6 9 2 3 3 3 2" xfId="13501"/>
    <cellStyle name="Normal 6 9 2 3 3 3 2 2" xfId="25703"/>
    <cellStyle name="Normal 6 9 2 3 3 3 2 2 2" xfId="50000"/>
    <cellStyle name="Normal 6 9 2 3 3 3 2 3" xfId="37798"/>
    <cellStyle name="Normal 6 9 2 3 3 3 3" xfId="16234"/>
    <cellStyle name="Normal 6 9 2 3 3 3 3 2" xfId="40531"/>
    <cellStyle name="Normal 6 9 2 3 3 3 4" xfId="28222"/>
    <cellStyle name="Normal 6 9 2 3 3 4" xfId="4563"/>
    <cellStyle name="Normal 6 9 2 3 3 4 2" xfId="13502"/>
    <cellStyle name="Normal 6 9 2 3 3 4 2 2" xfId="25704"/>
    <cellStyle name="Normal 6 9 2 3 3 4 2 2 2" xfId="50001"/>
    <cellStyle name="Normal 6 9 2 3 3 4 2 3" xfId="37799"/>
    <cellStyle name="Normal 6 9 2 3 3 4 3" xfId="16765"/>
    <cellStyle name="Normal 6 9 2 3 3 4 3 2" xfId="41062"/>
    <cellStyle name="Normal 6 9 2 3 3 4 4" xfId="28860"/>
    <cellStyle name="Normal 6 9 2 3 3 5" xfId="6260"/>
    <cellStyle name="Normal 6 9 2 3 3 5 2" xfId="13503"/>
    <cellStyle name="Normal 6 9 2 3 3 5 2 2" xfId="25705"/>
    <cellStyle name="Normal 6 9 2 3 3 5 2 2 2" xfId="50002"/>
    <cellStyle name="Normal 6 9 2 3 3 5 2 3" xfId="37800"/>
    <cellStyle name="Normal 6 9 2 3 3 5 3" xfId="18462"/>
    <cellStyle name="Normal 6 9 2 3 3 5 3 2" xfId="42759"/>
    <cellStyle name="Normal 6 9 2 3 3 5 4" xfId="30557"/>
    <cellStyle name="Normal 6 9 2 3 3 6" xfId="13497"/>
    <cellStyle name="Normal 6 9 2 3 3 6 2" xfId="25699"/>
    <cellStyle name="Normal 6 9 2 3 3 6 2 2" xfId="49996"/>
    <cellStyle name="Normal 6 9 2 3 3 6 3" xfId="37794"/>
    <cellStyle name="Normal 6 9 2 3 3 7" xfId="14537"/>
    <cellStyle name="Normal 6 9 2 3 3 7 2" xfId="38834"/>
    <cellStyle name="Normal 6 9 2 3 3 8" xfId="26525"/>
    <cellStyle name="Normal 6 9 2 3 3 9" xfId="50933"/>
    <cellStyle name="Normal 6 9 2 3 4" xfId="2753"/>
    <cellStyle name="Normal 6 9 2 3 4 2" xfId="5201"/>
    <cellStyle name="Normal 6 9 2 3 4 2 2" xfId="13505"/>
    <cellStyle name="Normal 6 9 2 3 4 2 2 2" xfId="25707"/>
    <cellStyle name="Normal 6 9 2 3 4 2 2 2 2" xfId="50004"/>
    <cellStyle name="Normal 6 9 2 3 4 2 2 3" xfId="37802"/>
    <cellStyle name="Normal 6 9 2 3 4 2 3" xfId="17403"/>
    <cellStyle name="Normal 6 9 2 3 4 2 3 2" xfId="41700"/>
    <cellStyle name="Normal 6 9 2 3 4 2 4" xfId="29498"/>
    <cellStyle name="Normal 6 9 2 3 4 3" xfId="6791"/>
    <cellStyle name="Normal 6 9 2 3 4 3 2" xfId="13506"/>
    <cellStyle name="Normal 6 9 2 3 4 3 2 2" xfId="25708"/>
    <cellStyle name="Normal 6 9 2 3 4 3 2 2 2" xfId="50005"/>
    <cellStyle name="Normal 6 9 2 3 4 3 2 3" xfId="37803"/>
    <cellStyle name="Normal 6 9 2 3 4 3 3" xfId="18993"/>
    <cellStyle name="Normal 6 9 2 3 4 3 3 2" xfId="43290"/>
    <cellStyle name="Normal 6 9 2 3 4 3 4" xfId="31088"/>
    <cellStyle name="Normal 6 9 2 3 4 4" xfId="13504"/>
    <cellStyle name="Normal 6 9 2 3 4 4 2" xfId="25706"/>
    <cellStyle name="Normal 6 9 2 3 4 4 2 2" xfId="50003"/>
    <cellStyle name="Normal 6 9 2 3 4 4 3" xfId="37801"/>
    <cellStyle name="Normal 6 9 2 3 4 5" xfId="15175"/>
    <cellStyle name="Normal 6 9 2 3 4 5 2" xfId="39472"/>
    <cellStyle name="Normal 6 9 2 3 4 6" xfId="27163"/>
    <cellStyle name="Normal 6 9 2 3 5" xfId="13485"/>
    <cellStyle name="Normal 6 9 2 3 5 2" xfId="25687"/>
    <cellStyle name="Normal 6 9 2 3 5 2 2" xfId="49984"/>
    <cellStyle name="Normal 6 9 2 3 5 3" xfId="37782"/>
    <cellStyle name="Normal 6 9 2 3 6" xfId="14003"/>
    <cellStyle name="Normal 6 9 2 3 6 2" xfId="25991"/>
    <cellStyle name="Normal 6 9 2 3 6 2 2" xfId="50288"/>
    <cellStyle name="Normal 6 9 2 3 6 3" xfId="38300"/>
    <cellStyle name="Normal 6 9 2 3 7" xfId="51819"/>
    <cellStyle name="Normal 6 9 2 3 8" xfId="52107"/>
    <cellStyle name="Normal 6 9 2 4" xfId="900"/>
    <cellStyle name="Normal 6 9 2 4 2" xfId="2393"/>
    <cellStyle name="Normal 6 9 2 4 2 10" xfId="52913"/>
    <cellStyle name="Normal 6 9 2 4 2 2" xfId="3559"/>
    <cellStyle name="Normal 6 9 2 4 2 2 2" xfId="5900"/>
    <cellStyle name="Normal 6 9 2 4 2 2 2 2" xfId="13510"/>
    <cellStyle name="Normal 6 9 2 4 2 2 2 2 2" xfId="25712"/>
    <cellStyle name="Normal 6 9 2 4 2 2 2 2 2 2" xfId="50009"/>
    <cellStyle name="Normal 6 9 2 4 2 2 2 2 3" xfId="37807"/>
    <cellStyle name="Normal 6 9 2 4 2 2 2 3" xfId="18102"/>
    <cellStyle name="Normal 6 9 2 4 2 2 2 3 2" xfId="42399"/>
    <cellStyle name="Normal 6 9 2 4 2 2 2 4" xfId="30197"/>
    <cellStyle name="Normal 6 9 2 4 2 2 3" xfId="7597"/>
    <cellStyle name="Normal 6 9 2 4 2 2 3 2" xfId="13511"/>
    <cellStyle name="Normal 6 9 2 4 2 2 3 2 2" xfId="25713"/>
    <cellStyle name="Normal 6 9 2 4 2 2 3 2 2 2" xfId="50010"/>
    <cellStyle name="Normal 6 9 2 4 2 2 3 2 3" xfId="37808"/>
    <cellStyle name="Normal 6 9 2 4 2 2 3 3" xfId="19799"/>
    <cellStyle name="Normal 6 9 2 4 2 2 3 3 2" xfId="44096"/>
    <cellStyle name="Normal 6 9 2 4 2 2 3 4" xfId="31894"/>
    <cellStyle name="Normal 6 9 2 4 2 2 4" xfId="13509"/>
    <cellStyle name="Normal 6 9 2 4 2 2 4 2" xfId="25711"/>
    <cellStyle name="Normal 6 9 2 4 2 2 4 2 2" xfId="50008"/>
    <cellStyle name="Normal 6 9 2 4 2 2 4 3" xfId="37806"/>
    <cellStyle name="Normal 6 9 2 4 2 2 5" xfId="15874"/>
    <cellStyle name="Normal 6 9 2 4 2 2 5 2" xfId="40171"/>
    <cellStyle name="Normal 6 9 2 4 2 2 6" xfId="27862"/>
    <cellStyle name="Normal 6 9 2 4 2 3" xfId="4091"/>
    <cellStyle name="Normal 6 9 2 4 2 3 2" xfId="13512"/>
    <cellStyle name="Normal 6 9 2 4 2 3 2 2" xfId="25714"/>
    <cellStyle name="Normal 6 9 2 4 2 3 2 2 2" xfId="50011"/>
    <cellStyle name="Normal 6 9 2 4 2 3 2 3" xfId="37809"/>
    <cellStyle name="Normal 6 9 2 4 2 3 3" xfId="16402"/>
    <cellStyle name="Normal 6 9 2 4 2 3 3 2" xfId="40699"/>
    <cellStyle name="Normal 6 9 2 4 2 3 4" xfId="28390"/>
    <cellStyle name="Normal 6 9 2 4 2 4" xfId="4731"/>
    <cellStyle name="Normal 6 9 2 4 2 4 2" xfId="13513"/>
    <cellStyle name="Normal 6 9 2 4 2 4 2 2" xfId="25715"/>
    <cellStyle name="Normal 6 9 2 4 2 4 2 2 2" xfId="50012"/>
    <cellStyle name="Normal 6 9 2 4 2 4 2 3" xfId="37810"/>
    <cellStyle name="Normal 6 9 2 4 2 4 3" xfId="16933"/>
    <cellStyle name="Normal 6 9 2 4 2 4 3 2" xfId="41230"/>
    <cellStyle name="Normal 6 9 2 4 2 4 4" xfId="29028"/>
    <cellStyle name="Normal 6 9 2 4 2 5" xfId="6428"/>
    <cellStyle name="Normal 6 9 2 4 2 5 2" xfId="13514"/>
    <cellStyle name="Normal 6 9 2 4 2 5 2 2" xfId="25716"/>
    <cellStyle name="Normal 6 9 2 4 2 5 2 2 2" xfId="50013"/>
    <cellStyle name="Normal 6 9 2 4 2 5 2 3" xfId="37811"/>
    <cellStyle name="Normal 6 9 2 4 2 5 3" xfId="18630"/>
    <cellStyle name="Normal 6 9 2 4 2 5 3 2" xfId="42927"/>
    <cellStyle name="Normal 6 9 2 4 2 5 4" xfId="30725"/>
    <cellStyle name="Normal 6 9 2 4 2 6" xfId="13508"/>
    <cellStyle name="Normal 6 9 2 4 2 6 2" xfId="25710"/>
    <cellStyle name="Normal 6 9 2 4 2 6 2 2" xfId="50007"/>
    <cellStyle name="Normal 6 9 2 4 2 6 3" xfId="37805"/>
    <cellStyle name="Normal 6 9 2 4 2 7" xfId="14705"/>
    <cellStyle name="Normal 6 9 2 4 2 7 2" xfId="39002"/>
    <cellStyle name="Normal 6 9 2 4 2 8" xfId="26693"/>
    <cellStyle name="Normal 6 9 2 4 2 9" xfId="51101"/>
    <cellStyle name="Normal 6 9 2 4 3" xfId="2921"/>
    <cellStyle name="Normal 6 9 2 4 3 2" xfId="5369"/>
    <cellStyle name="Normal 6 9 2 4 3 2 2" xfId="13516"/>
    <cellStyle name="Normal 6 9 2 4 3 2 2 2" xfId="25718"/>
    <cellStyle name="Normal 6 9 2 4 3 2 2 2 2" xfId="50015"/>
    <cellStyle name="Normal 6 9 2 4 3 2 2 3" xfId="37813"/>
    <cellStyle name="Normal 6 9 2 4 3 2 3" xfId="17571"/>
    <cellStyle name="Normal 6 9 2 4 3 2 3 2" xfId="41868"/>
    <cellStyle name="Normal 6 9 2 4 3 2 4" xfId="29666"/>
    <cellStyle name="Normal 6 9 2 4 3 3" xfId="6959"/>
    <cellStyle name="Normal 6 9 2 4 3 3 2" xfId="13517"/>
    <cellStyle name="Normal 6 9 2 4 3 3 2 2" xfId="25719"/>
    <cellStyle name="Normal 6 9 2 4 3 3 2 2 2" xfId="50016"/>
    <cellStyle name="Normal 6 9 2 4 3 3 2 3" xfId="37814"/>
    <cellStyle name="Normal 6 9 2 4 3 3 3" xfId="19161"/>
    <cellStyle name="Normal 6 9 2 4 3 3 3 2" xfId="43458"/>
    <cellStyle name="Normal 6 9 2 4 3 3 4" xfId="31256"/>
    <cellStyle name="Normal 6 9 2 4 3 4" xfId="13515"/>
    <cellStyle name="Normal 6 9 2 4 3 4 2" xfId="25717"/>
    <cellStyle name="Normal 6 9 2 4 3 4 2 2" xfId="50014"/>
    <cellStyle name="Normal 6 9 2 4 3 4 3" xfId="37812"/>
    <cellStyle name="Normal 6 9 2 4 3 5" xfId="15343"/>
    <cellStyle name="Normal 6 9 2 4 3 5 2" xfId="39640"/>
    <cellStyle name="Normal 6 9 2 4 3 6" xfId="27331"/>
    <cellStyle name="Normal 6 9 2 4 4" xfId="13507"/>
    <cellStyle name="Normal 6 9 2 4 4 2" xfId="25709"/>
    <cellStyle name="Normal 6 9 2 4 4 2 2" xfId="50006"/>
    <cellStyle name="Normal 6 9 2 4 4 3" xfId="37804"/>
    <cellStyle name="Normal 6 9 2 4 5" xfId="14171"/>
    <cellStyle name="Normal 6 9 2 4 5 2" xfId="26159"/>
    <cellStyle name="Normal 6 9 2 4 5 2 2" xfId="50456"/>
    <cellStyle name="Normal 6 9 2 4 5 3" xfId="38468"/>
    <cellStyle name="Normal 6 9 2 4 6" xfId="51574"/>
    <cellStyle name="Normal 6 9 2 4 7" xfId="52275"/>
    <cellStyle name="Normal 6 9 2 5" xfId="2129"/>
    <cellStyle name="Normal 6 9 2 5 10" xfId="52649"/>
    <cellStyle name="Normal 6 9 2 5 2" xfId="3295"/>
    <cellStyle name="Normal 6 9 2 5 2 2" xfId="5636"/>
    <cellStyle name="Normal 6 9 2 5 2 2 2" xfId="13520"/>
    <cellStyle name="Normal 6 9 2 5 2 2 2 2" xfId="25722"/>
    <cellStyle name="Normal 6 9 2 5 2 2 2 2 2" xfId="50019"/>
    <cellStyle name="Normal 6 9 2 5 2 2 2 3" xfId="37817"/>
    <cellStyle name="Normal 6 9 2 5 2 2 3" xfId="17838"/>
    <cellStyle name="Normal 6 9 2 5 2 2 3 2" xfId="42135"/>
    <cellStyle name="Normal 6 9 2 5 2 2 4" xfId="29933"/>
    <cellStyle name="Normal 6 9 2 5 2 3" xfId="7333"/>
    <cellStyle name="Normal 6 9 2 5 2 3 2" xfId="13521"/>
    <cellStyle name="Normal 6 9 2 5 2 3 2 2" xfId="25723"/>
    <cellStyle name="Normal 6 9 2 5 2 3 2 2 2" xfId="50020"/>
    <cellStyle name="Normal 6 9 2 5 2 3 2 3" xfId="37818"/>
    <cellStyle name="Normal 6 9 2 5 2 3 3" xfId="19535"/>
    <cellStyle name="Normal 6 9 2 5 2 3 3 2" xfId="43832"/>
    <cellStyle name="Normal 6 9 2 5 2 3 4" xfId="31630"/>
    <cellStyle name="Normal 6 9 2 5 2 4" xfId="13519"/>
    <cellStyle name="Normal 6 9 2 5 2 4 2" xfId="25721"/>
    <cellStyle name="Normal 6 9 2 5 2 4 2 2" xfId="50018"/>
    <cellStyle name="Normal 6 9 2 5 2 4 3" xfId="37816"/>
    <cellStyle name="Normal 6 9 2 5 2 5" xfId="15610"/>
    <cellStyle name="Normal 6 9 2 5 2 5 2" xfId="39907"/>
    <cellStyle name="Normal 6 9 2 5 2 6" xfId="27598"/>
    <cellStyle name="Normal 6 9 2 5 3" xfId="3827"/>
    <cellStyle name="Normal 6 9 2 5 3 2" xfId="13522"/>
    <cellStyle name="Normal 6 9 2 5 3 2 2" xfId="25724"/>
    <cellStyle name="Normal 6 9 2 5 3 2 2 2" xfId="50021"/>
    <cellStyle name="Normal 6 9 2 5 3 2 3" xfId="37819"/>
    <cellStyle name="Normal 6 9 2 5 3 3" xfId="16138"/>
    <cellStyle name="Normal 6 9 2 5 3 3 2" xfId="40435"/>
    <cellStyle name="Normal 6 9 2 5 3 4" xfId="28126"/>
    <cellStyle name="Normal 6 9 2 5 4" xfId="4467"/>
    <cellStyle name="Normal 6 9 2 5 4 2" xfId="13523"/>
    <cellStyle name="Normal 6 9 2 5 4 2 2" xfId="25725"/>
    <cellStyle name="Normal 6 9 2 5 4 2 2 2" xfId="50022"/>
    <cellStyle name="Normal 6 9 2 5 4 2 3" xfId="37820"/>
    <cellStyle name="Normal 6 9 2 5 4 3" xfId="16669"/>
    <cellStyle name="Normal 6 9 2 5 4 3 2" xfId="40966"/>
    <cellStyle name="Normal 6 9 2 5 4 4" xfId="28764"/>
    <cellStyle name="Normal 6 9 2 5 5" xfId="6164"/>
    <cellStyle name="Normal 6 9 2 5 5 2" xfId="13524"/>
    <cellStyle name="Normal 6 9 2 5 5 2 2" xfId="25726"/>
    <cellStyle name="Normal 6 9 2 5 5 2 2 2" xfId="50023"/>
    <cellStyle name="Normal 6 9 2 5 5 2 3" xfId="37821"/>
    <cellStyle name="Normal 6 9 2 5 5 3" xfId="18366"/>
    <cellStyle name="Normal 6 9 2 5 5 3 2" xfId="42663"/>
    <cellStyle name="Normal 6 9 2 5 5 4" xfId="30461"/>
    <cellStyle name="Normal 6 9 2 5 6" xfId="13518"/>
    <cellStyle name="Normal 6 9 2 5 6 2" xfId="25720"/>
    <cellStyle name="Normal 6 9 2 5 6 2 2" xfId="50017"/>
    <cellStyle name="Normal 6 9 2 5 6 3" xfId="37815"/>
    <cellStyle name="Normal 6 9 2 5 7" xfId="14441"/>
    <cellStyle name="Normal 6 9 2 5 7 2" xfId="38738"/>
    <cellStyle name="Normal 6 9 2 5 8" xfId="26429"/>
    <cellStyle name="Normal 6 9 2 5 9" xfId="50837"/>
    <cellStyle name="Normal 6 9 2 6" xfId="2657"/>
    <cellStyle name="Normal 6 9 2 6 2" xfId="5105"/>
    <cellStyle name="Normal 6 9 2 6 2 2" xfId="13526"/>
    <cellStyle name="Normal 6 9 2 6 2 2 2" xfId="25728"/>
    <cellStyle name="Normal 6 9 2 6 2 2 2 2" xfId="50025"/>
    <cellStyle name="Normal 6 9 2 6 2 2 3" xfId="37823"/>
    <cellStyle name="Normal 6 9 2 6 2 3" xfId="17307"/>
    <cellStyle name="Normal 6 9 2 6 2 3 2" xfId="41604"/>
    <cellStyle name="Normal 6 9 2 6 2 4" xfId="29402"/>
    <cellStyle name="Normal 6 9 2 6 3" xfId="6695"/>
    <cellStyle name="Normal 6 9 2 6 3 2" xfId="13527"/>
    <cellStyle name="Normal 6 9 2 6 3 2 2" xfId="25729"/>
    <cellStyle name="Normal 6 9 2 6 3 2 2 2" xfId="50026"/>
    <cellStyle name="Normal 6 9 2 6 3 2 3" xfId="37824"/>
    <cellStyle name="Normal 6 9 2 6 3 3" xfId="18897"/>
    <cellStyle name="Normal 6 9 2 6 3 3 2" xfId="43194"/>
    <cellStyle name="Normal 6 9 2 6 3 4" xfId="30992"/>
    <cellStyle name="Normal 6 9 2 6 4" xfId="13525"/>
    <cellStyle name="Normal 6 9 2 6 4 2" xfId="25727"/>
    <cellStyle name="Normal 6 9 2 6 4 2 2" xfId="50024"/>
    <cellStyle name="Normal 6 9 2 6 4 3" xfId="37822"/>
    <cellStyle name="Normal 6 9 2 6 5" xfId="15079"/>
    <cellStyle name="Normal 6 9 2 6 5 2" xfId="39376"/>
    <cellStyle name="Normal 6 9 2 6 6" xfId="27067"/>
    <cellStyle name="Normal 6 9 2 7" xfId="13462"/>
    <cellStyle name="Normal 6 9 2 7 2" xfId="25664"/>
    <cellStyle name="Normal 6 9 2 7 2 2" xfId="49961"/>
    <cellStyle name="Normal 6 9 2 7 3" xfId="37759"/>
    <cellStyle name="Normal 6 9 2 8" xfId="13907"/>
    <cellStyle name="Normal 6 9 2 8 2" xfId="25895"/>
    <cellStyle name="Normal 6 9 2 8 2 2" xfId="50192"/>
    <cellStyle name="Normal 6 9 2 8 3" xfId="38204"/>
    <cellStyle name="Normal 6 9 2 9" xfId="51876"/>
    <cellStyle name="Normal 6 9 3" xfId="775"/>
    <cellStyle name="Normal 6 9 3 2" xfId="1020"/>
    <cellStyle name="Normal 6 9 3 2 2" xfId="2513"/>
    <cellStyle name="Normal 6 9 3 2 2 10" xfId="53033"/>
    <cellStyle name="Normal 6 9 3 2 2 2" xfId="3679"/>
    <cellStyle name="Normal 6 9 3 2 2 2 2" xfId="6020"/>
    <cellStyle name="Normal 6 9 3 2 2 2 2 2" xfId="13532"/>
    <cellStyle name="Normal 6 9 3 2 2 2 2 2 2" xfId="25734"/>
    <cellStyle name="Normal 6 9 3 2 2 2 2 2 2 2" xfId="50031"/>
    <cellStyle name="Normal 6 9 3 2 2 2 2 2 3" xfId="37829"/>
    <cellStyle name="Normal 6 9 3 2 2 2 2 3" xfId="18222"/>
    <cellStyle name="Normal 6 9 3 2 2 2 2 3 2" xfId="42519"/>
    <cellStyle name="Normal 6 9 3 2 2 2 2 4" xfId="30317"/>
    <cellStyle name="Normal 6 9 3 2 2 2 3" xfId="7717"/>
    <cellStyle name="Normal 6 9 3 2 2 2 3 2" xfId="13533"/>
    <cellStyle name="Normal 6 9 3 2 2 2 3 2 2" xfId="25735"/>
    <cellStyle name="Normal 6 9 3 2 2 2 3 2 2 2" xfId="50032"/>
    <cellStyle name="Normal 6 9 3 2 2 2 3 2 3" xfId="37830"/>
    <cellStyle name="Normal 6 9 3 2 2 2 3 3" xfId="19919"/>
    <cellStyle name="Normal 6 9 3 2 2 2 3 3 2" xfId="44216"/>
    <cellStyle name="Normal 6 9 3 2 2 2 3 4" xfId="32014"/>
    <cellStyle name="Normal 6 9 3 2 2 2 4" xfId="13531"/>
    <cellStyle name="Normal 6 9 3 2 2 2 4 2" xfId="25733"/>
    <cellStyle name="Normal 6 9 3 2 2 2 4 2 2" xfId="50030"/>
    <cellStyle name="Normal 6 9 3 2 2 2 4 3" xfId="37828"/>
    <cellStyle name="Normal 6 9 3 2 2 2 5" xfId="15994"/>
    <cellStyle name="Normal 6 9 3 2 2 2 5 2" xfId="40291"/>
    <cellStyle name="Normal 6 9 3 2 2 2 6" xfId="27982"/>
    <cellStyle name="Normal 6 9 3 2 2 3" xfId="4211"/>
    <cellStyle name="Normal 6 9 3 2 2 3 2" xfId="13534"/>
    <cellStyle name="Normal 6 9 3 2 2 3 2 2" xfId="25736"/>
    <cellStyle name="Normal 6 9 3 2 2 3 2 2 2" xfId="50033"/>
    <cellStyle name="Normal 6 9 3 2 2 3 2 3" xfId="37831"/>
    <cellStyle name="Normal 6 9 3 2 2 3 3" xfId="16522"/>
    <cellStyle name="Normal 6 9 3 2 2 3 3 2" xfId="40819"/>
    <cellStyle name="Normal 6 9 3 2 2 3 4" xfId="28510"/>
    <cellStyle name="Normal 6 9 3 2 2 4" xfId="4851"/>
    <cellStyle name="Normal 6 9 3 2 2 4 2" xfId="13535"/>
    <cellStyle name="Normal 6 9 3 2 2 4 2 2" xfId="25737"/>
    <cellStyle name="Normal 6 9 3 2 2 4 2 2 2" xfId="50034"/>
    <cellStyle name="Normal 6 9 3 2 2 4 2 3" xfId="37832"/>
    <cellStyle name="Normal 6 9 3 2 2 4 3" xfId="17053"/>
    <cellStyle name="Normal 6 9 3 2 2 4 3 2" xfId="41350"/>
    <cellStyle name="Normal 6 9 3 2 2 4 4" xfId="29148"/>
    <cellStyle name="Normal 6 9 3 2 2 5" xfId="6548"/>
    <cellStyle name="Normal 6 9 3 2 2 5 2" xfId="13536"/>
    <cellStyle name="Normal 6 9 3 2 2 5 2 2" xfId="25738"/>
    <cellStyle name="Normal 6 9 3 2 2 5 2 2 2" xfId="50035"/>
    <cellStyle name="Normal 6 9 3 2 2 5 2 3" xfId="37833"/>
    <cellStyle name="Normal 6 9 3 2 2 5 3" xfId="18750"/>
    <cellStyle name="Normal 6 9 3 2 2 5 3 2" xfId="43047"/>
    <cellStyle name="Normal 6 9 3 2 2 5 4" xfId="30845"/>
    <cellStyle name="Normal 6 9 3 2 2 6" xfId="13530"/>
    <cellStyle name="Normal 6 9 3 2 2 6 2" xfId="25732"/>
    <cellStyle name="Normal 6 9 3 2 2 6 2 2" xfId="50029"/>
    <cellStyle name="Normal 6 9 3 2 2 6 3" xfId="37827"/>
    <cellStyle name="Normal 6 9 3 2 2 7" xfId="14825"/>
    <cellStyle name="Normal 6 9 3 2 2 7 2" xfId="39122"/>
    <cellStyle name="Normal 6 9 3 2 2 8" xfId="26813"/>
    <cellStyle name="Normal 6 9 3 2 2 9" xfId="51221"/>
    <cellStyle name="Normal 6 9 3 2 3" xfId="3041"/>
    <cellStyle name="Normal 6 9 3 2 3 2" xfId="5489"/>
    <cellStyle name="Normal 6 9 3 2 3 2 2" xfId="13538"/>
    <cellStyle name="Normal 6 9 3 2 3 2 2 2" xfId="25740"/>
    <cellStyle name="Normal 6 9 3 2 3 2 2 2 2" xfId="50037"/>
    <cellStyle name="Normal 6 9 3 2 3 2 2 3" xfId="37835"/>
    <cellStyle name="Normal 6 9 3 2 3 2 3" xfId="17691"/>
    <cellStyle name="Normal 6 9 3 2 3 2 3 2" xfId="41988"/>
    <cellStyle name="Normal 6 9 3 2 3 2 4" xfId="29786"/>
    <cellStyle name="Normal 6 9 3 2 3 3" xfId="7079"/>
    <cellStyle name="Normal 6 9 3 2 3 3 2" xfId="13539"/>
    <cellStyle name="Normal 6 9 3 2 3 3 2 2" xfId="25741"/>
    <cellStyle name="Normal 6 9 3 2 3 3 2 2 2" xfId="50038"/>
    <cellStyle name="Normal 6 9 3 2 3 3 2 3" xfId="37836"/>
    <cellStyle name="Normal 6 9 3 2 3 3 3" xfId="19281"/>
    <cellStyle name="Normal 6 9 3 2 3 3 3 2" xfId="43578"/>
    <cellStyle name="Normal 6 9 3 2 3 3 4" xfId="31376"/>
    <cellStyle name="Normal 6 9 3 2 3 4" xfId="13537"/>
    <cellStyle name="Normal 6 9 3 2 3 4 2" xfId="25739"/>
    <cellStyle name="Normal 6 9 3 2 3 4 2 2" xfId="50036"/>
    <cellStyle name="Normal 6 9 3 2 3 4 3" xfId="37834"/>
    <cellStyle name="Normal 6 9 3 2 3 5" xfId="15463"/>
    <cellStyle name="Normal 6 9 3 2 3 5 2" xfId="39760"/>
    <cellStyle name="Normal 6 9 3 2 3 6" xfId="27451"/>
    <cellStyle name="Normal 6 9 3 2 4" xfId="13529"/>
    <cellStyle name="Normal 6 9 3 2 4 2" xfId="25731"/>
    <cellStyle name="Normal 6 9 3 2 4 2 2" xfId="50028"/>
    <cellStyle name="Normal 6 9 3 2 4 3" xfId="37826"/>
    <cellStyle name="Normal 6 9 3 2 5" xfId="14291"/>
    <cellStyle name="Normal 6 9 3 2 5 2" xfId="26279"/>
    <cellStyle name="Normal 6 9 3 2 5 2 2" xfId="50576"/>
    <cellStyle name="Normal 6 9 3 2 5 3" xfId="38588"/>
    <cellStyle name="Normal 6 9 3 2 6" xfId="51829"/>
    <cellStyle name="Normal 6 9 3 2 7" xfId="52395"/>
    <cellStyle name="Normal 6 9 3 3" xfId="2273"/>
    <cellStyle name="Normal 6 9 3 3 10" xfId="52793"/>
    <cellStyle name="Normal 6 9 3 3 2" xfId="3439"/>
    <cellStyle name="Normal 6 9 3 3 2 2" xfId="5780"/>
    <cellStyle name="Normal 6 9 3 3 2 2 2" xfId="13542"/>
    <cellStyle name="Normal 6 9 3 3 2 2 2 2" xfId="25744"/>
    <cellStyle name="Normal 6 9 3 3 2 2 2 2 2" xfId="50041"/>
    <cellStyle name="Normal 6 9 3 3 2 2 2 3" xfId="37839"/>
    <cellStyle name="Normal 6 9 3 3 2 2 3" xfId="17982"/>
    <cellStyle name="Normal 6 9 3 3 2 2 3 2" xfId="42279"/>
    <cellStyle name="Normal 6 9 3 3 2 2 4" xfId="30077"/>
    <cellStyle name="Normal 6 9 3 3 2 3" xfId="7477"/>
    <cellStyle name="Normal 6 9 3 3 2 3 2" xfId="13543"/>
    <cellStyle name="Normal 6 9 3 3 2 3 2 2" xfId="25745"/>
    <cellStyle name="Normal 6 9 3 3 2 3 2 2 2" xfId="50042"/>
    <cellStyle name="Normal 6 9 3 3 2 3 2 3" xfId="37840"/>
    <cellStyle name="Normal 6 9 3 3 2 3 3" xfId="19679"/>
    <cellStyle name="Normal 6 9 3 3 2 3 3 2" xfId="43976"/>
    <cellStyle name="Normal 6 9 3 3 2 3 4" xfId="31774"/>
    <cellStyle name="Normal 6 9 3 3 2 4" xfId="13541"/>
    <cellStyle name="Normal 6 9 3 3 2 4 2" xfId="25743"/>
    <cellStyle name="Normal 6 9 3 3 2 4 2 2" xfId="50040"/>
    <cellStyle name="Normal 6 9 3 3 2 4 3" xfId="37838"/>
    <cellStyle name="Normal 6 9 3 3 2 5" xfId="15754"/>
    <cellStyle name="Normal 6 9 3 3 2 5 2" xfId="40051"/>
    <cellStyle name="Normal 6 9 3 3 2 6" xfId="27742"/>
    <cellStyle name="Normal 6 9 3 3 3" xfId="3971"/>
    <cellStyle name="Normal 6 9 3 3 3 2" xfId="13544"/>
    <cellStyle name="Normal 6 9 3 3 3 2 2" xfId="25746"/>
    <cellStyle name="Normal 6 9 3 3 3 2 2 2" xfId="50043"/>
    <cellStyle name="Normal 6 9 3 3 3 2 3" xfId="37841"/>
    <cellStyle name="Normal 6 9 3 3 3 3" xfId="16282"/>
    <cellStyle name="Normal 6 9 3 3 3 3 2" xfId="40579"/>
    <cellStyle name="Normal 6 9 3 3 3 4" xfId="28270"/>
    <cellStyle name="Normal 6 9 3 3 4" xfId="4611"/>
    <cellStyle name="Normal 6 9 3 3 4 2" xfId="13545"/>
    <cellStyle name="Normal 6 9 3 3 4 2 2" xfId="25747"/>
    <cellStyle name="Normal 6 9 3 3 4 2 2 2" xfId="50044"/>
    <cellStyle name="Normal 6 9 3 3 4 2 3" xfId="37842"/>
    <cellStyle name="Normal 6 9 3 3 4 3" xfId="16813"/>
    <cellStyle name="Normal 6 9 3 3 4 3 2" xfId="41110"/>
    <cellStyle name="Normal 6 9 3 3 4 4" xfId="28908"/>
    <cellStyle name="Normal 6 9 3 3 5" xfId="6308"/>
    <cellStyle name="Normal 6 9 3 3 5 2" xfId="13546"/>
    <cellStyle name="Normal 6 9 3 3 5 2 2" xfId="25748"/>
    <cellStyle name="Normal 6 9 3 3 5 2 2 2" xfId="50045"/>
    <cellStyle name="Normal 6 9 3 3 5 2 3" xfId="37843"/>
    <cellStyle name="Normal 6 9 3 3 5 3" xfId="18510"/>
    <cellStyle name="Normal 6 9 3 3 5 3 2" xfId="42807"/>
    <cellStyle name="Normal 6 9 3 3 5 4" xfId="30605"/>
    <cellStyle name="Normal 6 9 3 3 6" xfId="13540"/>
    <cellStyle name="Normal 6 9 3 3 6 2" xfId="25742"/>
    <cellStyle name="Normal 6 9 3 3 6 2 2" xfId="50039"/>
    <cellStyle name="Normal 6 9 3 3 6 3" xfId="37837"/>
    <cellStyle name="Normal 6 9 3 3 7" xfId="14585"/>
    <cellStyle name="Normal 6 9 3 3 7 2" xfId="38882"/>
    <cellStyle name="Normal 6 9 3 3 8" xfId="26573"/>
    <cellStyle name="Normal 6 9 3 3 9" xfId="50981"/>
    <cellStyle name="Normal 6 9 3 4" xfId="2801"/>
    <cellStyle name="Normal 6 9 3 4 2" xfId="5249"/>
    <cellStyle name="Normal 6 9 3 4 2 2" xfId="13548"/>
    <cellStyle name="Normal 6 9 3 4 2 2 2" xfId="25750"/>
    <cellStyle name="Normal 6 9 3 4 2 2 2 2" xfId="50047"/>
    <cellStyle name="Normal 6 9 3 4 2 2 3" xfId="37845"/>
    <cellStyle name="Normal 6 9 3 4 2 3" xfId="17451"/>
    <cellStyle name="Normal 6 9 3 4 2 3 2" xfId="41748"/>
    <cellStyle name="Normal 6 9 3 4 2 4" xfId="29546"/>
    <cellStyle name="Normal 6 9 3 4 3" xfId="6839"/>
    <cellStyle name="Normal 6 9 3 4 3 2" xfId="13549"/>
    <cellStyle name="Normal 6 9 3 4 3 2 2" xfId="25751"/>
    <cellStyle name="Normal 6 9 3 4 3 2 2 2" xfId="50048"/>
    <cellStyle name="Normal 6 9 3 4 3 2 3" xfId="37846"/>
    <cellStyle name="Normal 6 9 3 4 3 3" xfId="19041"/>
    <cellStyle name="Normal 6 9 3 4 3 3 2" xfId="43338"/>
    <cellStyle name="Normal 6 9 3 4 3 4" xfId="31136"/>
    <cellStyle name="Normal 6 9 3 4 4" xfId="13547"/>
    <cellStyle name="Normal 6 9 3 4 4 2" xfId="25749"/>
    <cellStyle name="Normal 6 9 3 4 4 2 2" xfId="50046"/>
    <cellStyle name="Normal 6 9 3 4 4 3" xfId="37844"/>
    <cellStyle name="Normal 6 9 3 4 5" xfId="15223"/>
    <cellStyle name="Normal 6 9 3 4 5 2" xfId="39520"/>
    <cellStyle name="Normal 6 9 3 4 6" xfId="27211"/>
    <cellStyle name="Normal 6 9 3 5" xfId="13528"/>
    <cellStyle name="Normal 6 9 3 5 2" xfId="25730"/>
    <cellStyle name="Normal 6 9 3 5 2 2" xfId="50027"/>
    <cellStyle name="Normal 6 9 3 5 3" xfId="37825"/>
    <cellStyle name="Normal 6 9 3 6" xfId="14051"/>
    <cellStyle name="Normal 6 9 3 6 2" xfId="26039"/>
    <cellStyle name="Normal 6 9 3 6 2 2" xfId="50336"/>
    <cellStyle name="Normal 6 9 3 6 3" xfId="38348"/>
    <cellStyle name="Normal 6 9 3 7" xfId="51818"/>
    <cellStyle name="Normal 6 9 3 8" xfId="52155"/>
    <cellStyle name="Normal 6 9 4" xfId="677"/>
    <cellStyle name="Normal 6 9 4 2" xfId="924"/>
    <cellStyle name="Normal 6 9 4 2 2" xfId="2417"/>
    <cellStyle name="Normal 6 9 4 2 2 10" xfId="52937"/>
    <cellStyle name="Normal 6 9 4 2 2 2" xfId="3583"/>
    <cellStyle name="Normal 6 9 4 2 2 2 2" xfId="5924"/>
    <cellStyle name="Normal 6 9 4 2 2 2 2 2" xfId="13554"/>
    <cellStyle name="Normal 6 9 4 2 2 2 2 2 2" xfId="25756"/>
    <cellStyle name="Normal 6 9 4 2 2 2 2 2 2 2" xfId="50053"/>
    <cellStyle name="Normal 6 9 4 2 2 2 2 2 3" xfId="37851"/>
    <cellStyle name="Normal 6 9 4 2 2 2 2 3" xfId="18126"/>
    <cellStyle name="Normal 6 9 4 2 2 2 2 3 2" xfId="42423"/>
    <cellStyle name="Normal 6 9 4 2 2 2 2 4" xfId="30221"/>
    <cellStyle name="Normal 6 9 4 2 2 2 3" xfId="7621"/>
    <cellStyle name="Normal 6 9 4 2 2 2 3 2" xfId="13555"/>
    <cellStyle name="Normal 6 9 4 2 2 2 3 2 2" xfId="25757"/>
    <cellStyle name="Normal 6 9 4 2 2 2 3 2 2 2" xfId="50054"/>
    <cellStyle name="Normal 6 9 4 2 2 2 3 2 3" xfId="37852"/>
    <cellStyle name="Normal 6 9 4 2 2 2 3 3" xfId="19823"/>
    <cellStyle name="Normal 6 9 4 2 2 2 3 3 2" xfId="44120"/>
    <cellStyle name="Normal 6 9 4 2 2 2 3 4" xfId="31918"/>
    <cellStyle name="Normal 6 9 4 2 2 2 4" xfId="13553"/>
    <cellStyle name="Normal 6 9 4 2 2 2 4 2" xfId="25755"/>
    <cellStyle name="Normal 6 9 4 2 2 2 4 2 2" xfId="50052"/>
    <cellStyle name="Normal 6 9 4 2 2 2 4 3" xfId="37850"/>
    <cellStyle name="Normal 6 9 4 2 2 2 5" xfId="15898"/>
    <cellStyle name="Normal 6 9 4 2 2 2 5 2" xfId="40195"/>
    <cellStyle name="Normal 6 9 4 2 2 2 6" xfId="27886"/>
    <cellStyle name="Normal 6 9 4 2 2 3" xfId="4115"/>
    <cellStyle name="Normal 6 9 4 2 2 3 2" xfId="13556"/>
    <cellStyle name="Normal 6 9 4 2 2 3 2 2" xfId="25758"/>
    <cellStyle name="Normal 6 9 4 2 2 3 2 2 2" xfId="50055"/>
    <cellStyle name="Normal 6 9 4 2 2 3 2 3" xfId="37853"/>
    <cellStyle name="Normal 6 9 4 2 2 3 3" xfId="16426"/>
    <cellStyle name="Normal 6 9 4 2 2 3 3 2" xfId="40723"/>
    <cellStyle name="Normal 6 9 4 2 2 3 4" xfId="28414"/>
    <cellStyle name="Normal 6 9 4 2 2 4" xfId="4755"/>
    <cellStyle name="Normal 6 9 4 2 2 4 2" xfId="13557"/>
    <cellStyle name="Normal 6 9 4 2 2 4 2 2" xfId="25759"/>
    <cellStyle name="Normal 6 9 4 2 2 4 2 2 2" xfId="50056"/>
    <cellStyle name="Normal 6 9 4 2 2 4 2 3" xfId="37854"/>
    <cellStyle name="Normal 6 9 4 2 2 4 3" xfId="16957"/>
    <cellStyle name="Normal 6 9 4 2 2 4 3 2" xfId="41254"/>
    <cellStyle name="Normal 6 9 4 2 2 4 4" xfId="29052"/>
    <cellStyle name="Normal 6 9 4 2 2 5" xfId="6452"/>
    <cellStyle name="Normal 6 9 4 2 2 5 2" xfId="13558"/>
    <cellStyle name="Normal 6 9 4 2 2 5 2 2" xfId="25760"/>
    <cellStyle name="Normal 6 9 4 2 2 5 2 2 2" xfId="50057"/>
    <cellStyle name="Normal 6 9 4 2 2 5 2 3" xfId="37855"/>
    <cellStyle name="Normal 6 9 4 2 2 5 3" xfId="18654"/>
    <cellStyle name="Normal 6 9 4 2 2 5 3 2" xfId="42951"/>
    <cellStyle name="Normal 6 9 4 2 2 5 4" xfId="30749"/>
    <cellStyle name="Normal 6 9 4 2 2 6" xfId="13552"/>
    <cellStyle name="Normal 6 9 4 2 2 6 2" xfId="25754"/>
    <cellStyle name="Normal 6 9 4 2 2 6 2 2" xfId="50051"/>
    <cellStyle name="Normal 6 9 4 2 2 6 3" xfId="37849"/>
    <cellStyle name="Normal 6 9 4 2 2 7" xfId="14729"/>
    <cellStyle name="Normal 6 9 4 2 2 7 2" xfId="39026"/>
    <cellStyle name="Normal 6 9 4 2 2 8" xfId="26717"/>
    <cellStyle name="Normal 6 9 4 2 2 9" xfId="51125"/>
    <cellStyle name="Normal 6 9 4 2 3" xfId="2945"/>
    <cellStyle name="Normal 6 9 4 2 3 2" xfId="5393"/>
    <cellStyle name="Normal 6 9 4 2 3 2 2" xfId="13560"/>
    <cellStyle name="Normal 6 9 4 2 3 2 2 2" xfId="25762"/>
    <cellStyle name="Normal 6 9 4 2 3 2 2 2 2" xfId="50059"/>
    <cellStyle name="Normal 6 9 4 2 3 2 2 3" xfId="37857"/>
    <cellStyle name="Normal 6 9 4 2 3 2 3" xfId="17595"/>
    <cellStyle name="Normal 6 9 4 2 3 2 3 2" xfId="41892"/>
    <cellStyle name="Normal 6 9 4 2 3 2 4" xfId="29690"/>
    <cellStyle name="Normal 6 9 4 2 3 3" xfId="6983"/>
    <cellStyle name="Normal 6 9 4 2 3 3 2" xfId="13561"/>
    <cellStyle name="Normal 6 9 4 2 3 3 2 2" xfId="25763"/>
    <cellStyle name="Normal 6 9 4 2 3 3 2 2 2" xfId="50060"/>
    <cellStyle name="Normal 6 9 4 2 3 3 2 3" xfId="37858"/>
    <cellStyle name="Normal 6 9 4 2 3 3 3" xfId="19185"/>
    <cellStyle name="Normal 6 9 4 2 3 3 3 2" xfId="43482"/>
    <cellStyle name="Normal 6 9 4 2 3 3 4" xfId="31280"/>
    <cellStyle name="Normal 6 9 4 2 3 4" xfId="13559"/>
    <cellStyle name="Normal 6 9 4 2 3 4 2" xfId="25761"/>
    <cellStyle name="Normal 6 9 4 2 3 4 2 2" xfId="50058"/>
    <cellStyle name="Normal 6 9 4 2 3 4 3" xfId="37856"/>
    <cellStyle name="Normal 6 9 4 2 3 5" xfId="15367"/>
    <cellStyle name="Normal 6 9 4 2 3 5 2" xfId="39664"/>
    <cellStyle name="Normal 6 9 4 2 3 6" xfId="27355"/>
    <cellStyle name="Normal 6 9 4 2 4" xfId="13551"/>
    <cellStyle name="Normal 6 9 4 2 4 2" xfId="25753"/>
    <cellStyle name="Normal 6 9 4 2 4 2 2" xfId="50050"/>
    <cellStyle name="Normal 6 9 4 2 4 3" xfId="37848"/>
    <cellStyle name="Normal 6 9 4 2 5" xfId="14195"/>
    <cellStyle name="Normal 6 9 4 2 5 2" xfId="26183"/>
    <cellStyle name="Normal 6 9 4 2 5 2 2" xfId="50480"/>
    <cellStyle name="Normal 6 9 4 2 5 3" xfId="38492"/>
    <cellStyle name="Normal 6 9 4 2 6" xfId="51595"/>
    <cellStyle name="Normal 6 9 4 2 7" xfId="52299"/>
    <cellStyle name="Normal 6 9 4 3" xfId="2177"/>
    <cellStyle name="Normal 6 9 4 3 10" xfId="52697"/>
    <cellStyle name="Normal 6 9 4 3 2" xfId="3343"/>
    <cellStyle name="Normal 6 9 4 3 2 2" xfId="5684"/>
    <cellStyle name="Normal 6 9 4 3 2 2 2" xfId="13564"/>
    <cellStyle name="Normal 6 9 4 3 2 2 2 2" xfId="25766"/>
    <cellStyle name="Normal 6 9 4 3 2 2 2 2 2" xfId="50063"/>
    <cellStyle name="Normal 6 9 4 3 2 2 2 3" xfId="37861"/>
    <cellStyle name="Normal 6 9 4 3 2 2 3" xfId="17886"/>
    <cellStyle name="Normal 6 9 4 3 2 2 3 2" xfId="42183"/>
    <cellStyle name="Normal 6 9 4 3 2 2 4" xfId="29981"/>
    <cellStyle name="Normal 6 9 4 3 2 3" xfId="7381"/>
    <cellStyle name="Normal 6 9 4 3 2 3 2" xfId="13565"/>
    <cellStyle name="Normal 6 9 4 3 2 3 2 2" xfId="25767"/>
    <cellStyle name="Normal 6 9 4 3 2 3 2 2 2" xfId="50064"/>
    <cellStyle name="Normal 6 9 4 3 2 3 2 3" xfId="37862"/>
    <cellStyle name="Normal 6 9 4 3 2 3 3" xfId="19583"/>
    <cellStyle name="Normal 6 9 4 3 2 3 3 2" xfId="43880"/>
    <cellStyle name="Normal 6 9 4 3 2 3 4" xfId="31678"/>
    <cellStyle name="Normal 6 9 4 3 2 4" xfId="13563"/>
    <cellStyle name="Normal 6 9 4 3 2 4 2" xfId="25765"/>
    <cellStyle name="Normal 6 9 4 3 2 4 2 2" xfId="50062"/>
    <cellStyle name="Normal 6 9 4 3 2 4 3" xfId="37860"/>
    <cellStyle name="Normal 6 9 4 3 2 5" xfId="15658"/>
    <cellStyle name="Normal 6 9 4 3 2 5 2" xfId="39955"/>
    <cellStyle name="Normal 6 9 4 3 2 6" xfId="27646"/>
    <cellStyle name="Normal 6 9 4 3 3" xfId="3875"/>
    <cellStyle name="Normal 6 9 4 3 3 2" xfId="13566"/>
    <cellStyle name="Normal 6 9 4 3 3 2 2" xfId="25768"/>
    <cellStyle name="Normal 6 9 4 3 3 2 2 2" xfId="50065"/>
    <cellStyle name="Normal 6 9 4 3 3 2 3" xfId="37863"/>
    <cellStyle name="Normal 6 9 4 3 3 3" xfId="16186"/>
    <cellStyle name="Normal 6 9 4 3 3 3 2" xfId="40483"/>
    <cellStyle name="Normal 6 9 4 3 3 4" xfId="28174"/>
    <cellStyle name="Normal 6 9 4 3 4" xfId="4515"/>
    <cellStyle name="Normal 6 9 4 3 4 2" xfId="13567"/>
    <cellStyle name="Normal 6 9 4 3 4 2 2" xfId="25769"/>
    <cellStyle name="Normal 6 9 4 3 4 2 2 2" xfId="50066"/>
    <cellStyle name="Normal 6 9 4 3 4 2 3" xfId="37864"/>
    <cellStyle name="Normal 6 9 4 3 4 3" xfId="16717"/>
    <cellStyle name="Normal 6 9 4 3 4 3 2" xfId="41014"/>
    <cellStyle name="Normal 6 9 4 3 4 4" xfId="28812"/>
    <cellStyle name="Normal 6 9 4 3 5" xfId="6212"/>
    <cellStyle name="Normal 6 9 4 3 5 2" xfId="13568"/>
    <cellStyle name="Normal 6 9 4 3 5 2 2" xfId="25770"/>
    <cellStyle name="Normal 6 9 4 3 5 2 2 2" xfId="50067"/>
    <cellStyle name="Normal 6 9 4 3 5 2 3" xfId="37865"/>
    <cellStyle name="Normal 6 9 4 3 5 3" xfId="18414"/>
    <cellStyle name="Normal 6 9 4 3 5 3 2" xfId="42711"/>
    <cellStyle name="Normal 6 9 4 3 5 4" xfId="30509"/>
    <cellStyle name="Normal 6 9 4 3 6" xfId="13562"/>
    <cellStyle name="Normal 6 9 4 3 6 2" xfId="25764"/>
    <cellStyle name="Normal 6 9 4 3 6 2 2" xfId="50061"/>
    <cellStyle name="Normal 6 9 4 3 6 3" xfId="37859"/>
    <cellStyle name="Normal 6 9 4 3 7" xfId="14489"/>
    <cellStyle name="Normal 6 9 4 3 7 2" xfId="38786"/>
    <cellStyle name="Normal 6 9 4 3 8" xfId="26477"/>
    <cellStyle name="Normal 6 9 4 3 9" xfId="50885"/>
    <cellStyle name="Normal 6 9 4 4" xfId="2705"/>
    <cellStyle name="Normal 6 9 4 4 2" xfId="5153"/>
    <cellStyle name="Normal 6 9 4 4 2 2" xfId="13570"/>
    <cellStyle name="Normal 6 9 4 4 2 2 2" xfId="25772"/>
    <cellStyle name="Normal 6 9 4 4 2 2 2 2" xfId="50069"/>
    <cellStyle name="Normal 6 9 4 4 2 2 3" xfId="37867"/>
    <cellStyle name="Normal 6 9 4 4 2 3" xfId="17355"/>
    <cellStyle name="Normal 6 9 4 4 2 3 2" xfId="41652"/>
    <cellStyle name="Normal 6 9 4 4 2 4" xfId="29450"/>
    <cellStyle name="Normal 6 9 4 4 3" xfId="6743"/>
    <cellStyle name="Normal 6 9 4 4 3 2" xfId="13571"/>
    <cellStyle name="Normal 6 9 4 4 3 2 2" xfId="25773"/>
    <cellStyle name="Normal 6 9 4 4 3 2 2 2" xfId="50070"/>
    <cellStyle name="Normal 6 9 4 4 3 2 3" xfId="37868"/>
    <cellStyle name="Normal 6 9 4 4 3 3" xfId="18945"/>
    <cellStyle name="Normal 6 9 4 4 3 3 2" xfId="43242"/>
    <cellStyle name="Normal 6 9 4 4 3 4" xfId="31040"/>
    <cellStyle name="Normal 6 9 4 4 4" xfId="13569"/>
    <cellStyle name="Normal 6 9 4 4 4 2" xfId="25771"/>
    <cellStyle name="Normal 6 9 4 4 4 2 2" xfId="50068"/>
    <cellStyle name="Normal 6 9 4 4 4 3" xfId="37866"/>
    <cellStyle name="Normal 6 9 4 4 5" xfId="15127"/>
    <cellStyle name="Normal 6 9 4 4 5 2" xfId="39424"/>
    <cellStyle name="Normal 6 9 4 4 6" xfId="27115"/>
    <cellStyle name="Normal 6 9 4 5" xfId="13550"/>
    <cellStyle name="Normal 6 9 4 5 2" xfId="25752"/>
    <cellStyle name="Normal 6 9 4 5 2 2" xfId="50049"/>
    <cellStyle name="Normal 6 9 4 5 3" xfId="37847"/>
    <cellStyle name="Normal 6 9 4 6" xfId="13955"/>
    <cellStyle name="Normal 6 9 4 6 2" xfId="25943"/>
    <cellStyle name="Normal 6 9 4 6 2 2" xfId="50240"/>
    <cellStyle name="Normal 6 9 4 6 3" xfId="38252"/>
    <cellStyle name="Normal 6 9 4 7" xfId="51632"/>
    <cellStyle name="Normal 6 9 4 8" xfId="52059"/>
    <cellStyle name="Normal 6 9 5" xfId="852"/>
    <cellStyle name="Normal 6 9 5 2" xfId="2345"/>
    <cellStyle name="Normal 6 9 5 2 10" xfId="52865"/>
    <cellStyle name="Normal 6 9 5 2 2" xfId="3511"/>
    <cellStyle name="Normal 6 9 5 2 2 2" xfId="5852"/>
    <cellStyle name="Normal 6 9 5 2 2 2 2" xfId="13575"/>
    <cellStyle name="Normal 6 9 5 2 2 2 2 2" xfId="25777"/>
    <cellStyle name="Normal 6 9 5 2 2 2 2 2 2" xfId="50074"/>
    <cellStyle name="Normal 6 9 5 2 2 2 2 3" xfId="37872"/>
    <cellStyle name="Normal 6 9 5 2 2 2 3" xfId="18054"/>
    <cellStyle name="Normal 6 9 5 2 2 2 3 2" xfId="42351"/>
    <cellStyle name="Normal 6 9 5 2 2 2 4" xfId="30149"/>
    <cellStyle name="Normal 6 9 5 2 2 3" xfId="7549"/>
    <cellStyle name="Normal 6 9 5 2 2 3 2" xfId="13576"/>
    <cellStyle name="Normal 6 9 5 2 2 3 2 2" xfId="25778"/>
    <cellStyle name="Normal 6 9 5 2 2 3 2 2 2" xfId="50075"/>
    <cellStyle name="Normal 6 9 5 2 2 3 2 3" xfId="37873"/>
    <cellStyle name="Normal 6 9 5 2 2 3 3" xfId="19751"/>
    <cellStyle name="Normal 6 9 5 2 2 3 3 2" xfId="44048"/>
    <cellStyle name="Normal 6 9 5 2 2 3 4" xfId="31846"/>
    <cellStyle name="Normal 6 9 5 2 2 4" xfId="13574"/>
    <cellStyle name="Normal 6 9 5 2 2 4 2" xfId="25776"/>
    <cellStyle name="Normal 6 9 5 2 2 4 2 2" xfId="50073"/>
    <cellStyle name="Normal 6 9 5 2 2 4 3" xfId="37871"/>
    <cellStyle name="Normal 6 9 5 2 2 5" xfId="15826"/>
    <cellStyle name="Normal 6 9 5 2 2 5 2" xfId="40123"/>
    <cellStyle name="Normal 6 9 5 2 2 6" xfId="27814"/>
    <cellStyle name="Normal 6 9 5 2 3" xfId="4043"/>
    <cellStyle name="Normal 6 9 5 2 3 2" xfId="13577"/>
    <cellStyle name="Normal 6 9 5 2 3 2 2" xfId="25779"/>
    <cellStyle name="Normal 6 9 5 2 3 2 2 2" xfId="50076"/>
    <cellStyle name="Normal 6 9 5 2 3 2 3" xfId="37874"/>
    <cellStyle name="Normal 6 9 5 2 3 3" xfId="16354"/>
    <cellStyle name="Normal 6 9 5 2 3 3 2" xfId="40651"/>
    <cellStyle name="Normal 6 9 5 2 3 4" xfId="28342"/>
    <cellStyle name="Normal 6 9 5 2 4" xfId="4683"/>
    <cellStyle name="Normal 6 9 5 2 4 2" xfId="13578"/>
    <cellStyle name="Normal 6 9 5 2 4 2 2" xfId="25780"/>
    <cellStyle name="Normal 6 9 5 2 4 2 2 2" xfId="50077"/>
    <cellStyle name="Normal 6 9 5 2 4 2 3" xfId="37875"/>
    <cellStyle name="Normal 6 9 5 2 4 3" xfId="16885"/>
    <cellStyle name="Normal 6 9 5 2 4 3 2" xfId="41182"/>
    <cellStyle name="Normal 6 9 5 2 4 4" xfId="28980"/>
    <cellStyle name="Normal 6 9 5 2 5" xfId="6380"/>
    <cellStyle name="Normal 6 9 5 2 5 2" xfId="13579"/>
    <cellStyle name="Normal 6 9 5 2 5 2 2" xfId="25781"/>
    <cellStyle name="Normal 6 9 5 2 5 2 2 2" xfId="50078"/>
    <cellStyle name="Normal 6 9 5 2 5 2 3" xfId="37876"/>
    <cellStyle name="Normal 6 9 5 2 5 3" xfId="18582"/>
    <cellStyle name="Normal 6 9 5 2 5 3 2" xfId="42879"/>
    <cellStyle name="Normal 6 9 5 2 5 4" xfId="30677"/>
    <cellStyle name="Normal 6 9 5 2 6" xfId="13573"/>
    <cellStyle name="Normal 6 9 5 2 6 2" xfId="25775"/>
    <cellStyle name="Normal 6 9 5 2 6 2 2" xfId="50072"/>
    <cellStyle name="Normal 6 9 5 2 6 3" xfId="37870"/>
    <cellStyle name="Normal 6 9 5 2 7" xfId="14657"/>
    <cellStyle name="Normal 6 9 5 2 7 2" xfId="38954"/>
    <cellStyle name="Normal 6 9 5 2 8" xfId="26645"/>
    <cellStyle name="Normal 6 9 5 2 9" xfId="51053"/>
    <cellStyle name="Normal 6 9 5 3" xfId="2873"/>
    <cellStyle name="Normal 6 9 5 3 2" xfId="5321"/>
    <cellStyle name="Normal 6 9 5 3 2 2" xfId="13581"/>
    <cellStyle name="Normal 6 9 5 3 2 2 2" xfId="25783"/>
    <cellStyle name="Normal 6 9 5 3 2 2 2 2" xfId="50080"/>
    <cellStyle name="Normal 6 9 5 3 2 2 3" xfId="37878"/>
    <cellStyle name="Normal 6 9 5 3 2 3" xfId="17523"/>
    <cellStyle name="Normal 6 9 5 3 2 3 2" xfId="41820"/>
    <cellStyle name="Normal 6 9 5 3 2 4" xfId="29618"/>
    <cellStyle name="Normal 6 9 5 3 3" xfId="6911"/>
    <cellStyle name="Normal 6 9 5 3 3 2" xfId="13582"/>
    <cellStyle name="Normal 6 9 5 3 3 2 2" xfId="25784"/>
    <cellStyle name="Normal 6 9 5 3 3 2 2 2" xfId="50081"/>
    <cellStyle name="Normal 6 9 5 3 3 2 3" xfId="37879"/>
    <cellStyle name="Normal 6 9 5 3 3 3" xfId="19113"/>
    <cellStyle name="Normal 6 9 5 3 3 3 2" xfId="43410"/>
    <cellStyle name="Normal 6 9 5 3 3 4" xfId="31208"/>
    <cellStyle name="Normal 6 9 5 3 4" xfId="13580"/>
    <cellStyle name="Normal 6 9 5 3 4 2" xfId="25782"/>
    <cellStyle name="Normal 6 9 5 3 4 2 2" xfId="50079"/>
    <cellStyle name="Normal 6 9 5 3 4 3" xfId="37877"/>
    <cellStyle name="Normal 6 9 5 3 5" xfId="15295"/>
    <cellStyle name="Normal 6 9 5 3 5 2" xfId="39592"/>
    <cellStyle name="Normal 6 9 5 3 6" xfId="27283"/>
    <cellStyle name="Normal 6 9 5 4" xfId="13572"/>
    <cellStyle name="Normal 6 9 5 4 2" xfId="25774"/>
    <cellStyle name="Normal 6 9 5 4 2 2" xfId="50071"/>
    <cellStyle name="Normal 6 9 5 4 3" xfId="37869"/>
    <cellStyle name="Normal 6 9 5 5" xfId="14123"/>
    <cellStyle name="Normal 6 9 5 5 2" xfId="26111"/>
    <cellStyle name="Normal 6 9 5 5 2 2" xfId="50408"/>
    <cellStyle name="Normal 6 9 5 5 3" xfId="38420"/>
    <cellStyle name="Normal 6 9 5 6" xfId="51753"/>
    <cellStyle name="Normal 6 9 5 7" xfId="52227"/>
    <cellStyle name="Normal 6 9 6" xfId="1933"/>
    <cellStyle name="Normal 6 9 6 10" xfId="52601"/>
    <cellStyle name="Normal 6 9 6 11" xfId="2081"/>
    <cellStyle name="Normal 6 9 6 2" xfId="3247"/>
    <cellStyle name="Normal 6 9 6 2 2" xfId="5588"/>
    <cellStyle name="Normal 6 9 6 2 2 2" xfId="13585"/>
    <cellStyle name="Normal 6 9 6 2 2 2 2" xfId="25787"/>
    <cellStyle name="Normal 6 9 6 2 2 2 2 2" xfId="50084"/>
    <cellStyle name="Normal 6 9 6 2 2 2 3" xfId="37882"/>
    <cellStyle name="Normal 6 9 6 2 2 3" xfId="17790"/>
    <cellStyle name="Normal 6 9 6 2 2 3 2" xfId="42087"/>
    <cellStyle name="Normal 6 9 6 2 2 4" xfId="29885"/>
    <cellStyle name="Normal 6 9 6 2 3" xfId="7285"/>
    <cellStyle name="Normal 6 9 6 2 3 2" xfId="13586"/>
    <cellStyle name="Normal 6 9 6 2 3 2 2" xfId="25788"/>
    <cellStyle name="Normal 6 9 6 2 3 2 2 2" xfId="50085"/>
    <cellStyle name="Normal 6 9 6 2 3 2 3" xfId="37883"/>
    <cellStyle name="Normal 6 9 6 2 3 3" xfId="19487"/>
    <cellStyle name="Normal 6 9 6 2 3 3 2" xfId="43784"/>
    <cellStyle name="Normal 6 9 6 2 3 4" xfId="31582"/>
    <cellStyle name="Normal 6 9 6 2 4" xfId="13584"/>
    <cellStyle name="Normal 6 9 6 2 4 2" xfId="25786"/>
    <cellStyle name="Normal 6 9 6 2 4 2 2" xfId="50083"/>
    <cellStyle name="Normal 6 9 6 2 4 3" xfId="37881"/>
    <cellStyle name="Normal 6 9 6 2 5" xfId="15562"/>
    <cellStyle name="Normal 6 9 6 2 5 2" xfId="39859"/>
    <cellStyle name="Normal 6 9 6 2 6" xfId="27550"/>
    <cellStyle name="Normal 6 9 6 3" xfId="3779"/>
    <cellStyle name="Normal 6 9 6 3 2" xfId="13587"/>
    <cellStyle name="Normal 6 9 6 3 2 2" xfId="25789"/>
    <cellStyle name="Normal 6 9 6 3 2 2 2" xfId="50086"/>
    <cellStyle name="Normal 6 9 6 3 2 3" xfId="37884"/>
    <cellStyle name="Normal 6 9 6 3 3" xfId="16090"/>
    <cellStyle name="Normal 6 9 6 3 3 2" xfId="40387"/>
    <cellStyle name="Normal 6 9 6 3 4" xfId="28078"/>
    <cellStyle name="Normal 6 9 6 4" xfId="4419"/>
    <cellStyle name="Normal 6 9 6 4 2" xfId="13588"/>
    <cellStyle name="Normal 6 9 6 4 2 2" xfId="25790"/>
    <cellStyle name="Normal 6 9 6 4 2 2 2" xfId="50087"/>
    <cellStyle name="Normal 6 9 6 4 2 3" xfId="37885"/>
    <cellStyle name="Normal 6 9 6 4 3" xfId="16621"/>
    <cellStyle name="Normal 6 9 6 4 3 2" xfId="40918"/>
    <cellStyle name="Normal 6 9 6 4 4" xfId="28716"/>
    <cellStyle name="Normal 6 9 6 5" xfId="6116"/>
    <cellStyle name="Normal 6 9 6 5 2" xfId="13589"/>
    <cellStyle name="Normal 6 9 6 5 2 2" xfId="25791"/>
    <cellStyle name="Normal 6 9 6 5 2 2 2" xfId="50088"/>
    <cellStyle name="Normal 6 9 6 5 2 3" xfId="37886"/>
    <cellStyle name="Normal 6 9 6 5 3" xfId="18318"/>
    <cellStyle name="Normal 6 9 6 5 3 2" xfId="42615"/>
    <cellStyle name="Normal 6 9 6 5 4" xfId="30413"/>
    <cellStyle name="Normal 6 9 6 6" xfId="13583"/>
    <cellStyle name="Normal 6 9 6 6 2" xfId="25785"/>
    <cellStyle name="Normal 6 9 6 6 2 2" xfId="50082"/>
    <cellStyle name="Normal 6 9 6 6 3" xfId="37880"/>
    <cellStyle name="Normal 6 9 6 7" xfId="14393"/>
    <cellStyle name="Normal 6 9 6 7 2" xfId="38690"/>
    <cellStyle name="Normal 6 9 6 8" xfId="26381"/>
    <cellStyle name="Normal 6 9 6 9" xfId="50789"/>
    <cellStyle name="Normal 6 9 7" xfId="2609"/>
    <cellStyle name="Normal 6 9 7 2" xfId="5057"/>
    <cellStyle name="Normal 6 9 7 2 2" xfId="13591"/>
    <cellStyle name="Normal 6 9 7 2 2 2" xfId="25793"/>
    <cellStyle name="Normal 6 9 7 2 2 2 2" xfId="50090"/>
    <cellStyle name="Normal 6 9 7 2 2 3" xfId="37888"/>
    <cellStyle name="Normal 6 9 7 2 3" xfId="17259"/>
    <cellStyle name="Normal 6 9 7 2 3 2" xfId="41556"/>
    <cellStyle name="Normal 6 9 7 2 4" xfId="29354"/>
    <cellStyle name="Normal 6 9 7 3" xfId="6647"/>
    <cellStyle name="Normal 6 9 7 3 2" xfId="13592"/>
    <cellStyle name="Normal 6 9 7 3 2 2" xfId="25794"/>
    <cellStyle name="Normal 6 9 7 3 2 2 2" xfId="50091"/>
    <cellStyle name="Normal 6 9 7 3 2 3" xfId="37889"/>
    <cellStyle name="Normal 6 9 7 3 3" xfId="18849"/>
    <cellStyle name="Normal 6 9 7 3 3 2" xfId="43146"/>
    <cellStyle name="Normal 6 9 7 3 4" xfId="30944"/>
    <cellStyle name="Normal 6 9 7 4" xfId="13590"/>
    <cellStyle name="Normal 6 9 7 4 2" xfId="25792"/>
    <cellStyle name="Normal 6 9 7 4 2 2" xfId="50089"/>
    <cellStyle name="Normal 6 9 7 4 3" xfId="37887"/>
    <cellStyle name="Normal 6 9 7 5" xfId="15031"/>
    <cellStyle name="Normal 6 9 7 5 2" xfId="39328"/>
    <cellStyle name="Normal 6 9 7 6" xfId="27019"/>
    <cellStyle name="Normal 6 9 8" xfId="13461"/>
    <cellStyle name="Normal 6 9 8 2" xfId="25663"/>
    <cellStyle name="Normal 6 9 8 2 2" xfId="49960"/>
    <cellStyle name="Normal 6 9 8 3" xfId="37758"/>
    <cellStyle name="Normal 6 9 9" xfId="13859"/>
    <cellStyle name="Normal 6 9 9 2" xfId="25847"/>
    <cellStyle name="Normal 6 9 9 2 2" xfId="50144"/>
    <cellStyle name="Normal 6 9 9 3" xfId="38156"/>
    <cellStyle name="Normal 7" xfId="52"/>
    <cellStyle name="Normal 7 10" xfId="1751"/>
    <cellStyle name="Normal 7 2" xfId="60"/>
    <cellStyle name="Normal 7 2 2" xfId="319"/>
    <cellStyle name="Normal 7 2 2 2" xfId="442"/>
    <cellStyle name="Normal 7 2 2 2 2" xfId="1166"/>
    <cellStyle name="Normal 7 2 2 3" xfId="470"/>
    <cellStyle name="Normal 7 2 2 3 2" xfId="1194"/>
    <cellStyle name="Normal 7 2 2 4" xfId="500"/>
    <cellStyle name="Normal 7 2 2 4 2" xfId="1224"/>
    <cellStyle name="Normal 7 2 2 5" xfId="530"/>
    <cellStyle name="Normal 7 2 2 5 2" xfId="1254"/>
    <cellStyle name="Normal 7 2 2 6" xfId="1137"/>
    <cellStyle name="Normal 7 2 3" xfId="320"/>
    <cellStyle name="Normal 7 2 3 2" xfId="1842"/>
    <cellStyle name="Normal 7 2 4" xfId="428"/>
    <cellStyle name="Normal 7 2 5" xfId="151"/>
    <cellStyle name="Normal 7 2 6" xfId="1114"/>
    <cellStyle name="Normal 7 3" xfId="178"/>
    <cellStyle name="Normal 7 3 2" xfId="443"/>
    <cellStyle name="Normal 7 3 2 2" xfId="1167"/>
    <cellStyle name="Normal 7 3 3" xfId="471"/>
    <cellStyle name="Normal 7 3 3 2" xfId="1195"/>
    <cellStyle name="Normal 7 3 4" xfId="501"/>
    <cellStyle name="Normal 7 3 4 2" xfId="1225"/>
    <cellStyle name="Normal 7 3 5" xfId="531"/>
    <cellStyle name="Normal 7 3 5 2" xfId="1255"/>
    <cellStyle name="Normal 7 3 6" xfId="321"/>
    <cellStyle name="Normal 7 3 6 2" xfId="1138"/>
    <cellStyle name="Normal 7 4" xfId="322"/>
    <cellStyle name="Normal 7 4 2" xfId="444"/>
    <cellStyle name="Normal 7 4 2 2" xfId="1168"/>
    <cellStyle name="Normal 7 4 3" xfId="472"/>
    <cellStyle name="Normal 7 4 3 2" xfId="1196"/>
    <cellStyle name="Normal 7 4 4" xfId="502"/>
    <cellStyle name="Normal 7 4 4 2" xfId="1226"/>
    <cellStyle name="Normal 7 4 5" xfId="532"/>
    <cellStyle name="Normal 7 4 5 2" xfId="1256"/>
    <cellStyle name="Normal 7 4 6" xfId="1139"/>
    <cellStyle name="Normal 7 4 7" xfId="1409"/>
    <cellStyle name="Normal 7 5" xfId="323"/>
    <cellStyle name="Normal 7 5 2" xfId="445"/>
    <cellStyle name="Normal 7 5 2 2" xfId="1169"/>
    <cellStyle name="Normal 7 5 3" xfId="473"/>
    <cellStyle name="Normal 7 5 3 2" xfId="1197"/>
    <cellStyle name="Normal 7 5 4" xfId="503"/>
    <cellStyle name="Normal 7 5 4 2" xfId="1227"/>
    <cellStyle name="Normal 7 5 5" xfId="533"/>
    <cellStyle name="Normal 7 5 5 2" xfId="1257"/>
    <cellStyle name="Normal 7 5 6" xfId="1140"/>
    <cellStyle name="Normal 7 5 7" xfId="1410"/>
    <cellStyle name="Normal 7 6" xfId="337"/>
    <cellStyle name="Normal 7 6 2" xfId="1893"/>
    <cellStyle name="Normal 7 7" xfId="318"/>
    <cellStyle name="Normal 7 7 2" xfId="1898"/>
    <cellStyle name="Normal 7 8" xfId="429"/>
    <cellStyle name="Normal 7 9" xfId="672"/>
    <cellStyle name="Normal 8" xfId="64"/>
    <cellStyle name="Normal 8 10" xfId="142"/>
    <cellStyle name="Normal 8 11" xfId="1115"/>
    <cellStyle name="Normal 8 2" xfId="68"/>
    <cellStyle name="Normal 8 2 2" xfId="326"/>
    <cellStyle name="Normal 8 2 2 2" xfId="447"/>
    <cellStyle name="Normal 8 2 2 2 2" xfId="1171"/>
    <cellStyle name="Normal 8 2 2 3" xfId="475"/>
    <cellStyle name="Normal 8 2 2 3 2" xfId="1199"/>
    <cellStyle name="Normal 8 2 2 4" xfId="505"/>
    <cellStyle name="Normal 8 2 2 4 2" xfId="1229"/>
    <cellStyle name="Normal 8 2 2 5" xfId="535"/>
    <cellStyle name="Normal 8 2 2 5 2" xfId="1259"/>
    <cellStyle name="Normal 8 2 2 6" xfId="1142"/>
    <cellStyle name="Normal 8 2 2 7" xfId="1411"/>
    <cellStyle name="Normal 8 2 3" xfId="327"/>
    <cellStyle name="Normal 8 2 3 2" xfId="1919"/>
    <cellStyle name="Normal 8 2 4" xfId="430"/>
    <cellStyle name="Normal 8 2 4 2" xfId="1965"/>
    <cellStyle name="Normal 8 2 5" xfId="325"/>
    <cellStyle name="Normal 8 2 5 2" xfId="1821"/>
    <cellStyle name="Normal 8 2 6" xfId="1117"/>
    <cellStyle name="Normal 8 3" xfId="328"/>
    <cellStyle name="Normal 8 3 2" xfId="329"/>
    <cellStyle name="Normal 8 3 2 2" xfId="448"/>
    <cellStyle name="Normal 8 3 2 2 2" xfId="1172"/>
    <cellStyle name="Normal 8 3 2 3" xfId="476"/>
    <cellStyle name="Normal 8 3 2 3 2" xfId="1200"/>
    <cellStyle name="Normal 8 3 2 4" xfId="506"/>
    <cellStyle name="Normal 8 3 2 4 2" xfId="1230"/>
    <cellStyle name="Normal 8 3 2 5" xfId="536"/>
    <cellStyle name="Normal 8 3 2 5 2" xfId="1260"/>
    <cellStyle name="Normal 8 3 2 6" xfId="1143"/>
    <cellStyle name="Normal 8 3 2 7" xfId="1413"/>
    <cellStyle name="Normal 8 3 3" xfId="330"/>
    <cellStyle name="Normal 8 3 4" xfId="431"/>
    <cellStyle name="Normal 8 3 5" xfId="1412"/>
    <cellStyle name="Normal 8 4" xfId="331"/>
    <cellStyle name="Normal 8 4 2" xfId="449"/>
    <cellStyle name="Normal 8 4 2 2" xfId="1173"/>
    <cellStyle name="Normal 8 4 3" xfId="477"/>
    <cellStyle name="Normal 8 4 3 2" xfId="1201"/>
    <cellStyle name="Normal 8 4 4" xfId="507"/>
    <cellStyle name="Normal 8 4 4 2" xfId="1231"/>
    <cellStyle name="Normal 8 4 5" xfId="537"/>
    <cellStyle name="Normal 8 4 5 2" xfId="1261"/>
    <cellStyle name="Normal 8 4 6" xfId="1144"/>
    <cellStyle name="Normal 8 4 7" xfId="1414"/>
    <cellStyle name="Normal 8 5" xfId="446"/>
    <cellStyle name="Normal 8 5 2" xfId="1170"/>
    <cellStyle name="Normal 8 5 3" xfId="1415"/>
    <cellStyle name="Normal 8 6" xfId="474"/>
    <cellStyle name="Normal 8 6 2" xfId="1198"/>
    <cellStyle name="Normal 8 6 3" xfId="1416"/>
    <cellStyle name="Normal 8 7" xfId="504"/>
    <cellStyle name="Normal 8 7 2" xfId="1228"/>
    <cellStyle name="Normal 8 7 3" xfId="1921"/>
    <cellStyle name="Normal 8 8" xfId="534"/>
    <cellStyle name="Normal 8 8 2" xfId="1258"/>
    <cellStyle name="Normal 8 9" xfId="324"/>
    <cellStyle name="Normal 8 9 2" xfId="1141"/>
    <cellStyle name="Normal 9" xfId="72"/>
    <cellStyle name="Normal 9 2" xfId="332"/>
    <cellStyle name="Normal 9 2 2" xfId="450"/>
    <cellStyle name="Normal 9 2 2 2" xfId="1174"/>
    <cellStyle name="Normal 9 2 3" xfId="478"/>
    <cellStyle name="Normal 9 2 3 2" xfId="1202"/>
    <cellStyle name="Normal 9 2 4" xfId="508"/>
    <cellStyle name="Normal 9 2 4 2" xfId="1232"/>
    <cellStyle name="Normal 9 2 5" xfId="538"/>
    <cellStyle name="Normal 9 2 5 2" xfId="1262"/>
    <cellStyle name="Normal 9 2 6" xfId="1145"/>
    <cellStyle name="Normal 9 2 7" xfId="1417"/>
    <cellStyle name="Normal 9 3" xfId="333"/>
    <cellStyle name="Normal 9 3 2" xfId="334"/>
    <cellStyle name="Normal 9 3 2 2" xfId="1941"/>
    <cellStyle name="Normal 9 3 3" xfId="432"/>
    <cellStyle name="Normal 9 3 4" xfId="1418"/>
    <cellStyle name="Normal 9 3 5" xfId="1912"/>
    <cellStyle name="Normal 9 4" xfId="335"/>
    <cellStyle name="Normal 9 4 2" xfId="1419"/>
    <cellStyle name="Normal 9 4 2 2" xfId="1791"/>
    <cellStyle name="Normal 9 4 3" xfId="2019"/>
    <cellStyle name="Normal 9 5" xfId="433"/>
    <cellStyle name="Normal 9 5 2" xfId="1420"/>
    <cellStyle name="Normal 9 5 3" xfId="1882"/>
    <cellStyle name="Normal 9 6" xfId="152"/>
    <cellStyle name="Normal 9 6 2" xfId="1421"/>
    <cellStyle name="Normal 9 6 3" xfId="1815"/>
    <cellStyle name="Normal 9 7" xfId="1118"/>
    <cellStyle name="Normal 9 8" xfId="1732"/>
    <cellStyle name="Normal 9 8 2" xfId="1766"/>
    <cellStyle name="Normal 9 9" xfId="1741"/>
    <cellStyle name="Note" xfId="25" builtinId="10" customBuiltin="1"/>
    <cellStyle name="Note 2" xfId="99"/>
    <cellStyle name="Note 2 2" xfId="847"/>
    <cellStyle name="Note 2 3" xfId="143"/>
    <cellStyle name="Note 2 3 2" xfId="1126"/>
    <cellStyle name="Note 3" xfId="82"/>
    <cellStyle name="Note 3 2" xfId="1122"/>
    <cellStyle name="Note 4" xfId="1098"/>
    <cellStyle name="Output" xfId="20" builtinId="21" customBuiltin="1"/>
    <cellStyle name="Output 2" xfId="94"/>
    <cellStyle name="Percent 10" xfId="1422"/>
    <cellStyle name="Percent 11" xfId="1423"/>
    <cellStyle name="Percent 11 2" xfId="1424"/>
    <cellStyle name="Percent 11 3" xfId="1425"/>
    <cellStyle name="Percent 11 4" xfId="1426"/>
    <cellStyle name="Percent 11 5" xfId="1427"/>
    <cellStyle name="Percent 12" xfId="1428"/>
    <cellStyle name="Percent 12 2" xfId="1429"/>
    <cellStyle name="Percent 12 3" xfId="1430"/>
    <cellStyle name="Percent 12 4" xfId="1431"/>
    <cellStyle name="Percent 12 5" xfId="1432"/>
    <cellStyle name="Percent 13" xfId="1433"/>
    <cellStyle name="Percent 14" xfId="1434"/>
    <cellStyle name="Percent 15" xfId="1435"/>
    <cellStyle name="Percent 15 2" xfId="1436"/>
    <cellStyle name="Percent 16" xfId="1437"/>
    <cellStyle name="Percent 17" xfId="1438"/>
    <cellStyle name="Percent 18" xfId="1439"/>
    <cellStyle name="Percent 19" xfId="1440"/>
    <cellStyle name="Percent 2" xfId="5"/>
    <cellStyle name="Percent 2 2" xfId="164"/>
    <cellStyle name="Percent 2 2 2" xfId="1443"/>
    <cellStyle name="Percent 2 2 2 2" xfId="1902"/>
    <cellStyle name="Percent 2 2 3" xfId="1444"/>
    <cellStyle name="Percent 2 2 3 2" xfId="1925"/>
    <cellStyle name="Percent 2 2 4" xfId="1442"/>
    <cellStyle name="Percent 2 2 5" xfId="2010"/>
    <cellStyle name="Percent 2 3" xfId="130"/>
    <cellStyle name="Percent 2 3 2" xfId="1446"/>
    <cellStyle name="Percent 2 3 2 2" xfId="1817"/>
    <cellStyle name="Percent 2 3 3" xfId="1445"/>
    <cellStyle name="Percent 2 3 4" xfId="2000"/>
    <cellStyle name="Percent 2 4" xfId="77"/>
    <cellStyle name="Percent 2 4 2" xfId="1447"/>
    <cellStyle name="Percent 2 4 2 2" xfId="1994"/>
    <cellStyle name="Percent 2 5" xfId="1448"/>
    <cellStyle name="Percent 2 5 2" xfId="1920"/>
    <cellStyle name="Percent 2 6" xfId="1441"/>
    <cellStyle name="Percent 2 6 2" xfId="1927"/>
    <cellStyle name="Percent 2 7" xfId="1783"/>
    <cellStyle name="Percent 20" xfId="1449"/>
    <cellStyle name="Percent 21" xfId="1450"/>
    <cellStyle name="Percent 22" xfId="1451"/>
    <cellStyle name="Percent 23" xfId="1452"/>
    <cellStyle name="Percent 24" xfId="1453"/>
    <cellStyle name="Percent 3" xfId="55"/>
    <cellStyle name="Percent 3 2" xfId="63"/>
    <cellStyle name="Percent 3 2 2" xfId="1456"/>
    <cellStyle name="Percent 3 2 3" xfId="1457"/>
    <cellStyle name="Percent 3 2 4" xfId="1458"/>
    <cellStyle name="Percent 3 2 5" xfId="1455"/>
    <cellStyle name="Percent 3 3" xfId="163"/>
    <cellStyle name="Percent 3 3 2" xfId="1459"/>
    <cellStyle name="Percent 3 4" xfId="1111"/>
    <cellStyle name="Percent 3 4 2" xfId="1460"/>
    <cellStyle name="Percent 3 5" xfId="1461"/>
    <cellStyle name="Percent 3 6" xfId="1462"/>
    <cellStyle name="Percent 3 7" xfId="1454"/>
    <cellStyle name="Percent 4" xfId="67"/>
    <cellStyle name="Percent 4 2" xfId="71"/>
    <cellStyle name="Percent 4 2 2" xfId="1464"/>
    <cellStyle name="Percent 4 3" xfId="1465"/>
    <cellStyle name="Percent 4 4" xfId="1466"/>
    <cellStyle name="Percent 4 5" xfId="1463"/>
    <cellStyle name="Percent 4 6" xfId="4386"/>
    <cellStyle name="Percent 5" xfId="75"/>
    <cellStyle name="Percent 5 2" xfId="746"/>
    <cellStyle name="Percent 5 2 2" xfId="1468"/>
    <cellStyle name="Percent 5 3" xfId="1469"/>
    <cellStyle name="Percent 5 4" xfId="1470"/>
    <cellStyle name="Percent 5 5" xfId="1467"/>
    <cellStyle name="Percent 6" xfId="79"/>
    <cellStyle name="Percent 6 2" xfId="1121"/>
    <cellStyle name="Percent 6 2 2" xfId="1472"/>
    <cellStyle name="Percent 6 3" xfId="1473"/>
    <cellStyle name="Percent 6 4" xfId="1474"/>
    <cellStyle name="Percent 6 5" xfId="1471"/>
    <cellStyle name="Percent 7" xfId="1475"/>
    <cellStyle name="Percent 7 2" xfId="1476"/>
    <cellStyle name="Percent 7 3" xfId="1477"/>
    <cellStyle name="Percent 7 4" xfId="1731"/>
    <cellStyle name="Percent 7 5" xfId="1895"/>
    <cellStyle name="Percent 7 6" xfId="2033"/>
    <cellStyle name="Percent 7 7" xfId="2047"/>
    <cellStyle name="Percent 8" xfId="1478"/>
    <cellStyle name="Percent 8 2" xfId="1479"/>
    <cellStyle name="Percent 8 3" xfId="1480"/>
    <cellStyle name="Percent 8 4" xfId="1728"/>
    <cellStyle name="Percent 8 5" xfId="1896"/>
    <cellStyle name="Percent 8 6" xfId="2034"/>
    <cellStyle name="Percent 8 7" xfId="2048"/>
    <cellStyle name="Percent 9" xfId="1481"/>
    <cellStyle name="SAPBEXaggData" xfId="1482"/>
    <cellStyle name="SAPBEXaggData 10" xfId="53642"/>
    <cellStyle name="SAPBEXaggData 11" xfId="53856"/>
    <cellStyle name="SAPBEXaggData 12" xfId="54070"/>
    <cellStyle name="SAPBEXaggData 13" xfId="54284"/>
    <cellStyle name="SAPBEXaggData 14" xfId="54498"/>
    <cellStyle name="SAPBEXaggData 15" xfId="54712"/>
    <cellStyle name="SAPBEXaggData 16" xfId="54926"/>
    <cellStyle name="SAPBEXaggData 2" xfId="1483"/>
    <cellStyle name="SAPBEXaggData 2 10" xfId="54071"/>
    <cellStyle name="SAPBEXaggData 2 11" xfId="54285"/>
    <cellStyle name="SAPBEXaggData 2 12" xfId="54499"/>
    <cellStyle name="SAPBEXaggData 2 13" xfId="54713"/>
    <cellStyle name="SAPBEXaggData 2 14" xfId="54927"/>
    <cellStyle name="SAPBEXaggData 2 2" xfId="1612"/>
    <cellStyle name="SAPBEXaggData 2 2 10" xfId="53750"/>
    <cellStyle name="SAPBEXaggData 2 2 11" xfId="53964"/>
    <cellStyle name="SAPBEXaggData 2 2 12" xfId="54178"/>
    <cellStyle name="SAPBEXaggData 2 2 13" xfId="54392"/>
    <cellStyle name="SAPBEXaggData 2 2 14" xfId="54606"/>
    <cellStyle name="SAPBEXaggData 2 2 15" xfId="54820"/>
    <cellStyle name="SAPBEXaggData 2 2 16" xfId="55034"/>
    <cellStyle name="SAPBEXaggData 2 2 2" xfId="4280"/>
    <cellStyle name="SAPBEXaggData 2 2 2 2" xfId="28579"/>
    <cellStyle name="SAPBEXaggData 2 2 3" xfId="4920"/>
    <cellStyle name="SAPBEXaggData 2 2 3 2" xfId="13593"/>
    <cellStyle name="SAPBEXaggData 2 2 3 2 2" xfId="37890"/>
    <cellStyle name="SAPBEXaggData 2 2 3 3" xfId="17122"/>
    <cellStyle name="SAPBEXaggData 2 2 3 3 2" xfId="41419"/>
    <cellStyle name="SAPBEXaggData 2 2 3 4" xfId="29217"/>
    <cellStyle name="SAPBEXaggData 2 2 4" xfId="14894"/>
    <cellStyle name="SAPBEXaggData 2 2 4 2" xfId="39191"/>
    <cellStyle name="SAPBEXaggData 2 2 5" xfId="26882"/>
    <cellStyle name="SAPBEXaggData 2 2 6" xfId="51290"/>
    <cellStyle name="SAPBEXaggData 2 2 7" xfId="53102"/>
    <cellStyle name="SAPBEXaggData 2 2 8" xfId="53322"/>
    <cellStyle name="SAPBEXaggData 2 2 9" xfId="53536"/>
    <cellStyle name="SAPBEXaggData 2 3" xfId="3110"/>
    <cellStyle name="SAPBEXaggData 2 3 2" xfId="7148"/>
    <cellStyle name="SAPBEXaggData 2 3 2 2" xfId="13594"/>
    <cellStyle name="SAPBEXaggData 2 3 2 2 2" xfId="37891"/>
    <cellStyle name="SAPBEXaggData 2 3 2 3" xfId="19350"/>
    <cellStyle name="SAPBEXaggData 2 3 2 3 2" xfId="43647"/>
    <cellStyle name="SAPBEXaggData 2 3 2 4" xfId="31445"/>
    <cellStyle name="SAPBEXaggData 2 4" xfId="50652"/>
    <cellStyle name="SAPBEXaggData 2 5" xfId="52464"/>
    <cellStyle name="SAPBEXaggData 2 6" xfId="53215"/>
    <cellStyle name="SAPBEXaggData 2 7" xfId="53429"/>
    <cellStyle name="SAPBEXaggData 2 8" xfId="53643"/>
    <cellStyle name="SAPBEXaggData 2 9" xfId="53857"/>
    <cellStyle name="SAPBEXaggData 3" xfId="1484"/>
    <cellStyle name="SAPBEXaggData 3 10" xfId="54072"/>
    <cellStyle name="SAPBEXaggData 3 11" xfId="54286"/>
    <cellStyle name="SAPBEXaggData 3 12" xfId="54500"/>
    <cellStyle name="SAPBEXaggData 3 13" xfId="54714"/>
    <cellStyle name="SAPBEXaggData 3 14" xfId="54928"/>
    <cellStyle name="SAPBEXaggData 3 2" xfId="1613"/>
    <cellStyle name="SAPBEXaggData 3 2 10" xfId="53751"/>
    <cellStyle name="SAPBEXaggData 3 2 11" xfId="53965"/>
    <cellStyle name="SAPBEXaggData 3 2 12" xfId="54179"/>
    <cellStyle name="SAPBEXaggData 3 2 13" xfId="54393"/>
    <cellStyle name="SAPBEXaggData 3 2 14" xfId="54607"/>
    <cellStyle name="SAPBEXaggData 3 2 15" xfId="54821"/>
    <cellStyle name="SAPBEXaggData 3 2 16" xfId="55035"/>
    <cellStyle name="SAPBEXaggData 3 2 2" xfId="4281"/>
    <cellStyle name="SAPBEXaggData 3 2 2 2" xfId="28580"/>
    <cellStyle name="SAPBEXaggData 3 2 3" xfId="4921"/>
    <cellStyle name="SAPBEXaggData 3 2 3 2" xfId="13595"/>
    <cellStyle name="SAPBEXaggData 3 2 3 2 2" xfId="37892"/>
    <cellStyle name="SAPBEXaggData 3 2 3 3" xfId="17123"/>
    <cellStyle name="SAPBEXaggData 3 2 3 3 2" xfId="41420"/>
    <cellStyle name="SAPBEXaggData 3 2 3 4" xfId="29218"/>
    <cellStyle name="SAPBEXaggData 3 2 4" xfId="14895"/>
    <cellStyle name="SAPBEXaggData 3 2 4 2" xfId="39192"/>
    <cellStyle name="SAPBEXaggData 3 2 5" xfId="26883"/>
    <cellStyle name="SAPBEXaggData 3 2 6" xfId="51291"/>
    <cellStyle name="SAPBEXaggData 3 2 7" xfId="53103"/>
    <cellStyle name="SAPBEXaggData 3 2 8" xfId="53323"/>
    <cellStyle name="SAPBEXaggData 3 2 9" xfId="53537"/>
    <cellStyle name="SAPBEXaggData 3 3" xfId="3111"/>
    <cellStyle name="SAPBEXaggData 3 3 2" xfId="7149"/>
    <cellStyle name="SAPBEXaggData 3 3 2 2" xfId="13596"/>
    <cellStyle name="SAPBEXaggData 3 3 2 2 2" xfId="37893"/>
    <cellStyle name="SAPBEXaggData 3 3 2 3" xfId="19351"/>
    <cellStyle name="SAPBEXaggData 3 3 2 3 2" xfId="43648"/>
    <cellStyle name="SAPBEXaggData 3 3 2 4" xfId="31446"/>
    <cellStyle name="SAPBEXaggData 3 4" xfId="50653"/>
    <cellStyle name="SAPBEXaggData 3 5" xfId="52465"/>
    <cellStyle name="SAPBEXaggData 3 6" xfId="53216"/>
    <cellStyle name="SAPBEXaggData 3 7" xfId="53430"/>
    <cellStyle name="SAPBEXaggData 3 8" xfId="53644"/>
    <cellStyle name="SAPBEXaggData 3 9" xfId="53858"/>
    <cellStyle name="SAPBEXaggData 4" xfId="1611"/>
    <cellStyle name="SAPBEXaggData 4 10" xfId="53749"/>
    <cellStyle name="SAPBEXaggData 4 11" xfId="53963"/>
    <cellStyle name="SAPBEXaggData 4 12" xfId="54177"/>
    <cellStyle name="SAPBEXaggData 4 13" xfId="54391"/>
    <cellStyle name="SAPBEXaggData 4 14" xfId="54605"/>
    <cellStyle name="SAPBEXaggData 4 15" xfId="54819"/>
    <cellStyle name="SAPBEXaggData 4 16" xfId="55033"/>
    <cellStyle name="SAPBEXaggData 4 2" xfId="4279"/>
    <cellStyle name="SAPBEXaggData 4 2 2" xfId="28578"/>
    <cellStyle name="SAPBEXaggData 4 3" xfId="4919"/>
    <cellStyle name="SAPBEXaggData 4 3 2" xfId="13597"/>
    <cellStyle name="SAPBEXaggData 4 3 2 2" xfId="37894"/>
    <cellStyle name="SAPBEXaggData 4 3 3" xfId="17121"/>
    <cellStyle name="SAPBEXaggData 4 3 3 2" xfId="41418"/>
    <cellStyle name="SAPBEXaggData 4 3 4" xfId="29216"/>
    <cellStyle name="SAPBEXaggData 4 4" xfId="14893"/>
    <cellStyle name="SAPBEXaggData 4 4 2" xfId="39190"/>
    <cellStyle name="SAPBEXaggData 4 5" xfId="26881"/>
    <cellStyle name="SAPBEXaggData 4 6" xfId="51289"/>
    <cellStyle name="SAPBEXaggData 4 7" xfId="53101"/>
    <cellStyle name="SAPBEXaggData 4 8" xfId="53321"/>
    <cellStyle name="SAPBEXaggData 4 9" xfId="53535"/>
    <cellStyle name="SAPBEXaggData 5" xfId="3109"/>
    <cellStyle name="SAPBEXaggData 5 2" xfId="7147"/>
    <cellStyle name="SAPBEXaggData 5 2 2" xfId="13598"/>
    <cellStyle name="SAPBEXaggData 5 2 2 2" xfId="37895"/>
    <cellStyle name="SAPBEXaggData 5 2 3" xfId="19349"/>
    <cellStyle name="SAPBEXaggData 5 2 3 2" xfId="43646"/>
    <cellStyle name="SAPBEXaggData 5 2 4" xfId="31444"/>
    <cellStyle name="SAPBEXaggData 6" xfId="50651"/>
    <cellStyle name="SAPBEXaggData 7" xfId="52463"/>
    <cellStyle name="SAPBEXaggData 8" xfId="53214"/>
    <cellStyle name="SAPBEXaggData 9" xfId="53428"/>
    <cellStyle name="SAPBEXaggDataEmph" xfId="1485"/>
    <cellStyle name="SAPBEXaggDataEmph 10" xfId="53645"/>
    <cellStyle name="SAPBEXaggDataEmph 11" xfId="53859"/>
    <cellStyle name="SAPBEXaggDataEmph 12" xfId="54073"/>
    <cellStyle name="SAPBEXaggDataEmph 13" xfId="54287"/>
    <cellStyle name="SAPBEXaggDataEmph 14" xfId="54501"/>
    <cellStyle name="SAPBEXaggDataEmph 15" xfId="54715"/>
    <cellStyle name="SAPBEXaggDataEmph 16" xfId="54929"/>
    <cellStyle name="SAPBEXaggDataEmph 2" xfId="1486"/>
    <cellStyle name="SAPBEXaggDataEmph 2 10" xfId="54074"/>
    <cellStyle name="SAPBEXaggDataEmph 2 11" xfId="54288"/>
    <cellStyle name="SAPBEXaggDataEmph 2 12" xfId="54502"/>
    <cellStyle name="SAPBEXaggDataEmph 2 13" xfId="54716"/>
    <cellStyle name="SAPBEXaggDataEmph 2 14" xfId="54930"/>
    <cellStyle name="SAPBEXaggDataEmph 2 2" xfId="1615"/>
    <cellStyle name="SAPBEXaggDataEmph 2 2 10" xfId="53753"/>
    <cellStyle name="SAPBEXaggDataEmph 2 2 11" xfId="53967"/>
    <cellStyle name="SAPBEXaggDataEmph 2 2 12" xfId="54181"/>
    <cellStyle name="SAPBEXaggDataEmph 2 2 13" xfId="54395"/>
    <cellStyle name="SAPBEXaggDataEmph 2 2 14" xfId="54609"/>
    <cellStyle name="SAPBEXaggDataEmph 2 2 15" xfId="54823"/>
    <cellStyle name="SAPBEXaggDataEmph 2 2 16" xfId="55037"/>
    <cellStyle name="SAPBEXaggDataEmph 2 2 2" xfId="4283"/>
    <cellStyle name="SAPBEXaggDataEmph 2 2 2 2" xfId="28582"/>
    <cellStyle name="SAPBEXaggDataEmph 2 2 3" xfId="4923"/>
    <cellStyle name="SAPBEXaggDataEmph 2 2 3 2" xfId="13599"/>
    <cellStyle name="SAPBEXaggDataEmph 2 2 3 2 2" xfId="37896"/>
    <cellStyle name="SAPBEXaggDataEmph 2 2 3 3" xfId="17125"/>
    <cellStyle name="SAPBEXaggDataEmph 2 2 3 3 2" xfId="41422"/>
    <cellStyle name="SAPBEXaggDataEmph 2 2 3 4" xfId="29220"/>
    <cellStyle name="SAPBEXaggDataEmph 2 2 4" xfId="14897"/>
    <cellStyle name="SAPBEXaggDataEmph 2 2 4 2" xfId="39194"/>
    <cellStyle name="SAPBEXaggDataEmph 2 2 5" xfId="26885"/>
    <cellStyle name="SAPBEXaggDataEmph 2 2 6" xfId="51293"/>
    <cellStyle name="SAPBEXaggDataEmph 2 2 7" xfId="53105"/>
    <cellStyle name="SAPBEXaggDataEmph 2 2 8" xfId="53325"/>
    <cellStyle name="SAPBEXaggDataEmph 2 2 9" xfId="53539"/>
    <cellStyle name="SAPBEXaggDataEmph 2 3" xfId="3113"/>
    <cellStyle name="SAPBEXaggDataEmph 2 3 2" xfId="7151"/>
    <cellStyle name="SAPBEXaggDataEmph 2 3 2 2" xfId="13600"/>
    <cellStyle name="SAPBEXaggDataEmph 2 3 2 2 2" xfId="37897"/>
    <cellStyle name="SAPBEXaggDataEmph 2 3 2 3" xfId="19353"/>
    <cellStyle name="SAPBEXaggDataEmph 2 3 2 3 2" xfId="43650"/>
    <cellStyle name="SAPBEXaggDataEmph 2 3 2 4" xfId="31448"/>
    <cellStyle name="SAPBEXaggDataEmph 2 4" xfId="50655"/>
    <cellStyle name="SAPBEXaggDataEmph 2 5" xfId="52467"/>
    <cellStyle name="SAPBEXaggDataEmph 2 6" xfId="53218"/>
    <cellStyle name="SAPBEXaggDataEmph 2 7" xfId="53432"/>
    <cellStyle name="SAPBEXaggDataEmph 2 8" xfId="53646"/>
    <cellStyle name="SAPBEXaggDataEmph 2 9" xfId="53860"/>
    <cellStyle name="SAPBEXaggDataEmph 3" xfId="1487"/>
    <cellStyle name="SAPBEXaggDataEmph 3 10" xfId="54075"/>
    <cellStyle name="SAPBEXaggDataEmph 3 11" xfId="54289"/>
    <cellStyle name="SAPBEXaggDataEmph 3 12" xfId="54503"/>
    <cellStyle name="SAPBEXaggDataEmph 3 13" xfId="54717"/>
    <cellStyle name="SAPBEXaggDataEmph 3 14" xfId="54931"/>
    <cellStyle name="SAPBEXaggDataEmph 3 2" xfId="1616"/>
    <cellStyle name="SAPBEXaggDataEmph 3 2 10" xfId="53754"/>
    <cellStyle name="SAPBEXaggDataEmph 3 2 11" xfId="53968"/>
    <cellStyle name="SAPBEXaggDataEmph 3 2 12" xfId="54182"/>
    <cellStyle name="SAPBEXaggDataEmph 3 2 13" xfId="54396"/>
    <cellStyle name="SAPBEXaggDataEmph 3 2 14" xfId="54610"/>
    <cellStyle name="SAPBEXaggDataEmph 3 2 15" xfId="54824"/>
    <cellStyle name="SAPBEXaggDataEmph 3 2 16" xfId="55038"/>
    <cellStyle name="SAPBEXaggDataEmph 3 2 2" xfId="4284"/>
    <cellStyle name="SAPBEXaggDataEmph 3 2 2 2" xfId="28583"/>
    <cellStyle name="SAPBEXaggDataEmph 3 2 3" xfId="4924"/>
    <cellStyle name="SAPBEXaggDataEmph 3 2 3 2" xfId="13601"/>
    <cellStyle name="SAPBEXaggDataEmph 3 2 3 2 2" xfId="37898"/>
    <cellStyle name="SAPBEXaggDataEmph 3 2 3 3" xfId="17126"/>
    <cellStyle name="SAPBEXaggDataEmph 3 2 3 3 2" xfId="41423"/>
    <cellStyle name="SAPBEXaggDataEmph 3 2 3 4" xfId="29221"/>
    <cellStyle name="SAPBEXaggDataEmph 3 2 4" xfId="14898"/>
    <cellStyle name="SAPBEXaggDataEmph 3 2 4 2" xfId="39195"/>
    <cellStyle name="SAPBEXaggDataEmph 3 2 5" xfId="26886"/>
    <cellStyle name="SAPBEXaggDataEmph 3 2 6" xfId="51294"/>
    <cellStyle name="SAPBEXaggDataEmph 3 2 7" xfId="53106"/>
    <cellStyle name="SAPBEXaggDataEmph 3 2 8" xfId="53326"/>
    <cellStyle name="SAPBEXaggDataEmph 3 2 9" xfId="53540"/>
    <cellStyle name="SAPBEXaggDataEmph 3 3" xfId="3114"/>
    <cellStyle name="SAPBEXaggDataEmph 3 3 2" xfId="7152"/>
    <cellStyle name="SAPBEXaggDataEmph 3 3 2 2" xfId="13602"/>
    <cellStyle name="SAPBEXaggDataEmph 3 3 2 2 2" xfId="37899"/>
    <cellStyle name="SAPBEXaggDataEmph 3 3 2 3" xfId="19354"/>
    <cellStyle name="SAPBEXaggDataEmph 3 3 2 3 2" xfId="43651"/>
    <cellStyle name="SAPBEXaggDataEmph 3 3 2 4" xfId="31449"/>
    <cellStyle name="SAPBEXaggDataEmph 3 4" xfId="50656"/>
    <cellStyle name="SAPBEXaggDataEmph 3 5" xfId="52468"/>
    <cellStyle name="SAPBEXaggDataEmph 3 6" xfId="53219"/>
    <cellStyle name="SAPBEXaggDataEmph 3 7" xfId="53433"/>
    <cellStyle name="SAPBEXaggDataEmph 3 8" xfId="53647"/>
    <cellStyle name="SAPBEXaggDataEmph 3 9" xfId="53861"/>
    <cellStyle name="SAPBEXaggDataEmph 4" xfId="1614"/>
    <cellStyle name="SAPBEXaggDataEmph 4 10" xfId="53752"/>
    <cellStyle name="SAPBEXaggDataEmph 4 11" xfId="53966"/>
    <cellStyle name="SAPBEXaggDataEmph 4 12" xfId="54180"/>
    <cellStyle name="SAPBEXaggDataEmph 4 13" xfId="54394"/>
    <cellStyle name="SAPBEXaggDataEmph 4 14" xfId="54608"/>
    <cellStyle name="SAPBEXaggDataEmph 4 15" xfId="54822"/>
    <cellStyle name="SAPBEXaggDataEmph 4 16" xfId="55036"/>
    <cellStyle name="SAPBEXaggDataEmph 4 2" xfId="4282"/>
    <cellStyle name="SAPBEXaggDataEmph 4 2 2" xfId="28581"/>
    <cellStyle name="SAPBEXaggDataEmph 4 3" xfId="4922"/>
    <cellStyle name="SAPBEXaggDataEmph 4 3 2" xfId="13603"/>
    <cellStyle name="SAPBEXaggDataEmph 4 3 2 2" xfId="37900"/>
    <cellStyle name="SAPBEXaggDataEmph 4 3 3" xfId="17124"/>
    <cellStyle name="SAPBEXaggDataEmph 4 3 3 2" xfId="41421"/>
    <cellStyle name="SAPBEXaggDataEmph 4 3 4" xfId="29219"/>
    <cellStyle name="SAPBEXaggDataEmph 4 4" xfId="14896"/>
    <cellStyle name="SAPBEXaggDataEmph 4 4 2" xfId="39193"/>
    <cellStyle name="SAPBEXaggDataEmph 4 5" xfId="26884"/>
    <cellStyle name="SAPBEXaggDataEmph 4 6" xfId="51292"/>
    <cellStyle name="SAPBEXaggDataEmph 4 7" xfId="53104"/>
    <cellStyle name="SAPBEXaggDataEmph 4 8" xfId="53324"/>
    <cellStyle name="SAPBEXaggDataEmph 4 9" xfId="53538"/>
    <cellStyle name="SAPBEXaggDataEmph 5" xfId="3112"/>
    <cellStyle name="SAPBEXaggDataEmph 5 2" xfId="7150"/>
    <cellStyle name="SAPBEXaggDataEmph 5 2 2" xfId="13604"/>
    <cellStyle name="SAPBEXaggDataEmph 5 2 2 2" xfId="37901"/>
    <cellStyle name="SAPBEXaggDataEmph 5 2 3" xfId="19352"/>
    <cellStyle name="SAPBEXaggDataEmph 5 2 3 2" xfId="43649"/>
    <cellStyle name="SAPBEXaggDataEmph 5 2 4" xfId="31447"/>
    <cellStyle name="SAPBEXaggDataEmph 6" xfId="50654"/>
    <cellStyle name="SAPBEXaggDataEmph 7" xfId="52466"/>
    <cellStyle name="SAPBEXaggDataEmph 8" xfId="53217"/>
    <cellStyle name="SAPBEXaggDataEmph 9" xfId="53431"/>
    <cellStyle name="SAPBEXaggItem" xfId="1488"/>
    <cellStyle name="SAPBEXaggItem 10" xfId="53648"/>
    <cellStyle name="SAPBEXaggItem 11" xfId="53862"/>
    <cellStyle name="SAPBEXaggItem 12" xfId="54076"/>
    <cellStyle name="SAPBEXaggItem 13" xfId="54290"/>
    <cellStyle name="SAPBEXaggItem 14" xfId="54504"/>
    <cellStyle name="SAPBEXaggItem 15" xfId="54718"/>
    <cellStyle name="SAPBEXaggItem 16" xfId="54932"/>
    <cellStyle name="SAPBEXaggItem 2" xfId="1489"/>
    <cellStyle name="SAPBEXaggItem 2 10" xfId="54077"/>
    <cellStyle name="SAPBEXaggItem 2 11" xfId="54291"/>
    <cellStyle name="SAPBEXaggItem 2 12" xfId="54505"/>
    <cellStyle name="SAPBEXaggItem 2 13" xfId="54719"/>
    <cellStyle name="SAPBEXaggItem 2 14" xfId="54933"/>
    <cellStyle name="SAPBEXaggItem 2 2" xfId="1618"/>
    <cellStyle name="SAPBEXaggItem 2 2 10" xfId="53756"/>
    <cellStyle name="SAPBEXaggItem 2 2 11" xfId="53970"/>
    <cellStyle name="SAPBEXaggItem 2 2 12" xfId="54184"/>
    <cellStyle name="SAPBEXaggItem 2 2 13" xfId="54398"/>
    <cellStyle name="SAPBEXaggItem 2 2 14" xfId="54612"/>
    <cellStyle name="SAPBEXaggItem 2 2 15" xfId="54826"/>
    <cellStyle name="SAPBEXaggItem 2 2 16" xfId="55040"/>
    <cellStyle name="SAPBEXaggItem 2 2 2" xfId="4286"/>
    <cellStyle name="SAPBEXaggItem 2 2 2 2" xfId="28585"/>
    <cellStyle name="SAPBEXaggItem 2 2 3" xfId="4926"/>
    <cellStyle name="SAPBEXaggItem 2 2 3 2" xfId="13605"/>
    <cellStyle name="SAPBEXaggItem 2 2 3 2 2" xfId="37902"/>
    <cellStyle name="SAPBEXaggItem 2 2 3 3" xfId="17128"/>
    <cellStyle name="SAPBEXaggItem 2 2 3 3 2" xfId="41425"/>
    <cellStyle name="SAPBEXaggItem 2 2 3 4" xfId="29223"/>
    <cellStyle name="SAPBEXaggItem 2 2 4" xfId="14900"/>
    <cellStyle name="SAPBEXaggItem 2 2 4 2" xfId="39197"/>
    <cellStyle name="SAPBEXaggItem 2 2 5" xfId="26888"/>
    <cellStyle name="SAPBEXaggItem 2 2 6" xfId="51296"/>
    <cellStyle name="SAPBEXaggItem 2 2 7" xfId="53108"/>
    <cellStyle name="SAPBEXaggItem 2 2 8" xfId="53328"/>
    <cellStyle name="SAPBEXaggItem 2 2 9" xfId="53542"/>
    <cellStyle name="SAPBEXaggItem 2 3" xfId="3116"/>
    <cellStyle name="SAPBEXaggItem 2 3 2" xfId="7154"/>
    <cellStyle name="SAPBEXaggItem 2 3 2 2" xfId="13606"/>
    <cellStyle name="SAPBEXaggItem 2 3 2 2 2" xfId="37903"/>
    <cellStyle name="SAPBEXaggItem 2 3 2 3" xfId="19356"/>
    <cellStyle name="SAPBEXaggItem 2 3 2 3 2" xfId="43653"/>
    <cellStyle name="SAPBEXaggItem 2 3 2 4" xfId="31451"/>
    <cellStyle name="SAPBEXaggItem 2 4" xfId="50658"/>
    <cellStyle name="SAPBEXaggItem 2 5" xfId="52470"/>
    <cellStyle name="SAPBEXaggItem 2 6" xfId="53221"/>
    <cellStyle name="SAPBEXaggItem 2 7" xfId="53435"/>
    <cellStyle name="SAPBEXaggItem 2 8" xfId="53649"/>
    <cellStyle name="SAPBEXaggItem 2 9" xfId="53863"/>
    <cellStyle name="SAPBEXaggItem 3" xfId="1490"/>
    <cellStyle name="SAPBEXaggItem 3 10" xfId="54078"/>
    <cellStyle name="SAPBEXaggItem 3 11" xfId="54292"/>
    <cellStyle name="SAPBEXaggItem 3 12" xfId="54506"/>
    <cellStyle name="SAPBEXaggItem 3 13" xfId="54720"/>
    <cellStyle name="SAPBEXaggItem 3 14" xfId="54934"/>
    <cellStyle name="SAPBEXaggItem 3 2" xfId="1619"/>
    <cellStyle name="SAPBEXaggItem 3 2 10" xfId="53757"/>
    <cellStyle name="SAPBEXaggItem 3 2 11" xfId="53971"/>
    <cellStyle name="SAPBEXaggItem 3 2 12" xfId="54185"/>
    <cellStyle name="SAPBEXaggItem 3 2 13" xfId="54399"/>
    <cellStyle name="SAPBEXaggItem 3 2 14" xfId="54613"/>
    <cellStyle name="SAPBEXaggItem 3 2 15" xfId="54827"/>
    <cellStyle name="SAPBEXaggItem 3 2 16" xfId="55041"/>
    <cellStyle name="SAPBEXaggItem 3 2 2" xfId="4287"/>
    <cellStyle name="SAPBEXaggItem 3 2 2 2" xfId="28586"/>
    <cellStyle name="SAPBEXaggItem 3 2 3" xfId="4927"/>
    <cellStyle name="SAPBEXaggItem 3 2 3 2" xfId="13607"/>
    <cellStyle name="SAPBEXaggItem 3 2 3 2 2" xfId="37904"/>
    <cellStyle name="SAPBEXaggItem 3 2 3 3" xfId="17129"/>
    <cellStyle name="SAPBEXaggItem 3 2 3 3 2" xfId="41426"/>
    <cellStyle name="SAPBEXaggItem 3 2 3 4" xfId="29224"/>
    <cellStyle name="SAPBEXaggItem 3 2 4" xfId="14901"/>
    <cellStyle name="SAPBEXaggItem 3 2 4 2" xfId="39198"/>
    <cellStyle name="SAPBEXaggItem 3 2 5" xfId="26889"/>
    <cellStyle name="SAPBEXaggItem 3 2 6" xfId="51297"/>
    <cellStyle name="SAPBEXaggItem 3 2 7" xfId="53109"/>
    <cellStyle name="SAPBEXaggItem 3 2 8" xfId="53329"/>
    <cellStyle name="SAPBEXaggItem 3 2 9" xfId="53543"/>
    <cellStyle name="SAPBEXaggItem 3 3" xfId="3117"/>
    <cellStyle name="SAPBEXaggItem 3 3 2" xfId="7155"/>
    <cellStyle name="SAPBEXaggItem 3 3 2 2" xfId="13608"/>
    <cellStyle name="SAPBEXaggItem 3 3 2 2 2" xfId="37905"/>
    <cellStyle name="SAPBEXaggItem 3 3 2 3" xfId="19357"/>
    <cellStyle name="SAPBEXaggItem 3 3 2 3 2" xfId="43654"/>
    <cellStyle name="SAPBEXaggItem 3 3 2 4" xfId="31452"/>
    <cellStyle name="SAPBEXaggItem 3 4" xfId="50659"/>
    <cellStyle name="SAPBEXaggItem 3 5" xfId="52471"/>
    <cellStyle name="SAPBEXaggItem 3 6" xfId="53222"/>
    <cellStyle name="SAPBEXaggItem 3 7" xfId="53436"/>
    <cellStyle name="SAPBEXaggItem 3 8" xfId="53650"/>
    <cellStyle name="SAPBEXaggItem 3 9" xfId="53864"/>
    <cellStyle name="SAPBEXaggItem 4" xfId="1617"/>
    <cellStyle name="SAPBEXaggItem 4 10" xfId="53755"/>
    <cellStyle name="SAPBEXaggItem 4 11" xfId="53969"/>
    <cellStyle name="SAPBEXaggItem 4 12" xfId="54183"/>
    <cellStyle name="SAPBEXaggItem 4 13" xfId="54397"/>
    <cellStyle name="SAPBEXaggItem 4 14" xfId="54611"/>
    <cellStyle name="SAPBEXaggItem 4 15" xfId="54825"/>
    <cellStyle name="SAPBEXaggItem 4 16" xfId="55039"/>
    <cellStyle name="SAPBEXaggItem 4 2" xfId="4285"/>
    <cellStyle name="SAPBEXaggItem 4 2 2" xfId="28584"/>
    <cellStyle name="SAPBEXaggItem 4 3" xfId="4925"/>
    <cellStyle name="SAPBEXaggItem 4 3 2" xfId="13609"/>
    <cellStyle name="SAPBEXaggItem 4 3 2 2" xfId="37906"/>
    <cellStyle name="SAPBEXaggItem 4 3 3" xfId="17127"/>
    <cellStyle name="SAPBEXaggItem 4 3 3 2" xfId="41424"/>
    <cellStyle name="SAPBEXaggItem 4 3 4" xfId="29222"/>
    <cellStyle name="SAPBEXaggItem 4 4" xfId="14899"/>
    <cellStyle name="SAPBEXaggItem 4 4 2" xfId="39196"/>
    <cellStyle name="SAPBEXaggItem 4 5" xfId="26887"/>
    <cellStyle name="SAPBEXaggItem 4 6" xfId="51295"/>
    <cellStyle name="SAPBEXaggItem 4 7" xfId="53107"/>
    <cellStyle name="SAPBEXaggItem 4 8" xfId="53327"/>
    <cellStyle name="SAPBEXaggItem 4 9" xfId="53541"/>
    <cellStyle name="SAPBEXaggItem 5" xfId="3115"/>
    <cellStyle name="SAPBEXaggItem 5 2" xfId="7153"/>
    <cellStyle name="SAPBEXaggItem 5 2 2" xfId="13610"/>
    <cellStyle name="SAPBEXaggItem 5 2 2 2" xfId="37907"/>
    <cellStyle name="SAPBEXaggItem 5 2 3" xfId="19355"/>
    <cellStyle name="SAPBEXaggItem 5 2 3 2" xfId="43652"/>
    <cellStyle name="SAPBEXaggItem 5 2 4" xfId="31450"/>
    <cellStyle name="SAPBEXaggItem 6" xfId="50657"/>
    <cellStyle name="SAPBEXaggItem 7" xfId="52469"/>
    <cellStyle name="SAPBEXaggItem 8" xfId="53220"/>
    <cellStyle name="SAPBEXaggItem 9" xfId="53434"/>
    <cellStyle name="SAPBEXaggItemX" xfId="1491"/>
    <cellStyle name="SAPBEXaggItemX 10" xfId="53651"/>
    <cellStyle name="SAPBEXaggItemX 11" xfId="53865"/>
    <cellStyle name="SAPBEXaggItemX 12" xfId="54079"/>
    <cellStyle name="SAPBEXaggItemX 13" xfId="54293"/>
    <cellStyle name="SAPBEXaggItemX 14" xfId="54507"/>
    <cellStyle name="SAPBEXaggItemX 15" xfId="54721"/>
    <cellStyle name="SAPBEXaggItemX 16" xfId="54935"/>
    <cellStyle name="SAPBEXaggItemX 2" xfId="1492"/>
    <cellStyle name="SAPBEXaggItemX 2 10" xfId="54080"/>
    <cellStyle name="SAPBEXaggItemX 2 11" xfId="54294"/>
    <cellStyle name="SAPBEXaggItemX 2 12" xfId="54508"/>
    <cellStyle name="SAPBEXaggItemX 2 13" xfId="54722"/>
    <cellStyle name="SAPBEXaggItemX 2 14" xfId="54936"/>
    <cellStyle name="SAPBEXaggItemX 2 2" xfId="1621"/>
    <cellStyle name="SAPBEXaggItemX 2 2 10" xfId="53759"/>
    <cellStyle name="SAPBEXaggItemX 2 2 11" xfId="53973"/>
    <cellStyle name="SAPBEXaggItemX 2 2 12" xfId="54187"/>
    <cellStyle name="SAPBEXaggItemX 2 2 13" xfId="54401"/>
    <cellStyle name="SAPBEXaggItemX 2 2 14" xfId="54615"/>
    <cellStyle name="SAPBEXaggItemX 2 2 15" xfId="54829"/>
    <cellStyle name="SAPBEXaggItemX 2 2 16" xfId="55043"/>
    <cellStyle name="SAPBEXaggItemX 2 2 2" xfId="4289"/>
    <cellStyle name="SAPBEXaggItemX 2 2 2 2" xfId="28588"/>
    <cellStyle name="SAPBEXaggItemX 2 2 3" xfId="4929"/>
    <cellStyle name="SAPBEXaggItemX 2 2 3 2" xfId="13611"/>
    <cellStyle name="SAPBEXaggItemX 2 2 3 2 2" xfId="37908"/>
    <cellStyle name="SAPBEXaggItemX 2 2 3 3" xfId="17131"/>
    <cellStyle name="SAPBEXaggItemX 2 2 3 3 2" xfId="41428"/>
    <cellStyle name="SAPBEXaggItemX 2 2 3 4" xfId="29226"/>
    <cellStyle name="SAPBEXaggItemX 2 2 4" xfId="14903"/>
    <cellStyle name="SAPBEXaggItemX 2 2 4 2" xfId="39200"/>
    <cellStyle name="SAPBEXaggItemX 2 2 5" xfId="26891"/>
    <cellStyle name="SAPBEXaggItemX 2 2 6" xfId="51299"/>
    <cellStyle name="SAPBEXaggItemX 2 2 7" xfId="53111"/>
    <cellStyle name="SAPBEXaggItemX 2 2 8" xfId="53331"/>
    <cellStyle name="SAPBEXaggItemX 2 2 9" xfId="53545"/>
    <cellStyle name="SAPBEXaggItemX 2 3" xfId="3119"/>
    <cellStyle name="SAPBEXaggItemX 2 3 2" xfId="7157"/>
    <cellStyle name="SAPBEXaggItemX 2 3 2 2" xfId="13612"/>
    <cellStyle name="SAPBEXaggItemX 2 3 2 2 2" xfId="37909"/>
    <cellStyle name="SAPBEXaggItemX 2 3 2 3" xfId="19359"/>
    <cellStyle name="SAPBEXaggItemX 2 3 2 3 2" xfId="43656"/>
    <cellStyle name="SAPBEXaggItemX 2 3 2 4" xfId="31454"/>
    <cellStyle name="SAPBEXaggItemX 2 4" xfId="50661"/>
    <cellStyle name="SAPBEXaggItemX 2 5" xfId="52473"/>
    <cellStyle name="SAPBEXaggItemX 2 6" xfId="53224"/>
    <cellStyle name="SAPBEXaggItemX 2 7" xfId="53438"/>
    <cellStyle name="SAPBEXaggItemX 2 8" xfId="53652"/>
    <cellStyle name="SAPBEXaggItemX 2 9" xfId="53866"/>
    <cellStyle name="SAPBEXaggItemX 3" xfId="1493"/>
    <cellStyle name="SAPBEXaggItemX 3 10" xfId="54081"/>
    <cellStyle name="SAPBEXaggItemX 3 11" xfId="54295"/>
    <cellStyle name="SAPBEXaggItemX 3 12" xfId="54509"/>
    <cellStyle name="SAPBEXaggItemX 3 13" xfId="54723"/>
    <cellStyle name="SAPBEXaggItemX 3 14" xfId="54937"/>
    <cellStyle name="SAPBEXaggItemX 3 2" xfId="1622"/>
    <cellStyle name="SAPBEXaggItemX 3 2 10" xfId="53760"/>
    <cellStyle name="SAPBEXaggItemX 3 2 11" xfId="53974"/>
    <cellStyle name="SAPBEXaggItemX 3 2 12" xfId="54188"/>
    <cellStyle name="SAPBEXaggItemX 3 2 13" xfId="54402"/>
    <cellStyle name="SAPBEXaggItemX 3 2 14" xfId="54616"/>
    <cellStyle name="SAPBEXaggItemX 3 2 15" xfId="54830"/>
    <cellStyle name="SAPBEXaggItemX 3 2 16" xfId="55044"/>
    <cellStyle name="SAPBEXaggItemX 3 2 2" xfId="4290"/>
    <cellStyle name="SAPBEXaggItemX 3 2 2 2" xfId="28589"/>
    <cellStyle name="SAPBEXaggItemX 3 2 3" xfId="4930"/>
    <cellStyle name="SAPBEXaggItemX 3 2 3 2" xfId="13613"/>
    <cellStyle name="SAPBEXaggItemX 3 2 3 2 2" xfId="37910"/>
    <cellStyle name="SAPBEXaggItemX 3 2 3 3" xfId="17132"/>
    <cellStyle name="SAPBEXaggItemX 3 2 3 3 2" xfId="41429"/>
    <cellStyle name="SAPBEXaggItemX 3 2 3 4" xfId="29227"/>
    <cellStyle name="SAPBEXaggItemX 3 2 4" xfId="14904"/>
    <cellStyle name="SAPBEXaggItemX 3 2 4 2" xfId="39201"/>
    <cellStyle name="SAPBEXaggItemX 3 2 5" xfId="26892"/>
    <cellStyle name="SAPBEXaggItemX 3 2 6" xfId="51300"/>
    <cellStyle name="SAPBEXaggItemX 3 2 7" xfId="53112"/>
    <cellStyle name="SAPBEXaggItemX 3 2 8" xfId="53332"/>
    <cellStyle name="SAPBEXaggItemX 3 2 9" xfId="53546"/>
    <cellStyle name="SAPBEXaggItemX 3 3" xfId="3120"/>
    <cellStyle name="SAPBEXaggItemX 3 3 2" xfId="7158"/>
    <cellStyle name="SAPBEXaggItemX 3 3 2 2" xfId="13614"/>
    <cellStyle name="SAPBEXaggItemX 3 3 2 2 2" xfId="37911"/>
    <cellStyle name="SAPBEXaggItemX 3 3 2 3" xfId="19360"/>
    <cellStyle name="SAPBEXaggItemX 3 3 2 3 2" xfId="43657"/>
    <cellStyle name="SAPBEXaggItemX 3 3 2 4" xfId="31455"/>
    <cellStyle name="SAPBEXaggItemX 3 4" xfId="50662"/>
    <cellStyle name="SAPBEXaggItemX 3 5" xfId="52474"/>
    <cellStyle name="SAPBEXaggItemX 3 6" xfId="53225"/>
    <cellStyle name="SAPBEXaggItemX 3 7" xfId="53439"/>
    <cellStyle name="SAPBEXaggItemX 3 8" xfId="53653"/>
    <cellStyle name="SAPBEXaggItemX 3 9" xfId="53867"/>
    <cellStyle name="SAPBEXaggItemX 4" xfId="1620"/>
    <cellStyle name="SAPBEXaggItemX 4 10" xfId="53758"/>
    <cellStyle name="SAPBEXaggItemX 4 11" xfId="53972"/>
    <cellStyle name="SAPBEXaggItemX 4 12" xfId="54186"/>
    <cellStyle name="SAPBEXaggItemX 4 13" xfId="54400"/>
    <cellStyle name="SAPBEXaggItemX 4 14" xfId="54614"/>
    <cellStyle name="SAPBEXaggItemX 4 15" xfId="54828"/>
    <cellStyle name="SAPBEXaggItemX 4 16" xfId="55042"/>
    <cellStyle name="SAPBEXaggItemX 4 2" xfId="4288"/>
    <cellStyle name="SAPBEXaggItemX 4 2 2" xfId="28587"/>
    <cellStyle name="SAPBEXaggItemX 4 3" xfId="4928"/>
    <cellStyle name="SAPBEXaggItemX 4 3 2" xfId="13615"/>
    <cellStyle name="SAPBEXaggItemX 4 3 2 2" xfId="37912"/>
    <cellStyle name="SAPBEXaggItemX 4 3 3" xfId="17130"/>
    <cellStyle name="SAPBEXaggItemX 4 3 3 2" xfId="41427"/>
    <cellStyle name="SAPBEXaggItemX 4 3 4" xfId="29225"/>
    <cellStyle name="SAPBEXaggItemX 4 4" xfId="14902"/>
    <cellStyle name="SAPBEXaggItemX 4 4 2" xfId="39199"/>
    <cellStyle name="SAPBEXaggItemX 4 5" xfId="26890"/>
    <cellStyle name="SAPBEXaggItemX 4 6" xfId="51298"/>
    <cellStyle name="SAPBEXaggItemX 4 7" xfId="53110"/>
    <cellStyle name="SAPBEXaggItemX 4 8" xfId="53330"/>
    <cellStyle name="SAPBEXaggItemX 4 9" xfId="53544"/>
    <cellStyle name="SAPBEXaggItemX 5" xfId="3118"/>
    <cellStyle name="SAPBEXaggItemX 5 2" xfId="7156"/>
    <cellStyle name="SAPBEXaggItemX 5 2 2" xfId="13616"/>
    <cellStyle name="SAPBEXaggItemX 5 2 2 2" xfId="37913"/>
    <cellStyle name="SAPBEXaggItemX 5 2 3" xfId="19358"/>
    <cellStyle name="SAPBEXaggItemX 5 2 3 2" xfId="43655"/>
    <cellStyle name="SAPBEXaggItemX 5 2 4" xfId="31453"/>
    <cellStyle name="SAPBEXaggItemX 6" xfId="50660"/>
    <cellStyle name="SAPBEXaggItemX 7" xfId="52472"/>
    <cellStyle name="SAPBEXaggItemX 8" xfId="53223"/>
    <cellStyle name="SAPBEXaggItemX 9" xfId="53437"/>
    <cellStyle name="SAPBEXchaText" xfId="1494"/>
    <cellStyle name="SAPBEXchaText 10" xfId="53654"/>
    <cellStyle name="SAPBEXchaText 11" xfId="53868"/>
    <cellStyle name="SAPBEXchaText 12" xfId="54082"/>
    <cellStyle name="SAPBEXchaText 13" xfId="54296"/>
    <cellStyle name="SAPBEXchaText 14" xfId="54510"/>
    <cellStyle name="SAPBEXchaText 15" xfId="54724"/>
    <cellStyle name="SAPBEXchaText 16" xfId="54938"/>
    <cellStyle name="SAPBEXchaText 2" xfId="1495"/>
    <cellStyle name="SAPBEXchaText 2 10" xfId="54083"/>
    <cellStyle name="SAPBEXchaText 2 11" xfId="54297"/>
    <cellStyle name="SAPBEXchaText 2 12" xfId="54511"/>
    <cellStyle name="SAPBEXchaText 2 13" xfId="54725"/>
    <cellStyle name="SAPBEXchaText 2 14" xfId="54939"/>
    <cellStyle name="SAPBEXchaText 2 2" xfId="1624"/>
    <cellStyle name="SAPBEXchaText 2 2 10" xfId="53762"/>
    <cellStyle name="SAPBEXchaText 2 2 11" xfId="53976"/>
    <cellStyle name="SAPBEXchaText 2 2 12" xfId="54190"/>
    <cellStyle name="SAPBEXchaText 2 2 13" xfId="54404"/>
    <cellStyle name="SAPBEXchaText 2 2 14" xfId="54618"/>
    <cellStyle name="SAPBEXchaText 2 2 15" xfId="54832"/>
    <cellStyle name="SAPBEXchaText 2 2 16" xfId="55046"/>
    <cellStyle name="SAPBEXchaText 2 2 2" xfId="4292"/>
    <cellStyle name="SAPBEXchaText 2 2 2 2" xfId="28591"/>
    <cellStyle name="SAPBEXchaText 2 2 3" xfId="4932"/>
    <cellStyle name="SAPBEXchaText 2 2 3 2" xfId="13617"/>
    <cellStyle name="SAPBEXchaText 2 2 3 2 2" xfId="37914"/>
    <cellStyle name="SAPBEXchaText 2 2 3 3" xfId="17134"/>
    <cellStyle name="SAPBEXchaText 2 2 3 3 2" xfId="41431"/>
    <cellStyle name="SAPBEXchaText 2 2 3 4" xfId="29229"/>
    <cellStyle name="SAPBEXchaText 2 2 4" xfId="14906"/>
    <cellStyle name="SAPBEXchaText 2 2 4 2" xfId="39203"/>
    <cellStyle name="SAPBEXchaText 2 2 5" xfId="26894"/>
    <cellStyle name="SAPBEXchaText 2 2 6" xfId="51302"/>
    <cellStyle name="SAPBEXchaText 2 2 7" xfId="53114"/>
    <cellStyle name="SAPBEXchaText 2 2 8" xfId="53334"/>
    <cellStyle name="SAPBEXchaText 2 2 9" xfId="53548"/>
    <cellStyle name="SAPBEXchaText 2 3" xfId="3122"/>
    <cellStyle name="SAPBEXchaText 2 3 2" xfId="7160"/>
    <cellStyle name="SAPBEXchaText 2 3 2 2" xfId="13618"/>
    <cellStyle name="SAPBEXchaText 2 3 2 2 2" xfId="37915"/>
    <cellStyle name="SAPBEXchaText 2 3 2 3" xfId="19362"/>
    <cellStyle name="SAPBEXchaText 2 3 2 3 2" xfId="43659"/>
    <cellStyle name="SAPBEXchaText 2 3 2 4" xfId="31457"/>
    <cellStyle name="SAPBEXchaText 2 4" xfId="50664"/>
    <cellStyle name="SAPBEXchaText 2 5" xfId="52476"/>
    <cellStyle name="SAPBEXchaText 2 6" xfId="53227"/>
    <cellStyle name="SAPBEXchaText 2 7" xfId="53441"/>
    <cellStyle name="SAPBEXchaText 2 8" xfId="53655"/>
    <cellStyle name="SAPBEXchaText 2 9" xfId="53869"/>
    <cellStyle name="SAPBEXchaText 3" xfId="1496"/>
    <cellStyle name="SAPBEXchaText 3 10" xfId="54084"/>
    <cellStyle name="SAPBEXchaText 3 11" xfId="54298"/>
    <cellStyle name="SAPBEXchaText 3 12" xfId="54512"/>
    <cellStyle name="SAPBEXchaText 3 13" xfId="54726"/>
    <cellStyle name="SAPBEXchaText 3 14" xfId="54940"/>
    <cellStyle name="SAPBEXchaText 3 2" xfId="1625"/>
    <cellStyle name="SAPBEXchaText 3 2 10" xfId="53763"/>
    <cellStyle name="SAPBEXchaText 3 2 11" xfId="53977"/>
    <cellStyle name="SAPBEXchaText 3 2 12" xfId="54191"/>
    <cellStyle name="SAPBEXchaText 3 2 13" xfId="54405"/>
    <cellStyle name="SAPBEXchaText 3 2 14" xfId="54619"/>
    <cellStyle name="SAPBEXchaText 3 2 15" xfId="54833"/>
    <cellStyle name="SAPBEXchaText 3 2 16" xfId="55047"/>
    <cellStyle name="SAPBEXchaText 3 2 2" xfId="4293"/>
    <cellStyle name="SAPBEXchaText 3 2 2 2" xfId="28592"/>
    <cellStyle name="SAPBEXchaText 3 2 3" xfId="4933"/>
    <cellStyle name="SAPBEXchaText 3 2 3 2" xfId="13619"/>
    <cellStyle name="SAPBEXchaText 3 2 3 2 2" xfId="37916"/>
    <cellStyle name="SAPBEXchaText 3 2 3 3" xfId="17135"/>
    <cellStyle name="SAPBEXchaText 3 2 3 3 2" xfId="41432"/>
    <cellStyle name="SAPBEXchaText 3 2 3 4" xfId="29230"/>
    <cellStyle name="SAPBEXchaText 3 2 4" xfId="14907"/>
    <cellStyle name="SAPBEXchaText 3 2 4 2" xfId="39204"/>
    <cellStyle name="SAPBEXchaText 3 2 5" xfId="26895"/>
    <cellStyle name="SAPBEXchaText 3 2 6" xfId="51303"/>
    <cellStyle name="SAPBEXchaText 3 2 7" xfId="53115"/>
    <cellStyle name="SAPBEXchaText 3 2 8" xfId="53335"/>
    <cellStyle name="SAPBEXchaText 3 2 9" xfId="53549"/>
    <cellStyle name="SAPBEXchaText 3 3" xfId="3123"/>
    <cellStyle name="SAPBEXchaText 3 3 2" xfId="7161"/>
    <cellStyle name="SAPBEXchaText 3 3 2 2" xfId="13620"/>
    <cellStyle name="SAPBEXchaText 3 3 2 2 2" xfId="37917"/>
    <cellStyle name="SAPBEXchaText 3 3 2 3" xfId="19363"/>
    <cellStyle name="SAPBEXchaText 3 3 2 3 2" xfId="43660"/>
    <cellStyle name="SAPBEXchaText 3 3 2 4" xfId="31458"/>
    <cellStyle name="SAPBEXchaText 3 4" xfId="50665"/>
    <cellStyle name="SAPBEXchaText 3 5" xfId="52477"/>
    <cellStyle name="SAPBEXchaText 3 6" xfId="53228"/>
    <cellStyle name="SAPBEXchaText 3 7" xfId="53442"/>
    <cellStyle name="SAPBEXchaText 3 8" xfId="53656"/>
    <cellStyle name="SAPBEXchaText 3 9" xfId="53870"/>
    <cellStyle name="SAPBEXchaText 4" xfId="1623"/>
    <cellStyle name="SAPBEXchaText 4 10" xfId="53761"/>
    <cellStyle name="SAPBEXchaText 4 11" xfId="53975"/>
    <cellStyle name="SAPBEXchaText 4 12" xfId="54189"/>
    <cellStyle name="SAPBEXchaText 4 13" xfId="54403"/>
    <cellStyle name="SAPBEXchaText 4 14" xfId="54617"/>
    <cellStyle name="SAPBEXchaText 4 15" xfId="54831"/>
    <cellStyle name="SAPBEXchaText 4 16" xfId="55045"/>
    <cellStyle name="SAPBEXchaText 4 2" xfId="4291"/>
    <cellStyle name="SAPBEXchaText 4 2 2" xfId="28590"/>
    <cellStyle name="SAPBEXchaText 4 3" xfId="4931"/>
    <cellStyle name="SAPBEXchaText 4 3 2" xfId="13621"/>
    <cellStyle name="SAPBEXchaText 4 3 2 2" xfId="37918"/>
    <cellStyle name="SAPBEXchaText 4 3 3" xfId="17133"/>
    <cellStyle name="SAPBEXchaText 4 3 3 2" xfId="41430"/>
    <cellStyle name="SAPBEXchaText 4 3 4" xfId="29228"/>
    <cellStyle name="SAPBEXchaText 4 4" xfId="14905"/>
    <cellStyle name="SAPBEXchaText 4 4 2" xfId="39202"/>
    <cellStyle name="SAPBEXchaText 4 5" xfId="26893"/>
    <cellStyle name="SAPBEXchaText 4 6" xfId="51301"/>
    <cellStyle name="SAPBEXchaText 4 7" xfId="53113"/>
    <cellStyle name="SAPBEXchaText 4 8" xfId="53333"/>
    <cellStyle name="SAPBEXchaText 4 9" xfId="53547"/>
    <cellStyle name="SAPBEXchaText 5" xfId="3121"/>
    <cellStyle name="SAPBEXchaText 5 2" xfId="7159"/>
    <cellStyle name="SAPBEXchaText 5 2 2" xfId="13622"/>
    <cellStyle name="SAPBEXchaText 5 2 2 2" xfId="37919"/>
    <cellStyle name="SAPBEXchaText 5 2 3" xfId="19361"/>
    <cellStyle name="SAPBEXchaText 5 2 3 2" xfId="43658"/>
    <cellStyle name="SAPBEXchaText 5 2 4" xfId="31456"/>
    <cellStyle name="SAPBEXchaText 6" xfId="50663"/>
    <cellStyle name="SAPBEXchaText 7" xfId="52475"/>
    <cellStyle name="SAPBEXchaText 8" xfId="53226"/>
    <cellStyle name="SAPBEXchaText 9" xfId="53440"/>
    <cellStyle name="SAPBEXexcBad7" xfId="1497"/>
    <cellStyle name="SAPBEXexcBad7 10" xfId="53657"/>
    <cellStyle name="SAPBEXexcBad7 11" xfId="53871"/>
    <cellStyle name="SAPBEXexcBad7 12" xfId="54085"/>
    <cellStyle name="SAPBEXexcBad7 13" xfId="54299"/>
    <cellStyle name="SAPBEXexcBad7 14" xfId="54513"/>
    <cellStyle name="SAPBEXexcBad7 15" xfId="54727"/>
    <cellStyle name="SAPBEXexcBad7 16" xfId="54941"/>
    <cellStyle name="SAPBEXexcBad7 2" xfId="1498"/>
    <cellStyle name="SAPBEXexcBad7 2 10" xfId="54086"/>
    <cellStyle name="SAPBEXexcBad7 2 11" xfId="54300"/>
    <cellStyle name="SAPBEXexcBad7 2 12" xfId="54514"/>
    <cellStyle name="SAPBEXexcBad7 2 13" xfId="54728"/>
    <cellStyle name="SAPBEXexcBad7 2 14" xfId="54942"/>
    <cellStyle name="SAPBEXexcBad7 2 2" xfId="1627"/>
    <cellStyle name="SAPBEXexcBad7 2 2 10" xfId="53765"/>
    <cellStyle name="SAPBEXexcBad7 2 2 11" xfId="53979"/>
    <cellStyle name="SAPBEXexcBad7 2 2 12" xfId="54193"/>
    <cellStyle name="SAPBEXexcBad7 2 2 13" xfId="54407"/>
    <cellStyle name="SAPBEXexcBad7 2 2 14" xfId="54621"/>
    <cellStyle name="SAPBEXexcBad7 2 2 15" xfId="54835"/>
    <cellStyle name="SAPBEXexcBad7 2 2 16" xfId="55049"/>
    <cellStyle name="SAPBEXexcBad7 2 2 2" xfId="4295"/>
    <cellStyle name="SAPBEXexcBad7 2 2 2 2" xfId="28594"/>
    <cellStyle name="SAPBEXexcBad7 2 2 3" xfId="4935"/>
    <cellStyle name="SAPBEXexcBad7 2 2 3 2" xfId="13623"/>
    <cellStyle name="SAPBEXexcBad7 2 2 3 2 2" xfId="37920"/>
    <cellStyle name="SAPBEXexcBad7 2 2 3 3" xfId="17137"/>
    <cellStyle name="SAPBEXexcBad7 2 2 3 3 2" xfId="41434"/>
    <cellStyle name="SAPBEXexcBad7 2 2 3 4" xfId="29232"/>
    <cellStyle name="SAPBEXexcBad7 2 2 4" xfId="14909"/>
    <cellStyle name="SAPBEXexcBad7 2 2 4 2" xfId="39206"/>
    <cellStyle name="SAPBEXexcBad7 2 2 5" xfId="26897"/>
    <cellStyle name="SAPBEXexcBad7 2 2 6" xfId="51305"/>
    <cellStyle name="SAPBEXexcBad7 2 2 7" xfId="53117"/>
    <cellStyle name="SAPBEXexcBad7 2 2 8" xfId="53337"/>
    <cellStyle name="SAPBEXexcBad7 2 2 9" xfId="53551"/>
    <cellStyle name="SAPBEXexcBad7 2 3" xfId="3125"/>
    <cellStyle name="SAPBEXexcBad7 2 3 2" xfId="7163"/>
    <cellStyle name="SAPBEXexcBad7 2 3 2 2" xfId="13624"/>
    <cellStyle name="SAPBEXexcBad7 2 3 2 2 2" xfId="37921"/>
    <cellStyle name="SAPBEXexcBad7 2 3 2 3" xfId="19365"/>
    <cellStyle name="SAPBEXexcBad7 2 3 2 3 2" xfId="43662"/>
    <cellStyle name="SAPBEXexcBad7 2 3 2 4" xfId="31460"/>
    <cellStyle name="SAPBEXexcBad7 2 4" xfId="50667"/>
    <cellStyle name="SAPBEXexcBad7 2 5" xfId="52479"/>
    <cellStyle name="SAPBEXexcBad7 2 6" xfId="53230"/>
    <cellStyle name="SAPBEXexcBad7 2 7" xfId="53444"/>
    <cellStyle name="SAPBEXexcBad7 2 8" xfId="53658"/>
    <cellStyle name="SAPBEXexcBad7 2 9" xfId="53872"/>
    <cellStyle name="SAPBEXexcBad7 3" xfId="1499"/>
    <cellStyle name="SAPBEXexcBad7 3 10" xfId="54087"/>
    <cellStyle name="SAPBEXexcBad7 3 11" xfId="54301"/>
    <cellStyle name="SAPBEXexcBad7 3 12" xfId="54515"/>
    <cellStyle name="SAPBEXexcBad7 3 13" xfId="54729"/>
    <cellStyle name="SAPBEXexcBad7 3 14" xfId="54943"/>
    <cellStyle name="SAPBEXexcBad7 3 2" xfId="1628"/>
    <cellStyle name="SAPBEXexcBad7 3 2 10" xfId="53766"/>
    <cellStyle name="SAPBEXexcBad7 3 2 11" xfId="53980"/>
    <cellStyle name="SAPBEXexcBad7 3 2 12" xfId="54194"/>
    <cellStyle name="SAPBEXexcBad7 3 2 13" xfId="54408"/>
    <cellStyle name="SAPBEXexcBad7 3 2 14" xfId="54622"/>
    <cellStyle name="SAPBEXexcBad7 3 2 15" xfId="54836"/>
    <cellStyle name="SAPBEXexcBad7 3 2 16" xfId="55050"/>
    <cellStyle name="SAPBEXexcBad7 3 2 2" xfId="4296"/>
    <cellStyle name="SAPBEXexcBad7 3 2 2 2" xfId="28595"/>
    <cellStyle name="SAPBEXexcBad7 3 2 3" xfId="4936"/>
    <cellStyle name="SAPBEXexcBad7 3 2 3 2" xfId="13625"/>
    <cellStyle name="SAPBEXexcBad7 3 2 3 2 2" xfId="37922"/>
    <cellStyle name="SAPBEXexcBad7 3 2 3 3" xfId="17138"/>
    <cellStyle name="SAPBEXexcBad7 3 2 3 3 2" xfId="41435"/>
    <cellStyle name="SAPBEXexcBad7 3 2 3 4" xfId="29233"/>
    <cellStyle name="SAPBEXexcBad7 3 2 4" xfId="14910"/>
    <cellStyle name="SAPBEXexcBad7 3 2 4 2" xfId="39207"/>
    <cellStyle name="SAPBEXexcBad7 3 2 5" xfId="26898"/>
    <cellStyle name="SAPBEXexcBad7 3 2 6" xfId="51306"/>
    <cellStyle name="SAPBEXexcBad7 3 2 7" xfId="53118"/>
    <cellStyle name="SAPBEXexcBad7 3 2 8" xfId="53338"/>
    <cellStyle name="SAPBEXexcBad7 3 2 9" xfId="53552"/>
    <cellStyle name="SAPBEXexcBad7 3 3" xfId="3126"/>
    <cellStyle name="SAPBEXexcBad7 3 3 2" xfId="7164"/>
    <cellStyle name="SAPBEXexcBad7 3 3 2 2" xfId="13626"/>
    <cellStyle name="SAPBEXexcBad7 3 3 2 2 2" xfId="37923"/>
    <cellStyle name="SAPBEXexcBad7 3 3 2 3" xfId="19366"/>
    <cellStyle name="SAPBEXexcBad7 3 3 2 3 2" xfId="43663"/>
    <cellStyle name="SAPBEXexcBad7 3 3 2 4" xfId="31461"/>
    <cellStyle name="SAPBEXexcBad7 3 4" xfId="50668"/>
    <cellStyle name="SAPBEXexcBad7 3 5" xfId="52480"/>
    <cellStyle name="SAPBEXexcBad7 3 6" xfId="53231"/>
    <cellStyle name="SAPBEXexcBad7 3 7" xfId="53445"/>
    <cellStyle name="SAPBEXexcBad7 3 8" xfId="53659"/>
    <cellStyle name="SAPBEXexcBad7 3 9" xfId="53873"/>
    <cellStyle name="SAPBEXexcBad7 4" xfId="1626"/>
    <cellStyle name="SAPBEXexcBad7 4 10" xfId="53764"/>
    <cellStyle name="SAPBEXexcBad7 4 11" xfId="53978"/>
    <cellStyle name="SAPBEXexcBad7 4 12" xfId="54192"/>
    <cellStyle name="SAPBEXexcBad7 4 13" xfId="54406"/>
    <cellStyle name="SAPBEXexcBad7 4 14" xfId="54620"/>
    <cellStyle name="SAPBEXexcBad7 4 15" xfId="54834"/>
    <cellStyle name="SAPBEXexcBad7 4 16" xfId="55048"/>
    <cellStyle name="SAPBEXexcBad7 4 2" xfId="4294"/>
    <cellStyle name="SAPBEXexcBad7 4 2 2" xfId="28593"/>
    <cellStyle name="SAPBEXexcBad7 4 3" xfId="4934"/>
    <cellStyle name="SAPBEXexcBad7 4 3 2" xfId="13627"/>
    <cellStyle name="SAPBEXexcBad7 4 3 2 2" xfId="37924"/>
    <cellStyle name="SAPBEXexcBad7 4 3 3" xfId="17136"/>
    <cellStyle name="SAPBEXexcBad7 4 3 3 2" xfId="41433"/>
    <cellStyle name="SAPBEXexcBad7 4 3 4" xfId="29231"/>
    <cellStyle name="SAPBEXexcBad7 4 4" xfId="14908"/>
    <cellStyle name="SAPBEXexcBad7 4 4 2" xfId="39205"/>
    <cellStyle name="SAPBEXexcBad7 4 5" xfId="26896"/>
    <cellStyle name="SAPBEXexcBad7 4 6" xfId="51304"/>
    <cellStyle name="SAPBEXexcBad7 4 7" xfId="53116"/>
    <cellStyle name="SAPBEXexcBad7 4 8" xfId="53336"/>
    <cellStyle name="SAPBEXexcBad7 4 9" xfId="53550"/>
    <cellStyle name="SAPBEXexcBad7 5" xfId="3124"/>
    <cellStyle name="SAPBEXexcBad7 5 2" xfId="7162"/>
    <cellStyle name="SAPBEXexcBad7 5 2 2" xfId="13628"/>
    <cellStyle name="SAPBEXexcBad7 5 2 2 2" xfId="37925"/>
    <cellStyle name="SAPBEXexcBad7 5 2 3" xfId="19364"/>
    <cellStyle name="SAPBEXexcBad7 5 2 3 2" xfId="43661"/>
    <cellStyle name="SAPBEXexcBad7 5 2 4" xfId="31459"/>
    <cellStyle name="SAPBEXexcBad7 6" xfId="50666"/>
    <cellStyle name="SAPBEXexcBad7 7" xfId="52478"/>
    <cellStyle name="SAPBEXexcBad7 8" xfId="53229"/>
    <cellStyle name="SAPBEXexcBad7 9" xfId="53443"/>
    <cellStyle name="SAPBEXexcBad8" xfId="1500"/>
    <cellStyle name="SAPBEXexcBad8 10" xfId="53660"/>
    <cellStyle name="SAPBEXexcBad8 11" xfId="53874"/>
    <cellStyle name="SAPBEXexcBad8 12" xfId="54088"/>
    <cellStyle name="SAPBEXexcBad8 13" xfId="54302"/>
    <cellStyle name="SAPBEXexcBad8 14" xfId="54516"/>
    <cellStyle name="SAPBEXexcBad8 15" xfId="54730"/>
    <cellStyle name="SAPBEXexcBad8 16" xfId="54944"/>
    <cellStyle name="SAPBEXexcBad8 2" xfId="1501"/>
    <cellStyle name="SAPBEXexcBad8 2 10" xfId="54089"/>
    <cellStyle name="SAPBEXexcBad8 2 11" xfId="54303"/>
    <cellStyle name="SAPBEXexcBad8 2 12" xfId="54517"/>
    <cellStyle name="SAPBEXexcBad8 2 13" xfId="54731"/>
    <cellStyle name="SAPBEXexcBad8 2 14" xfId="54945"/>
    <cellStyle name="SAPBEXexcBad8 2 2" xfId="1630"/>
    <cellStyle name="SAPBEXexcBad8 2 2 10" xfId="53768"/>
    <cellStyle name="SAPBEXexcBad8 2 2 11" xfId="53982"/>
    <cellStyle name="SAPBEXexcBad8 2 2 12" xfId="54196"/>
    <cellStyle name="SAPBEXexcBad8 2 2 13" xfId="54410"/>
    <cellStyle name="SAPBEXexcBad8 2 2 14" xfId="54624"/>
    <cellStyle name="SAPBEXexcBad8 2 2 15" xfId="54838"/>
    <cellStyle name="SAPBEXexcBad8 2 2 16" xfId="55052"/>
    <cellStyle name="SAPBEXexcBad8 2 2 2" xfId="4298"/>
    <cellStyle name="SAPBEXexcBad8 2 2 2 2" xfId="28597"/>
    <cellStyle name="SAPBEXexcBad8 2 2 3" xfId="4938"/>
    <cellStyle name="SAPBEXexcBad8 2 2 3 2" xfId="13629"/>
    <cellStyle name="SAPBEXexcBad8 2 2 3 2 2" xfId="37926"/>
    <cellStyle name="SAPBEXexcBad8 2 2 3 3" xfId="17140"/>
    <cellStyle name="SAPBEXexcBad8 2 2 3 3 2" xfId="41437"/>
    <cellStyle name="SAPBEXexcBad8 2 2 3 4" xfId="29235"/>
    <cellStyle name="SAPBEXexcBad8 2 2 4" xfId="14912"/>
    <cellStyle name="SAPBEXexcBad8 2 2 4 2" xfId="39209"/>
    <cellStyle name="SAPBEXexcBad8 2 2 5" xfId="26900"/>
    <cellStyle name="SAPBEXexcBad8 2 2 6" xfId="51308"/>
    <cellStyle name="SAPBEXexcBad8 2 2 7" xfId="53120"/>
    <cellStyle name="SAPBEXexcBad8 2 2 8" xfId="53340"/>
    <cellStyle name="SAPBEXexcBad8 2 2 9" xfId="53554"/>
    <cellStyle name="SAPBEXexcBad8 2 3" xfId="3128"/>
    <cellStyle name="SAPBEXexcBad8 2 3 2" xfId="7166"/>
    <cellStyle name="SAPBEXexcBad8 2 3 2 2" xfId="13630"/>
    <cellStyle name="SAPBEXexcBad8 2 3 2 2 2" xfId="37927"/>
    <cellStyle name="SAPBEXexcBad8 2 3 2 3" xfId="19368"/>
    <cellStyle name="SAPBEXexcBad8 2 3 2 3 2" xfId="43665"/>
    <cellStyle name="SAPBEXexcBad8 2 3 2 4" xfId="31463"/>
    <cellStyle name="SAPBEXexcBad8 2 4" xfId="50670"/>
    <cellStyle name="SAPBEXexcBad8 2 5" xfId="52482"/>
    <cellStyle name="SAPBEXexcBad8 2 6" xfId="53233"/>
    <cellStyle name="SAPBEXexcBad8 2 7" xfId="53447"/>
    <cellStyle name="SAPBEXexcBad8 2 8" xfId="53661"/>
    <cellStyle name="SAPBEXexcBad8 2 9" xfId="53875"/>
    <cellStyle name="SAPBEXexcBad8 3" xfId="1502"/>
    <cellStyle name="SAPBEXexcBad8 3 10" xfId="54090"/>
    <cellStyle name="SAPBEXexcBad8 3 11" xfId="54304"/>
    <cellStyle name="SAPBEXexcBad8 3 12" xfId="54518"/>
    <cellStyle name="SAPBEXexcBad8 3 13" xfId="54732"/>
    <cellStyle name="SAPBEXexcBad8 3 14" xfId="54946"/>
    <cellStyle name="SAPBEXexcBad8 3 2" xfId="1631"/>
    <cellStyle name="SAPBEXexcBad8 3 2 10" xfId="53769"/>
    <cellStyle name="SAPBEXexcBad8 3 2 11" xfId="53983"/>
    <cellStyle name="SAPBEXexcBad8 3 2 12" xfId="54197"/>
    <cellStyle name="SAPBEXexcBad8 3 2 13" xfId="54411"/>
    <cellStyle name="SAPBEXexcBad8 3 2 14" xfId="54625"/>
    <cellStyle name="SAPBEXexcBad8 3 2 15" xfId="54839"/>
    <cellStyle name="SAPBEXexcBad8 3 2 16" xfId="55053"/>
    <cellStyle name="SAPBEXexcBad8 3 2 2" xfId="4299"/>
    <cellStyle name="SAPBEXexcBad8 3 2 2 2" xfId="28598"/>
    <cellStyle name="SAPBEXexcBad8 3 2 3" xfId="4939"/>
    <cellStyle name="SAPBEXexcBad8 3 2 3 2" xfId="13631"/>
    <cellStyle name="SAPBEXexcBad8 3 2 3 2 2" xfId="37928"/>
    <cellStyle name="SAPBEXexcBad8 3 2 3 3" xfId="17141"/>
    <cellStyle name="SAPBEXexcBad8 3 2 3 3 2" xfId="41438"/>
    <cellStyle name="SAPBEXexcBad8 3 2 3 4" xfId="29236"/>
    <cellStyle name="SAPBEXexcBad8 3 2 4" xfId="14913"/>
    <cellStyle name="SAPBEXexcBad8 3 2 4 2" xfId="39210"/>
    <cellStyle name="SAPBEXexcBad8 3 2 5" xfId="26901"/>
    <cellStyle name="SAPBEXexcBad8 3 2 6" xfId="51309"/>
    <cellStyle name="SAPBEXexcBad8 3 2 7" xfId="53121"/>
    <cellStyle name="SAPBEXexcBad8 3 2 8" xfId="53341"/>
    <cellStyle name="SAPBEXexcBad8 3 2 9" xfId="53555"/>
    <cellStyle name="SAPBEXexcBad8 3 3" xfId="3129"/>
    <cellStyle name="SAPBEXexcBad8 3 3 2" xfId="7167"/>
    <cellStyle name="SAPBEXexcBad8 3 3 2 2" xfId="13632"/>
    <cellStyle name="SAPBEXexcBad8 3 3 2 2 2" xfId="37929"/>
    <cellStyle name="SAPBEXexcBad8 3 3 2 3" xfId="19369"/>
    <cellStyle name="SAPBEXexcBad8 3 3 2 3 2" xfId="43666"/>
    <cellStyle name="SAPBEXexcBad8 3 3 2 4" xfId="31464"/>
    <cellStyle name="SAPBEXexcBad8 3 4" xfId="50671"/>
    <cellStyle name="SAPBEXexcBad8 3 5" xfId="52483"/>
    <cellStyle name="SAPBEXexcBad8 3 6" xfId="53234"/>
    <cellStyle name="SAPBEXexcBad8 3 7" xfId="53448"/>
    <cellStyle name="SAPBEXexcBad8 3 8" xfId="53662"/>
    <cellStyle name="SAPBEXexcBad8 3 9" xfId="53876"/>
    <cellStyle name="SAPBEXexcBad8 4" xfId="1629"/>
    <cellStyle name="SAPBEXexcBad8 4 10" xfId="53767"/>
    <cellStyle name="SAPBEXexcBad8 4 11" xfId="53981"/>
    <cellStyle name="SAPBEXexcBad8 4 12" xfId="54195"/>
    <cellStyle name="SAPBEXexcBad8 4 13" xfId="54409"/>
    <cellStyle name="SAPBEXexcBad8 4 14" xfId="54623"/>
    <cellStyle name="SAPBEXexcBad8 4 15" xfId="54837"/>
    <cellStyle name="SAPBEXexcBad8 4 16" xfId="55051"/>
    <cellStyle name="SAPBEXexcBad8 4 2" xfId="4297"/>
    <cellStyle name="SAPBEXexcBad8 4 2 2" xfId="28596"/>
    <cellStyle name="SAPBEXexcBad8 4 3" xfId="4937"/>
    <cellStyle name="SAPBEXexcBad8 4 3 2" xfId="13633"/>
    <cellStyle name="SAPBEXexcBad8 4 3 2 2" xfId="37930"/>
    <cellStyle name="SAPBEXexcBad8 4 3 3" xfId="17139"/>
    <cellStyle name="SAPBEXexcBad8 4 3 3 2" xfId="41436"/>
    <cellStyle name="SAPBEXexcBad8 4 3 4" xfId="29234"/>
    <cellStyle name="SAPBEXexcBad8 4 4" xfId="14911"/>
    <cellStyle name="SAPBEXexcBad8 4 4 2" xfId="39208"/>
    <cellStyle name="SAPBEXexcBad8 4 5" xfId="26899"/>
    <cellStyle name="SAPBEXexcBad8 4 6" xfId="51307"/>
    <cellStyle name="SAPBEXexcBad8 4 7" xfId="53119"/>
    <cellStyle name="SAPBEXexcBad8 4 8" xfId="53339"/>
    <cellStyle name="SAPBEXexcBad8 4 9" xfId="53553"/>
    <cellStyle name="SAPBEXexcBad8 5" xfId="3127"/>
    <cellStyle name="SAPBEXexcBad8 5 2" xfId="7165"/>
    <cellStyle name="SAPBEXexcBad8 5 2 2" xfId="13634"/>
    <cellStyle name="SAPBEXexcBad8 5 2 2 2" xfId="37931"/>
    <cellStyle name="SAPBEXexcBad8 5 2 3" xfId="19367"/>
    <cellStyle name="SAPBEXexcBad8 5 2 3 2" xfId="43664"/>
    <cellStyle name="SAPBEXexcBad8 5 2 4" xfId="31462"/>
    <cellStyle name="SAPBEXexcBad8 6" xfId="50669"/>
    <cellStyle name="SAPBEXexcBad8 7" xfId="52481"/>
    <cellStyle name="SAPBEXexcBad8 8" xfId="53232"/>
    <cellStyle name="SAPBEXexcBad8 9" xfId="53446"/>
    <cellStyle name="SAPBEXexcBad9" xfId="1503"/>
    <cellStyle name="SAPBEXexcBad9 10" xfId="53663"/>
    <cellStyle name="SAPBEXexcBad9 11" xfId="53877"/>
    <cellStyle name="SAPBEXexcBad9 12" xfId="54091"/>
    <cellStyle name="SAPBEXexcBad9 13" xfId="54305"/>
    <cellStyle name="SAPBEXexcBad9 14" xfId="54519"/>
    <cellStyle name="SAPBEXexcBad9 15" xfId="54733"/>
    <cellStyle name="SAPBEXexcBad9 16" xfId="54947"/>
    <cellStyle name="SAPBEXexcBad9 2" xfId="1504"/>
    <cellStyle name="SAPBEXexcBad9 2 10" xfId="54092"/>
    <cellStyle name="SAPBEXexcBad9 2 11" xfId="54306"/>
    <cellStyle name="SAPBEXexcBad9 2 12" xfId="54520"/>
    <cellStyle name="SAPBEXexcBad9 2 13" xfId="54734"/>
    <cellStyle name="SAPBEXexcBad9 2 14" xfId="54948"/>
    <cellStyle name="SAPBEXexcBad9 2 2" xfId="1633"/>
    <cellStyle name="SAPBEXexcBad9 2 2 10" xfId="53771"/>
    <cellStyle name="SAPBEXexcBad9 2 2 11" xfId="53985"/>
    <cellStyle name="SAPBEXexcBad9 2 2 12" xfId="54199"/>
    <cellStyle name="SAPBEXexcBad9 2 2 13" xfId="54413"/>
    <cellStyle name="SAPBEXexcBad9 2 2 14" xfId="54627"/>
    <cellStyle name="SAPBEXexcBad9 2 2 15" xfId="54841"/>
    <cellStyle name="SAPBEXexcBad9 2 2 16" xfId="55055"/>
    <cellStyle name="SAPBEXexcBad9 2 2 2" xfId="4301"/>
    <cellStyle name="SAPBEXexcBad9 2 2 2 2" xfId="28600"/>
    <cellStyle name="SAPBEXexcBad9 2 2 3" xfId="4941"/>
    <cellStyle name="SAPBEXexcBad9 2 2 3 2" xfId="13635"/>
    <cellStyle name="SAPBEXexcBad9 2 2 3 2 2" xfId="37932"/>
    <cellStyle name="SAPBEXexcBad9 2 2 3 3" xfId="17143"/>
    <cellStyle name="SAPBEXexcBad9 2 2 3 3 2" xfId="41440"/>
    <cellStyle name="SAPBEXexcBad9 2 2 3 4" xfId="29238"/>
    <cellStyle name="SAPBEXexcBad9 2 2 4" xfId="14915"/>
    <cellStyle name="SAPBEXexcBad9 2 2 4 2" xfId="39212"/>
    <cellStyle name="SAPBEXexcBad9 2 2 5" xfId="26903"/>
    <cellStyle name="SAPBEXexcBad9 2 2 6" xfId="51311"/>
    <cellStyle name="SAPBEXexcBad9 2 2 7" xfId="53123"/>
    <cellStyle name="SAPBEXexcBad9 2 2 8" xfId="53343"/>
    <cellStyle name="SAPBEXexcBad9 2 2 9" xfId="53557"/>
    <cellStyle name="SAPBEXexcBad9 2 3" xfId="3131"/>
    <cellStyle name="SAPBEXexcBad9 2 3 2" xfId="7169"/>
    <cellStyle name="SAPBEXexcBad9 2 3 2 2" xfId="13636"/>
    <cellStyle name="SAPBEXexcBad9 2 3 2 2 2" xfId="37933"/>
    <cellStyle name="SAPBEXexcBad9 2 3 2 3" xfId="19371"/>
    <cellStyle name="SAPBEXexcBad9 2 3 2 3 2" xfId="43668"/>
    <cellStyle name="SAPBEXexcBad9 2 3 2 4" xfId="31466"/>
    <cellStyle name="SAPBEXexcBad9 2 4" xfId="50673"/>
    <cellStyle name="SAPBEXexcBad9 2 5" xfId="52485"/>
    <cellStyle name="SAPBEXexcBad9 2 6" xfId="53236"/>
    <cellStyle name="SAPBEXexcBad9 2 7" xfId="53450"/>
    <cellStyle name="SAPBEXexcBad9 2 8" xfId="53664"/>
    <cellStyle name="SAPBEXexcBad9 2 9" xfId="53878"/>
    <cellStyle name="SAPBEXexcBad9 3" xfId="1505"/>
    <cellStyle name="SAPBEXexcBad9 3 10" xfId="54093"/>
    <cellStyle name="SAPBEXexcBad9 3 11" xfId="54307"/>
    <cellStyle name="SAPBEXexcBad9 3 12" xfId="54521"/>
    <cellStyle name="SAPBEXexcBad9 3 13" xfId="54735"/>
    <cellStyle name="SAPBEXexcBad9 3 14" xfId="54949"/>
    <cellStyle name="SAPBEXexcBad9 3 2" xfId="1634"/>
    <cellStyle name="SAPBEXexcBad9 3 2 10" xfId="53772"/>
    <cellStyle name="SAPBEXexcBad9 3 2 11" xfId="53986"/>
    <cellStyle name="SAPBEXexcBad9 3 2 12" xfId="54200"/>
    <cellStyle name="SAPBEXexcBad9 3 2 13" xfId="54414"/>
    <cellStyle name="SAPBEXexcBad9 3 2 14" xfId="54628"/>
    <cellStyle name="SAPBEXexcBad9 3 2 15" xfId="54842"/>
    <cellStyle name="SAPBEXexcBad9 3 2 16" xfId="55056"/>
    <cellStyle name="SAPBEXexcBad9 3 2 2" xfId="4302"/>
    <cellStyle name="SAPBEXexcBad9 3 2 2 2" xfId="28601"/>
    <cellStyle name="SAPBEXexcBad9 3 2 3" xfId="4942"/>
    <cellStyle name="SAPBEXexcBad9 3 2 3 2" xfId="13637"/>
    <cellStyle name="SAPBEXexcBad9 3 2 3 2 2" xfId="37934"/>
    <cellStyle name="SAPBEXexcBad9 3 2 3 3" xfId="17144"/>
    <cellStyle name="SAPBEXexcBad9 3 2 3 3 2" xfId="41441"/>
    <cellStyle name="SAPBEXexcBad9 3 2 3 4" xfId="29239"/>
    <cellStyle name="SAPBEXexcBad9 3 2 4" xfId="14916"/>
    <cellStyle name="SAPBEXexcBad9 3 2 4 2" xfId="39213"/>
    <cellStyle name="SAPBEXexcBad9 3 2 5" xfId="26904"/>
    <cellStyle name="SAPBEXexcBad9 3 2 6" xfId="51312"/>
    <cellStyle name="SAPBEXexcBad9 3 2 7" xfId="53124"/>
    <cellStyle name="SAPBEXexcBad9 3 2 8" xfId="53344"/>
    <cellStyle name="SAPBEXexcBad9 3 2 9" xfId="53558"/>
    <cellStyle name="SAPBEXexcBad9 3 3" xfId="3132"/>
    <cellStyle name="SAPBEXexcBad9 3 3 2" xfId="7170"/>
    <cellStyle name="SAPBEXexcBad9 3 3 2 2" xfId="13638"/>
    <cellStyle name="SAPBEXexcBad9 3 3 2 2 2" xfId="37935"/>
    <cellStyle name="SAPBEXexcBad9 3 3 2 3" xfId="19372"/>
    <cellStyle name="SAPBEXexcBad9 3 3 2 3 2" xfId="43669"/>
    <cellStyle name="SAPBEXexcBad9 3 3 2 4" xfId="31467"/>
    <cellStyle name="SAPBEXexcBad9 3 4" xfId="50674"/>
    <cellStyle name="SAPBEXexcBad9 3 5" xfId="52486"/>
    <cellStyle name="SAPBEXexcBad9 3 6" xfId="53237"/>
    <cellStyle name="SAPBEXexcBad9 3 7" xfId="53451"/>
    <cellStyle name="SAPBEXexcBad9 3 8" xfId="53665"/>
    <cellStyle name="SAPBEXexcBad9 3 9" xfId="53879"/>
    <cellStyle name="SAPBEXexcBad9 4" xfId="1632"/>
    <cellStyle name="SAPBEXexcBad9 4 10" xfId="53770"/>
    <cellStyle name="SAPBEXexcBad9 4 11" xfId="53984"/>
    <cellStyle name="SAPBEXexcBad9 4 12" xfId="54198"/>
    <cellStyle name="SAPBEXexcBad9 4 13" xfId="54412"/>
    <cellStyle name="SAPBEXexcBad9 4 14" xfId="54626"/>
    <cellStyle name="SAPBEXexcBad9 4 15" xfId="54840"/>
    <cellStyle name="SAPBEXexcBad9 4 16" xfId="55054"/>
    <cellStyle name="SAPBEXexcBad9 4 2" xfId="4300"/>
    <cellStyle name="SAPBEXexcBad9 4 2 2" xfId="28599"/>
    <cellStyle name="SAPBEXexcBad9 4 3" xfId="4940"/>
    <cellStyle name="SAPBEXexcBad9 4 3 2" xfId="13639"/>
    <cellStyle name="SAPBEXexcBad9 4 3 2 2" xfId="37936"/>
    <cellStyle name="SAPBEXexcBad9 4 3 3" xfId="17142"/>
    <cellStyle name="SAPBEXexcBad9 4 3 3 2" xfId="41439"/>
    <cellStyle name="SAPBEXexcBad9 4 3 4" xfId="29237"/>
    <cellStyle name="SAPBEXexcBad9 4 4" xfId="14914"/>
    <cellStyle name="SAPBEXexcBad9 4 4 2" xfId="39211"/>
    <cellStyle name="SAPBEXexcBad9 4 5" xfId="26902"/>
    <cellStyle name="SAPBEXexcBad9 4 6" xfId="51310"/>
    <cellStyle name="SAPBEXexcBad9 4 7" xfId="53122"/>
    <cellStyle name="SAPBEXexcBad9 4 8" xfId="53342"/>
    <cellStyle name="SAPBEXexcBad9 4 9" xfId="53556"/>
    <cellStyle name="SAPBEXexcBad9 5" xfId="3130"/>
    <cellStyle name="SAPBEXexcBad9 5 2" xfId="7168"/>
    <cellStyle name="SAPBEXexcBad9 5 2 2" xfId="13640"/>
    <cellStyle name="SAPBEXexcBad9 5 2 2 2" xfId="37937"/>
    <cellStyle name="SAPBEXexcBad9 5 2 3" xfId="19370"/>
    <cellStyle name="SAPBEXexcBad9 5 2 3 2" xfId="43667"/>
    <cellStyle name="SAPBEXexcBad9 5 2 4" xfId="31465"/>
    <cellStyle name="SAPBEXexcBad9 6" xfId="50672"/>
    <cellStyle name="SAPBEXexcBad9 7" xfId="52484"/>
    <cellStyle name="SAPBEXexcBad9 8" xfId="53235"/>
    <cellStyle name="SAPBEXexcBad9 9" xfId="53449"/>
    <cellStyle name="SAPBEXexcCritical4" xfId="1506"/>
    <cellStyle name="SAPBEXexcCritical4 10" xfId="53666"/>
    <cellStyle name="SAPBEXexcCritical4 11" xfId="53880"/>
    <cellStyle name="SAPBEXexcCritical4 12" xfId="54094"/>
    <cellStyle name="SAPBEXexcCritical4 13" xfId="54308"/>
    <cellStyle name="SAPBEXexcCritical4 14" xfId="54522"/>
    <cellStyle name="SAPBEXexcCritical4 15" xfId="54736"/>
    <cellStyle name="SAPBEXexcCritical4 16" xfId="54950"/>
    <cellStyle name="SAPBEXexcCritical4 2" xfId="1507"/>
    <cellStyle name="SAPBEXexcCritical4 2 10" xfId="54095"/>
    <cellStyle name="SAPBEXexcCritical4 2 11" xfId="54309"/>
    <cellStyle name="SAPBEXexcCritical4 2 12" xfId="54523"/>
    <cellStyle name="SAPBEXexcCritical4 2 13" xfId="54737"/>
    <cellStyle name="SAPBEXexcCritical4 2 14" xfId="54951"/>
    <cellStyle name="SAPBEXexcCritical4 2 2" xfId="1636"/>
    <cellStyle name="SAPBEXexcCritical4 2 2 10" xfId="53774"/>
    <cellStyle name="SAPBEXexcCritical4 2 2 11" xfId="53988"/>
    <cellStyle name="SAPBEXexcCritical4 2 2 12" xfId="54202"/>
    <cellStyle name="SAPBEXexcCritical4 2 2 13" xfId="54416"/>
    <cellStyle name="SAPBEXexcCritical4 2 2 14" xfId="54630"/>
    <cellStyle name="SAPBEXexcCritical4 2 2 15" xfId="54844"/>
    <cellStyle name="SAPBEXexcCritical4 2 2 16" xfId="55058"/>
    <cellStyle name="SAPBEXexcCritical4 2 2 2" xfId="4304"/>
    <cellStyle name="SAPBEXexcCritical4 2 2 2 2" xfId="28603"/>
    <cellStyle name="SAPBEXexcCritical4 2 2 3" xfId="4944"/>
    <cellStyle name="SAPBEXexcCritical4 2 2 3 2" xfId="13641"/>
    <cellStyle name="SAPBEXexcCritical4 2 2 3 2 2" xfId="37938"/>
    <cellStyle name="SAPBEXexcCritical4 2 2 3 3" xfId="17146"/>
    <cellStyle name="SAPBEXexcCritical4 2 2 3 3 2" xfId="41443"/>
    <cellStyle name="SAPBEXexcCritical4 2 2 3 4" xfId="29241"/>
    <cellStyle name="SAPBEXexcCritical4 2 2 4" xfId="14918"/>
    <cellStyle name="SAPBEXexcCritical4 2 2 4 2" xfId="39215"/>
    <cellStyle name="SAPBEXexcCritical4 2 2 5" xfId="26906"/>
    <cellStyle name="SAPBEXexcCritical4 2 2 6" xfId="51314"/>
    <cellStyle name="SAPBEXexcCritical4 2 2 7" xfId="53126"/>
    <cellStyle name="SAPBEXexcCritical4 2 2 8" xfId="53346"/>
    <cellStyle name="SAPBEXexcCritical4 2 2 9" xfId="53560"/>
    <cellStyle name="SAPBEXexcCritical4 2 3" xfId="3134"/>
    <cellStyle name="SAPBEXexcCritical4 2 3 2" xfId="7172"/>
    <cellStyle name="SAPBEXexcCritical4 2 3 2 2" xfId="13642"/>
    <cellStyle name="SAPBEXexcCritical4 2 3 2 2 2" xfId="37939"/>
    <cellStyle name="SAPBEXexcCritical4 2 3 2 3" xfId="19374"/>
    <cellStyle name="SAPBEXexcCritical4 2 3 2 3 2" xfId="43671"/>
    <cellStyle name="SAPBEXexcCritical4 2 3 2 4" xfId="31469"/>
    <cellStyle name="SAPBEXexcCritical4 2 4" xfId="50676"/>
    <cellStyle name="SAPBEXexcCritical4 2 5" xfId="52488"/>
    <cellStyle name="SAPBEXexcCritical4 2 6" xfId="53239"/>
    <cellStyle name="SAPBEXexcCritical4 2 7" xfId="53453"/>
    <cellStyle name="SAPBEXexcCritical4 2 8" xfId="53667"/>
    <cellStyle name="SAPBEXexcCritical4 2 9" xfId="53881"/>
    <cellStyle name="SAPBEXexcCritical4 3" xfId="1508"/>
    <cellStyle name="SAPBEXexcCritical4 3 10" xfId="54096"/>
    <cellStyle name="SAPBEXexcCritical4 3 11" xfId="54310"/>
    <cellStyle name="SAPBEXexcCritical4 3 12" xfId="54524"/>
    <cellStyle name="SAPBEXexcCritical4 3 13" xfId="54738"/>
    <cellStyle name="SAPBEXexcCritical4 3 14" xfId="54952"/>
    <cellStyle name="SAPBEXexcCritical4 3 2" xfId="1637"/>
    <cellStyle name="SAPBEXexcCritical4 3 2 10" xfId="53775"/>
    <cellStyle name="SAPBEXexcCritical4 3 2 11" xfId="53989"/>
    <cellStyle name="SAPBEXexcCritical4 3 2 12" xfId="54203"/>
    <cellStyle name="SAPBEXexcCritical4 3 2 13" xfId="54417"/>
    <cellStyle name="SAPBEXexcCritical4 3 2 14" xfId="54631"/>
    <cellStyle name="SAPBEXexcCritical4 3 2 15" xfId="54845"/>
    <cellStyle name="SAPBEXexcCritical4 3 2 16" xfId="55059"/>
    <cellStyle name="SAPBEXexcCritical4 3 2 2" xfId="4305"/>
    <cellStyle name="SAPBEXexcCritical4 3 2 2 2" xfId="28604"/>
    <cellStyle name="SAPBEXexcCritical4 3 2 3" xfId="4945"/>
    <cellStyle name="SAPBEXexcCritical4 3 2 3 2" xfId="13643"/>
    <cellStyle name="SAPBEXexcCritical4 3 2 3 2 2" xfId="37940"/>
    <cellStyle name="SAPBEXexcCritical4 3 2 3 3" xfId="17147"/>
    <cellStyle name="SAPBEXexcCritical4 3 2 3 3 2" xfId="41444"/>
    <cellStyle name="SAPBEXexcCritical4 3 2 3 4" xfId="29242"/>
    <cellStyle name="SAPBEXexcCritical4 3 2 4" xfId="14919"/>
    <cellStyle name="SAPBEXexcCritical4 3 2 4 2" xfId="39216"/>
    <cellStyle name="SAPBEXexcCritical4 3 2 5" xfId="26907"/>
    <cellStyle name="SAPBEXexcCritical4 3 2 6" xfId="51315"/>
    <cellStyle name="SAPBEXexcCritical4 3 2 7" xfId="53127"/>
    <cellStyle name="SAPBEXexcCritical4 3 2 8" xfId="53347"/>
    <cellStyle name="SAPBEXexcCritical4 3 2 9" xfId="53561"/>
    <cellStyle name="SAPBEXexcCritical4 3 3" xfId="3135"/>
    <cellStyle name="SAPBEXexcCritical4 3 3 2" xfId="7173"/>
    <cellStyle name="SAPBEXexcCritical4 3 3 2 2" xfId="13644"/>
    <cellStyle name="SAPBEXexcCritical4 3 3 2 2 2" xfId="37941"/>
    <cellStyle name="SAPBEXexcCritical4 3 3 2 3" xfId="19375"/>
    <cellStyle name="SAPBEXexcCritical4 3 3 2 3 2" xfId="43672"/>
    <cellStyle name="SAPBEXexcCritical4 3 3 2 4" xfId="31470"/>
    <cellStyle name="SAPBEXexcCritical4 3 4" xfId="50677"/>
    <cellStyle name="SAPBEXexcCritical4 3 5" xfId="52489"/>
    <cellStyle name="SAPBEXexcCritical4 3 6" xfId="53240"/>
    <cellStyle name="SAPBEXexcCritical4 3 7" xfId="53454"/>
    <cellStyle name="SAPBEXexcCritical4 3 8" xfId="53668"/>
    <cellStyle name="SAPBEXexcCritical4 3 9" xfId="53882"/>
    <cellStyle name="SAPBEXexcCritical4 4" xfId="1635"/>
    <cellStyle name="SAPBEXexcCritical4 4 10" xfId="53773"/>
    <cellStyle name="SAPBEXexcCritical4 4 11" xfId="53987"/>
    <cellStyle name="SAPBEXexcCritical4 4 12" xfId="54201"/>
    <cellStyle name="SAPBEXexcCritical4 4 13" xfId="54415"/>
    <cellStyle name="SAPBEXexcCritical4 4 14" xfId="54629"/>
    <cellStyle name="SAPBEXexcCritical4 4 15" xfId="54843"/>
    <cellStyle name="SAPBEXexcCritical4 4 16" xfId="55057"/>
    <cellStyle name="SAPBEXexcCritical4 4 2" xfId="4303"/>
    <cellStyle name="SAPBEXexcCritical4 4 2 2" xfId="28602"/>
    <cellStyle name="SAPBEXexcCritical4 4 3" xfId="4943"/>
    <cellStyle name="SAPBEXexcCritical4 4 3 2" xfId="13645"/>
    <cellStyle name="SAPBEXexcCritical4 4 3 2 2" xfId="37942"/>
    <cellStyle name="SAPBEXexcCritical4 4 3 3" xfId="17145"/>
    <cellStyle name="SAPBEXexcCritical4 4 3 3 2" xfId="41442"/>
    <cellStyle name="SAPBEXexcCritical4 4 3 4" xfId="29240"/>
    <cellStyle name="SAPBEXexcCritical4 4 4" xfId="14917"/>
    <cellStyle name="SAPBEXexcCritical4 4 4 2" xfId="39214"/>
    <cellStyle name="SAPBEXexcCritical4 4 5" xfId="26905"/>
    <cellStyle name="SAPBEXexcCritical4 4 6" xfId="51313"/>
    <cellStyle name="SAPBEXexcCritical4 4 7" xfId="53125"/>
    <cellStyle name="SAPBEXexcCritical4 4 8" xfId="53345"/>
    <cellStyle name="SAPBEXexcCritical4 4 9" xfId="53559"/>
    <cellStyle name="SAPBEXexcCritical4 5" xfId="3133"/>
    <cellStyle name="SAPBEXexcCritical4 5 2" xfId="7171"/>
    <cellStyle name="SAPBEXexcCritical4 5 2 2" xfId="13646"/>
    <cellStyle name="SAPBEXexcCritical4 5 2 2 2" xfId="37943"/>
    <cellStyle name="SAPBEXexcCritical4 5 2 3" xfId="19373"/>
    <cellStyle name="SAPBEXexcCritical4 5 2 3 2" xfId="43670"/>
    <cellStyle name="SAPBEXexcCritical4 5 2 4" xfId="31468"/>
    <cellStyle name="SAPBEXexcCritical4 6" xfId="50675"/>
    <cellStyle name="SAPBEXexcCritical4 7" xfId="52487"/>
    <cellStyle name="SAPBEXexcCritical4 8" xfId="53238"/>
    <cellStyle name="SAPBEXexcCritical4 9" xfId="53452"/>
    <cellStyle name="SAPBEXexcCritical5" xfId="1509"/>
    <cellStyle name="SAPBEXexcCritical5 10" xfId="53669"/>
    <cellStyle name="SAPBEXexcCritical5 11" xfId="53883"/>
    <cellStyle name="SAPBEXexcCritical5 12" xfId="54097"/>
    <cellStyle name="SAPBEXexcCritical5 13" xfId="54311"/>
    <cellStyle name="SAPBEXexcCritical5 14" xfId="54525"/>
    <cellStyle name="SAPBEXexcCritical5 15" xfId="54739"/>
    <cellStyle name="SAPBEXexcCritical5 16" xfId="54953"/>
    <cellStyle name="SAPBEXexcCritical5 2" xfId="1510"/>
    <cellStyle name="SAPBEXexcCritical5 2 10" xfId="54098"/>
    <cellStyle name="SAPBEXexcCritical5 2 11" xfId="54312"/>
    <cellStyle name="SAPBEXexcCritical5 2 12" xfId="54526"/>
    <cellStyle name="SAPBEXexcCritical5 2 13" xfId="54740"/>
    <cellStyle name="SAPBEXexcCritical5 2 14" xfId="54954"/>
    <cellStyle name="SAPBEXexcCritical5 2 2" xfId="1639"/>
    <cellStyle name="SAPBEXexcCritical5 2 2 10" xfId="53777"/>
    <cellStyle name="SAPBEXexcCritical5 2 2 11" xfId="53991"/>
    <cellStyle name="SAPBEXexcCritical5 2 2 12" xfId="54205"/>
    <cellStyle name="SAPBEXexcCritical5 2 2 13" xfId="54419"/>
    <cellStyle name="SAPBEXexcCritical5 2 2 14" xfId="54633"/>
    <cellStyle name="SAPBEXexcCritical5 2 2 15" xfId="54847"/>
    <cellStyle name="SAPBEXexcCritical5 2 2 16" xfId="55061"/>
    <cellStyle name="SAPBEXexcCritical5 2 2 2" xfId="4307"/>
    <cellStyle name="SAPBEXexcCritical5 2 2 2 2" xfId="28606"/>
    <cellStyle name="SAPBEXexcCritical5 2 2 3" xfId="4947"/>
    <cellStyle name="SAPBEXexcCritical5 2 2 3 2" xfId="13647"/>
    <cellStyle name="SAPBEXexcCritical5 2 2 3 2 2" xfId="37944"/>
    <cellStyle name="SAPBEXexcCritical5 2 2 3 3" xfId="17149"/>
    <cellStyle name="SAPBEXexcCritical5 2 2 3 3 2" xfId="41446"/>
    <cellStyle name="SAPBEXexcCritical5 2 2 3 4" xfId="29244"/>
    <cellStyle name="SAPBEXexcCritical5 2 2 4" xfId="14921"/>
    <cellStyle name="SAPBEXexcCritical5 2 2 4 2" xfId="39218"/>
    <cellStyle name="SAPBEXexcCritical5 2 2 5" xfId="26909"/>
    <cellStyle name="SAPBEXexcCritical5 2 2 6" xfId="51317"/>
    <cellStyle name="SAPBEXexcCritical5 2 2 7" xfId="53129"/>
    <cellStyle name="SAPBEXexcCritical5 2 2 8" xfId="53349"/>
    <cellStyle name="SAPBEXexcCritical5 2 2 9" xfId="53563"/>
    <cellStyle name="SAPBEXexcCritical5 2 3" xfId="3137"/>
    <cellStyle name="SAPBEXexcCritical5 2 3 2" xfId="7175"/>
    <cellStyle name="SAPBEXexcCritical5 2 3 2 2" xfId="13648"/>
    <cellStyle name="SAPBEXexcCritical5 2 3 2 2 2" xfId="37945"/>
    <cellStyle name="SAPBEXexcCritical5 2 3 2 3" xfId="19377"/>
    <cellStyle name="SAPBEXexcCritical5 2 3 2 3 2" xfId="43674"/>
    <cellStyle name="SAPBEXexcCritical5 2 3 2 4" xfId="31472"/>
    <cellStyle name="SAPBEXexcCritical5 2 4" xfId="50679"/>
    <cellStyle name="SAPBEXexcCritical5 2 5" xfId="52491"/>
    <cellStyle name="SAPBEXexcCritical5 2 6" xfId="53242"/>
    <cellStyle name="SAPBEXexcCritical5 2 7" xfId="53456"/>
    <cellStyle name="SAPBEXexcCritical5 2 8" xfId="53670"/>
    <cellStyle name="SAPBEXexcCritical5 2 9" xfId="53884"/>
    <cellStyle name="SAPBEXexcCritical5 3" xfId="1511"/>
    <cellStyle name="SAPBEXexcCritical5 3 10" xfId="54099"/>
    <cellStyle name="SAPBEXexcCritical5 3 11" xfId="54313"/>
    <cellStyle name="SAPBEXexcCritical5 3 12" xfId="54527"/>
    <cellStyle name="SAPBEXexcCritical5 3 13" xfId="54741"/>
    <cellStyle name="SAPBEXexcCritical5 3 14" xfId="54955"/>
    <cellStyle name="SAPBEXexcCritical5 3 2" xfId="1640"/>
    <cellStyle name="SAPBEXexcCritical5 3 2 10" xfId="53778"/>
    <cellStyle name="SAPBEXexcCritical5 3 2 11" xfId="53992"/>
    <cellStyle name="SAPBEXexcCritical5 3 2 12" xfId="54206"/>
    <cellStyle name="SAPBEXexcCritical5 3 2 13" xfId="54420"/>
    <cellStyle name="SAPBEXexcCritical5 3 2 14" xfId="54634"/>
    <cellStyle name="SAPBEXexcCritical5 3 2 15" xfId="54848"/>
    <cellStyle name="SAPBEXexcCritical5 3 2 16" xfId="55062"/>
    <cellStyle name="SAPBEXexcCritical5 3 2 2" xfId="4308"/>
    <cellStyle name="SAPBEXexcCritical5 3 2 2 2" xfId="28607"/>
    <cellStyle name="SAPBEXexcCritical5 3 2 3" xfId="4948"/>
    <cellStyle name="SAPBEXexcCritical5 3 2 3 2" xfId="13649"/>
    <cellStyle name="SAPBEXexcCritical5 3 2 3 2 2" xfId="37946"/>
    <cellStyle name="SAPBEXexcCritical5 3 2 3 3" xfId="17150"/>
    <cellStyle name="SAPBEXexcCritical5 3 2 3 3 2" xfId="41447"/>
    <cellStyle name="SAPBEXexcCritical5 3 2 3 4" xfId="29245"/>
    <cellStyle name="SAPBEXexcCritical5 3 2 4" xfId="14922"/>
    <cellStyle name="SAPBEXexcCritical5 3 2 4 2" xfId="39219"/>
    <cellStyle name="SAPBEXexcCritical5 3 2 5" xfId="26910"/>
    <cellStyle name="SAPBEXexcCritical5 3 2 6" xfId="51318"/>
    <cellStyle name="SAPBEXexcCritical5 3 2 7" xfId="53130"/>
    <cellStyle name="SAPBEXexcCritical5 3 2 8" xfId="53350"/>
    <cellStyle name="SAPBEXexcCritical5 3 2 9" xfId="53564"/>
    <cellStyle name="SAPBEXexcCritical5 3 3" xfId="3138"/>
    <cellStyle name="SAPBEXexcCritical5 3 3 2" xfId="7176"/>
    <cellStyle name="SAPBEXexcCritical5 3 3 2 2" xfId="13650"/>
    <cellStyle name="SAPBEXexcCritical5 3 3 2 2 2" xfId="37947"/>
    <cellStyle name="SAPBEXexcCritical5 3 3 2 3" xfId="19378"/>
    <cellStyle name="SAPBEXexcCritical5 3 3 2 3 2" xfId="43675"/>
    <cellStyle name="SAPBEXexcCritical5 3 3 2 4" xfId="31473"/>
    <cellStyle name="SAPBEXexcCritical5 3 4" xfId="50680"/>
    <cellStyle name="SAPBEXexcCritical5 3 5" xfId="52492"/>
    <cellStyle name="SAPBEXexcCritical5 3 6" xfId="53243"/>
    <cellStyle name="SAPBEXexcCritical5 3 7" xfId="53457"/>
    <cellStyle name="SAPBEXexcCritical5 3 8" xfId="53671"/>
    <cellStyle name="SAPBEXexcCritical5 3 9" xfId="53885"/>
    <cellStyle name="SAPBEXexcCritical5 4" xfId="1638"/>
    <cellStyle name="SAPBEXexcCritical5 4 10" xfId="53776"/>
    <cellStyle name="SAPBEXexcCritical5 4 11" xfId="53990"/>
    <cellStyle name="SAPBEXexcCritical5 4 12" xfId="54204"/>
    <cellStyle name="SAPBEXexcCritical5 4 13" xfId="54418"/>
    <cellStyle name="SAPBEXexcCritical5 4 14" xfId="54632"/>
    <cellStyle name="SAPBEXexcCritical5 4 15" xfId="54846"/>
    <cellStyle name="SAPBEXexcCritical5 4 16" xfId="55060"/>
    <cellStyle name="SAPBEXexcCritical5 4 2" xfId="4306"/>
    <cellStyle name="SAPBEXexcCritical5 4 2 2" xfId="28605"/>
    <cellStyle name="SAPBEXexcCritical5 4 3" xfId="4946"/>
    <cellStyle name="SAPBEXexcCritical5 4 3 2" xfId="13651"/>
    <cellStyle name="SAPBEXexcCritical5 4 3 2 2" xfId="37948"/>
    <cellStyle name="SAPBEXexcCritical5 4 3 3" xfId="17148"/>
    <cellStyle name="SAPBEXexcCritical5 4 3 3 2" xfId="41445"/>
    <cellStyle name="SAPBEXexcCritical5 4 3 4" xfId="29243"/>
    <cellStyle name="SAPBEXexcCritical5 4 4" xfId="14920"/>
    <cellStyle name="SAPBEXexcCritical5 4 4 2" xfId="39217"/>
    <cellStyle name="SAPBEXexcCritical5 4 5" xfId="26908"/>
    <cellStyle name="SAPBEXexcCritical5 4 6" xfId="51316"/>
    <cellStyle name="SAPBEXexcCritical5 4 7" xfId="53128"/>
    <cellStyle name="SAPBEXexcCritical5 4 8" xfId="53348"/>
    <cellStyle name="SAPBEXexcCritical5 4 9" xfId="53562"/>
    <cellStyle name="SAPBEXexcCritical5 5" xfId="3136"/>
    <cellStyle name="SAPBEXexcCritical5 5 2" xfId="7174"/>
    <cellStyle name="SAPBEXexcCritical5 5 2 2" xfId="13652"/>
    <cellStyle name="SAPBEXexcCritical5 5 2 2 2" xfId="37949"/>
    <cellStyle name="SAPBEXexcCritical5 5 2 3" xfId="19376"/>
    <cellStyle name="SAPBEXexcCritical5 5 2 3 2" xfId="43673"/>
    <cellStyle name="SAPBEXexcCritical5 5 2 4" xfId="31471"/>
    <cellStyle name="SAPBEXexcCritical5 6" xfId="50678"/>
    <cellStyle name="SAPBEXexcCritical5 7" xfId="52490"/>
    <cellStyle name="SAPBEXexcCritical5 8" xfId="53241"/>
    <cellStyle name="SAPBEXexcCritical5 9" xfId="53455"/>
    <cellStyle name="SAPBEXexcCritical6" xfId="1512"/>
    <cellStyle name="SAPBEXexcCritical6 10" xfId="53672"/>
    <cellStyle name="SAPBEXexcCritical6 11" xfId="53886"/>
    <cellStyle name="SAPBEXexcCritical6 12" xfId="54100"/>
    <cellStyle name="SAPBEXexcCritical6 13" xfId="54314"/>
    <cellStyle name="SAPBEXexcCritical6 14" xfId="54528"/>
    <cellStyle name="SAPBEXexcCritical6 15" xfId="54742"/>
    <cellStyle name="SAPBEXexcCritical6 16" xfId="54956"/>
    <cellStyle name="SAPBEXexcCritical6 2" xfId="1513"/>
    <cellStyle name="SAPBEXexcCritical6 2 10" xfId="54101"/>
    <cellStyle name="SAPBEXexcCritical6 2 11" xfId="54315"/>
    <cellStyle name="SAPBEXexcCritical6 2 12" xfId="54529"/>
    <cellStyle name="SAPBEXexcCritical6 2 13" xfId="54743"/>
    <cellStyle name="SAPBEXexcCritical6 2 14" xfId="54957"/>
    <cellStyle name="SAPBEXexcCritical6 2 2" xfId="1642"/>
    <cellStyle name="SAPBEXexcCritical6 2 2 10" xfId="53780"/>
    <cellStyle name="SAPBEXexcCritical6 2 2 11" xfId="53994"/>
    <cellStyle name="SAPBEXexcCritical6 2 2 12" xfId="54208"/>
    <cellStyle name="SAPBEXexcCritical6 2 2 13" xfId="54422"/>
    <cellStyle name="SAPBEXexcCritical6 2 2 14" xfId="54636"/>
    <cellStyle name="SAPBEXexcCritical6 2 2 15" xfId="54850"/>
    <cellStyle name="SAPBEXexcCritical6 2 2 16" xfId="55064"/>
    <cellStyle name="SAPBEXexcCritical6 2 2 2" xfId="4310"/>
    <cellStyle name="SAPBEXexcCritical6 2 2 2 2" xfId="28609"/>
    <cellStyle name="SAPBEXexcCritical6 2 2 3" xfId="4950"/>
    <cellStyle name="SAPBEXexcCritical6 2 2 3 2" xfId="13653"/>
    <cellStyle name="SAPBEXexcCritical6 2 2 3 2 2" xfId="37950"/>
    <cellStyle name="SAPBEXexcCritical6 2 2 3 3" xfId="17152"/>
    <cellStyle name="SAPBEXexcCritical6 2 2 3 3 2" xfId="41449"/>
    <cellStyle name="SAPBEXexcCritical6 2 2 3 4" xfId="29247"/>
    <cellStyle name="SAPBEXexcCritical6 2 2 4" xfId="14924"/>
    <cellStyle name="SAPBEXexcCritical6 2 2 4 2" xfId="39221"/>
    <cellStyle name="SAPBEXexcCritical6 2 2 5" xfId="26912"/>
    <cellStyle name="SAPBEXexcCritical6 2 2 6" xfId="51320"/>
    <cellStyle name="SAPBEXexcCritical6 2 2 7" xfId="53132"/>
    <cellStyle name="SAPBEXexcCritical6 2 2 8" xfId="53352"/>
    <cellStyle name="SAPBEXexcCritical6 2 2 9" xfId="53566"/>
    <cellStyle name="SAPBEXexcCritical6 2 3" xfId="3140"/>
    <cellStyle name="SAPBEXexcCritical6 2 3 2" xfId="7178"/>
    <cellStyle name="SAPBEXexcCritical6 2 3 2 2" xfId="13654"/>
    <cellStyle name="SAPBEXexcCritical6 2 3 2 2 2" xfId="37951"/>
    <cellStyle name="SAPBEXexcCritical6 2 3 2 3" xfId="19380"/>
    <cellStyle name="SAPBEXexcCritical6 2 3 2 3 2" xfId="43677"/>
    <cellStyle name="SAPBEXexcCritical6 2 3 2 4" xfId="31475"/>
    <cellStyle name="SAPBEXexcCritical6 2 4" xfId="50682"/>
    <cellStyle name="SAPBEXexcCritical6 2 5" xfId="52494"/>
    <cellStyle name="SAPBEXexcCritical6 2 6" xfId="53245"/>
    <cellStyle name="SAPBEXexcCritical6 2 7" xfId="53459"/>
    <cellStyle name="SAPBEXexcCritical6 2 8" xfId="53673"/>
    <cellStyle name="SAPBEXexcCritical6 2 9" xfId="53887"/>
    <cellStyle name="SAPBEXexcCritical6 3" xfId="1514"/>
    <cellStyle name="SAPBEXexcCritical6 3 10" xfId="54102"/>
    <cellStyle name="SAPBEXexcCritical6 3 11" xfId="54316"/>
    <cellStyle name="SAPBEXexcCritical6 3 12" xfId="54530"/>
    <cellStyle name="SAPBEXexcCritical6 3 13" xfId="54744"/>
    <cellStyle name="SAPBEXexcCritical6 3 14" xfId="54958"/>
    <cellStyle name="SAPBEXexcCritical6 3 2" xfId="1643"/>
    <cellStyle name="SAPBEXexcCritical6 3 2 10" xfId="53781"/>
    <cellStyle name="SAPBEXexcCritical6 3 2 11" xfId="53995"/>
    <cellStyle name="SAPBEXexcCritical6 3 2 12" xfId="54209"/>
    <cellStyle name="SAPBEXexcCritical6 3 2 13" xfId="54423"/>
    <cellStyle name="SAPBEXexcCritical6 3 2 14" xfId="54637"/>
    <cellStyle name="SAPBEXexcCritical6 3 2 15" xfId="54851"/>
    <cellStyle name="SAPBEXexcCritical6 3 2 16" xfId="55065"/>
    <cellStyle name="SAPBEXexcCritical6 3 2 2" xfId="4311"/>
    <cellStyle name="SAPBEXexcCritical6 3 2 2 2" xfId="28610"/>
    <cellStyle name="SAPBEXexcCritical6 3 2 3" xfId="4951"/>
    <cellStyle name="SAPBEXexcCritical6 3 2 3 2" xfId="13655"/>
    <cellStyle name="SAPBEXexcCritical6 3 2 3 2 2" xfId="37952"/>
    <cellStyle name="SAPBEXexcCritical6 3 2 3 3" xfId="17153"/>
    <cellStyle name="SAPBEXexcCritical6 3 2 3 3 2" xfId="41450"/>
    <cellStyle name="SAPBEXexcCritical6 3 2 3 4" xfId="29248"/>
    <cellStyle name="SAPBEXexcCritical6 3 2 4" xfId="14925"/>
    <cellStyle name="SAPBEXexcCritical6 3 2 4 2" xfId="39222"/>
    <cellStyle name="SAPBEXexcCritical6 3 2 5" xfId="26913"/>
    <cellStyle name="SAPBEXexcCritical6 3 2 6" xfId="51321"/>
    <cellStyle name="SAPBEXexcCritical6 3 2 7" xfId="53133"/>
    <cellStyle name="SAPBEXexcCritical6 3 2 8" xfId="53353"/>
    <cellStyle name="SAPBEXexcCritical6 3 2 9" xfId="53567"/>
    <cellStyle name="SAPBEXexcCritical6 3 3" xfId="3141"/>
    <cellStyle name="SAPBEXexcCritical6 3 3 2" xfId="7179"/>
    <cellStyle name="SAPBEXexcCritical6 3 3 2 2" xfId="13656"/>
    <cellStyle name="SAPBEXexcCritical6 3 3 2 2 2" xfId="37953"/>
    <cellStyle name="SAPBEXexcCritical6 3 3 2 3" xfId="19381"/>
    <cellStyle name="SAPBEXexcCritical6 3 3 2 3 2" xfId="43678"/>
    <cellStyle name="SAPBEXexcCritical6 3 3 2 4" xfId="31476"/>
    <cellStyle name="SAPBEXexcCritical6 3 4" xfId="50683"/>
    <cellStyle name="SAPBEXexcCritical6 3 5" xfId="52495"/>
    <cellStyle name="SAPBEXexcCritical6 3 6" xfId="53246"/>
    <cellStyle name="SAPBEXexcCritical6 3 7" xfId="53460"/>
    <cellStyle name="SAPBEXexcCritical6 3 8" xfId="53674"/>
    <cellStyle name="SAPBEXexcCritical6 3 9" xfId="53888"/>
    <cellStyle name="SAPBEXexcCritical6 4" xfId="1641"/>
    <cellStyle name="SAPBEXexcCritical6 4 10" xfId="53779"/>
    <cellStyle name="SAPBEXexcCritical6 4 11" xfId="53993"/>
    <cellStyle name="SAPBEXexcCritical6 4 12" xfId="54207"/>
    <cellStyle name="SAPBEXexcCritical6 4 13" xfId="54421"/>
    <cellStyle name="SAPBEXexcCritical6 4 14" xfId="54635"/>
    <cellStyle name="SAPBEXexcCritical6 4 15" xfId="54849"/>
    <cellStyle name="SAPBEXexcCritical6 4 16" xfId="55063"/>
    <cellStyle name="SAPBEXexcCritical6 4 2" xfId="4309"/>
    <cellStyle name="SAPBEXexcCritical6 4 2 2" xfId="28608"/>
    <cellStyle name="SAPBEXexcCritical6 4 3" xfId="4949"/>
    <cellStyle name="SAPBEXexcCritical6 4 3 2" xfId="13657"/>
    <cellStyle name="SAPBEXexcCritical6 4 3 2 2" xfId="37954"/>
    <cellStyle name="SAPBEXexcCritical6 4 3 3" xfId="17151"/>
    <cellStyle name="SAPBEXexcCritical6 4 3 3 2" xfId="41448"/>
    <cellStyle name="SAPBEXexcCritical6 4 3 4" xfId="29246"/>
    <cellStyle name="SAPBEXexcCritical6 4 4" xfId="14923"/>
    <cellStyle name="SAPBEXexcCritical6 4 4 2" xfId="39220"/>
    <cellStyle name="SAPBEXexcCritical6 4 5" xfId="26911"/>
    <cellStyle name="SAPBEXexcCritical6 4 6" xfId="51319"/>
    <cellStyle name="SAPBEXexcCritical6 4 7" xfId="53131"/>
    <cellStyle name="SAPBEXexcCritical6 4 8" xfId="53351"/>
    <cellStyle name="SAPBEXexcCritical6 4 9" xfId="53565"/>
    <cellStyle name="SAPBEXexcCritical6 5" xfId="3139"/>
    <cellStyle name="SAPBEXexcCritical6 5 2" xfId="7177"/>
    <cellStyle name="SAPBEXexcCritical6 5 2 2" xfId="13658"/>
    <cellStyle name="SAPBEXexcCritical6 5 2 2 2" xfId="37955"/>
    <cellStyle name="SAPBEXexcCritical6 5 2 3" xfId="19379"/>
    <cellStyle name="SAPBEXexcCritical6 5 2 3 2" xfId="43676"/>
    <cellStyle name="SAPBEXexcCritical6 5 2 4" xfId="31474"/>
    <cellStyle name="SAPBEXexcCritical6 6" xfId="50681"/>
    <cellStyle name="SAPBEXexcCritical6 7" xfId="52493"/>
    <cellStyle name="SAPBEXexcCritical6 8" xfId="53244"/>
    <cellStyle name="SAPBEXexcCritical6 9" xfId="53458"/>
    <cellStyle name="SAPBEXexcGood1" xfId="1515"/>
    <cellStyle name="SAPBEXexcGood1 10" xfId="53675"/>
    <cellStyle name="SAPBEXexcGood1 11" xfId="53889"/>
    <cellStyle name="SAPBEXexcGood1 12" xfId="54103"/>
    <cellStyle name="SAPBEXexcGood1 13" xfId="54317"/>
    <cellStyle name="SAPBEXexcGood1 14" xfId="54531"/>
    <cellStyle name="SAPBEXexcGood1 15" xfId="54745"/>
    <cellStyle name="SAPBEXexcGood1 16" xfId="54959"/>
    <cellStyle name="SAPBEXexcGood1 2" xfId="1516"/>
    <cellStyle name="SAPBEXexcGood1 2 10" xfId="54104"/>
    <cellStyle name="SAPBEXexcGood1 2 11" xfId="54318"/>
    <cellStyle name="SAPBEXexcGood1 2 12" xfId="54532"/>
    <cellStyle name="SAPBEXexcGood1 2 13" xfId="54746"/>
    <cellStyle name="SAPBEXexcGood1 2 14" xfId="54960"/>
    <cellStyle name="SAPBEXexcGood1 2 2" xfId="1645"/>
    <cellStyle name="SAPBEXexcGood1 2 2 10" xfId="53783"/>
    <cellStyle name="SAPBEXexcGood1 2 2 11" xfId="53997"/>
    <cellStyle name="SAPBEXexcGood1 2 2 12" xfId="54211"/>
    <cellStyle name="SAPBEXexcGood1 2 2 13" xfId="54425"/>
    <cellStyle name="SAPBEXexcGood1 2 2 14" xfId="54639"/>
    <cellStyle name="SAPBEXexcGood1 2 2 15" xfId="54853"/>
    <cellStyle name="SAPBEXexcGood1 2 2 16" xfId="55067"/>
    <cellStyle name="SAPBEXexcGood1 2 2 2" xfId="4313"/>
    <cellStyle name="SAPBEXexcGood1 2 2 2 2" xfId="28612"/>
    <cellStyle name="SAPBEXexcGood1 2 2 3" xfId="4953"/>
    <cellStyle name="SAPBEXexcGood1 2 2 3 2" xfId="13659"/>
    <cellStyle name="SAPBEXexcGood1 2 2 3 2 2" xfId="37956"/>
    <cellStyle name="SAPBEXexcGood1 2 2 3 3" xfId="17155"/>
    <cellStyle name="SAPBEXexcGood1 2 2 3 3 2" xfId="41452"/>
    <cellStyle name="SAPBEXexcGood1 2 2 3 4" xfId="29250"/>
    <cellStyle name="SAPBEXexcGood1 2 2 4" xfId="14927"/>
    <cellStyle name="SAPBEXexcGood1 2 2 4 2" xfId="39224"/>
    <cellStyle name="SAPBEXexcGood1 2 2 5" xfId="26915"/>
    <cellStyle name="SAPBEXexcGood1 2 2 6" xfId="51323"/>
    <cellStyle name="SAPBEXexcGood1 2 2 7" xfId="53135"/>
    <cellStyle name="SAPBEXexcGood1 2 2 8" xfId="53355"/>
    <cellStyle name="SAPBEXexcGood1 2 2 9" xfId="53569"/>
    <cellStyle name="SAPBEXexcGood1 2 3" xfId="3143"/>
    <cellStyle name="SAPBEXexcGood1 2 3 2" xfId="7181"/>
    <cellStyle name="SAPBEXexcGood1 2 3 2 2" xfId="13660"/>
    <cellStyle name="SAPBEXexcGood1 2 3 2 2 2" xfId="37957"/>
    <cellStyle name="SAPBEXexcGood1 2 3 2 3" xfId="19383"/>
    <cellStyle name="SAPBEXexcGood1 2 3 2 3 2" xfId="43680"/>
    <cellStyle name="SAPBEXexcGood1 2 3 2 4" xfId="31478"/>
    <cellStyle name="SAPBEXexcGood1 2 4" xfId="50685"/>
    <cellStyle name="SAPBEXexcGood1 2 5" xfId="52497"/>
    <cellStyle name="SAPBEXexcGood1 2 6" xfId="53248"/>
    <cellStyle name="SAPBEXexcGood1 2 7" xfId="53462"/>
    <cellStyle name="SAPBEXexcGood1 2 8" xfId="53676"/>
    <cellStyle name="SAPBEXexcGood1 2 9" xfId="53890"/>
    <cellStyle name="SAPBEXexcGood1 3" xfId="1517"/>
    <cellStyle name="SAPBEXexcGood1 3 10" xfId="54105"/>
    <cellStyle name="SAPBEXexcGood1 3 11" xfId="54319"/>
    <cellStyle name="SAPBEXexcGood1 3 12" xfId="54533"/>
    <cellStyle name="SAPBEXexcGood1 3 13" xfId="54747"/>
    <cellStyle name="SAPBEXexcGood1 3 14" xfId="54961"/>
    <cellStyle name="SAPBEXexcGood1 3 2" xfId="1646"/>
    <cellStyle name="SAPBEXexcGood1 3 2 10" xfId="53784"/>
    <cellStyle name="SAPBEXexcGood1 3 2 11" xfId="53998"/>
    <cellStyle name="SAPBEXexcGood1 3 2 12" xfId="54212"/>
    <cellStyle name="SAPBEXexcGood1 3 2 13" xfId="54426"/>
    <cellStyle name="SAPBEXexcGood1 3 2 14" xfId="54640"/>
    <cellStyle name="SAPBEXexcGood1 3 2 15" xfId="54854"/>
    <cellStyle name="SAPBEXexcGood1 3 2 16" xfId="55068"/>
    <cellStyle name="SAPBEXexcGood1 3 2 2" xfId="4314"/>
    <cellStyle name="SAPBEXexcGood1 3 2 2 2" xfId="28613"/>
    <cellStyle name="SAPBEXexcGood1 3 2 3" xfId="4954"/>
    <cellStyle name="SAPBEXexcGood1 3 2 3 2" xfId="13661"/>
    <cellStyle name="SAPBEXexcGood1 3 2 3 2 2" xfId="37958"/>
    <cellStyle name="SAPBEXexcGood1 3 2 3 3" xfId="17156"/>
    <cellStyle name="SAPBEXexcGood1 3 2 3 3 2" xfId="41453"/>
    <cellStyle name="SAPBEXexcGood1 3 2 3 4" xfId="29251"/>
    <cellStyle name="SAPBEXexcGood1 3 2 4" xfId="14928"/>
    <cellStyle name="SAPBEXexcGood1 3 2 4 2" xfId="39225"/>
    <cellStyle name="SAPBEXexcGood1 3 2 5" xfId="26916"/>
    <cellStyle name="SAPBEXexcGood1 3 2 6" xfId="51324"/>
    <cellStyle name="SAPBEXexcGood1 3 2 7" xfId="53136"/>
    <cellStyle name="SAPBEXexcGood1 3 2 8" xfId="53356"/>
    <cellStyle name="SAPBEXexcGood1 3 2 9" xfId="53570"/>
    <cellStyle name="SAPBEXexcGood1 3 3" xfId="3144"/>
    <cellStyle name="SAPBEXexcGood1 3 3 2" xfId="7182"/>
    <cellStyle name="SAPBEXexcGood1 3 3 2 2" xfId="13662"/>
    <cellStyle name="SAPBEXexcGood1 3 3 2 2 2" xfId="37959"/>
    <cellStyle name="SAPBEXexcGood1 3 3 2 3" xfId="19384"/>
    <cellStyle name="SAPBEXexcGood1 3 3 2 3 2" xfId="43681"/>
    <cellStyle name="SAPBEXexcGood1 3 3 2 4" xfId="31479"/>
    <cellStyle name="SAPBEXexcGood1 3 4" xfId="50686"/>
    <cellStyle name="SAPBEXexcGood1 3 5" xfId="52498"/>
    <cellStyle name="SAPBEXexcGood1 3 6" xfId="53249"/>
    <cellStyle name="SAPBEXexcGood1 3 7" xfId="53463"/>
    <cellStyle name="SAPBEXexcGood1 3 8" xfId="53677"/>
    <cellStyle name="SAPBEXexcGood1 3 9" xfId="53891"/>
    <cellStyle name="SAPBEXexcGood1 4" xfId="1644"/>
    <cellStyle name="SAPBEXexcGood1 4 10" xfId="53782"/>
    <cellStyle name="SAPBEXexcGood1 4 11" xfId="53996"/>
    <cellStyle name="SAPBEXexcGood1 4 12" xfId="54210"/>
    <cellStyle name="SAPBEXexcGood1 4 13" xfId="54424"/>
    <cellStyle name="SAPBEXexcGood1 4 14" xfId="54638"/>
    <cellStyle name="SAPBEXexcGood1 4 15" xfId="54852"/>
    <cellStyle name="SAPBEXexcGood1 4 16" xfId="55066"/>
    <cellStyle name="SAPBEXexcGood1 4 2" xfId="4312"/>
    <cellStyle name="SAPBEXexcGood1 4 2 2" xfId="28611"/>
    <cellStyle name="SAPBEXexcGood1 4 3" xfId="4952"/>
    <cellStyle name="SAPBEXexcGood1 4 3 2" xfId="13663"/>
    <cellStyle name="SAPBEXexcGood1 4 3 2 2" xfId="37960"/>
    <cellStyle name="SAPBEXexcGood1 4 3 3" xfId="17154"/>
    <cellStyle name="SAPBEXexcGood1 4 3 3 2" xfId="41451"/>
    <cellStyle name="SAPBEXexcGood1 4 3 4" xfId="29249"/>
    <cellStyle name="SAPBEXexcGood1 4 4" xfId="14926"/>
    <cellStyle name="SAPBEXexcGood1 4 4 2" xfId="39223"/>
    <cellStyle name="SAPBEXexcGood1 4 5" xfId="26914"/>
    <cellStyle name="SAPBEXexcGood1 4 6" xfId="51322"/>
    <cellStyle name="SAPBEXexcGood1 4 7" xfId="53134"/>
    <cellStyle name="SAPBEXexcGood1 4 8" xfId="53354"/>
    <cellStyle name="SAPBEXexcGood1 4 9" xfId="53568"/>
    <cellStyle name="SAPBEXexcGood1 5" xfId="3142"/>
    <cellStyle name="SAPBEXexcGood1 5 2" xfId="7180"/>
    <cellStyle name="SAPBEXexcGood1 5 2 2" xfId="13664"/>
    <cellStyle name="SAPBEXexcGood1 5 2 2 2" xfId="37961"/>
    <cellStyle name="SAPBEXexcGood1 5 2 3" xfId="19382"/>
    <cellStyle name="SAPBEXexcGood1 5 2 3 2" xfId="43679"/>
    <cellStyle name="SAPBEXexcGood1 5 2 4" xfId="31477"/>
    <cellStyle name="SAPBEXexcGood1 6" xfId="50684"/>
    <cellStyle name="SAPBEXexcGood1 7" xfId="52496"/>
    <cellStyle name="SAPBEXexcGood1 8" xfId="53247"/>
    <cellStyle name="SAPBEXexcGood1 9" xfId="53461"/>
    <cellStyle name="SAPBEXexcGood2" xfId="1518"/>
    <cellStyle name="SAPBEXexcGood2 10" xfId="53678"/>
    <cellStyle name="SAPBEXexcGood2 11" xfId="53892"/>
    <cellStyle name="SAPBEXexcGood2 12" xfId="54106"/>
    <cellStyle name="SAPBEXexcGood2 13" xfId="54320"/>
    <cellStyle name="SAPBEXexcGood2 14" xfId="54534"/>
    <cellStyle name="SAPBEXexcGood2 15" xfId="54748"/>
    <cellStyle name="SAPBEXexcGood2 16" xfId="54962"/>
    <cellStyle name="SAPBEXexcGood2 2" xfId="1519"/>
    <cellStyle name="SAPBEXexcGood2 2 10" xfId="54107"/>
    <cellStyle name="SAPBEXexcGood2 2 11" xfId="54321"/>
    <cellStyle name="SAPBEXexcGood2 2 12" xfId="54535"/>
    <cellStyle name="SAPBEXexcGood2 2 13" xfId="54749"/>
    <cellStyle name="SAPBEXexcGood2 2 14" xfId="54963"/>
    <cellStyle name="SAPBEXexcGood2 2 2" xfId="1648"/>
    <cellStyle name="SAPBEXexcGood2 2 2 10" xfId="53786"/>
    <cellStyle name="SAPBEXexcGood2 2 2 11" xfId="54000"/>
    <cellStyle name="SAPBEXexcGood2 2 2 12" xfId="54214"/>
    <cellStyle name="SAPBEXexcGood2 2 2 13" xfId="54428"/>
    <cellStyle name="SAPBEXexcGood2 2 2 14" xfId="54642"/>
    <cellStyle name="SAPBEXexcGood2 2 2 15" xfId="54856"/>
    <cellStyle name="SAPBEXexcGood2 2 2 16" xfId="55070"/>
    <cellStyle name="SAPBEXexcGood2 2 2 2" xfId="4316"/>
    <cellStyle name="SAPBEXexcGood2 2 2 2 2" xfId="28615"/>
    <cellStyle name="SAPBEXexcGood2 2 2 3" xfId="4956"/>
    <cellStyle name="SAPBEXexcGood2 2 2 3 2" xfId="13665"/>
    <cellStyle name="SAPBEXexcGood2 2 2 3 2 2" xfId="37962"/>
    <cellStyle name="SAPBEXexcGood2 2 2 3 3" xfId="17158"/>
    <cellStyle name="SAPBEXexcGood2 2 2 3 3 2" xfId="41455"/>
    <cellStyle name="SAPBEXexcGood2 2 2 3 4" xfId="29253"/>
    <cellStyle name="SAPBEXexcGood2 2 2 4" xfId="14930"/>
    <cellStyle name="SAPBEXexcGood2 2 2 4 2" xfId="39227"/>
    <cellStyle name="SAPBEXexcGood2 2 2 5" xfId="26918"/>
    <cellStyle name="SAPBEXexcGood2 2 2 6" xfId="51326"/>
    <cellStyle name="SAPBEXexcGood2 2 2 7" xfId="53138"/>
    <cellStyle name="SAPBEXexcGood2 2 2 8" xfId="53358"/>
    <cellStyle name="SAPBEXexcGood2 2 2 9" xfId="53572"/>
    <cellStyle name="SAPBEXexcGood2 2 3" xfId="3146"/>
    <cellStyle name="SAPBEXexcGood2 2 3 2" xfId="7184"/>
    <cellStyle name="SAPBEXexcGood2 2 3 2 2" xfId="13666"/>
    <cellStyle name="SAPBEXexcGood2 2 3 2 2 2" xfId="37963"/>
    <cellStyle name="SAPBEXexcGood2 2 3 2 3" xfId="19386"/>
    <cellStyle name="SAPBEXexcGood2 2 3 2 3 2" xfId="43683"/>
    <cellStyle name="SAPBEXexcGood2 2 3 2 4" xfId="31481"/>
    <cellStyle name="SAPBEXexcGood2 2 4" xfId="50688"/>
    <cellStyle name="SAPBEXexcGood2 2 5" xfId="52500"/>
    <cellStyle name="SAPBEXexcGood2 2 6" xfId="53251"/>
    <cellStyle name="SAPBEXexcGood2 2 7" xfId="53465"/>
    <cellStyle name="SAPBEXexcGood2 2 8" xfId="53679"/>
    <cellStyle name="SAPBEXexcGood2 2 9" xfId="53893"/>
    <cellStyle name="SAPBEXexcGood2 3" xfId="1520"/>
    <cellStyle name="SAPBEXexcGood2 3 10" xfId="54108"/>
    <cellStyle name="SAPBEXexcGood2 3 11" xfId="54322"/>
    <cellStyle name="SAPBEXexcGood2 3 12" xfId="54536"/>
    <cellStyle name="SAPBEXexcGood2 3 13" xfId="54750"/>
    <cellStyle name="SAPBEXexcGood2 3 14" xfId="54964"/>
    <cellStyle name="SAPBEXexcGood2 3 2" xfId="1649"/>
    <cellStyle name="SAPBEXexcGood2 3 2 10" xfId="53787"/>
    <cellStyle name="SAPBEXexcGood2 3 2 11" xfId="54001"/>
    <cellStyle name="SAPBEXexcGood2 3 2 12" xfId="54215"/>
    <cellStyle name="SAPBEXexcGood2 3 2 13" xfId="54429"/>
    <cellStyle name="SAPBEXexcGood2 3 2 14" xfId="54643"/>
    <cellStyle name="SAPBEXexcGood2 3 2 15" xfId="54857"/>
    <cellStyle name="SAPBEXexcGood2 3 2 16" xfId="55071"/>
    <cellStyle name="SAPBEXexcGood2 3 2 2" xfId="4317"/>
    <cellStyle name="SAPBEXexcGood2 3 2 2 2" xfId="28616"/>
    <cellStyle name="SAPBEXexcGood2 3 2 3" xfId="4957"/>
    <cellStyle name="SAPBEXexcGood2 3 2 3 2" xfId="13667"/>
    <cellStyle name="SAPBEXexcGood2 3 2 3 2 2" xfId="37964"/>
    <cellStyle name="SAPBEXexcGood2 3 2 3 3" xfId="17159"/>
    <cellStyle name="SAPBEXexcGood2 3 2 3 3 2" xfId="41456"/>
    <cellStyle name="SAPBEXexcGood2 3 2 3 4" xfId="29254"/>
    <cellStyle name="SAPBEXexcGood2 3 2 4" xfId="14931"/>
    <cellStyle name="SAPBEXexcGood2 3 2 4 2" xfId="39228"/>
    <cellStyle name="SAPBEXexcGood2 3 2 5" xfId="26919"/>
    <cellStyle name="SAPBEXexcGood2 3 2 6" xfId="51327"/>
    <cellStyle name="SAPBEXexcGood2 3 2 7" xfId="53139"/>
    <cellStyle name="SAPBEXexcGood2 3 2 8" xfId="53359"/>
    <cellStyle name="SAPBEXexcGood2 3 2 9" xfId="53573"/>
    <cellStyle name="SAPBEXexcGood2 3 3" xfId="3147"/>
    <cellStyle name="SAPBEXexcGood2 3 3 2" xfId="7185"/>
    <cellStyle name="SAPBEXexcGood2 3 3 2 2" xfId="13668"/>
    <cellStyle name="SAPBEXexcGood2 3 3 2 2 2" xfId="37965"/>
    <cellStyle name="SAPBEXexcGood2 3 3 2 3" xfId="19387"/>
    <cellStyle name="SAPBEXexcGood2 3 3 2 3 2" xfId="43684"/>
    <cellStyle name="SAPBEXexcGood2 3 3 2 4" xfId="31482"/>
    <cellStyle name="SAPBEXexcGood2 3 4" xfId="50689"/>
    <cellStyle name="SAPBEXexcGood2 3 5" xfId="52501"/>
    <cellStyle name="SAPBEXexcGood2 3 6" xfId="53252"/>
    <cellStyle name="SAPBEXexcGood2 3 7" xfId="53466"/>
    <cellStyle name="SAPBEXexcGood2 3 8" xfId="53680"/>
    <cellStyle name="SAPBEXexcGood2 3 9" xfId="53894"/>
    <cellStyle name="SAPBEXexcGood2 4" xfId="1647"/>
    <cellStyle name="SAPBEXexcGood2 4 10" xfId="53785"/>
    <cellStyle name="SAPBEXexcGood2 4 11" xfId="53999"/>
    <cellStyle name="SAPBEXexcGood2 4 12" xfId="54213"/>
    <cellStyle name="SAPBEXexcGood2 4 13" xfId="54427"/>
    <cellStyle name="SAPBEXexcGood2 4 14" xfId="54641"/>
    <cellStyle name="SAPBEXexcGood2 4 15" xfId="54855"/>
    <cellStyle name="SAPBEXexcGood2 4 16" xfId="55069"/>
    <cellStyle name="SAPBEXexcGood2 4 2" xfId="4315"/>
    <cellStyle name="SAPBEXexcGood2 4 2 2" xfId="28614"/>
    <cellStyle name="SAPBEXexcGood2 4 3" xfId="4955"/>
    <cellStyle name="SAPBEXexcGood2 4 3 2" xfId="13669"/>
    <cellStyle name="SAPBEXexcGood2 4 3 2 2" xfId="37966"/>
    <cellStyle name="SAPBEXexcGood2 4 3 3" xfId="17157"/>
    <cellStyle name="SAPBEXexcGood2 4 3 3 2" xfId="41454"/>
    <cellStyle name="SAPBEXexcGood2 4 3 4" xfId="29252"/>
    <cellStyle name="SAPBEXexcGood2 4 4" xfId="14929"/>
    <cellStyle name="SAPBEXexcGood2 4 4 2" xfId="39226"/>
    <cellStyle name="SAPBEXexcGood2 4 5" xfId="26917"/>
    <cellStyle name="SAPBEXexcGood2 4 6" xfId="51325"/>
    <cellStyle name="SAPBEXexcGood2 4 7" xfId="53137"/>
    <cellStyle name="SAPBEXexcGood2 4 8" xfId="53357"/>
    <cellStyle name="SAPBEXexcGood2 4 9" xfId="53571"/>
    <cellStyle name="SAPBEXexcGood2 5" xfId="3145"/>
    <cellStyle name="SAPBEXexcGood2 5 2" xfId="7183"/>
    <cellStyle name="SAPBEXexcGood2 5 2 2" xfId="13670"/>
    <cellStyle name="SAPBEXexcGood2 5 2 2 2" xfId="37967"/>
    <cellStyle name="SAPBEXexcGood2 5 2 3" xfId="19385"/>
    <cellStyle name="SAPBEXexcGood2 5 2 3 2" xfId="43682"/>
    <cellStyle name="SAPBEXexcGood2 5 2 4" xfId="31480"/>
    <cellStyle name="SAPBEXexcGood2 6" xfId="50687"/>
    <cellStyle name="SAPBEXexcGood2 7" xfId="52499"/>
    <cellStyle name="SAPBEXexcGood2 8" xfId="53250"/>
    <cellStyle name="SAPBEXexcGood2 9" xfId="53464"/>
    <cellStyle name="SAPBEXexcGood3" xfId="1521"/>
    <cellStyle name="SAPBEXexcGood3 10" xfId="53681"/>
    <cellStyle name="SAPBEXexcGood3 11" xfId="53895"/>
    <cellStyle name="SAPBEXexcGood3 12" xfId="54109"/>
    <cellStyle name="SAPBEXexcGood3 13" xfId="54323"/>
    <cellStyle name="SAPBEXexcGood3 14" xfId="54537"/>
    <cellStyle name="SAPBEXexcGood3 15" xfId="54751"/>
    <cellStyle name="SAPBEXexcGood3 16" xfId="54965"/>
    <cellStyle name="SAPBEXexcGood3 2" xfId="1522"/>
    <cellStyle name="SAPBEXexcGood3 2 10" xfId="54110"/>
    <cellStyle name="SAPBEXexcGood3 2 11" xfId="54324"/>
    <cellStyle name="SAPBEXexcGood3 2 12" xfId="54538"/>
    <cellStyle name="SAPBEXexcGood3 2 13" xfId="54752"/>
    <cellStyle name="SAPBEXexcGood3 2 14" xfId="54966"/>
    <cellStyle name="SAPBEXexcGood3 2 2" xfId="1651"/>
    <cellStyle name="SAPBEXexcGood3 2 2 10" xfId="53789"/>
    <cellStyle name="SAPBEXexcGood3 2 2 11" xfId="54003"/>
    <cellStyle name="SAPBEXexcGood3 2 2 12" xfId="54217"/>
    <cellStyle name="SAPBEXexcGood3 2 2 13" xfId="54431"/>
    <cellStyle name="SAPBEXexcGood3 2 2 14" xfId="54645"/>
    <cellStyle name="SAPBEXexcGood3 2 2 15" xfId="54859"/>
    <cellStyle name="SAPBEXexcGood3 2 2 16" xfId="55073"/>
    <cellStyle name="SAPBEXexcGood3 2 2 2" xfId="4319"/>
    <cellStyle name="SAPBEXexcGood3 2 2 2 2" xfId="28618"/>
    <cellStyle name="SAPBEXexcGood3 2 2 3" xfId="4959"/>
    <cellStyle name="SAPBEXexcGood3 2 2 3 2" xfId="13671"/>
    <cellStyle name="SAPBEXexcGood3 2 2 3 2 2" xfId="37968"/>
    <cellStyle name="SAPBEXexcGood3 2 2 3 3" xfId="17161"/>
    <cellStyle name="SAPBEXexcGood3 2 2 3 3 2" xfId="41458"/>
    <cellStyle name="SAPBEXexcGood3 2 2 3 4" xfId="29256"/>
    <cellStyle name="SAPBEXexcGood3 2 2 4" xfId="14933"/>
    <cellStyle name="SAPBEXexcGood3 2 2 4 2" xfId="39230"/>
    <cellStyle name="SAPBEXexcGood3 2 2 5" xfId="26921"/>
    <cellStyle name="SAPBEXexcGood3 2 2 6" xfId="51329"/>
    <cellStyle name="SAPBEXexcGood3 2 2 7" xfId="53141"/>
    <cellStyle name="SAPBEXexcGood3 2 2 8" xfId="53361"/>
    <cellStyle name="SAPBEXexcGood3 2 2 9" xfId="53575"/>
    <cellStyle name="SAPBEXexcGood3 2 3" xfId="3149"/>
    <cellStyle name="SAPBEXexcGood3 2 3 2" xfId="7187"/>
    <cellStyle name="SAPBEXexcGood3 2 3 2 2" xfId="13672"/>
    <cellStyle name="SAPBEXexcGood3 2 3 2 2 2" xfId="37969"/>
    <cellStyle name="SAPBEXexcGood3 2 3 2 3" xfId="19389"/>
    <cellStyle name="SAPBEXexcGood3 2 3 2 3 2" xfId="43686"/>
    <cellStyle name="SAPBEXexcGood3 2 3 2 4" xfId="31484"/>
    <cellStyle name="SAPBEXexcGood3 2 4" xfId="50691"/>
    <cellStyle name="SAPBEXexcGood3 2 5" xfId="52503"/>
    <cellStyle name="SAPBEXexcGood3 2 6" xfId="53254"/>
    <cellStyle name="SAPBEXexcGood3 2 7" xfId="53468"/>
    <cellStyle name="SAPBEXexcGood3 2 8" xfId="53682"/>
    <cellStyle name="SAPBEXexcGood3 2 9" xfId="53896"/>
    <cellStyle name="SAPBEXexcGood3 3" xfId="1523"/>
    <cellStyle name="SAPBEXexcGood3 3 10" xfId="54111"/>
    <cellStyle name="SAPBEXexcGood3 3 11" xfId="54325"/>
    <cellStyle name="SAPBEXexcGood3 3 12" xfId="54539"/>
    <cellStyle name="SAPBEXexcGood3 3 13" xfId="54753"/>
    <cellStyle name="SAPBEXexcGood3 3 14" xfId="54967"/>
    <cellStyle name="SAPBEXexcGood3 3 2" xfId="1652"/>
    <cellStyle name="SAPBEXexcGood3 3 2 10" xfId="53790"/>
    <cellStyle name="SAPBEXexcGood3 3 2 11" xfId="54004"/>
    <cellStyle name="SAPBEXexcGood3 3 2 12" xfId="54218"/>
    <cellStyle name="SAPBEXexcGood3 3 2 13" xfId="54432"/>
    <cellStyle name="SAPBEXexcGood3 3 2 14" xfId="54646"/>
    <cellStyle name="SAPBEXexcGood3 3 2 15" xfId="54860"/>
    <cellStyle name="SAPBEXexcGood3 3 2 16" xfId="55074"/>
    <cellStyle name="SAPBEXexcGood3 3 2 2" xfId="4320"/>
    <cellStyle name="SAPBEXexcGood3 3 2 2 2" xfId="28619"/>
    <cellStyle name="SAPBEXexcGood3 3 2 3" xfId="4960"/>
    <cellStyle name="SAPBEXexcGood3 3 2 3 2" xfId="13673"/>
    <cellStyle name="SAPBEXexcGood3 3 2 3 2 2" xfId="37970"/>
    <cellStyle name="SAPBEXexcGood3 3 2 3 3" xfId="17162"/>
    <cellStyle name="SAPBEXexcGood3 3 2 3 3 2" xfId="41459"/>
    <cellStyle name="SAPBEXexcGood3 3 2 3 4" xfId="29257"/>
    <cellStyle name="SAPBEXexcGood3 3 2 4" xfId="14934"/>
    <cellStyle name="SAPBEXexcGood3 3 2 4 2" xfId="39231"/>
    <cellStyle name="SAPBEXexcGood3 3 2 5" xfId="26922"/>
    <cellStyle name="SAPBEXexcGood3 3 2 6" xfId="51330"/>
    <cellStyle name="SAPBEXexcGood3 3 2 7" xfId="53142"/>
    <cellStyle name="SAPBEXexcGood3 3 2 8" xfId="53362"/>
    <cellStyle name="SAPBEXexcGood3 3 2 9" xfId="53576"/>
    <cellStyle name="SAPBEXexcGood3 3 3" xfId="3150"/>
    <cellStyle name="SAPBEXexcGood3 3 3 2" xfId="7188"/>
    <cellStyle name="SAPBEXexcGood3 3 3 2 2" xfId="13674"/>
    <cellStyle name="SAPBEXexcGood3 3 3 2 2 2" xfId="37971"/>
    <cellStyle name="SAPBEXexcGood3 3 3 2 3" xfId="19390"/>
    <cellStyle name="SAPBEXexcGood3 3 3 2 3 2" xfId="43687"/>
    <cellStyle name="SAPBEXexcGood3 3 3 2 4" xfId="31485"/>
    <cellStyle name="SAPBEXexcGood3 3 4" xfId="50692"/>
    <cellStyle name="SAPBEXexcGood3 3 5" xfId="52504"/>
    <cellStyle name="SAPBEXexcGood3 3 6" xfId="53255"/>
    <cellStyle name="SAPBEXexcGood3 3 7" xfId="53469"/>
    <cellStyle name="SAPBEXexcGood3 3 8" xfId="53683"/>
    <cellStyle name="SAPBEXexcGood3 3 9" xfId="53897"/>
    <cellStyle name="SAPBEXexcGood3 4" xfId="1650"/>
    <cellStyle name="SAPBEXexcGood3 4 10" xfId="53788"/>
    <cellStyle name="SAPBEXexcGood3 4 11" xfId="54002"/>
    <cellStyle name="SAPBEXexcGood3 4 12" xfId="54216"/>
    <cellStyle name="SAPBEXexcGood3 4 13" xfId="54430"/>
    <cellStyle name="SAPBEXexcGood3 4 14" xfId="54644"/>
    <cellStyle name="SAPBEXexcGood3 4 15" xfId="54858"/>
    <cellStyle name="SAPBEXexcGood3 4 16" xfId="55072"/>
    <cellStyle name="SAPBEXexcGood3 4 2" xfId="4318"/>
    <cellStyle name="SAPBEXexcGood3 4 2 2" xfId="28617"/>
    <cellStyle name="SAPBEXexcGood3 4 3" xfId="4958"/>
    <cellStyle name="SAPBEXexcGood3 4 3 2" xfId="13675"/>
    <cellStyle name="SAPBEXexcGood3 4 3 2 2" xfId="37972"/>
    <cellStyle name="SAPBEXexcGood3 4 3 3" xfId="17160"/>
    <cellStyle name="SAPBEXexcGood3 4 3 3 2" xfId="41457"/>
    <cellStyle name="SAPBEXexcGood3 4 3 4" xfId="29255"/>
    <cellStyle name="SAPBEXexcGood3 4 4" xfId="14932"/>
    <cellStyle name="SAPBEXexcGood3 4 4 2" xfId="39229"/>
    <cellStyle name="SAPBEXexcGood3 4 5" xfId="26920"/>
    <cellStyle name="SAPBEXexcGood3 4 6" xfId="51328"/>
    <cellStyle name="SAPBEXexcGood3 4 7" xfId="53140"/>
    <cellStyle name="SAPBEXexcGood3 4 8" xfId="53360"/>
    <cellStyle name="SAPBEXexcGood3 4 9" xfId="53574"/>
    <cellStyle name="SAPBEXexcGood3 5" xfId="3148"/>
    <cellStyle name="SAPBEXexcGood3 5 2" xfId="7186"/>
    <cellStyle name="SAPBEXexcGood3 5 2 2" xfId="13676"/>
    <cellStyle name="SAPBEXexcGood3 5 2 2 2" xfId="37973"/>
    <cellStyle name="SAPBEXexcGood3 5 2 3" xfId="19388"/>
    <cellStyle name="SAPBEXexcGood3 5 2 3 2" xfId="43685"/>
    <cellStyle name="SAPBEXexcGood3 5 2 4" xfId="31483"/>
    <cellStyle name="SAPBEXexcGood3 6" xfId="50690"/>
    <cellStyle name="SAPBEXexcGood3 7" xfId="52502"/>
    <cellStyle name="SAPBEXexcGood3 8" xfId="53253"/>
    <cellStyle name="SAPBEXexcGood3 9" xfId="53467"/>
    <cellStyle name="SAPBEXfilterDrill" xfId="1524"/>
    <cellStyle name="SAPBEXfilterDrill 10" xfId="53684"/>
    <cellStyle name="SAPBEXfilterDrill 11" xfId="53898"/>
    <cellStyle name="SAPBEXfilterDrill 12" xfId="54112"/>
    <cellStyle name="SAPBEXfilterDrill 13" xfId="54326"/>
    <cellStyle name="SAPBEXfilterDrill 14" xfId="54540"/>
    <cellStyle name="SAPBEXfilterDrill 15" xfId="54754"/>
    <cellStyle name="SAPBEXfilterDrill 16" xfId="54968"/>
    <cellStyle name="SAPBEXfilterDrill 2" xfId="1525"/>
    <cellStyle name="SAPBEXfilterDrill 2 10" xfId="54113"/>
    <cellStyle name="SAPBEXfilterDrill 2 11" xfId="54327"/>
    <cellStyle name="SAPBEXfilterDrill 2 12" xfId="54541"/>
    <cellStyle name="SAPBEXfilterDrill 2 13" xfId="54755"/>
    <cellStyle name="SAPBEXfilterDrill 2 14" xfId="54969"/>
    <cellStyle name="SAPBEXfilterDrill 2 2" xfId="1654"/>
    <cellStyle name="SAPBEXfilterDrill 2 2 10" xfId="53792"/>
    <cellStyle name="SAPBEXfilterDrill 2 2 11" xfId="54006"/>
    <cellStyle name="SAPBEXfilterDrill 2 2 12" xfId="54220"/>
    <cellStyle name="SAPBEXfilterDrill 2 2 13" xfId="54434"/>
    <cellStyle name="SAPBEXfilterDrill 2 2 14" xfId="54648"/>
    <cellStyle name="SAPBEXfilterDrill 2 2 15" xfId="54862"/>
    <cellStyle name="SAPBEXfilterDrill 2 2 16" xfId="55076"/>
    <cellStyle name="SAPBEXfilterDrill 2 2 2" xfId="4322"/>
    <cellStyle name="SAPBEXfilterDrill 2 2 2 2" xfId="28621"/>
    <cellStyle name="SAPBEXfilterDrill 2 2 3" xfId="4962"/>
    <cellStyle name="SAPBEXfilterDrill 2 2 3 2" xfId="13677"/>
    <cellStyle name="SAPBEXfilterDrill 2 2 3 2 2" xfId="37974"/>
    <cellStyle name="SAPBEXfilterDrill 2 2 3 3" xfId="17164"/>
    <cellStyle name="SAPBEXfilterDrill 2 2 3 3 2" xfId="41461"/>
    <cellStyle name="SAPBEXfilterDrill 2 2 3 4" xfId="29259"/>
    <cellStyle name="SAPBEXfilterDrill 2 2 4" xfId="14936"/>
    <cellStyle name="SAPBEXfilterDrill 2 2 4 2" xfId="39233"/>
    <cellStyle name="SAPBEXfilterDrill 2 2 5" xfId="26924"/>
    <cellStyle name="SAPBEXfilterDrill 2 2 6" xfId="51332"/>
    <cellStyle name="SAPBEXfilterDrill 2 2 7" xfId="53144"/>
    <cellStyle name="SAPBEXfilterDrill 2 2 8" xfId="53364"/>
    <cellStyle name="SAPBEXfilterDrill 2 2 9" xfId="53578"/>
    <cellStyle name="SAPBEXfilterDrill 2 3" xfId="3152"/>
    <cellStyle name="SAPBEXfilterDrill 2 3 2" xfId="7190"/>
    <cellStyle name="SAPBEXfilterDrill 2 3 2 2" xfId="13678"/>
    <cellStyle name="SAPBEXfilterDrill 2 3 2 2 2" xfId="37975"/>
    <cellStyle name="SAPBEXfilterDrill 2 3 2 3" xfId="19392"/>
    <cellStyle name="SAPBEXfilterDrill 2 3 2 3 2" xfId="43689"/>
    <cellStyle name="SAPBEXfilterDrill 2 3 2 4" xfId="31487"/>
    <cellStyle name="SAPBEXfilterDrill 2 4" xfId="50694"/>
    <cellStyle name="SAPBEXfilterDrill 2 5" xfId="52506"/>
    <cellStyle name="SAPBEXfilterDrill 2 6" xfId="53257"/>
    <cellStyle name="SAPBEXfilterDrill 2 7" xfId="53471"/>
    <cellStyle name="SAPBEXfilterDrill 2 8" xfId="53685"/>
    <cellStyle name="SAPBEXfilterDrill 2 9" xfId="53899"/>
    <cellStyle name="SAPBEXfilterDrill 3" xfId="1526"/>
    <cellStyle name="SAPBEXfilterDrill 3 10" xfId="54114"/>
    <cellStyle name="SAPBEXfilterDrill 3 11" xfId="54328"/>
    <cellStyle name="SAPBEXfilterDrill 3 12" xfId="54542"/>
    <cellStyle name="SAPBEXfilterDrill 3 13" xfId="54756"/>
    <cellStyle name="SAPBEXfilterDrill 3 14" xfId="54970"/>
    <cellStyle name="SAPBEXfilterDrill 3 2" xfId="1655"/>
    <cellStyle name="SAPBEXfilterDrill 3 2 10" xfId="53793"/>
    <cellStyle name="SAPBEXfilterDrill 3 2 11" xfId="54007"/>
    <cellStyle name="SAPBEXfilterDrill 3 2 12" xfId="54221"/>
    <cellStyle name="SAPBEXfilterDrill 3 2 13" xfId="54435"/>
    <cellStyle name="SAPBEXfilterDrill 3 2 14" xfId="54649"/>
    <cellStyle name="SAPBEXfilterDrill 3 2 15" xfId="54863"/>
    <cellStyle name="SAPBEXfilterDrill 3 2 16" xfId="55077"/>
    <cellStyle name="SAPBEXfilterDrill 3 2 2" xfId="4323"/>
    <cellStyle name="SAPBEXfilterDrill 3 2 2 2" xfId="28622"/>
    <cellStyle name="SAPBEXfilterDrill 3 2 3" xfId="4963"/>
    <cellStyle name="SAPBEXfilterDrill 3 2 3 2" xfId="13679"/>
    <cellStyle name="SAPBEXfilterDrill 3 2 3 2 2" xfId="37976"/>
    <cellStyle name="SAPBEXfilterDrill 3 2 3 3" xfId="17165"/>
    <cellStyle name="SAPBEXfilterDrill 3 2 3 3 2" xfId="41462"/>
    <cellStyle name="SAPBEXfilterDrill 3 2 3 4" xfId="29260"/>
    <cellStyle name="SAPBEXfilterDrill 3 2 4" xfId="14937"/>
    <cellStyle name="SAPBEXfilterDrill 3 2 4 2" xfId="39234"/>
    <cellStyle name="SAPBEXfilterDrill 3 2 5" xfId="26925"/>
    <cellStyle name="SAPBEXfilterDrill 3 2 6" xfId="51333"/>
    <cellStyle name="SAPBEXfilterDrill 3 2 7" xfId="53145"/>
    <cellStyle name="SAPBEXfilterDrill 3 2 8" xfId="53365"/>
    <cellStyle name="SAPBEXfilterDrill 3 2 9" xfId="53579"/>
    <cellStyle name="SAPBEXfilterDrill 3 3" xfId="3153"/>
    <cellStyle name="SAPBEXfilterDrill 3 3 2" xfId="7191"/>
    <cellStyle name="SAPBEXfilterDrill 3 3 2 2" xfId="13680"/>
    <cellStyle name="SAPBEXfilterDrill 3 3 2 2 2" xfId="37977"/>
    <cellStyle name="SAPBEXfilterDrill 3 3 2 3" xfId="19393"/>
    <cellStyle name="SAPBEXfilterDrill 3 3 2 3 2" xfId="43690"/>
    <cellStyle name="SAPBEXfilterDrill 3 3 2 4" xfId="31488"/>
    <cellStyle name="SAPBEXfilterDrill 3 4" xfId="50695"/>
    <cellStyle name="SAPBEXfilterDrill 3 5" xfId="52507"/>
    <cellStyle name="SAPBEXfilterDrill 3 6" xfId="53258"/>
    <cellStyle name="SAPBEXfilterDrill 3 7" xfId="53472"/>
    <cellStyle name="SAPBEXfilterDrill 3 8" xfId="53686"/>
    <cellStyle name="SAPBEXfilterDrill 3 9" xfId="53900"/>
    <cellStyle name="SAPBEXfilterDrill 4" xfId="1653"/>
    <cellStyle name="SAPBEXfilterDrill 4 10" xfId="53791"/>
    <cellStyle name="SAPBEXfilterDrill 4 11" xfId="54005"/>
    <cellStyle name="SAPBEXfilterDrill 4 12" xfId="54219"/>
    <cellStyle name="SAPBEXfilterDrill 4 13" xfId="54433"/>
    <cellStyle name="SAPBEXfilterDrill 4 14" xfId="54647"/>
    <cellStyle name="SAPBEXfilterDrill 4 15" xfId="54861"/>
    <cellStyle name="SAPBEXfilterDrill 4 16" xfId="55075"/>
    <cellStyle name="SAPBEXfilterDrill 4 2" xfId="4321"/>
    <cellStyle name="SAPBEXfilterDrill 4 2 2" xfId="28620"/>
    <cellStyle name="SAPBEXfilterDrill 4 3" xfId="4961"/>
    <cellStyle name="SAPBEXfilterDrill 4 3 2" xfId="13681"/>
    <cellStyle name="SAPBEXfilterDrill 4 3 2 2" xfId="37978"/>
    <cellStyle name="SAPBEXfilterDrill 4 3 3" xfId="17163"/>
    <cellStyle name="SAPBEXfilterDrill 4 3 3 2" xfId="41460"/>
    <cellStyle name="SAPBEXfilterDrill 4 3 4" xfId="29258"/>
    <cellStyle name="SAPBEXfilterDrill 4 4" xfId="14935"/>
    <cellStyle name="SAPBEXfilterDrill 4 4 2" xfId="39232"/>
    <cellStyle name="SAPBEXfilterDrill 4 5" xfId="26923"/>
    <cellStyle name="SAPBEXfilterDrill 4 6" xfId="51331"/>
    <cellStyle name="SAPBEXfilterDrill 4 7" xfId="53143"/>
    <cellStyle name="SAPBEXfilterDrill 4 8" xfId="53363"/>
    <cellStyle name="SAPBEXfilterDrill 4 9" xfId="53577"/>
    <cellStyle name="SAPBEXfilterDrill 5" xfId="3151"/>
    <cellStyle name="SAPBEXfilterDrill 5 2" xfId="7189"/>
    <cellStyle name="SAPBEXfilterDrill 5 2 2" xfId="13682"/>
    <cellStyle name="SAPBEXfilterDrill 5 2 2 2" xfId="37979"/>
    <cellStyle name="SAPBEXfilterDrill 5 2 3" xfId="19391"/>
    <cellStyle name="SAPBEXfilterDrill 5 2 3 2" xfId="43688"/>
    <cellStyle name="SAPBEXfilterDrill 5 2 4" xfId="31486"/>
    <cellStyle name="SAPBEXfilterDrill 6" xfId="50693"/>
    <cellStyle name="SAPBEXfilterDrill 7" xfId="52505"/>
    <cellStyle name="SAPBEXfilterDrill 8" xfId="53256"/>
    <cellStyle name="SAPBEXfilterDrill 9" xfId="53470"/>
    <cellStyle name="SAPBEXfilterItem" xfId="1527"/>
    <cellStyle name="SAPBEXfilterItem 10" xfId="26350"/>
    <cellStyle name="SAPBEXfilterItem 11" xfId="50648"/>
    <cellStyle name="SAPBEXfilterItem 12" xfId="50696"/>
    <cellStyle name="SAPBEXfilterItem 13" xfId="51405"/>
    <cellStyle name="SAPBEXfilterItem 14" xfId="52508"/>
    <cellStyle name="SAPBEXfilterItem 15" xfId="2052"/>
    <cellStyle name="SAPBEXfilterItem 2" xfId="1528"/>
    <cellStyle name="SAPBEXfilterItem 2 10" xfId="50697"/>
    <cellStyle name="SAPBEXfilterItem 2 11" xfId="51409"/>
    <cellStyle name="SAPBEXfilterItem 2 12" xfId="52509"/>
    <cellStyle name="SAPBEXfilterItem 2 13" xfId="2051"/>
    <cellStyle name="SAPBEXfilterItem 2 2" xfId="1657"/>
    <cellStyle name="SAPBEXfilterItem 2 2 10" xfId="53212"/>
    <cellStyle name="SAPBEXfilterItem 2 2 2" xfId="4965"/>
    <cellStyle name="SAPBEXfilterItem 2 2 2 2" xfId="13686"/>
    <cellStyle name="SAPBEXfilterItem 2 2 2 2 2" xfId="25798"/>
    <cellStyle name="SAPBEXfilterItem 2 2 2 2 2 2" xfId="50095"/>
    <cellStyle name="SAPBEXfilterItem 2 2 2 2 3" xfId="37983"/>
    <cellStyle name="SAPBEXfilterItem 2 2 2 3" xfId="17167"/>
    <cellStyle name="SAPBEXfilterItem 2 2 2 3 2" xfId="41464"/>
    <cellStyle name="SAPBEXfilterItem 2 2 2 4" xfId="29262"/>
    <cellStyle name="SAPBEXfilterItem 2 2 3" xfId="6617"/>
    <cellStyle name="SAPBEXfilterItem 2 2 3 2" xfId="13687"/>
    <cellStyle name="SAPBEXfilterItem 2 2 3 2 2" xfId="25799"/>
    <cellStyle name="SAPBEXfilterItem 2 2 3 2 2 2" xfId="50096"/>
    <cellStyle name="SAPBEXfilterItem 2 2 3 2 3" xfId="37984"/>
    <cellStyle name="SAPBEXfilterItem 2 2 3 3" xfId="18819"/>
    <cellStyle name="SAPBEXfilterItem 2 2 3 3 2" xfId="43116"/>
    <cellStyle name="SAPBEXfilterItem 2 2 3 4" xfId="30914"/>
    <cellStyle name="SAPBEXfilterItem 2 2 4" xfId="13685"/>
    <cellStyle name="SAPBEXfilterItem 2 2 4 2" xfId="25797"/>
    <cellStyle name="SAPBEXfilterItem 2 2 4 2 2" xfId="50094"/>
    <cellStyle name="SAPBEXfilterItem 2 2 4 3" xfId="37982"/>
    <cellStyle name="SAPBEXfilterItem 2 2 5" xfId="14939"/>
    <cellStyle name="SAPBEXfilterItem 2 2 5 2" xfId="39236"/>
    <cellStyle name="SAPBEXfilterItem 2 2 6" xfId="26927"/>
    <cellStyle name="SAPBEXfilterItem 2 2 7" xfId="51335"/>
    <cellStyle name="SAPBEXfilterItem 2 2 8" xfId="51407"/>
    <cellStyle name="SAPBEXfilterItem 2 2 9" xfId="53147"/>
    <cellStyle name="SAPBEXfilterItem 2 3" xfId="3155"/>
    <cellStyle name="SAPBEXfilterItem 2 3 2" xfId="5558"/>
    <cellStyle name="SAPBEXfilterItem 2 3 2 2" xfId="13689"/>
    <cellStyle name="SAPBEXfilterItem 2 3 2 2 2" xfId="25801"/>
    <cellStyle name="SAPBEXfilterItem 2 3 2 2 2 2" xfId="50098"/>
    <cellStyle name="SAPBEXfilterItem 2 3 2 2 3" xfId="37986"/>
    <cellStyle name="SAPBEXfilterItem 2 3 2 3" xfId="17760"/>
    <cellStyle name="SAPBEXfilterItem 2 3 2 3 2" xfId="42057"/>
    <cellStyle name="SAPBEXfilterItem 2 3 2 4" xfId="29855"/>
    <cellStyle name="SAPBEXfilterItem 2 3 3" xfId="7193"/>
    <cellStyle name="SAPBEXfilterItem 2 3 3 2" xfId="13690"/>
    <cellStyle name="SAPBEXfilterItem 2 3 3 2 2" xfId="25802"/>
    <cellStyle name="SAPBEXfilterItem 2 3 3 2 2 2" xfId="50099"/>
    <cellStyle name="SAPBEXfilterItem 2 3 3 2 3" xfId="37987"/>
    <cellStyle name="SAPBEXfilterItem 2 3 3 3" xfId="19395"/>
    <cellStyle name="SAPBEXfilterItem 2 3 3 3 2" xfId="43692"/>
    <cellStyle name="SAPBEXfilterItem 2 3 3 4" xfId="31490"/>
    <cellStyle name="SAPBEXfilterItem 2 3 4" xfId="13688"/>
    <cellStyle name="SAPBEXfilterItem 2 3 4 2" xfId="25800"/>
    <cellStyle name="SAPBEXfilterItem 2 3 4 2 2" xfId="50097"/>
    <cellStyle name="SAPBEXfilterItem 2 3 4 3" xfId="37985"/>
    <cellStyle name="SAPBEXfilterItem 2 3 5" xfId="15532"/>
    <cellStyle name="SAPBEXfilterItem 2 3 5 2" xfId="39829"/>
    <cellStyle name="SAPBEXfilterItem 2 3 6" xfId="27520"/>
    <cellStyle name="SAPBEXfilterItem 2 4" xfId="4389"/>
    <cellStyle name="SAPBEXfilterItem 2 4 2" xfId="13691"/>
    <cellStyle name="SAPBEXfilterItem 2 4 2 2" xfId="25803"/>
    <cellStyle name="SAPBEXfilterItem 2 4 2 2 2" xfId="50100"/>
    <cellStyle name="SAPBEXfilterItem 2 4 2 3" xfId="37988"/>
    <cellStyle name="SAPBEXfilterItem 2 4 3" xfId="16591"/>
    <cellStyle name="SAPBEXfilterItem 2 4 3 2" xfId="40888"/>
    <cellStyle name="SAPBEXfilterItem 2 4 4" xfId="28686"/>
    <cellStyle name="SAPBEXfilterItem 2 5" xfId="13684"/>
    <cellStyle name="SAPBEXfilterItem 2 5 2" xfId="25796"/>
    <cellStyle name="SAPBEXfilterItem 2 5 2 2" xfId="50093"/>
    <cellStyle name="SAPBEXfilterItem 2 5 3" xfId="37981"/>
    <cellStyle name="SAPBEXfilterItem 2 6" xfId="14360"/>
    <cellStyle name="SAPBEXfilterItem 2 6 2" xfId="26348"/>
    <cellStyle name="SAPBEXfilterItem 2 6 2 2" xfId="50645"/>
    <cellStyle name="SAPBEXfilterItem 2 6 3" xfId="38657"/>
    <cellStyle name="SAPBEXfilterItem 2 7" xfId="14363"/>
    <cellStyle name="SAPBEXfilterItem 2 7 2" xfId="38660"/>
    <cellStyle name="SAPBEXfilterItem 2 8" xfId="26351"/>
    <cellStyle name="SAPBEXfilterItem 2 9" xfId="50649"/>
    <cellStyle name="SAPBEXfilterItem 3" xfId="1529"/>
    <cellStyle name="SAPBEXfilterItem 3 10" xfId="50698"/>
    <cellStyle name="SAPBEXfilterItem 3 11" xfId="51406"/>
    <cellStyle name="SAPBEXfilterItem 3 12" xfId="52510"/>
    <cellStyle name="SAPBEXfilterItem 3 13" xfId="2050"/>
    <cellStyle name="SAPBEXfilterItem 3 2" xfId="1658"/>
    <cellStyle name="SAPBEXfilterItem 3 2 10" xfId="53213"/>
    <cellStyle name="SAPBEXfilterItem 3 2 2" xfId="4966"/>
    <cellStyle name="SAPBEXfilterItem 3 2 2 2" xfId="13694"/>
    <cellStyle name="SAPBEXfilterItem 3 2 2 2 2" xfId="25806"/>
    <cellStyle name="SAPBEXfilterItem 3 2 2 2 2 2" xfId="50103"/>
    <cellStyle name="SAPBEXfilterItem 3 2 2 2 3" xfId="37991"/>
    <cellStyle name="SAPBEXfilterItem 3 2 2 3" xfId="17168"/>
    <cellStyle name="SAPBEXfilterItem 3 2 2 3 2" xfId="41465"/>
    <cellStyle name="SAPBEXfilterItem 3 2 2 4" xfId="29263"/>
    <cellStyle name="SAPBEXfilterItem 3 2 3" xfId="6618"/>
    <cellStyle name="SAPBEXfilterItem 3 2 3 2" xfId="13695"/>
    <cellStyle name="SAPBEXfilterItem 3 2 3 2 2" xfId="25807"/>
    <cellStyle name="SAPBEXfilterItem 3 2 3 2 2 2" xfId="50104"/>
    <cellStyle name="SAPBEXfilterItem 3 2 3 2 3" xfId="37992"/>
    <cellStyle name="SAPBEXfilterItem 3 2 3 3" xfId="18820"/>
    <cellStyle name="SAPBEXfilterItem 3 2 3 3 2" xfId="43117"/>
    <cellStyle name="SAPBEXfilterItem 3 2 3 4" xfId="30915"/>
    <cellStyle name="SAPBEXfilterItem 3 2 4" xfId="13693"/>
    <cellStyle name="SAPBEXfilterItem 3 2 4 2" xfId="25805"/>
    <cellStyle name="SAPBEXfilterItem 3 2 4 2 2" xfId="50102"/>
    <cellStyle name="SAPBEXfilterItem 3 2 4 3" xfId="37990"/>
    <cellStyle name="SAPBEXfilterItem 3 2 5" xfId="14940"/>
    <cellStyle name="SAPBEXfilterItem 3 2 5 2" xfId="39237"/>
    <cellStyle name="SAPBEXfilterItem 3 2 6" xfId="26928"/>
    <cellStyle name="SAPBEXfilterItem 3 2 7" xfId="51336"/>
    <cellStyle name="SAPBEXfilterItem 3 2 8" xfId="51410"/>
    <cellStyle name="SAPBEXfilterItem 3 2 9" xfId="53148"/>
    <cellStyle name="SAPBEXfilterItem 3 3" xfId="3156"/>
    <cellStyle name="SAPBEXfilterItem 3 3 2" xfId="5559"/>
    <cellStyle name="SAPBEXfilterItem 3 3 2 2" xfId="13697"/>
    <cellStyle name="SAPBEXfilterItem 3 3 2 2 2" xfId="25809"/>
    <cellStyle name="SAPBEXfilterItem 3 3 2 2 2 2" xfId="50106"/>
    <cellStyle name="SAPBEXfilterItem 3 3 2 2 3" xfId="37994"/>
    <cellStyle name="SAPBEXfilterItem 3 3 2 3" xfId="17761"/>
    <cellStyle name="SAPBEXfilterItem 3 3 2 3 2" xfId="42058"/>
    <cellStyle name="SAPBEXfilterItem 3 3 2 4" xfId="29856"/>
    <cellStyle name="SAPBEXfilterItem 3 3 3" xfId="7194"/>
    <cellStyle name="SAPBEXfilterItem 3 3 3 2" xfId="13698"/>
    <cellStyle name="SAPBEXfilterItem 3 3 3 2 2" xfId="25810"/>
    <cellStyle name="SAPBEXfilterItem 3 3 3 2 2 2" xfId="50107"/>
    <cellStyle name="SAPBEXfilterItem 3 3 3 2 3" xfId="37995"/>
    <cellStyle name="SAPBEXfilterItem 3 3 3 3" xfId="19396"/>
    <cellStyle name="SAPBEXfilterItem 3 3 3 3 2" xfId="43693"/>
    <cellStyle name="SAPBEXfilterItem 3 3 3 4" xfId="31491"/>
    <cellStyle name="SAPBEXfilterItem 3 3 4" xfId="13696"/>
    <cellStyle name="SAPBEXfilterItem 3 3 4 2" xfId="25808"/>
    <cellStyle name="SAPBEXfilterItem 3 3 4 2 2" xfId="50105"/>
    <cellStyle name="SAPBEXfilterItem 3 3 4 3" xfId="37993"/>
    <cellStyle name="SAPBEXfilterItem 3 3 5" xfId="15533"/>
    <cellStyle name="SAPBEXfilterItem 3 3 5 2" xfId="39830"/>
    <cellStyle name="SAPBEXfilterItem 3 3 6" xfId="27521"/>
    <cellStyle name="SAPBEXfilterItem 3 4" xfId="4390"/>
    <cellStyle name="SAPBEXfilterItem 3 4 2" xfId="13699"/>
    <cellStyle name="SAPBEXfilterItem 3 4 2 2" xfId="25811"/>
    <cellStyle name="SAPBEXfilterItem 3 4 2 2 2" xfId="50108"/>
    <cellStyle name="SAPBEXfilterItem 3 4 2 3" xfId="37996"/>
    <cellStyle name="SAPBEXfilterItem 3 4 3" xfId="16592"/>
    <cellStyle name="SAPBEXfilterItem 3 4 3 2" xfId="40889"/>
    <cellStyle name="SAPBEXfilterItem 3 4 4" xfId="28687"/>
    <cellStyle name="SAPBEXfilterItem 3 5" xfId="13692"/>
    <cellStyle name="SAPBEXfilterItem 3 5 2" xfId="25804"/>
    <cellStyle name="SAPBEXfilterItem 3 5 2 2" xfId="50101"/>
    <cellStyle name="SAPBEXfilterItem 3 5 3" xfId="37989"/>
    <cellStyle name="SAPBEXfilterItem 3 6" xfId="14361"/>
    <cellStyle name="SAPBEXfilterItem 3 6 2" xfId="26349"/>
    <cellStyle name="SAPBEXfilterItem 3 6 2 2" xfId="50646"/>
    <cellStyle name="SAPBEXfilterItem 3 6 3" xfId="38658"/>
    <cellStyle name="SAPBEXfilterItem 3 7" xfId="14364"/>
    <cellStyle name="SAPBEXfilterItem 3 7 2" xfId="38661"/>
    <cellStyle name="SAPBEXfilterItem 3 8" xfId="26352"/>
    <cellStyle name="SAPBEXfilterItem 3 9" xfId="50650"/>
    <cellStyle name="SAPBEXfilterItem 4" xfId="1656"/>
    <cellStyle name="SAPBEXfilterItem 4 10" xfId="53211"/>
    <cellStyle name="SAPBEXfilterItem 4 2" xfId="4964"/>
    <cellStyle name="SAPBEXfilterItem 4 2 2" xfId="13701"/>
    <cellStyle name="SAPBEXfilterItem 4 2 2 2" xfId="25813"/>
    <cellStyle name="SAPBEXfilterItem 4 2 2 2 2" xfId="50110"/>
    <cellStyle name="SAPBEXfilterItem 4 2 2 3" xfId="37998"/>
    <cellStyle name="SAPBEXfilterItem 4 2 3" xfId="17166"/>
    <cellStyle name="SAPBEXfilterItem 4 2 3 2" xfId="41463"/>
    <cellStyle name="SAPBEXfilterItem 4 2 4" xfId="29261"/>
    <cellStyle name="SAPBEXfilterItem 4 3" xfId="6616"/>
    <cellStyle name="SAPBEXfilterItem 4 3 2" xfId="13702"/>
    <cellStyle name="SAPBEXfilterItem 4 3 2 2" xfId="25814"/>
    <cellStyle name="SAPBEXfilterItem 4 3 2 2 2" xfId="50111"/>
    <cellStyle name="SAPBEXfilterItem 4 3 2 3" xfId="37999"/>
    <cellStyle name="SAPBEXfilterItem 4 3 3" xfId="18818"/>
    <cellStyle name="SAPBEXfilterItem 4 3 3 2" xfId="43115"/>
    <cellStyle name="SAPBEXfilterItem 4 3 4" xfId="30913"/>
    <cellStyle name="SAPBEXfilterItem 4 4" xfId="13700"/>
    <cellStyle name="SAPBEXfilterItem 4 4 2" xfId="25812"/>
    <cellStyle name="SAPBEXfilterItem 4 4 2 2" xfId="50109"/>
    <cellStyle name="SAPBEXfilterItem 4 4 3" xfId="37997"/>
    <cellStyle name="SAPBEXfilterItem 4 5" xfId="14938"/>
    <cellStyle name="SAPBEXfilterItem 4 5 2" xfId="39235"/>
    <cellStyle name="SAPBEXfilterItem 4 6" xfId="26926"/>
    <cellStyle name="SAPBEXfilterItem 4 7" xfId="51334"/>
    <cellStyle name="SAPBEXfilterItem 4 8" xfId="51411"/>
    <cellStyle name="SAPBEXfilterItem 4 9" xfId="53146"/>
    <cellStyle name="SAPBEXfilterItem 5" xfId="3154"/>
    <cellStyle name="SAPBEXfilterItem 5 2" xfId="5557"/>
    <cellStyle name="SAPBEXfilterItem 5 2 2" xfId="13704"/>
    <cellStyle name="SAPBEXfilterItem 5 2 2 2" xfId="25816"/>
    <cellStyle name="SAPBEXfilterItem 5 2 2 2 2" xfId="50113"/>
    <cellStyle name="SAPBEXfilterItem 5 2 2 3" xfId="38001"/>
    <cellStyle name="SAPBEXfilterItem 5 2 3" xfId="17759"/>
    <cellStyle name="SAPBEXfilterItem 5 2 3 2" xfId="42056"/>
    <cellStyle name="SAPBEXfilterItem 5 2 4" xfId="29854"/>
    <cellStyle name="SAPBEXfilterItem 5 3" xfId="7192"/>
    <cellStyle name="SAPBEXfilterItem 5 3 2" xfId="13705"/>
    <cellStyle name="SAPBEXfilterItem 5 3 2 2" xfId="25817"/>
    <cellStyle name="SAPBEXfilterItem 5 3 2 2 2" xfId="50114"/>
    <cellStyle name="SAPBEXfilterItem 5 3 2 3" xfId="38002"/>
    <cellStyle name="SAPBEXfilterItem 5 3 3" xfId="19394"/>
    <cellStyle name="SAPBEXfilterItem 5 3 3 2" xfId="43691"/>
    <cellStyle name="SAPBEXfilterItem 5 3 4" xfId="31489"/>
    <cellStyle name="SAPBEXfilterItem 5 4" xfId="13703"/>
    <cellStyle name="SAPBEXfilterItem 5 4 2" xfId="25815"/>
    <cellStyle name="SAPBEXfilterItem 5 4 2 2" xfId="50112"/>
    <cellStyle name="SAPBEXfilterItem 5 4 3" xfId="38000"/>
    <cellStyle name="SAPBEXfilterItem 5 5" xfId="15531"/>
    <cellStyle name="SAPBEXfilterItem 5 5 2" xfId="39828"/>
    <cellStyle name="SAPBEXfilterItem 5 6" xfId="27519"/>
    <cellStyle name="SAPBEXfilterItem 6" xfId="4388"/>
    <cellStyle name="SAPBEXfilterItem 6 2" xfId="13706"/>
    <cellStyle name="SAPBEXfilterItem 6 2 2" xfId="25818"/>
    <cellStyle name="SAPBEXfilterItem 6 2 2 2" xfId="50115"/>
    <cellStyle name="SAPBEXfilterItem 6 2 3" xfId="38003"/>
    <cellStyle name="SAPBEXfilterItem 6 3" xfId="16590"/>
    <cellStyle name="SAPBEXfilterItem 6 3 2" xfId="40887"/>
    <cellStyle name="SAPBEXfilterItem 6 4" xfId="28685"/>
    <cellStyle name="SAPBEXfilterItem 7" xfId="13683"/>
    <cellStyle name="SAPBEXfilterItem 7 2" xfId="25795"/>
    <cellStyle name="SAPBEXfilterItem 7 2 2" xfId="50092"/>
    <cellStyle name="SAPBEXfilterItem 7 3" xfId="37980"/>
    <cellStyle name="SAPBEXfilterItem 8" xfId="14359"/>
    <cellStyle name="SAPBEXfilterItem 8 2" xfId="26347"/>
    <cellStyle name="SAPBEXfilterItem 8 2 2" xfId="50644"/>
    <cellStyle name="SAPBEXfilterItem 8 3" xfId="38656"/>
    <cellStyle name="SAPBEXfilterItem 9" xfId="14362"/>
    <cellStyle name="SAPBEXfilterItem 9 2" xfId="38659"/>
    <cellStyle name="SAPBEXfilterText" xfId="1530"/>
    <cellStyle name="SAPBEXfilterText 2" xfId="1531"/>
    <cellStyle name="SAPBEXfilterText 3" xfId="1532"/>
    <cellStyle name="SAPBEXformats" xfId="1533"/>
    <cellStyle name="SAPBEXformats 10" xfId="53687"/>
    <cellStyle name="SAPBEXformats 11" xfId="53901"/>
    <cellStyle name="SAPBEXformats 12" xfId="54115"/>
    <cellStyle name="SAPBEXformats 13" xfId="54329"/>
    <cellStyle name="SAPBEXformats 14" xfId="54543"/>
    <cellStyle name="SAPBEXformats 15" xfId="54757"/>
    <cellStyle name="SAPBEXformats 16" xfId="54971"/>
    <cellStyle name="SAPBEXformats 2" xfId="1534"/>
    <cellStyle name="SAPBEXformats 2 10" xfId="54116"/>
    <cellStyle name="SAPBEXformats 2 11" xfId="54330"/>
    <cellStyle name="SAPBEXformats 2 12" xfId="54544"/>
    <cellStyle name="SAPBEXformats 2 13" xfId="54758"/>
    <cellStyle name="SAPBEXformats 2 14" xfId="54972"/>
    <cellStyle name="SAPBEXformats 2 2" xfId="1660"/>
    <cellStyle name="SAPBEXformats 2 2 10" xfId="53795"/>
    <cellStyle name="SAPBEXformats 2 2 11" xfId="54009"/>
    <cellStyle name="SAPBEXformats 2 2 12" xfId="54223"/>
    <cellStyle name="SAPBEXformats 2 2 13" xfId="54437"/>
    <cellStyle name="SAPBEXformats 2 2 14" xfId="54651"/>
    <cellStyle name="SAPBEXformats 2 2 15" xfId="54865"/>
    <cellStyle name="SAPBEXformats 2 2 16" xfId="55079"/>
    <cellStyle name="SAPBEXformats 2 2 2" xfId="4325"/>
    <cellStyle name="SAPBEXformats 2 2 2 2" xfId="28624"/>
    <cellStyle name="SAPBEXformats 2 2 3" xfId="4968"/>
    <cellStyle name="SAPBEXformats 2 2 3 2" xfId="13707"/>
    <cellStyle name="SAPBEXformats 2 2 3 2 2" xfId="38004"/>
    <cellStyle name="SAPBEXformats 2 2 3 3" xfId="17170"/>
    <cellStyle name="SAPBEXformats 2 2 3 3 2" xfId="41467"/>
    <cellStyle name="SAPBEXformats 2 2 3 4" xfId="29265"/>
    <cellStyle name="SAPBEXformats 2 2 4" xfId="14942"/>
    <cellStyle name="SAPBEXformats 2 2 4 2" xfId="39239"/>
    <cellStyle name="SAPBEXformats 2 2 5" xfId="26930"/>
    <cellStyle name="SAPBEXformats 2 2 6" xfId="51338"/>
    <cellStyle name="SAPBEXformats 2 2 7" xfId="53150"/>
    <cellStyle name="SAPBEXformats 2 2 8" xfId="53367"/>
    <cellStyle name="SAPBEXformats 2 2 9" xfId="53581"/>
    <cellStyle name="SAPBEXformats 2 3" xfId="3158"/>
    <cellStyle name="SAPBEXformats 2 3 2" xfId="7196"/>
    <cellStyle name="SAPBEXformats 2 3 2 2" xfId="13708"/>
    <cellStyle name="SAPBEXformats 2 3 2 2 2" xfId="38005"/>
    <cellStyle name="SAPBEXformats 2 3 2 3" xfId="19398"/>
    <cellStyle name="SAPBEXformats 2 3 2 3 2" xfId="43695"/>
    <cellStyle name="SAPBEXformats 2 3 2 4" xfId="31493"/>
    <cellStyle name="SAPBEXformats 2 4" xfId="50700"/>
    <cellStyle name="SAPBEXformats 2 5" xfId="52512"/>
    <cellStyle name="SAPBEXformats 2 6" xfId="53260"/>
    <cellStyle name="SAPBEXformats 2 7" xfId="53474"/>
    <cellStyle name="SAPBEXformats 2 8" xfId="53688"/>
    <cellStyle name="SAPBEXformats 2 9" xfId="53902"/>
    <cellStyle name="SAPBEXformats 3" xfId="1535"/>
    <cellStyle name="SAPBEXformats 3 10" xfId="54117"/>
    <cellStyle name="SAPBEXformats 3 11" xfId="54331"/>
    <cellStyle name="SAPBEXformats 3 12" xfId="54545"/>
    <cellStyle name="SAPBEXformats 3 13" xfId="54759"/>
    <cellStyle name="SAPBEXformats 3 14" xfId="54973"/>
    <cellStyle name="SAPBEXformats 3 2" xfId="1661"/>
    <cellStyle name="SAPBEXformats 3 2 10" xfId="53796"/>
    <cellStyle name="SAPBEXformats 3 2 11" xfId="54010"/>
    <cellStyle name="SAPBEXformats 3 2 12" xfId="54224"/>
    <cellStyle name="SAPBEXformats 3 2 13" xfId="54438"/>
    <cellStyle name="SAPBEXformats 3 2 14" xfId="54652"/>
    <cellStyle name="SAPBEXformats 3 2 15" xfId="54866"/>
    <cellStyle name="SAPBEXformats 3 2 16" xfId="55080"/>
    <cellStyle name="SAPBEXformats 3 2 2" xfId="4326"/>
    <cellStyle name="SAPBEXformats 3 2 2 2" xfId="28625"/>
    <cellStyle name="SAPBEXformats 3 2 3" xfId="4969"/>
    <cellStyle name="SAPBEXformats 3 2 3 2" xfId="13709"/>
    <cellStyle name="SAPBEXformats 3 2 3 2 2" xfId="38006"/>
    <cellStyle name="SAPBEXformats 3 2 3 3" xfId="17171"/>
    <cellStyle name="SAPBEXformats 3 2 3 3 2" xfId="41468"/>
    <cellStyle name="SAPBEXformats 3 2 3 4" xfId="29266"/>
    <cellStyle name="SAPBEXformats 3 2 4" xfId="14943"/>
    <cellStyle name="SAPBEXformats 3 2 4 2" xfId="39240"/>
    <cellStyle name="SAPBEXformats 3 2 5" xfId="26931"/>
    <cellStyle name="SAPBEXformats 3 2 6" xfId="51339"/>
    <cellStyle name="SAPBEXformats 3 2 7" xfId="53151"/>
    <cellStyle name="SAPBEXformats 3 2 8" xfId="53368"/>
    <cellStyle name="SAPBEXformats 3 2 9" xfId="53582"/>
    <cellStyle name="SAPBEXformats 3 3" xfId="3159"/>
    <cellStyle name="SAPBEXformats 3 3 2" xfId="7197"/>
    <cellStyle name="SAPBEXformats 3 3 2 2" xfId="13710"/>
    <cellStyle name="SAPBEXformats 3 3 2 2 2" xfId="38007"/>
    <cellStyle name="SAPBEXformats 3 3 2 3" xfId="19399"/>
    <cellStyle name="SAPBEXformats 3 3 2 3 2" xfId="43696"/>
    <cellStyle name="SAPBEXformats 3 3 2 4" xfId="31494"/>
    <cellStyle name="SAPBEXformats 3 4" xfId="50701"/>
    <cellStyle name="SAPBEXformats 3 5" xfId="52513"/>
    <cellStyle name="SAPBEXformats 3 6" xfId="53261"/>
    <cellStyle name="SAPBEXformats 3 7" xfId="53475"/>
    <cellStyle name="SAPBEXformats 3 8" xfId="53689"/>
    <cellStyle name="SAPBEXformats 3 9" xfId="53903"/>
    <cellStyle name="SAPBEXformats 4" xfId="1659"/>
    <cellStyle name="SAPBEXformats 4 10" xfId="53794"/>
    <cellStyle name="SAPBEXformats 4 11" xfId="54008"/>
    <cellStyle name="SAPBEXformats 4 12" xfId="54222"/>
    <cellStyle name="SAPBEXformats 4 13" xfId="54436"/>
    <cellStyle name="SAPBEXformats 4 14" xfId="54650"/>
    <cellStyle name="SAPBEXformats 4 15" xfId="54864"/>
    <cellStyle name="SAPBEXformats 4 16" xfId="55078"/>
    <cellStyle name="SAPBEXformats 4 2" xfId="4324"/>
    <cellStyle name="SAPBEXformats 4 2 2" xfId="28623"/>
    <cellStyle name="SAPBEXformats 4 3" xfId="4967"/>
    <cellStyle name="SAPBEXformats 4 3 2" xfId="13711"/>
    <cellStyle name="SAPBEXformats 4 3 2 2" xfId="38008"/>
    <cellStyle name="SAPBEXformats 4 3 3" xfId="17169"/>
    <cellStyle name="SAPBEXformats 4 3 3 2" xfId="41466"/>
    <cellStyle name="SAPBEXformats 4 3 4" xfId="29264"/>
    <cellStyle name="SAPBEXformats 4 4" xfId="14941"/>
    <cellStyle name="SAPBEXformats 4 4 2" xfId="39238"/>
    <cellStyle name="SAPBEXformats 4 5" xfId="26929"/>
    <cellStyle name="SAPBEXformats 4 6" xfId="51337"/>
    <cellStyle name="SAPBEXformats 4 7" xfId="53149"/>
    <cellStyle name="SAPBEXformats 4 8" xfId="53366"/>
    <cellStyle name="SAPBEXformats 4 9" xfId="53580"/>
    <cellStyle name="SAPBEXformats 5" xfId="3157"/>
    <cellStyle name="SAPBEXformats 5 2" xfId="7195"/>
    <cellStyle name="SAPBEXformats 5 2 2" xfId="13712"/>
    <cellStyle name="SAPBEXformats 5 2 2 2" xfId="38009"/>
    <cellStyle name="SAPBEXformats 5 2 3" xfId="19397"/>
    <cellStyle name="SAPBEXformats 5 2 3 2" xfId="43694"/>
    <cellStyle name="SAPBEXformats 5 2 4" xfId="31492"/>
    <cellStyle name="SAPBEXformats 6" xfId="50699"/>
    <cellStyle name="SAPBEXformats 7" xfId="52511"/>
    <cellStyle name="SAPBEXformats 8" xfId="53259"/>
    <cellStyle name="SAPBEXformats 9" xfId="53473"/>
    <cellStyle name="SAPBEXheaderItem" xfId="1536"/>
    <cellStyle name="SAPBEXheaderItem 10" xfId="53476"/>
    <cellStyle name="SAPBEXheaderItem 11" xfId="53690"/>
    <cellStyle name="SAPBEXheaderItem 12" xfId="53904"/>
    <cellStyle name="SAPBEXheaderItem 13" xfId="54118"/>
    <cellStyle name="SAPBEXheaderItem 14" xfId="54332"/>
    <cellStyle name="SAPBEXheaderItem 15" xfId="54546"/>
    <cellStyle name="SAPBEXheaderItem 16" xfId="54760"/>
    <cellStyle name="SAPBEXheaderItem 17" xfId="54974"/>
    <cellStyle name="SAPBEXheaderItem 2" xfId="1537"/>
    <cellStyle name="SAPBEXheaderItem 2 10" xfId="54119"/>
    <cellStyle name="SAPBEXheaderItem 2 11" xfId="54333"/>
    <cellStyle name="SAPBEXheaderItem 2 12" xfId="54547"/>
    <cellStyle name="SAPBEXheaderItem 2 13" xfId="54761"/>
    <cellStyle name="SAPBEXheaderItem 2 14" xfId="54975"/>
    <cellStyle name="SAPBEXheaderItem 2 2" xfId="1663"/>
    <cellStyle name="SAPBEXheaderItem 2 2 10" xfId="53798"/>
    <cellStyle name="SAPBEXheaderItem 2 2 11" xfId="54012"/>
    <cellStyle name="SAPBEXheaderItem 2 2 12" xfId="54226"/>
    <cellStyle name="SAPBEXheaderItem 2 2 13" xfId="54440"/>
    <cellStyle name="SAPBEXheaderItem 2 2 14" xfId="54654"/>
    <cellStyle name="SAPBEXheaderItem 2 2 15" xfId="54868"/>
    <cellStyle name="SAPBEXheaderItem 2 2 16" xfId="55082"/>
    <cellStyle name="SAPBEXheaderItem 2 2 2" xfId="4328"/>
    <cellStyle name="SAPBEXheaderItem 2 2 2 2" xfId="28627"/>
    <cellStyle name="SAPBEXheaderItem 2 2 3" xfId="4971"/>
    <cellStyle name="SAPBEXheaderItem 2 2 3 2" xfId="13713"/>
    <cellStyle name="SAPBEXheaderItem 2 2 3 2 2" xfId="38010"/>
    <cellStyle name="SAPBEXheaderItem 2 2 3 3" xfId="17173"/>
    <cellStyle name="SAPBEXheaderItem 2 2 3 3 2" xfId="41470"/>
    <cellStyle name="SAPBEXheaderItem 2 2 3 4" xfId="29268"/>
    <cellStyle name="SAPBEXheaderItem 2 2 4" xfId="14945"/>
    <cellStyle name="SAPBEXheaderItem 2 2 4 2" xfId="39242"/>
    <cellStyle name="SAPBEXheaderItem 2 2 5" xfId="26933"/>
    <cellStyle name="SAPBEXheaderItem 2 2 6" xfId="51341"/>
    <cellStyle name="SAPBEXheaderItem 2 2 7" xfId="53153"/>
    <cellStyle name="SAPBEXheaderItem 2 2 8" xfId="53370"/>
    <cellStyle name="SAPBEXheaderItem 2 2 9" xfId="53584"/>
    <cellStyle name="SAPBEXheaderItem 2 3" xfId="3161"/>
    <cellStyle name="SAPBEXheaderItem 2 3 2" xfId="7199"/>
    <cellStyle name="SAPBEXheaderItem 2 3 2 2" xfId="13714"/>
    <cellStyle name="SAPBEXheaderItem 2 3 2 2 2" xfId="38011"/>
    <cellStyle name="SAPBEXheaderItem 2 3 2 3" xfId="19401"/>
    <cellStyle name="SAPBEXheaderItem 2 3 2 3 2" xfId="43698"/>
    <cellStyle name="SAPBEXheaderItem 2 3 2 4" xfId="31496"/>
    <cellStyle name="SAPBEXheaderItem 2 4" xfId="50703"/>
    <cellStyle name="SAPBEXheaderItem 2 5" xfId="52515"/>
    <cellStyle name="SAPBEXheaderItem 2 6" xfId="53263"/>
    <cellStyle name="SAPBEXheaderItem 2 7" xfId="53477"/>
    <cellStyle name="SAPBEXheaderItem 2 8" xfId="53691"/>
    <cellStyle name="SAPBEXheaderItem 2 9" xfId="53905"/>
    <cellStyle name="SAPBEXheaderItem 3" xfId="1538"/>
    <cellStyle name="SAPBEXheaderItem 3 10" xfId="54120"/>
    <cellStyle name="SAPBEXheaderItem 3 11" xfId="54334"/>
    <cellStyle name="SAPBEXheaderItem 3 12" xfId="54548"/>
    <cellStyle name="SAPBEXheaderItem 3 13" xfId="54762"/>
    <cellStyle name="SAPBEXheaderItem 3 14" xfId="54976"/>
    <cellStyle name="SAPBEXheaderItem 3 2" xfId="1664"/>
    <cellStyle name="SAPBEXheaderItem 3 2 10" xfId="53799"/>
    <cellStyle name="SAPBEXheaderItem 3 2 11" xfId="54013"/>
    <cellStyle name="SAPBEXheaderItem 3 2 12" xfId="54227"/>
    <cellStyle name="SAPBEXheaderItem 3 2 13" xfId="54441"/>
    <cellStyle name="SAPBEXheaderItem 3 2 14" xfId="54655"/>
    <cellStyle name="SAPBEXheaderItem 3 2 15" xfId="54869"/>
    <cellStyle name="SAPBEXheaderItem 3 2 16" xfId="55083"/>
    <cellStyle name="SAPBEXheaderItem 3 2 2" xfId="4329"/>
    <cellStyle name="SAPBEXheaderItem 3 2 2 2" xfId="28628"/>
    <cellStyle name="SAPBEXheaderItem 3 2 3" xfId="4972"/>
    <cellStyle name="SAPBEXheaderItem 3 2 3 2" xfId="13715"/>
    <cellStyle name="SAPBEXheaderItem 3 2 3 2 2" xfId="38012"/>
    <cellStyle name="SAPBEXheaderItem 3 2 3 3" xfId="17174"/>
    <cellStyle name="SAPBEXheaderItem 3 2 3 3 2" xfId="41471"/>
    <cellStyle name="SAPBEXheaderItem 3 2 3 4" xfId="29269"/>
    <cellStyle name="SAPBEXheaderItem 3 2 4" xfId="14946"/>
    <cellStyle name="SAPBEXheaderItem 3 2 4 2" xfId="39243"/>
    <cellStyle name="SAPBEXheaderItem 3 2 5" xfId="26934"/>
    <cellStyle name="SAPBEXheaderItem 3 2 6" xfId="51342"/>
    <cellStyle name="SAPBEXheaderItem 3 2 7" xfId="53154"/>
    <cellStyle name="SAPBEXheaderItem 3 2 8" xfId="53371"/>
    <cellStyle name="SAPBEXheaderItem 3 2 9" xfId="53585"/>
    <cellStyle name="SAPBEXheaderItem 3 3" xfId="3162"/>
    <cellStyle name="SAPBEXheaderItem 3 3 2" xfId="7200"/>
    <cellStyle name="SAPBEXheaderItem 3 3 2 2" xfId="13716"/>
    <cellStyle name="SAPBEXheaderItem 3 3 2 2 2" xfId="38013"/>
    <cellStyle name="SAPBEXheaderItem 3 3 2 3" xfId="19402"/>
    <cellStyle name="SAPBEXheaderItem 3 3 2 3 2" xfId="43699"/>
    <cellStyle name="SAPBEXheaderItem 3 3 2 4" xfId="31497"/>
    <cellStyle name="SAPBEXheaderItem 3 4" xfId="50704"/>
    <cellStyle name="SAPBEXheaderItem 3 5" xfId="52516"/>
    <cellStyle name="SAPBEXheaderItem 3 6" xfId="53264"/>
    <cellStyle name="SAPBEXheaderItem 3 7" xfId="53478"/>
    <cellStyle name="SAPBEXheaderItem 3 8" xfId="53692"/>
    <cellStyle name="SAPBEXheaderItem 3 9" xfId="53906"/>
    <cellStyle name="SAPBEXheaderItem 4" xfId="1539"/>
    <cellStyle name="SAPBEXheaderItem 4 10" xfId="54121"/>
    <cellStyle name="SAPBEXheaderItem 4 11" xfId="54335"/>
    <cellStyle name="SAPBEXheaderItem 4 12" xfId="54549"/>
    <cellStyle name="SAPBEXheaderItem 4 13" xfId="54763"/>
    <cellStyle name="SAPBEXheaderItem 4 14" xfId="54977"/>
    <cellStyle name="SAPBEXheaderItem 4 2" xfId="1665"/>
    <cellStyle name="SAPBEXheaderItem 4 2 10" xfId="53800"/>
    <cellStyle name="SAPBEXheaderItem 4 2 11" xfId="54014"/>
    <cellStyle name="SAPBEXheaderItem 4 2 12" xfId="54228"/>
    <cellStyle name="SAPBEXheaderItem 4 2 13" xfId="54442"/>
    <cellStyle name="SAPBEXheaderItem 4 2 14" xfId="54656"/>
    <cellStyle name="SAPBEXheaderItem 4 2 15" xfId="54870"/>
    <cellStyle name="SAPBEXheaderItem 4 2 16" xfId="55084"/>
    <cellStyle name="SAPBEXheaderItem 4 2 2" xfId="4330"/>
    <cellStyle name="SAPBEXheaderItem 4 2 2 2" xfId="28629"/>
    <cellStyle name="SAPBEXheaderItem 4 2 3" xfId="4973"/>
    <cellStyle name="SAPBEXheaderItem 4 2 3 2" xfId="13717"/>
    <cellStyle name="SAPBEXheaderItem 4 2 3 2 2" xfId="38014"/>
    <cellStyle name="SAPBEXheaderItem 4 2 3 3" xfId="17175"/>
    <cellStyle name="SAPBEXheaderItem 4 2 3 3 2" xfId="41472"/>
    <cellStyle name="SAPBEXheaderItem 4 2 3 4" xfId="29270"/>
    <cellStyle name="SAPBEXheaderItem 4 2 4" xfId="14947"/>
    <cellStyle name="SAPBEXheaderItem 4 2 4 2" xfId="39244"/>
    <cellStyle name="SAPBEXheaderItem 4 2 5" xfId="26935"/>
    <cellStyle name="SAPBEXheaderItem 4 2 6" xfId="51343"/>
    <cellStyle name="SAPBEXheaderItem 4 2 7" xfId="53155"/>
    <cellStyle name="SAPBEXheaderItem 4 2 8" xfId="53372"/>
    <cellStyle name="SAPBEXheaderItem 4 2 9" xfId="53586"/>
    <cellStyle name="SAPBEXheaderItem 4 3" xfId="3163"/>
    <cellStyle name="SAPBEXheaderItem 4 3 2" xfId="7201"/>
    <cellStyle name="SAPBEXheaderItem 4 3 2 2" xfId="13718"/>
    <cellStyle name="SAPBEXheaderItem 4 3 2 2 2" xfId="38015"/>
    <cellStyle name="SAPBEXheaderItem 4 3 2 3" xfId="19403"/>
    <cellStyle name="SAPBEXheaderItem 4 3 2 3 2" xfId="43700"/>
    <cellStyle name="SAPBEXheaderItem 4 3 2 4" xfId="31498"/>
    <cellStyle name="SAPBEXheaderItem 4 4" xfId="50705"/>
    <cellStyle name="SAPBEXheaderItem 4 5" xfId="52517"/>
    <cellStyle name="SAPBEXheaderItem 4 6" xfId="53265"/>
    <cellStyle name="SAPBEXheaderItem 4 7" xfId="53479"/>
    <cellStyle name="SAPBEXheaderItem 4 8" xfId="53693"/>
    <cellStyle name="SAPBEXheaderItem 4 9" xfId="53907"/>
    <cellStyle name="SAPBEXheaderItem 5" xfId="1662"/>
    <cellStyle name="SAPBEXheaderItem 5 10" xfId="53797"/>
    <cellStyle name="SAPBEXheaderItem 5 11" xfId="54011"/>
    <cellStyle name="SAPBEXheaderItem 5 12" xfId="54225"/>
    <cellStyle name="SAPBEXheaderItem 5 13" xfId="54439"/>
    <cellStyle name="SAPBEXheaderItem 5 14" xfId="54653"/>
    <cellStyle name="SAPBEXheaderItem 5 15" xfId="54867"/>
    <cellStyle name="SAPBEXheaderItem 5 16" xfId="55081"/>
    <cellStyle name="SAPBEXheaderItem 5 2" xfId="4327"/>
    <cellStyle name="SAPBEXheaderItem 5 2 2" xfId="28626"/>
    <cellStyle name="SAPBEXheaderItem 5 3" xfId="4970"/>
    <cellStyle name="SAPBEXheaderItem 5 3 2" xfId="13719"/>
    <cellStyle name="SAPBEXheaderItem 5 3 2 2" xfId="38016"/>
    <cellStyle name="SAPBEXheaderItem 5 3 3" xfId="17172"/>
    <cellStyle name="SAPBEXheaderItem 5 3 3 2" xfId="41469"/>
    <cellStyle name="SAPBEXheaderItem 5 3 4" xfId="29267"/>
    <cellStyle name="SAPBEXheaderItem 5 4" xfId="14944"/>
    <cellStyle name="SAPBEXheaderItem 5 4 2" xfId="39241"/>
    <cellStyle name="SAPBEXheaderItem 5 5" xfId="26932"/>
    <cellStyle name="SAPBEXheaderItem 5 6" xfId="51340"/>
    <cellStyle name="SAPBEXheaderItem 5 7" xfId="53152"/>
    <cellStyle name="SAPBEXheaderItem 5 8" xfId="53369"/>
    <cellStyle name="SAPBEXheaderItem 5 9" xfId="53583"/>
    <cellStyle name="SAPBEXheaderItem 6" xfId="3160"/>
    <cellStyle name="SAPBEXheaderItem 6 2" xfId="7198"/>
    <cellStyle name="SAPBEXheaderItem 6 2 2" xfId="13720"/>
    <cellStyle name="SAPBEXheaderItem 6 2 2 2" xfId="38017"/>
    <cellStyle name="SAPBEXheaderItem 6 2 3" xfId="19400"/>
    <cellStyle name="SAPBEXheaderItem 6 2 3 2" xfId="43697"/>
    <cellStyle name="SAPBEXheaderItem 6 2 4" xfId="31495"/>
    <cellStyle name="SAPBEXheaderItem 7" xfId="50702"/>
    <cellStyle name="SAPBEXheaderItem 8" xfId="52514"/>
    <cellStyle name="SAPBEXheaderItem 9" xfId="53262"/>
    <cellStyle name="SAPBEXheaderText" xfId="1540"/>
    <cellStyle name="SAPBEXheaderText 10" xfId="53480"/>
    <cellStyle name="SAPBEXheaderText 11" xfId="53694"/>
    <cellStyle name="SAPBEXheaderText 12" xfId="53908"/>
    <cellStyle name="SAPBEXheaderText 13" xfId="54122"/>
    <cellStyle name="SAPBEXheaderText 14" xfId="54336"/>
    <cellStyle name="SAPBEXheaderText 15" xfId="54550"/>
    <cellStyle name="SAPBEXheaderText 16" xfId="54764"/>
    <cellStyle name="SAPBEXheaderText 17" xfId="54978"/>
    <cellStyle name="SAPBEXheaderText 2" xfId="1541"/>
    <cellStyle name="SAPBEXheaderText 2 10" xfId="54123"/>
    <cellStyle name="SAPBEXheaderText 2 11" xfId="54337"/>
    <cellStyle name="SAPBEXheaderText 2 12" xfId="54551"/>
    <cellStyle name="SAPBEXheaderText 2 13" xfId="54765"/>
    <cellStyle name="SAPBEXheaderText 2 14" xfId="54979"/>
    <cellStyle name="SAPBEXheaderText 2 2" xfId="1667"/>
    <cellStyle name="SAPBEXheaderText 2 2 10" xfId="53802"/>
    <cellStyle name="SAPBEXheaderText 2 2 11" xfId="54016"/>
    <cellStyle name="SAPBEXheaderText 2 2 12" xfId="54230"/>
    <cellStyle name="SAPBEXheaderText 2 2 13" xfId="54444"/>
    <cellStyle name="SAPBEXheaderText 2 2 14" xfId="54658"/>
    <cellStyle name="SAPBEXheaderText 2 2 15" xfId="54872"/>
    <cellStyle name="SAPBEXheaderText 2 2 16" xfId="55086"/>
    <cellStyle name="SAPBEXheaderText 2 2 2" xfId="4332"/>
    <cellStyle name="SAPBEXheaderText 2 2 2 2" xfId="28631"/>
    <cellStyle name="SAPBEXheaderText 2 2 3" xfId="4975"/>
    <cellStyle name="SAPBEXheaderText 2 2 3 2" xfId="13721"/>
    <cellStyle name="SAPBEXheaderText 2 2 3 2 2" xfId="38018"/>
    <cellStyle name="SAPBEXheaderText 2 2 3 3" xfId="17177"/>
    <cellStyle name="SAPBEXheaderText 2 2 3 3 2" xfId="41474"/>
    <cellStyle name="SAPBEXheaderText 2 2 3 4" xfId="29272"/>
    <cellStyle name="SAPBEXheaderText 2 2 4" xfId="14949"/>
    <cellStyle name="SAPBEXheaderText 2 2 4 2" xfId="39246"/>
    <cellStyle name="SAPBEXheaderText 2 2 5" xfId="26937"/>
    <cellStyle name="SAPBEXheaderText 2 2 6" xfId="51345"/>
    <cellStyle name="SAPBEXheaderText 2 2 7" xfId="53157"/>
    <cellStyle name="SAPBEXheaderText 2 2 8" xfId="53374"/>
    <cellStyle name="SAPBEXheaderText 2 2 9" xfId="53588"/>
    <cellStyle name="SAPBEXheaderText 2 3" xfId="3165"/>
    <cellStyle name="SAPBEXheaderText 2 3 2" xfId="7203"/>
    <cellStyle name="SAPBEXheaderText 2 3 2 2" xfId="13722"/>
    <cellStyle name="SAPBEXheaderText 2 3 2 2 2" xfId="38019"/>
    <cellStyle name="SAPBEXheaderText 2 3 2 3" xfId="19405"/>
    <cellStyle name="SAPBEXheaderText 2 3 2 3 2" xfId="43702"/>
    <cellStyle name="SAPBEXheaderText 2 3 2 4" xfId="31500"/>
    <cellStyle name="SAPBEXheaderText 2 4" xfId="50707"/>
    <cellStyle name="SAPBEXheaderText 2 5" xfId="52519"/>
    <cellStyle name="SAPBEXheaderText 2 6" xfId="53267"/>
    <cellStyle name="SAPBEXheaderText 2 7" xfId="53481"/>
    <cellStyle name="SAPBEXheaderText 2 8" xfId="53695"/>
    <cellStyle name="SAPBEXheaderText 2 9" xfId="53909"/>
    <cellStyle name="SAPBEXheaderText 3" xfId="1542"/>
    <cellStyle name="SAPBEXheaderText 3 10" xfId="54124"/>
    <cellStyle name="SAPBEXheaderText 3 11" xfId="54338"/>
    <cellStyle name="SAPBEXheaderText 3 12" xfId="54552"/>
    <cellStyle name="SAPBEXheaderText 3 13" xfId="54766"/>
    <cellStyle name="SAPBEXheaderText 3 14" xfId="54980"/>
    <cellStyle name="SAPBEXheaderText 3 2" xfId="1668"/>
    <cellStyle name="SAPBEXheaderText 3 2 10" xfId="53803"/>
    <cellStyle name="SAPBEXheaderText 3 2 11" xfId="54017"/>
    <cellStyle name="SAPBEXheaderText 3 2 12" xfId="54231"/>
    <cellStyle name="SAPBEXheaderText 3 2 13" xfId="54445"/>
    <cellStyle name="SAPBEXheaderText 3 2 14" xfId="54659"/>
    <cellStyle name="SAPBEXheaderText 3 2 15" xfId="54873"/>
    <cellStyle name="SAPBEXheaderText 3 2 16" xfId="55087"/>
    <cellStyle name="SAPBEXheaderText 3 2 2" xfId="4333"/>
    <cellStyle name="SAPBEXheaderText 3 2 2 2" xfId="28632"/>
    <cellStyle name="SAPBEXheaderText 3 2 3" xfId="4976"/>
    <cellStyle name="SAPBEXheaderText 3 2 3 2" xfId="13723"/>
    <cellStyle name="SAPBEXheaderText 3 2 3 2 2" xfId="38020"/>
    <cellStyle name="SAPBEXheaderText 3 2 3 3" xfId="17178"/>
    <cellStyle name="SAPBEXheaderText 3 2 3 3 2" xfId="41475"/>
    <cellStyle name="SAPBEXheaderText 3 2 3 4" xfId="29273"/>
    <cellStyle name="SAPBEXheaderText 3 2 4" xfId="14950"/>
    <cellStyle name="SAPBEXheaderText 3 2 4 2" xfId="39247"/>
    <cellStyle name="SAPBEXheaderText 3 2 5" xfId="26938"/>
    <cellStyle name="SAPBEXheaderText 3 2 6" xfId="51346"/>
    <cellStyle name="SAPBEXheaderText 3 2 7" xfId="53158"/>
    <cellStyle name="SAPBEXheaderText 3 2 8" xfId="53375"/>
    <cellStyle name="SAPBEXheaderText 3 2 9" xfId="53589"/>
    <cellStyle name="SAPBEXheaderText 3 3" xfId="3166"/>
    <cellStyle name="SAPBEXheaderText 3 3 2" xfId="7204"/>
    <cellStyle name="SAPBEXheaderText 3 3 2 2" xfId="13724"/>
    <cellStyle name="SAPBEXheaderText 3 3 2 2 2" xfId="38021"/>
    <cellStyle name="SAPBEXheaderText 3 3 2 3" xfId="19406"/>
    <cellStyle name="SAPBEXheaderText 3 3 2 3 2" xfId="43703"/>
    <cellStyle name="SAPBEXheaderText 3 3 2 4" xfId="31501"/>
    <cellStyle name="SAPBEXheaderText 3 4" xfId="50708"/>
    <cellStyle name="SAPBEXheaderText 3 5" xfId="52520"/>
    <cellStyle name="SAPBEXheaderText 3 6" xfId="53268"/>
    <cellStyle name="SAPBEXheaderText 3 7" xfId="53482"/>
    <cellStyle name="SAPBEXheaderText 3 8" xfId="53696"/>
    <cellStyle name="SAPBEXheaderText 3 9" xfId="53910"/>
    <cellStyle name="SAPBEXheaderText 4" xfId="1543"/>
    <cellStyle name="SAPBEXheaderText 4 10" xfId="54125"/>
    <cellStyle name="SAPBEXheaderText 4 11" xfId="54339"/>
    <cellStyle name="SAPBEXheaderText 4 12" xfId="54553"/>
    <cellStyle name="SAPBEXheaderText 4 13" xfId="54767"/>
    <cellStyle name="SAPBEXheaderText 4 14" xfId="54981"/>
    <cellStyle name="SAPBEXheaderText 4 2" xfId="1669"/>
    <cellStyle name="SAPBEXheaderText 4 2 10" xfId="53804"/>
    <cellStyle name="SAPBEXheaderText 4 2 11" xfId="54018"/>
    <cellStyle name="SAPBEXheaderText 4 2 12" xfId="54232"/>
    <cellStyle name="SAPBEXheaderText 4 2 13" xfId="54446"/>
    <cellStyle name="SAPBEXheaderText 4 2 14" xfId="54660"/>
    <cellStyle name="SAPBEXheaderText 4 2 15" xfId="54874"/>
    <cellStyle name="SAPBEXheaderText 4 2 16" xfId="55088"/>
    <cellStyle name="SAPBEXheaderText 4 2 2" xfId="4334"/>
    <cellStyle name="SAPBEXheaderText 4 2 2 2" xfId="28633"/>
    <cellStyle name="SAPBEXheaderText 4 2 3" xfId="4977"/>
    <cellStyle name="SAPBEXheaderText 4 2 3 2" xfId="13725"/>
    <cellStyle name="SAPBEXheaderText 4 2 3 2 2" xfId="38022"/>
    <cellStyle name="SAPBEXheaderText 4 2 3 3" xfId="17179"/>
    <cellStyle name="SAPBEXheaderText 4 2 3 3 2" xfId="41476"/>
    <cellStyle name="SAPBEXheaderText 4 2 3 4" xfId="29274"/>
    <cellStyle name="SAPBEXheaderText 4 2 4" xfId="14951"/>
    <cellStyle name="SAPBEXheaderText 4 2 4 2" xfId="39248"/>
    <cellStyle name="SAPBEXheaderText 4 2 5" xfId="26939"/>
    <cellStyle name="SAPBEXheaderText 4 2 6" xfId="51347"/>
    <cellStyle name="SAPBEXheaderText 4 2 7" xfId="53159"/>
    <cellStyle name="SAPBEXheaderText 4 2 8" xfId="53376"/>
    <cellStyle name="SAPBEXheaderText 4 2 9" xfId="53590"/>
    <cellStyle name="SAPBEXheaderText 4 3" xfId="3167"/>
    <cellStyle name="SAPBEXheaderText 4 3 2" xfId="7205"/>
    <cellStyle name="SAPBEXheaderText 4 3 2 2" xfId="13726"/>
    <cellStyle name="SAPBEXheaderText 4 3 2 2 2" xfId="38023"/>
    <cellStyle name="SAPBEXheaderText 4 3 2 3" xfId="19407"/>
    <cellStyle name="SAPBEXheaderText 4 3 2 3 2" xfId="43704"/>
    <cellStyle name="SAPBEXheaderText 4 3 2 4" xfId="31502"/>
    <cellStyle name="SAPBEXheaderText 4 4" xfId="50709"/>
    <cellStyle name="SAPBEXheaderText 4 5" xfId="52521"/>
    <cellStyle name="SAPBEXheaderText 4 6" xfId="53269"/>
    <cellStyle name="SAPBEXheaderText 4 7" xfId="53483"/>
    <cellStyle name="SAPBEXheaderText 4 8" xfId="53697"/>
    <cellStyle name="SAPBEXheaderText 4 9" xfId="53911"/>
    <cellStyle name="SAPBEXheaderText 5" xfId="1666"/>
    <cellStyle name="SAPBEXheaderText 5 10" xfId="53801"/>
    <cellStyle name="SAPBEXheaderText 5 11" xfId="54015"/>
    <cellStyle name="SAPBEXheaderText 5 12" xfId="54229"/>
    <cellStyle name="SAPBEXheaderText 5 13" xfId="54443"/>
    <cellStyle name="SAPBEXheaderText 5 14" xfId="54657"/>
    <cellStyle name="SAPBEXheaderText 5 15" xfId="54871"/>
    <cellStyle name="SAPBEXheaderText 5 16" xfId="55085"/>
    <cellStyle name="SAPBEXheaderText 5 2" xfId="4331"/>
    <cellStyle name="SAPBEXheaderText 5 2 2" xfId="28630"/>
    <cellStyle name="SAPBEXheaderText 5 3" xfId="4974"/>
    <cellStyle name="SAPBEXheaderText 5 3 2" xfId="13727"/>
    <cellStyle name="SAPBEXheaderText 5 3 2 2" xfId="38024"/>
    <cellStyle name="SAPBEXheaderText 5 3 3" xfId="17176"/>
    <cellStyle name="SAPBEXheaderText 5 3 3 2" xfId="41473"/>
    <cellStyle name="SAPBEXheaderText 5 3 4" xfId="29271"/>
    <cellStyle name="SAPBEXheaderText 5 4" xfId="14948"/>
    <cellStyle name="SAPBEXheaderText 5 4 2" xfId="39245"/>
    <cellStyle name="SAPBEXheaderText 5 5" xfId="26936"/>
    <cellStyle name="SAPBEXheaderText 5 6" xfId="51344"/>
    <cellStyle name="SAPBEXheaderText 5 7" xfId="53156"/>
    <cellStyle name="SAPBEXheaderText 5 8" xfId="53373"/>
    <cellStyle name="SAPBEXheaderText 5 9" xfId="53587"/>
    <cellStyle name="SAPBEXheaderText 6" xfId="3164"/>
    <cellStyle name="SAPBEXheaderText 6 2" xfId="7202"/>
    <cellStyle name="SAPBEXheaderText 6 2 2" xfId="13728"/>
    <cellStyle name="SAPBEXheaderText 6 2 2 2" xfId="38025"/>
    <cellStyle name="SAPBEXheaderText 6 2 3" xfId="19404"/>
    <cellStyle name="SAPBEXheaderText 6 2 3 2" xfId="43701"/>
    <cellStyle name="SAPBEXheaderText 6 2 4" xfId="31499"/>
    <cellStyle name="SAPBEXheaderText 7" xfId="50706"/>
    <cellStyle name="SAPBEXheaderText 8" xfId="52518"/>
    <cellStyle name="SAPBEXheaderText 9" xfId="53266"/>
    <cellStyle name="SAPBEXHLevel0" xfId="1544"/>
    <cellStyle name="SAPBEXHLevel0 10" xfId="53698"/>
    <cellStyle name="SAPBEXHLevel0 11" xfId="53912"/>
    <cellStyle name="SAPBEXHLevel0 12" xfId="54126"/>
    <cellStyle name="SAPBEXHLevel0 13" xfId="54340"/>
    <cellStyle name="SAPBEXHLevel0 14" xfId="54554"/>
    <cellStyle name="SAPBEXHLevel0 15" xfId="54768"/>
    <cellStyle name="SAPBEXHLevel0 16" xfId="54982"/>
    <cellStyle name="SAPBEXHLevel0 2" xfId="1545"/>
    <cellStyle name="SAPBEXHLevel0 2 10" xfId="54127"/>
    <cellStyle name="SAPBEXHLevel0 2 11" xfId="54341"/>
    <cellStyle name="SAPBEXHLevel0 2 12" xfId="54555"/>
    <cellStyle name="SAPBEXHLevel0 2 13" xfId="54769"/>
    <cellStyle name="SAPBEXHLevel0 2 14" xfId="54983"/>
    <cellStyle name="SAPBEXHLevel0 2 2" xfId="1671"/>
    <cellStyle name="SAPBEXHLevel0 2 2 10" xfId="53806"/>
    <cellStyle name="SAPBEXHLevel0 2 2 11" xfId="54020"/>
    <cellStyle name="SAPBEXHLevel0 2 2 12" xfId="54234"/>
    <cellStyle name="SAPBEXHLevel0 2 2 13" xfId="54448"/>
    <cellStyle name="SAPBEXHLevel0 2 2 14" xfId="54662"/>
    <cellStyle name="SAPBEXHLevel0 2 2 15" xfId="54876"/>
    <cellStyle name="SAPBEXHLevel0 2 2 16" xfId="55090"/>
    <cellStyle name="SAPBEXHLevel0 2 2 2" xfId="4336"/>
    <cellStyle name="SAPBEXHLevel0 2 2 2 2" xfId="28635"/>
    <cellStyle name="SAPBEXHLevel0 2 2 3" xfId="4979"/>
    <cellStyle name="SAPBEXHLevel0 2 2 3 2" xfId="13729"/>
    <cellStyle name="SAPBEXHLevel0 2 2 3 2 2" xfId="38026"/>
    <cellStyle name="SAPBEXHLevel0 2 2 3 3" xfId="17181"/>
    <cellStyle name="SAPBEXHLevel0 2 2 3 3 2" xfId="41478"/>
    <cellStyle name="SAPBEXHLevel0 2 2 3 4" xfId="29276"/>
    <cellStyle name="SAPBEXHLevel0 2 2 4" xfId="14953"/>
    <cellStyle name="SAPBEXHLevel0 2 2 4 2" xfId="39250"/>
    <cellStyle name="SAPBEXHLevel0 2 2 5" xfId="26941"/>
    <cellStyle name="SAPBEXHLevel0 2 2 6" xfId="51349"/>
    <cellStyle name="SAPBEXHLevel0 2 2 7" xfId="53161"/>
    <cellStyle name="SAPBEXHLevel0 2 2 8" xfId="53378"/>
    <cellStyle name="SAPBEXHLevel0 2 2 9" xfId="53592"/>
    <cellStyle name="SAPBEXHLevel0 2 3" xfId="3169"/>
    <cellStyle name="SAPBEXHLevel0 2 3 2" xfId="7207"/>
    <cellStyle name="SAPBEXHLevel0 2 3 2 2" xfId="13730"/>
    <cellStyle name="SAPBEXHLevel0 2 3 2 2 2" xfId="38027"/>
    <cellStyle name="SAPBEXHLevel0 2 3 2 3" xfId="19409"/>
    <cellStyle name="SAPBEXHLevel0 2 3 2 3 2" xfId="43706"/>
    <cellStyle name="SAPBEXHLevel0 2 3 2 4" xfId="31504"/>
    <cellStyle name="SAPBEXHLevel0 2 4" xfId="50711"/>
    <cellStyle name="SAPBEXHLevel0 2 5" xfId="52523"/>
    <cellStyle name="SAPBEXHLevel0 2 6" xfId="53271"/>
    <cellStyle name="SAPBEXHLevel0 2 7" xfId="53485"/>
    <cellStyle name="SAPBEXHLevel0 2 8" xfId="53699"/>
    <cellStyle name="SAPBEXHLevel0 2 9" xfId="53913"/>
    <cellStyle name="SAPBEXHLevel0 3" xfId="1546"/>
    <cellStyle name="SAPBEXHLevel0 3 10" xfId="54128"/>
    <cellStyle name="SAPBEXHLevel0 3 11" xfId="54342"/>
    <cellStyle name="SAPBEXHLevel0 3 12" xfId="54556"/>
    <cellStyle name="SAPBEXHLevel0 3 13" xfId="54770"/>
    <cellStyle name="SAPBEXHLevel0 3 14" xfId="54984"/>
    <cellStyle name="SAPBEXHLevel0 3 2" xfId="1672"/>
    <cellStyle name="SAPBEXHLevel0 3 2 10" xfId="53807"/>
    <cellStyle name="SAPBEXHLevel0 3 2 11" xfId="54021"/>
    <cellStyle name="SAPBEXHLevel0 3 2 12" xfId="54235"/>
    <cellStyle name="SAPBEXHLevel0 3 2 13" xfId="54449"/>
    <cellStyle name="SAPBEXHLevel0 3 2 14" xfId="54663"/>
    <cellStyle name="SAPBEXHLevel0 3 2 15" xfId="54877"/>
    <cellStyle name="SAPBEXHLevel0 3 2 16" xfId="55091"/>
    <cellStyle name="SAPBEXHLevel0 3 2 2" xfId="4337"/>
    <cellStyle name="SAPBEXHLevel0 3 2 2 2" xfId="28636"/>
    <cellStyle name="SAPBEXHLevel0 3 2 3" xfId="4980"/>
    <cellStyle name="SAPBEXHLevel0 3 2 3 2" xfId="13731"/>
    <cellStyle name="SAPBEXHLevel0 3 2 3 2 2" xfId="38028"/>
    <cellStyle name="SAPBEXHLevel0 3 2 3 3" xfId="17182"/>
    <cellStyle name="SAPBEXHLevel0 3 2 3 3 2" xfId="41479"/>
    <cellStyle name="SAPBEXHLevel0 3 2 3 4" xfId="29277"/>
    <cellStyle name="SAPBEXHLevel0 3 2 4" xfId="14954"/>
    <cellStyle name="SAPBEXHLevel0 3 2 4 2" xfId="39251"/>
    <cellStyle name="SAPBEXHLevel0 3 2 5" xfId="26942"/>
    <cellStyle name="SAPBEXHLevel0 3 2 6" xfId="51350"/>
    <cellStyle name="SAPBEXHLevel0 3 2 7" xfId="53162"/>
    <cellStyle name="SAPBEXHLevel0 3 2 8" xfId="53379"/>
    <cellStyle name="SAPBEXHLevel0 3 2 9" xfId="53593"/>
    <cellStyle name="SAPBEXHLevel0 3 3" xfId="3170"/>
    <cellStyle name="SAPBEXHLevel0 3 3 2" xfId="7208"/>
    <cellStyle name="SAPBEXHLevel0 3 3 2 2" xfId="13732"/>
    <cellStyle name="SAPBEXHLevel0 3 3 2 2 2" xfId="38029"/>
    <cellStyle name="SAPBEXHLevel0 3 3 2 3" xfId="19410"/>
    <cellStyle name="SAPBEXHLevel0 3 3 2 3 2" xfId="43707"/>
    <cellStyle name="SAPBEXHLevel0 3 3 2 4" xfId="31505"/>
    <cellStyle name="SAPBEXHLevel0 3 4" xfId="50712"/>
    <cellStyle name="SAPBEXHLevel0 3 5" xfId="52524"/>
    <cellStyle name="SAPBEXHLevel0 3 6" xfId="53272"/>
    <cellStyle name="SAPBEXHLevel0 3 7" xfId="53486"/>
    <cellStyle name="SAPBEXHLevel0 3 8" xfId="53700"/>
    <cellStyle name="SAPBEXHLevel0 3 9" xfId="53914"/>
    <cellStyle name="SAPBEXHLevel0 4" xfId="1670"/>
    <cellStyle name="SAPBEXHLevel0 4 10" xfId="53805"/>
    <cellStyle name="SAPBEXHLevel0 4 11" xfId="54019"/>
    <cellStyle name="SAPBEXHLevel0 4 12" xfId="54233"/>
    <cellStyle name="SAPBEXHLevel0 4 13" xfId="54447"/>
    <cellStyle name="SAPBEXHLevel0 4 14" xfId="54661"/>
    <cellStyle name="SAPBEXHLevel0 4 15" xfId="54875"/>
    <cellStyle name="SAPBEXHLevel0 4 16" xfId="55089"/>
    <cellStyle name="SAPBEXHLevel0 4 2" xfId="4335"/>
    <cellStyle name="SAPBEXHLevel0 4 2 2" xfId="28634"/>
    <cellStyle name="SAPBEXHLevel0 4 3" xfId="4978"/>
    <cellStyle name="SAPBEXHLevel0 4 3 2" xfId="13733"/>
    <cellStyle name="SAPBEXHLevel0 4 3 2 2" xfId="38030"/>
    <cellStyle name="SAPBEXHLevel0 4 3 3" xfId="17180"/>
    <cellStyle name="SAPBEXHLevel0 4 3 3 2" xfId="41477"/>
    <cellStyle name="SAPBEXHLevel0 4 3 4" xfId="29275"/>
    <cellStyle name="SAPBEXHLevel0 4 4" xfId="14952"/>
    <cellStyle name="SAPBEXHLevel0 4 4 2" xfId="39249"/>
    <cellStyle name="SAPBEXHLevel0 4 5" xfId="26940"/>
    <cellStyle name="SAPBEXHLevel0 4 6" xfId="51348"/>
    <cellStyle name="SAPBEXHLevel0 4 7" xfId="53160"/>
    <cellStyle name="SAPBEXHLevel0 4 8" xfId="53377"/>
    <cellStyle name="SAPBEXHLevel0 4 9" xfId="53591"/>
    <cellStyle name="SAPBEXHLevel0 5" xfId="3168"/>
    <cellStyle name="SAPBEXHLevel0 5 2" xfId="7206"/>
    <cellStyle name="SAPBEXHLevel0 5 2 2" xfId="13734"/>
    <cellStyle name="SAPBEXHLevel0 5 2 2 2" xfId="38031"/>
    <cellStyle name="SAPBEXHLevel0 5 2 3" xfId="19408"/>
    <cellStyle name="SAPBEXHLevel0 5 2 3 2" xfId="43705"/>
    <cellStyle name="SAPBEXHLevel0 5 2 4" xfId="31503"/>
    <cellStyle name="SAPBEXHLevel0 6" xfId="50710"/>
    <cellStyle name="SAPBEXHLevel0 7" xfId="52522"/>
    <cellStyle name="SAPBEXHLevel0 8" xfId="53270"/>
    <cellStyle name="SAPBEXHLevel0 9" xfId="53484"/>
    <cellStyle name="SAPBEXHLevel0X" xfId="1547"/>
    <cellStyle name="SAPBEXHLevel0X 10" xfId="53701"/>
    <cellStyle name="SAPBEXHLevel0X 11" xfId="53915"/>
    <cellStyle name="SAPBEXHLevel0X 12" xfId="54129"/>
    <cellStyle name="SAPBEXHLevel0X 13" xfId="54343"/>
    <cellStyle name="SAPBEXHLevel0X 14" xfId="54557"/>
    <cellStyle name="SAPBEXHLevel0X 15" xfId="54771"/>
    <cellStyle name="SAPBEXHLevel0X 16" xfId="54985"/>
    <cellStyle name="SAPBEXHLevel0X 2" xfId="1548"/>
    <cellStyle name="SAPBEXHLevel0X 2 10" xfId="54130"/>
    <cellStyle name="SAPBEXHLevel0X 2 11" xfId="54344"/>
    <cellStyle name="SAPBEXHLevel0X 2 12" xfId="54558"/>
    <cellStyle name="SAPBEXHLevel0X 2 13" xfId="54772"/>
    <cellStyle name="SAPBEXHLevel0X 2 14" xfId="54986"/>
    <cellStyle name="SAPBEXHLevel0X 2 2" xfId="1674"/>
    <cellStyle name="SAPBEXHLevel0X 2 2 10" xfId="53809"/>
    <cellStyle name="SAPBEXHLevel0X 2 2 11" xfId="54023"/>
    <cellStyle name="SAPBEXHLevel0X 2 2 12" xfId="54237"/>
    <cellStyle name="SAPBEXHLevel0X 2 2 13" xfId="54451"/>
    <cellStyle name="SAPBEXHLevel0X 2 2 14" xfId="54665"/>
    <cellStyle name="SAPBEXHLevel0X 2 2 15" xfId="54879"/>
    <cellStyle name="SAPBEXHLevel0X 2 2 16" xfId="55093"/>
    <cellStyle name="SAPBEXHLevel0X 2 2 2" xfId="4339"/>
    <cellStyle name="SAPBEXHLevel0X 2 2 2 2" xfId="28638"/>
    <cellStyle name="SAPBEXHLevel0X 2 2 3" xfId="4982"/>
    <cellStyle name="SAPBEXHLevel0X 2 2 3 2" xfId="13735"/>
    <cellStyle name="SAPBEXHLevel0X 2 2 3 2 2" xfId="38032"/>
    <cellStyle name="SAPBEXHLevel0X 2 2 3 3" xfId="17184"/>
    <cellStyle name="SAPBEXHLevel0X 2 2 3 3 2" xfId="41481"/>
    <cellStyle name="SAPBEXHLevel0X 2 2 3 4" xfId="29279"/>
    <cellStyle name="SAPBEXHLevel0X 2 2 4" xfId="14956"/>
    <cellStyle name="SAPBEXHLevel0X 2 2 4 2" xfId="39253"/>
    <cellStyle name="SAPBEXHLevel0X 2 2 5" xfId="26944"/>
    <cellStyle name="SAPBEXHLevel0X 2 2 6" xfId="51352"/>
    <cellStyle name="SAPBEXHLevel0X 2 2 7" xfId="53164"/>
    <cellStyle name="SAPBEXHLevel0X 2 2 8" xfId="53381"/>
    <cellStyle name="SAPBEXHLevel0X 2 2 9" xfId="53595"/>
    <cellStyle name="SAPBEXHLevel0X 2 3" xfId="3172"/>
    <cellStyle name="SAPBEXHLevel0X 2 3 2" xfId="7210"/>
    <cellStyle name="SAPBEXHLevel0X 2 3 2 2" xfId="13736"/>
    <cellStyle name="SAPBEXHLevel0X 2 3 2 2 2" xfId="38033"/>
    <cellStyle name="SAPBEXHLevel0X 2 3 2 3" xfId="19412"/>
    <cellStyle name="SAPBEXHLevel0X 2 3 2 3 2" xfId="43709"/>
    <cellStyle name="SAPBEXHLevel0X 2 3 2 4" xfId="31507"/>
    <cellStyle name="SAPBEXHLevel0X 2 4" xfId="50714"/>
    <cellStyle name="SAPBEXHLevel0X 2 5" xfId="52526"/>
    <cellStyle name="SAPBEXHLevel0X 2 6" xfId="53274"/>
    <cellStyle name="SAPBEXHLevel0X 2 7" xfId="53488"/>
    <cellStyle name="SAPBEXHLevel0X 2 8" xfId="53702"/>
    <cellStyle name="SAPBEXHLevel0X 2 9" xfId="53916"/>
    <cellStyle name="SAPBEXHLevel0X 3" xfId="1549"/>
    <cellStyle name="SAPBEXHLevel0X 3 10" xfId="54131"/>
    <cellStyle name="SAPBEXHLevel0X 3 11" xfId="54345"/>
    <cellStyle name="SAPBEXHLevel0X 3 12" xfId="54559"/>
    <cellStyle name="SAPBEXHLevel0X 3 13" xfId="54773"/>
    <cellStyle name="SAPBEXHLevel0X 3 14" xfId="54987"/>
    <cellStyle name="SAPBEXHLevel0X 3 2" xfId="1675"/>
    <cellStyle name="SAPBEXHLevel0X 3 2 10" xfId="53810"/>
    <cellStyle name="SAPBEXHLevel0X 3 2 11" xfId="54024"/>
    <cellStyle name="SAPBEXHLevel0X 3 2 12" xfId="54238"/>
    <cellStyle name="SAPBEXHLevel0X 3 2 13" xfId="54452"/>
    <cellStyle name="SAPBEXHLevel0X 3 2 14" xfId="54666"/>
    <cellStyle name="SAPBEXHLevel0X 3 2 15" xfId="54880"/>
    <cellStyle name="SAPBEXHLevel0X 3 2 16" xfId="55094"/>
    <cellStyle name="SAPBEXHLevel0X 3 2 2" xfId="4340"/>
    <cellStyle name="SAPBEXHLevel0X 3 2 2 2" xfId="28639"/>
    <cellStyle name="SAPBEXHLevel0X 3 2 3" xfId="4983"/>
    <cellStyle name="SAPBEXHLevel0X 3 2 3 2" xfId="13737"/>
    <cellStyle name="SAPBEXHLevel0X 3 2 3 2 2" xfId="38034"/>
    <cellStyle name="SAPBEXHLevel0X 3 2 3 3" xfId="17185"/>
    <cellStyle name="SAPBEXHLevel0X 3 2 3 3 2" xfId="41482"/>
    <cellStyle name="SAPBEXHLevel0X 3 2 3 4" xfId="29280"/>
    <cellStyle name="SAPBEXHLevel0X 3 2 4" xfId="14957"/>
    <cellStyle name="SAPBEXHLevel0X 3 2 4 2" xfId="39254"/>
    <cellStyle name="SAPBEXHLevel0X 3 2 5" xfId="26945"/>
    <cellStyle name="SAPBEXHLevel0X 3 2 6" xfId="51353"/>
    <cellStyle name="SAPBEXHLevel0X 3 2 7" xfId="53165"/>
    <cellStyle name="SAPBEXHLevel0X 3 2 8" xfId="53382"/>
    <cellStyle name="SAPBEXHLevel0X 3 2 9" xfId="53596"/>
    <cellStyle name="SAPBEXHLevel0X 3 3" xfId="3173"/>
    <cellStyle name="SAPBEXHLevel0X 3 3 2" xfId="7211"/>
    <cellStyle name="SAPBEXHLevel0X 3 3 2 2" xfId="13738"/>
    <cellStyle name="SAPBEXHLevel0X 3 3 2 2 2" xfId="38035"/>
    <cellStyle name="SAPBEXHLevel0X 3 3 2 3" xfId="19413"/>
    <cellStyle name="SAPBEXHLevel0X 3 3 2 3 2" xfId="43710"/>
    <cellStyle name="SAPBEXHLevel0X 3 3 2 4" xfId="31508"/>
    <cellStyle name="SAPBEXHLevel0X 3 4" xfId="50715"/>
    <cellStyle name="SAPBEXHLevel0X 3 5" xfId="52527"/>
    <cellStyle name="SAPBEXHLevel0X 3 6" xfId="53275"/>
    <cellStyle name="SAPBEXHLevel0X 3 7" xfId="53489"/>
    <cellStyle name="SAPBEXHLevel0X 3 8" xfId="53703"/>
    <cellStyle name="SAPBEXHLevel0X 3 9" xfId="53917"/>
    <cellStyle name="SAPBEXHLevel0X 4" xfId="1673"/>
    <cellStyle name="SAPBEXHLevel0X 4 10" xfId="53808"/>
    <cellStyle name="SAPBEXHLevel0X 4 11" xfId="54022"/>
    <cellStyle name="SAPBEXHLevel0X 4 12" xfId="54236"/>
    <cellStyle name="SAPBEXHLevel0X 4 13" xfId="54450"/>
    <cellStyle name="SAPBEXHLevel0X 4 14" xfId="54664"/>
    <cellStyle name="SAPBEXHLevel0X 4 15" xfId="54878"/>
    <cellStyle name="SAPBEXHLevel0X 4 16" xfId="55092"/>
    <cellStyle name="SAPBEXHLevel0X 4 2" xfId="4338"/>
    <cellStyle name="SAPBEXHLevel0X 4 2 2" xfId="28637"/>
    <cellStyle name="SAPBEXHLevel0X 4 3" xfId="4981"/>
    <cellStyle name="SAPBEXHLevel0X 4 3 2" xfId="13739"/>
    <cellStyle name="SAPBEXHLevel0X 4 3 2 2" xfId="38036"/>
    <cellStyle name="SAPBEXHLevel0X 4 3 3" xfId="17183"/>
    <cellStyle name="SAPBEXHLevel0X 4 3 3 2" xfId="41480"/>
    <cellStyle name="SAPBEXHLevel0X 4 3 4" xfId="29278"/>
    <cellStyle name="SAPBEXHLevel0X 4 4" xfId="14955"/>
    <cellStyle name="SAPBEXHLevel0X 4 4 2" xfId="39252"/>
    <cellStyle name="SAPBEXHLevel0X 4 5" xfId="26943"/>
    <cellStyle name="SAPBEXHLevel0X 4 6" xfId="51351"/>
    <cellStyle name="SAPBEXHLevel0X 4 7" xfId="53163"/>
    <cellStyle name="SAPBEXHLevel0X 4 8" xfId="53380"/>
    <cellStyle name="SAPBEXHLevel0X 4 9" xfId="53594"/>
    <cellStyle name="SAPBEXHLevel0X 5" xfId="3171"/>
    <cellStyle name="SAPBEXHLevel0X 5 2" xfId="7209"/>
    <cellStyle name="SAPBEXHLevel0X 5 2 2" xfId="13740"/>
    <cellStyle name="SAPBEXHLevel0X 5 2 2 2" xfId="38037"/>
    <cellStyle name="SAPBEXHLevel0X 5 2 3" xfId="19411"/>
    <cellStyle name="SAPBEXHLevel0X 5 2 3 2" xfId="43708"/>
    <cellStyle name="SAPBEXHLevel0X 5 2 4" xfId="31506"/>
    <cellStyle name="SAPBEXHLevel0X 6" xfId="50713"/>
    <cellStyle name="SAPBEXHLevel0X 7" xfId="52525"/>
    <cellStyle name="SAPBEXHLevel0X 8" xfId="53273"/>
    <cellStyle name="SAPBEXHLevel0X 9" xfId="53487"/>
    <cellStyle name="SAPBEXHLevel1" xfId="1550"/>
    <cellStyle name="SAPBEXHLevel1 10" xfId="53704"/>
    <cellStyle name="SAPBEXHLevel1 11" xfId="53918"/>
    <cellStyle name="SAPBEXHLevel1 12" xfId="54132"/>
    <cellStyle name="SAPBEXHLevel1 13" xfId="54346"/>
    <cellStyle name="SAPBEXHLevel1 14" xfId="54560"/>
    <cellStyle name="SAPBEXHLevel1 15" xfId="54774"/>
    <cellStyle name="SAPBEXHLevel1 16" xfId="54988"/>
    <cellStyle name="SAPBEXHLevel1 2" xfId="1551"/>
    <cellStyle name="SAPBEXHLevel1 2 10" xfId="54133"/>
    <cellStyle name="SAPBEXHLevel1 2 11" xfId="54347"/>
    <cellStyle name="SAPBEXHLevel1 2 12" xfId="54561"/>
    <cellStyle name="SAPBEXHLevel1 2 13" xfId="54775"/>
    <cellStyle name="SAPBEXHLevel1 2 14" xfId="54989"/>
    <cellStyle name="SAPBEXHLevel1 2 2" xfId="1677"/>
    <cellStyle name="SAPBEXHLevel1 2 2 10" xfId="53812"/>
    <cellStyle name="SAPBEXHLevel1 2 2 11" xfId="54026"/>
    <cellStyle name="SAPBEXHLevel1 2 2 12" xfId="54240"/>
    <cellStyle name="SAPBEXHLevel1 2 2 13" xfId="54454"/>
    <cellStyle name="SAPBEXHLevel1 2 2 14" xfId="54668"/>
    <cellStyle name="SAPBEXHLevel1 2 2 15" xfId="54882"/>
    <cellStyle name="SAPBEXHLevel1 2 2 16" xfId="55096"/>
    <cellStyle name="SAPBEXHLevel1 2 2 2" xfId="4342"/>
    <cellStyle name="SAPBEXHLevel1 2 2 2 2" xfId="28641"/>
    <cellStyle name="SAPBEXHLevel1 2 2 3" xfId="4985"/>
    <cellStyle name="SAPBEXHLevel1 2 2 3 2" xfId="13741"/>
    <cellStyle name="SAPBEXHLevel1 2 2 3 2 2" xfId="38038"/>
    <cellStyle name="SAPBEXHLevel1 2 2 3 3" xfId="17187"/>
    <cellStyle name="SAPBEXHLevel1 2 2 3 3 2" xfId="41484"/>
    <cellStyle name="SAPBEXHLevel1 2 2 3 4" xfId="29282"/>
    <cellStyle name="SAPBEXHLevel1 2 2 4" xfId="14959"/>
    <cellStyle name="SAPBEXHLevel1 2 2 4 2" xfId="39256"/>
    <cellStyle name="SAPBEXHLevel1 2 2 5" xfId="26947"/>
    <cellStyle name="SAPBEXHLevel1 2 2 6" xfId="51355"/>
    <cellStyle name="SAPBEXHLevel1 2 2 7" xfId="53167"/>
    <cellStyle name="SAPBEXHLevel1 2 2 8" xfId="53384"/>
    <cellStyle name="SAPBEXHLevel1 2 2 9" xfId="53598"/>
    <cellStyle name="SAPBEXHLevel1 2 3" xfId="3175"/>
    <cellStyle name="SAPBEXHLevel1 2 3 2" xfId="7213"/>
    <cellStyle name="SAPBEXHLevel1 2 3 2 2" xfId="13742"/>
    <cellStyle name="SAPBEXHLevel1 2 3 2 2 2" xfId="38039"/>
    <cellStyle name="SAPBEXHLevel1 2 3 2 3" xfId="19415"/>
    <cellStyle name="SAPBEXHLevel1 2 3 2 3 2" xfId="43712"/>
    <cellStyle name="SAPBEXHLevel1 2 3 2 4" xfId="31510"/>
    <cellStyle name="SAPBEXHLevel1 2 4" xfId="50717"/>
    <cellStyle name="SAPBEXHLevel1 2 5" xfId="52529"/>
    <cellStyle name="SAPBEXHLevel1 2 6" xfId="53277"/>
    <cellStyle name="SAPBEXHLevel1 2 7" xfId="53491"/>
    <cellStyle name="SAPBEXHLevel1 2 8" xfId="53705"/>
    <cellStyle name="SAPBEXHLevel1 2 9" xfId="53919"/>
    <cellStyle name="SAPBEXHLevel1 3" xfId="1552"/>
    <cellStyle name="SAPBEXHLevel1 3 10" xfId="54134"/>
    <cellStyle name="SAPBEXHLevel1 3 11" xfId="54348"/>
    <cellStyle name="SAPBEXHLevel1 3 12" xfId="54562"/>
    <cellStyle name="SAPBEXHLevel1 3 13" xfId="54776"/>
    <cellStyle name="SAPBEXHLevel1 3 14" xfId="54990"/>
    <cellStyle name="SAPBEXHLevel1 3 2" xfId="1678"/>
    <cellStyle name="SAPBEXHLevel1 3 2 10" xfId="53813"/>
    <cellStyle name="SAPBEXHLevel1 3 2 11" xfId="54027"/>
    <cellStyle name="SAPBEXHLevel1 3 2 12" xfId="54241"/>
    <cellStyle name="SAPBEXHLevel1 3 2 13" xfId="54455"/>
    <cellStyle name="SAPBEXHLevel1 3 2 14" xfId="54669"/>
    <cellStyle name="SAPBEXHLevel1 3 2 15" xfId="54883"/>
    <cellStyle name="SAPBEXHLevel1 3 2 16" xfId="55097"/>
    <cellStyle name="SAPBEXHLevel1 3 2 2" xfId="4343"/>
    <cellStyle name="SAPBEXHLevel1 3 2 2 2" xfId="28642"/>
    <cellStyle name="SAPBEXHLevel1 3 2 3" xfId="4986"/>
    <cellStyle name="SAPBEXHLevel1 3 2 3 2" xfId="13743"/>
    <cellStyle name="SAPBEXHLevel1 3 2 3 2 2" xfId="38040"/>
    <cellStyle name="SAPBEXHLevel1 3 2 3 3" xfId="17188"/>
    <cellStyle name="SAPBEXHLevel1 3 2 3 3 2" xfId="41485"/>
    <cellStyle name="SAPBEXHLevel1 3 2 3 4" xfId="29283"/>
    <cellStyle name="SAPBEXHLevel1 3 2 4" xfId="14960"/>
    <cellStyle name="SAPBEXHLevel1 3 2 4 2" xfId="39257"/>
    <cellStyle name="SAPBEXHLevel1 3 2 5" xfId="26948"/>
    <cellStyle name="SAPBEXHLevel1 3 2 6" xfId="51356"/>
    <cellStyle name="SAPBEXHLevel1 3 2 7" xfId="53168"/>
    <cellStyle name="SAPBEXHLevel1 3 2 8" xfId="53385"/>
    <cellStyle name="SAPBEXHLevel1 3 2 9" xfId="53599"/>
    <cellStyle name="SAPBEXHLevel1 3 3" xfId="3176"/>
    <cellStyle name="SAPBEXHLevel1 3 3 2" xfId="7214"/>
    <cellStyle name="SAPBEXHLevel1 3 3 2 2" xfId="13744"/>
    <cellStyle name="SAPBEXHLevel1 3 3 2 2 2" xfId="38041"/>
    <cellStyle name="SAPBEXHLevel1 3 3 2 3" xfId="19416"/>
    <cellStyle name="SAPBEXHLevel1 3 3 2 3 2" xfId="43713"/>
    <cellStyle name="SAPBEXHLevel1 3 3 2 4" xfId="31511"/>
    <cellStyle name="SAPBEXHLevel1 3 4" xfId="50718"/>
    <cellStyle name="SAPBEXHLevel1 3 5" xfId="52530"/>
    <cellStyle name="SAPBEXHLevel1 3 6" xfId="53278"/>
    <cellStyle name="SAPBEXHLevel1 3 7" xfId="53492"/>
    <cellStyle name="SAPBEXHLevel1 3 8" xfId="53706"/>
    <cellStyle name="SAPBEXHLevel1 3 9" xfId="53920"/>
    <cellStyle name="SAPBEXHLevel1 4" xfId="1676"/>
    <cellStyle name="SAPBEXHLevel1 4 10" xfId="53811"/>
    <cellStyle name="SAPBEXHLevel1 4 11" xfId="54025"/>
    <cellStyle name="SAPBEXHLevel1 4 12" xfId="54239"/>
    <cellStyle name="SAPBEXHLevel1 4 13" xfId="54453"/>
    <cellStyle name="SAPBEXHLevel1 4 14" xfId="54667"/>
    <cellStyle name="SAPBEXHLevel1 4 15" xfId="54881"/>
    <cellStyle name="SAPBEXHLevel1 4 16" xfId="55095"/>
    <cellStyle name="SAPBEXHLevel1 4 2" xfId="4341"/>
    <cellStyle name="SAPBEXHLevel1 4 2 2" xfId="28640"/>
    <cellStyle name="SAPBEXHLevel1 4 3" xfId="4984"/>
    <cellStyle name="SAPBEXHLevel1 4 3 2" xfId="13745"/>
    <cellStyle name="SAPBEXHLevel1 4 3 2 2" xfId="38042"/>
    <cellStyle name="SAPBEXHLevel1 4 3 3" xfId="17186"/>
    <cellStyle name="SAPBEXHLevel1 4 3 3 2" xfId="41483"/>
    <cellStyle name="SAPBEXHLevel1 4 3 4" xfId="29281"/>
    <cellStyle name="SAPBEXHLevel1 4 4" xfId="14958"/>
    <cellStyle name="SAPBEXHLevel1 4 4 2" xfId="39255"/>
    <cellStyle name="SAPBEXHLevel1 4 5" xfId="26946"/>
    <cellStyle name="SAPBEXHLevel1 4 6" xfId="51354"/>
    <cellStyle name="SAPBEXHLevel1 4 7" xfId="53166"/>
    <cellStyle name="SAPBEXHLevel1 4 8" xfId="53383"/>
    <cellStyle name="SAPBEXHLevel1 4 9" xfId="53597"/>
    <cellStyle name="SAPBEXHLevel1 5" xfId="3174"/>
    <cellStyle name="SAPBEXHLevel1 5 2" xfId="7212"/>
    <cellStyle name="SAPBEXHLevel1 5 2 2" xfId="13746"/>
    <cellStyle name="SAPBEXHLevel1 5 2 2 2" xfId="38043"/>
    <cellStyle name="SAPBEXHLevel1 5 2 3" xfId="19414"/>
    <cellStyle name="SAPBEXHLevel1 5 2 3 2" xfId="43711"/>
    <cellStyle name="SAPBEXHLevel1 5 2 4" xfId="31509"/>
    <cellStyle name="SAPBEXHLevel1 6" xfId="50716"/>
    <cellStyle name="SAPBEXHLevel1 7" xfId="52528"/>
    <cellStyle name="SAPBEXHLevel1 8" xfId="53276"/>
    <cellStyle name="SAPBEXHLevel1 9" xfId="53490"/>
    <cellStyle name="SAPBEXHLevel1X" xfId="1553"/>
    <cellStyle name="SAPBEXHLevel1X 10" xfId="53707"/>
    <cellStyle name="SAPBEXHLevel1X 11" xfId="53921"/>
    <cellStyle name="SAPBEXHLevel1X 12" xfId="54135"/>
    <cellStyle name="SAPBEXHLevel1X 13" xfId="54349"/>
    <cellStyle name="SAPBEXHLevel1X 14" xfId="54563"/>
    <cellStyle name="SAPBEXHLevel1X 15" xfId="54777"/>
    <cellStyle name="SAPBEXHLevel1X 16" xfId="54991"/>
    <cellStyle name="SAPBEXHLevel1X 2" xfId="1554"/>
    <cellStyle name="SAPBEXHLevel1X 2 10" xfId="54136"/>
    <cellStyle name="SAPBEXHLevel1X 2 11" xfId="54350"/>
    <cellStyle name="SAPBEXHLevel1X 2 12" xfId="54564"/>
    <cellStyle name="SAPBEXHLevel1X 2 13" xfId="54778"/>
    <cellStyle name="SAPBEXHLevel1X 2 14" xfId="54992"/>
    <cellStyle name="SAPBEXHLevel1X 2 2" xfId="1680"/>
    <cellStyle name="SAPBEXHLevel1X 2 2 10" xfId="53815"/>
    <cellStyle name="SAPBEXHLevel1X 2 2 11" xfId="54029"/>
    <cellStyle name="SAPBEXHLevel1X 2 2 12" xfId="54243"/>
    <cellStyle name="SAPBEXHLevel1X 2 2 13" xfId="54457"/>
    <cellStyle name="SAPBEXHLevel1X 2 2 14" xfId="54671"/>
    <cellStyle name="SAPBEXHLevel1X 2 2 15" xfId="54885"/>
    <cellStyle name="SAPBEXHLevel1X 2 2 16" xfId="55099"/>
    <cellStyle name="SAPBEXHLevel1X 2 2 2" xfId="4345"/>
    <cellStyle name="SAPBEXHLevel1X 2 2 2 2" xfId="28644"/>
    <cellStyle name="SAPBEXHLevel1X 2 2 3" xfId="4988"/>
    <cellStyle name="SAPBEXHLevel1X 2 2 3 2" xfId="13747"/>
    <cellStyle name="SAPBEXHLevel1X 2 2 3 2 2" xfId="38044"/>
    <cellStyle name="SAPBEXHLevel1X 2 2 3 3" xfId="17190"/>
    <cellStyle name="SAPBEXHLevel1X 2 2 3 3 2" xfId="41487"/>
    <cellStyle name="SAPBEXHLevel1X 2 2 3 4" xfId="29285"/>
    <cellStyle name="SAPBEXHLevel1X 2 2 4" xfId="14962"/>
    <cellStyle name="SAPBEXHLevel1X 2 2 4 2" xfId="39259"/>
    <cellStyle name="SAPBEXHLevel1X 2 2 5" xfId="26950"/>
    <cellStyle name="SAPBEXHLevel1X 2 2 6" xfId="51358"/>
    <cellStyle name="SAPBEXHLevel1X 2 2 7" xfId="53170"/>
    <cellStyle name="SAPBEXHLevel1X 2 2 8" xfId="53387"/>
    <cellStyle name="SAPBEXHLevel1X 2 2 9" xfId="53601"/>
    <cellStyle name="SAPBEXHLevel1X 2 3" xfId="3178"/>
    <cellStyle name="SAPBEXHLevel1X 2 3 2" xfId="7216"/>
    <cellStyle name="SAPBEXHLevel1X 2 3 2 2" xfId="13748"/>
    <cellStyle name="SAPBEXHLevel1X 2 3 2 2 2" xfId="38045"/>
    <cellStyle name="SAPBEXHLevel1X 2 3 2 3" xfId="19418"/>
    <cellStyle name="SAPBEXHLevel1X 2 3 2 3 2" xfId="43715"/>
    <cellStyle name="SAPBEXHLevel1X 2 3 2 4" xfId="31513"/>
    <cellStyle name="SAPBEXHLevel1X 2 4" xfId="50720"/>
    <cellStyle name="SAPBEXHLevel1X 2 5" xfId="52532"/>
    <cellStyle name="SAPBEXHLevel1X 2 6" xfId="53280"/>
    <cellStyle name="SAPBEXHLevel1X 2 7" xfId="53494"/>
    <cellStyle name="SAPBEXHLevel1X 2 8" xfId="53708"/>
    <cellStyle name="SAPBEXHLevel1X 2 9" xfId="53922"/>
    <cellStyle name="SAPBEXHLevel1X 3" xfId="1555"/>
    <cellStyle name="SAPBEXHLevel1X 3 10" xfId="54137"/>
    <cellStyle name="SAPBEXHLevel1X 3 11" xfId="54351"/>
    <cellStyle name="SAPBEXHLevel1X 3 12" xfId="54565"/>
    <cellStyle name="SAPBEXHLevel1X 3 13" xfId="54779"/>
    <cellStyle name="SAPBEXHLevel1X 3 14" xfId="54993"/>
    <cellStyle name="SAPBEXHLevel1X 3 2" xfId="1681"/>
    <cellStyle name="SAPBEXHLevel1X 3 2 10" xfId="53816"/>
    <cellStyle name="SAPBEXHLevel1X 3 2 11" xfId="54030"/>
    <cellStyle name="SAPBEXHLevel1X 3 2 12" xfId="54244"/>
    <cellStyle name="SAPBEXHLevel1X 3 2 13" xfId="54458"/>
    <cellStyle name="SAPBEXHLevel1X 3 2 14" xfId="54672"/>
    <cellStyle name="SAPBEXHLevel1X 3 2 15" xfId="54886"/>
    <cellStyle name="SAPBEXHLevel1X 3 2 16" xfId="55100"/>
    <cellStyle name="SAPBEXHLevel1X 3 2 2" xfId="4346"/>
    <cellStyle name="SAPBEXHLevel1X 3 2 2 2" xfId="28645"/>
    <cellStyle name="SAPBEXHLevel1X 3 2 3" xfId="4989"/>
    <cellStyle name="SAPBEXHLevel1X 3 2 3 2" xfId="13749"/>
    <cellStyle name="SAPBEXHLevel1X 3 2 3 2 2" xfId="38046"/>
    <cellStyle name="SAPBEXHLevel1X 3 2 3 3" xfId="17191"/>
    <cellStyle name="SAPBEXHLevel1X 3 2 3 3 2" xfId="41488"/>
    <cellStyle name="SAPBEXHLevel1X 3 2 3 4" xfId="29286"/>
    <cellStyle name="SAPBEXHLevel1X 3 2 4" xfId="14963"/>
    <cellStyle name="SAPBEXHLevel1X 3 2 4 2" xfId="39260"/>
    <cellStyle name="SAPBEXHLevel1X 3 2 5" xfId="26951"/>
    <cellStyle name="SAPBEXHLevel1X 3 2 6" xfId="51359"/>
    <cellStyle name="SAPBEXHLevel1X 3 2 7" xfId="53171"/>
    <cellStyle name="SAPBEXHLevel1X 3 2 8" xfId="53388"/>
    <cellStyle name="SAPBEXHLevel1X 3 2 9" xfId="53602"/>
    <cellStyle name="SAPBEXHLevel1X 3 3" xfId="3179"/>
    <cellStyle name="SAPBEXHLevel1X 3 3 2" xfId="7217"/>
    <cellStyle name="SAPBEXHLevel1X 3 3 2 2" xfId="13750"/>
    <cellStyle name="SAPBEXHLevel1X 3 3 2 2 2" xfId="38047"/>
    <cellStyle name="SAPBEXHLevel1X 3 3 2 3" xfId="19419"/>
    <cellStyle name="SAPBEXHLevel1X 3 3 2 3 2" xfId="43716"/>
    <cellStyle name="SAPBEXHLevel1X 3 3 2 4" xfId="31514"/>
    <cellStyle name="SAPBEXHLevel1X 3 4" xfId="50721"/>
    <cellStyle name="SAPBEXHLevel1X 3 5" xfId="52533"/>
    <cellStyle name="SAPBEXHLevel1X 3 6" xfId="53281"/>
    <cellStyle name="SAPBEXHLevel1X 3 7" xfId="53495"/>
    <cellStyle name="SAPBEXHLevel1X 3 8" xfId="53709"/>
    <cellStyle name="SAPBEXHLevel1X 3 9" xfId="53923"/>
    <cellStyle name="SAPBEXHLevel1X 4" xfId="1679"/>
    <cellStyle name="SAPBEXHLevel1X 4 10" xfId="53814"/>
    <cellStyle name="SAPBEXHLevel1X 4 11" xfId="54028"/>
    <cellStyle name="SAPBEXHLevel1X 4 12" xfId="54242"/>
    <cellStyle name="SAPBEXHLevel1X 4 13" xfId="54456"/>
    <cellStyle name="SAPBEXHLevel1X 4 14" xfId="54670"/>
    <cellStyle name="SAPBEXHLevel1X 4 15" xfId="54884"/>
    <cellStyle name="SAPBEXHLevel1X 4 16" xfId="55098"/>
    <cellStyle name="SAPBEXHLevel1X 4 2" xfId="4344"/>
    <cellStyle name="SAPBEXHLevel1X 4 2 2" xfId="28643"/>
    <cellStyle name="SAPBEXHLevel1X 4 3" xfId="4987"/>
    <cellStyle name="SAPBEXHLevel1X 4 3 2" xfId="13751"/>
    <cellStyle name="SAPBEXHLevel1X 4 3 2 2" xfId="38048"/>
    <cellStyle name="SAPBEXHLevel1X 4 3 3" xfId="17189"/>
    <cellStyle name="SAPBEXHLevel1X 4 3 3 2" xfId="41486"/>
    <cellStyle name="SAPBEXHLevel1X 4 3 4" xfId="29284"/>
    <cellStyle name="SAPBEXHLevel1X 4 4" xfId="14961"/>
    <cellStyle name="SAPBEXHLevel1X 4 4 2" xfId="39258"/>
    <cellStyle name="SAPBEXHLevel1X 4 5" xfId="26949"/>
    <cellStyle name="SAPBEXHLevel1X 4 6" xfId="51357"/>
    <cellStyle name="SAPBEXHLevel1X 4 7" xfId="53169"/>
    <cellStyle name="SAPBEXHLevel1X 4 8" xfId="53386"/>
    <cellStyle name="SAPBEXHLevel1X 4 9" xfId="53600"/>
    <cellStyle name="SAPBEXHLevel1X 5" xfId="3177"/>
    <cellStyle name="SAPBEXHLevel1X 5 2" xfId="7215"/>
    <cellStyle name="SAPBEXHLevel1X 5 2 2" xfId="13752"/>
    <cellStyle name="SAPBEXHLevel1X 5 2 2 2" xfId="38049"/>
    <cellStyle name="SAPBEXHLevel1X 5 2 3" xfId="19417"/>
    <cellStyle name="SAPBEXHLevel1X 5 2 3 2" xfId="43714"/>
    <cellStyle name="SAPBEXHLevel1X 5 2 4" xfId="31512"/>
    <cellStyle name="SAPBEXHLevel1X 6" xfId="50719"/>
    <cellStyle name="SAPBEXHLevel1X 7" xfId="52531"/>
    <cellStyle name="SAPBEXHLevel1X 8" xfId="53279"/>
    <cellStyle name="SAPBEXHLevel1X 9" xfId="53493"/>
    <cellStyle name="SAPBEXHLevel2" xfId="1556"/>
    <cellStyle name="SAPBEXHLevel2 10" xfId="53710"/>
    <cellStyle name="SAPBEXHLevel2 11" xfId="53924"/>
    <cellStyle name="SAPBEXHLevel2 12" xfId="54138"/>
    <cellStyle name="SAPBEXHLevel2 13" xfId="54352"/>
    <cellStyle name="SAPBEXHLevel2 14" xfId="54566"/>
    <cellStyle name="SAPBEXHLevel2 15" xfId="54780"/>
    <cellStyle name="SAPBEXHLevel2 16" xfId="54994"/>
    <cellStyle name="SAPBEXHLevel2 2" xfId="1557"/>
    <cellStyle name="SAPBEXHLevel2 2 10" xfId="54139"/>
    <cellStyle name="SAPBEXHLevel2 2 11" xfId="54353"/>
    <cellStyle name="SAPBEXHLevel2 2 12" xfId="54567"/>
    <cellStyle name="SAPBEXHLevel2 2 13" xfId="54781"/>
    <cellStyle name="SAPBEXHLevel2 2 14" xfId="54995"/>
    <cellStyle name="SAPBEXHLevel2 2 2" xfId="1683"/>
    <cellStyle name="SAPBEXHLevel2 2 2 10" xfId="53818"/>
    <cellStyle name="SAPBEXHLevel2 2 2 11" xfId="54032"/>
    <cellStyle name="SAPBEXHLevel2 2 2 12" xfId="54246"/>
    <cellStyle name="SAPBEXHLevel2 2 2 13" xfId="54460"/>
    <cellStyle name="SAPBEXHLevel2 2 2 14" xfId="54674"/>
    <cellStyle name="SAPBEXHLevel2 2 2 15" xfId="54888"/>
    <cellStyle name="SAPBEXHLevel2 2 2 16" xfId="55102"/>
    <cellStyle name="SAPBEXHLevel2 2 2 2" xfId="4348"/>
    <cellStyle name="SAPBEXHLevel2 2 2 2 2" xfId="28647"/>
    <cellStyle name="SAPBEXHLevel2 2 2 3" xfId="4991"/>
    <cellStyle name="SAPBEXHLevel2 2 2 3 2" xfId="13753"/>
    <cellStyle name="SAPBEXHLevel2 2 2 3 2 2" xfId="38050"/>
    <cellStyle name="SAPBEXHLevel2 2 2 3 3" xfId="17193"/>
    <cellStyle name="SAPBEXHLevel2 2 2 3 3 2" xfId="41490"/>
    <cellStyle name="SAPBEXHLevel2 2 2 3 4" xfId="29288"/>
    <cellStyle name="SAPBEXHLevel2 2 2 4" xfId="14965"/>
    <cellStyle name="SAPBEXHLevel2 2 2 4 2" xfId="39262"/>
    <cellStyle name="SAPBEXHLevel2 2 2 5" xfId="26953"/>
    <cellStyle name="SAPBEXHLevel2 2 2 6" xfId="51361"/>
    <cellStyle name="SAPBEXHLevel2 2 2 7" xfId="53173"/>
    <cellStyle name="SAPBEXHLevel2 2 2 8" xfId="53390"/>
    <cellStyle name="SAPBEXHLevel2 2 2 9" xfId="53604"/>
    <cellStyle name="SAPBEXHLevel2 2 3" xfId="3181"/>
    <cellStyle name="SAPBEXHLevel2 2 3 2" xfId="7219"/>
    <cellStyle name="SAPBEXHLevel2 2 3 2 2" xfId="13754"/>
    <cellStyle name="SAPBEXHLevel2 2 3 2 2 2" xfId="38051"/>
    <cellStyle name="SAPBEXHLevel2 2 3 2 3" xfId="19421"/>
    <cellStyle name="SAPBEXHLevel2 2 3 2 3 2" xfId="43718"/>
    <cellStyle name="SAPBEXHLevel2 2 3 2 4" xfId="31516"/>
    <cellStyle name="SAPBEXHLevel2 2 4" xfId="50723"/>
    <cellStyle name="SAPBEXHLevel2 2 5" xfId="52535"/>
    <cellStyle name="SAPBEXHLevel2 2 6" xfId="53283"/>
    <cellStyle name="SAPBEXHLevel2 2 7" xfId="53497"/>
    <cellStyle name="SAPBEXHLevel2 2 8" xfId="53711"/>
    <cellStyle name="SAPBEXHLevel2 2 9" xfId="53925"/>
    <cellStyle name="SAPBEXHLevel2 3" xfId="1558"/>
    <cellStyle name="SAPBEXHLevel2 3 10" xfId="54140"/>
    <cellStyle name="SAPBEXHLevel2 3 11" xfId="54354"/>
    <cellStyle name="SAPBEXHLevel2 3 12" xfId="54568"/>
    <cellStyle name="SAPBEXHLevel2 3 13" xfId="54782"/>
    <cellStyle name="SAPBEXHLevel2 3 14" xfId="54996"/>
    <cellStyle name="SAPBEXHLevel2 3 2" xfId="1684"/>
    <cellStyle name="SAPBEXHLevel2 3 2 10" xfId="53819"/>
    <cellStyle name="SAPBEXHLevel2 3 2 11" xfId="54033"/>
    <cellStyle name="SAPBEXHLevel2 3 2 12" xfId="54247"/>
    <cellStyle name="SAPBEXHLevel2 3 2 13" xfId="54461"/>
    <cellStyle name="SAPBEXHLevel2 3 2 14" xfId="54675"/>
    <cellStyle name="SAPBEXHLevel2 3 2 15" xfId="54889"/>
    <cellStyle name="SAPBEXHLevel2 3 2 16" xfId="55103"/>
    <cellStyle name="SAPBEXHLevel2 3 2 2" xfId="4349"/>
    <cellStyle name="SAPBEXHLevel2 3 2 2 2" xfId="28648"/>
    <cellStyle name="SAPBEXHLevel2 3 2 3" xfId="4992"/>
    <cellStyle name="SAPBEXHLevel2 3 2 3 2" xfId="13755"/>
    <cellStyle name="SAPBEXHLevel2 3 2 3 2 2" xfId="38052"/>
    <cellStyle name="SAPBEXHLevel2 3 2 3 3" xfId="17194"/>
    <cellStyle name="SAPBEXHLevel2 3 2 3 3 2" xfId="41491"/>
    <cellStyle name="SAPBEXHLevel2 3 2 3 4" xfId="29289"/>
    <cellStyle name="SAPBEXHLevel2 3 2 4" xfId="14966"/>
    <cellStyle name="SAPBEXHLevel2 3 2 4 2" xfId="39263"/>
    <cellStyle name="SAPBEXHLevel2 3 2 5" xfId="26954"/>
    <cellStyle name="SAPBEXHLevel2 3 2 6" xfId="51362"/>
    <cellStyle name="SAPBEXHLevel2 3 2 7" xfId="53174"/>
    <cellStyle name="SAPBEXHLevel2 3 2 8" xfId="53391"/>
    <cellStyle name="SAPBEXHLevel2 3 2 9" xfId="53605"/>
    <cellStyle name="SAPBEXHLevel2 3 3" xfId="3182"/>
    <cellStyle name="SAPBEXHLevel2 3 3 2" xfId="7220"/>
    <cellStyle name="SAPBEXHLevel2 3 3 2 2" xfId="13756"/>
    <cellStyle name="SAPBEXHLevel2 3 3 2 2 2" xfId="38053"/>
    <cellStyle name="SAPBEXHLevel2 3 3 2 3" xfId="19422"/>
    <cellStyle name="SAPBEXHLevel2 3 3 2 3 2" xfId="43719"/>
    <cellStyle name="SAPBEXHLevel2 3 3 2 4" xfId="31517"/>
    <cellStyle name="SAPBEXHLevel2 3 4" xfId="50724"/>
    <cellStyle name="SAPBEXHLevel2 3 5" xfId="52536"/>
    <cellStyle name="SAPBEXHLevel2 3 6" xfId="53284"/>
    <cellStyle name="SAPBEXHLevel2 3 7" xfId="53498"/>
    <cellStyle name="SAPBEXHLevel2 3 8" xfId="53712"/>
    <cellStyle name="SAPBEXHLevel2 3 9" xfId="53926"/>
    <cellStyle name="SAPBEXHLevel2 4" xfId="1682"/>
    <cellStyle name="SAPBEXHLevel2 4 10" xfId="53817"/>
    <cellStyle name="SAPBEXHLevel2 4 11" xfId="54031"/>
    <cellStyle name="SAPBEXHLevel2 4 12" xfId="54245"/>
    <cellStyle name="SAPBEXHLevel2 4 13" xfId="54459"/>
    <cellStyle name="SAPBEXHLevel2 4 14" xfId="54673"/>
    <cellStyle name="SAPBEXHLevel2 4 15" xfId="54887"/>
    <cellStyle name="SAPBEXHLevel2 4 16" xfId="55101"/>
    <cellStyle name="SAPBEXHLevel2 4 2" xfId="4347"/>
    <cellStyle name="SAPBEXHLevel2 4 2 2" xfId="28646"/>
    <cellStyle name="SAPBEXHLevel2 4 3" xfId="4990"/>
    <cellStyle name="SAPBEXHLevel2 4 3 2" xfId="13757"/>
    <cellStyle name="SAPBEXHLevel2 4 3 2 2" xfId="38054"/>
    <cellStyle name="SAPBEXHLevel2 4 3 3" xfId="17192"/>
    <cellStyle name="SAPBEXHLevel2 4 3 3 2" xfId="41489"/>
    <cellStyle name="SAPBEXHLevel2 4 3 4" xfId="29287"/>
    <cellStyle name="SAPBEXHLevel2 4 4" xfId="14964"/>
    <cellStyle name="SAPBEXHLevel2 4 4 2" xfId="39261"/>
    <cellStyle name="SAPBEXHLevel2 4 5" xfId="26952"/>
    <cellStyle name="SAPBEXHLevel2 4 6" xfId="51360"/>
    <cellStyle name="SAPBEXHLevel2 4 7" xfId="53172"/>
    <cellStyle name="SAPBEXHLevel2 4 8" xfId="53389"/>
    <cellStyle name="SAPBEXHLevel2 4 9" xfId="53603"/>
    <cellStyle name="SAPBEXHLevel2 5" xfId="3180"/>
    <cellStyle name="SAPBEXHLevel2 5 2" xfId="7218"/>
    <cellStyle name="SAPBEXHLevel2 5 2 2" xfId="13758"/>
    <cellStyle name="SAPBEXHLevel2 5 2 2 2" xfId="38055"/>
    <cellStyle name="SAPBEXHLevel2 5 2 3" xfId="19420"/>
    <cellStyle name="SAPBEXHLevel2 5 2 3 2" xfId="43717"/>
    <cellStyle name="SAPBEXHLevel2 5 2 4" xfId="31515"/>
    <cellStyle name="SAPBEXHLevel2 6" xfId="50722"/>
    <cellStyle name="SAPBEXHLevel2 7" xfId="52534"/>
    <cellStyle name="SAPBEXHLevel2 8" xfId="53282"/>
    <cellStyle name="SAPBEXHLevel2 9" xfId="53496"/>
    <cellStyle name="SAPBEXHLevel2X" xfId="1559"/>
    <cellStyle name="SAPBEXHLevel2X 10" xfId="53713"/>
    <cellStyle name="SAPBEXHLevel2X 11" xfId="53927"/>
    <cellStyle name="SAPBEXHLevel2X 12" xfId="54141"/>
    <cellStyle name="SAPBEXHLevel2X 13" xfId="54355"/>
    <cellStyle name="SAPBEXHLevel2X 14" xfId="54569"/>
    <cellStyle name="SAPBEXHLevel2X 15" xfId="54783"/>
    <cellStyle name="SAPBEXHLevel2X 16" xfId="54997"/>
    <cellStyle name="SAPBEXHLevel2X 2" xfId="1560"/>
    <cellStyle name="SAPBEXHLevel2X 2 10" xfId="54142"/>
    <cellStyle name="SAPBEXHLevel2X 2 11" xfId="54356"/>
    <cellStyle name="SAPBEXHLevel2X 2 12" xfId="54570"/>
    <cellStyle name="SAPBEXHLevel2X 2 13" xfId="54784"/>
    <cellStyle name="SAPBEXHLevel2X 2 14" xfId="54998"/>
    <cellStyle name="SAPBEXHLevel2X 2 2" xfId="1686"/>
    <cellStyle name="SAPBEXHLevel2X 2 2 10" xfId="53821"/>
    <cellStyle name="SAPBEXHLevel2X 2 2 11" xfId="54035"/>
    <cellStyle name="SAPBEXHLevel2X 2 2 12" xfId="54249"/>
    <cellStyle name="SAPBEXHLevel2X 2 2 13" xfId="54463"/>
    <cellStyle name="SAPBEXHLevel2X 2 2 14" xfId="54677"/>
    <cellStyle name="SAPBEXHLevel2X 2 2 15" xfId="54891"/>
    <cellStyle name="SAPBEXHLevel2X 2 2 16" xfId="55105"/>
    <cellStyle name="SAPBEXHLevel2X 2 2 2" xfId="4351"/>
    <cellStyle name="SAPBEXHLevel2X 2 2 2 2" xfId="28650"/>
    <cellStyle name="SAPBEXHLevel2X 2 2 3" xfId="4994"/>
    <cellStyle name="SAPBEXHLevel2X 2 2 3 2" xfId="13759"/>
    <cellStyle name="SAPBEXHLevel2X 2 2 3 2 2" xfId="38056"/>
    <cellStyle name="SAPBEXHLevel2X 2 2 3 3" xfId="17196"/>
    <cellStyle name="SAPBEXHLevel2X 2 2 3 3 2" xfId="41493"/>
    <cellStyle name="SAPBEXHLevel2X 2 2 3 4" xfId="29291"/>
    <cellStyle name="SAPBEXHLevel2X 2 2 4" xfId="14968"/>
    <cellStyle name="SAPBEXHLevel2X 2 2 4 2" xfId="39265"/>
    <cellStyle name="SAPBEXHLevel2X 2 2 5" xfId="26956"/>
    <cellStyle name="SAPBEXHLevel2X 2 2 6" xfId="51364"/>
    <cellStyle name="SAPBEXHLevel2X 2 2 7" xfId="53176"/>
    <cellStyle name="SAPBEXHLevel2X 2 2 8" xfId="53393"/>
    <cellStyle name="SAPBEXHLevel2X 2 2 9" xfId="53607"/>
    <cellStyle name="SAPBEXHLevel2X 2 3" xfId="3184"/>
    <cellStyle name="SAPBEXHLevel2X 2 3 2" xfId="7222"/>
    <cellStyle name="SAPBEXHLevel2X 2 3 2 2" xfId="13760"/>
    <cellStyle name="SAPBEXHLevel2X 2 3 2 2 2" xfId="38057"/>
    <cellStyle name="SAPBEXHLevel2X 2 3 2 3" xfId="19424"/>
    <cellStyle name="SAPBEXHLevel2X 2 3 2 3 2" xfId="43721"/>
    <cellStyle name="SAPBEXHLevel2X 2 3 2 4" xfId="31519"/>
    <cellStyle name="SAPBEXHLevel2X 2 4" xfId="50726"/>
    <cellStyle name="SAPBEXHLevel2X 2 5" xfId="52538"/>
    <cellStyle name="SAPBEXHLevel2X 2 6" xfId="53286"/>
    <cellStyle name="SAPBEXHLevel2X 2 7" xfId="53500"/>
    <cellStyle name="SAPBEXHLevel2X 2 8" xfId="53714"/>
    <cellStyle name="SAPBEXHLevel2X 2 9" xfId="53928"/>
    <cellStyle name="SAPBEXHLevel2X 3" xfId="1561"/>
    <cellStyle name="SAPBEXHLevel2X 3 10" xfId="54143"/>
    <cellStyle name="SAPBEXHLevel2X 3 11" xfId="54357"/>
    <cellStyle name="SAPBEXHLevel2X 3 12" xfId="54571"/>
    <cellStyle name="SAPBEXHLevel2X 3 13" xfId="54785"/>
    <cellStyle name="SAPBEXHLevel2X 3 14" xfId="54999"/>
    <cellStyle name="SAPBEXHLevel2X 3 2" xfId="1687"/>
    <cellStyle name="SAPBEXHLevel2X 3 2 10" xfId="53822"/>
    <cellStyle name="SAPBEXHLevel2X 3 2 11" xfId="54036"/>
    <cellStyle name="SAPBEXHLevel2X 3 2 12" xfId="54250"/>
    <cellStyle name="SAPBEXHLevel2X 3 2 13" xfId="54464"/>
    <cellStyle name="SAPBEXHLevel2X 3 2 14" xfId="54678"/>
    <cellStyle name="SAPBEXHLevel2X 3 2 15" xfId="54892"/>
    <cellStyle name="SAPBEXHLevel2X 3 2 16" xfId="55106"/>
    <cellStyle name="SAPBEXHLevel2X 3 2 2" xfId="4352"/>
    <cellStyle name="SAPBEXHLevel2X 3 2 2 2" xfId="28651"/>
    <cellStyle name="SAPBEXHLevel2X 3 2 3" xfId="4995"/>
    <cellStyle name="SAPBEXHLevel2X 3 2 3 2" xfId="13761"/>
    <cellStyle name="SAPBEXHLevel2X 3 2 3 2 2" xfId="38058"/>
    <cellStyle name="SAPBEXHLevel2X 3 2 3 3" xfId="17197"/>
    <cellStyle name="SAPBEXHLevel2X 3 2 3 3 2" xfId="41494"/>
    <cellStyle name="SAPBEXHLevel2X 3 2 3 4" xfId="29292"/>
    <cellStyle name="SAPBEXHLevel2X 3 2 4" xfId="14969"/>
    <cellStyle name="SAPBEXHLevel2X 3 2 4 2" xfId="39266"/>
    <cellStyle name="SAPBEXHLevel2X 3 2 5" xfId="26957"/>
    <cellStyle name="SAPBEXHLevel2X 3 2 6" xfId="51365"/>
    <cellStyle name="SAPBEXHLevel2X 3 2 7" xfId="53177"/>
    <cellStyle name="SAPBEXHLevel2X 3 2 8" xfId="53394"/>
    <cellStyle name="SAPBEXHLevel2X 3 2 9" xfId="53608"/>
    <cellStyle name="SAPBEXHLevel2X 3 3" xfId="3185"/>
    <cellStyle name="SAPBEXHLevel2X 3 3 2" xfId="7223"/>
    <cellStyle name="SAPBEXHLevel2X 3 3 2 2" xfId="13762"/>
    <cellStyle name="SAPBEXHLevel2X 3 3 2 2 2" xfId="38059"/>
    <cellStyle name="SAPBEXHLevel2X 3 3 2 3" xfId="19425"/>
    <cellStyle name="SAPBEXHLevel2X 3 3 2 3 2" xfId="43722"/>
    <cellStyle name="SAPBEXHLevel2X 3 3 2 4" xfId="31520"/>
    <cellStyle name="SAPBEXHLevel2X 3 4" xfId="50727"/>
    <cellStyle name="SAPBEXHLevel2X 3 5" xfId="52539"/>
    <cellStyle name="SAPBEXHLevel2X 3 6" xfId="53287"/>
    <cellStyle name="SAPBEXHLevel2X 3 7" xfId="53501"/>
    <cellStyle name="SAPBEXHLevel2X 3 8" xfId="53715"/>
    <cellStyle name="SAPBEXHLevel2X 3 9" xfId="53929"/>
    <cellStyle name="SAPBEXHLevel2X 4" xfId="1685"/>
    <cellStyle name="SAPBEXHLevel2X 4 10" xfId="53820"/>
    <cellStyle name="SAPBEXHLevel2X 4 11" xfId="54034"/>
    <cellStyle name="SAPBEXHLevel2X 4 12" xfId="54248"/>
    <cellStyle name="SAPBEXHLevel2X 4 13" xfId="54462"/>
    <cellStyle name="SAPBEXHLevel2X 4 14" xfId="54676"/>
    <cellStyle name="SAPBEXHLevel2X 4 15" xfId="54890"/>
    <cellStyle name="SAPBEXHLevel2X 4 16" xfId="55104"/>
    <cellStyle name="SAPBEXHLevel2X 4 2" xfId="4350"/>
    <cellStyle name="SAPBEXHLevel2X 4 2 2" xfId="28649"/>
    <cellStyle name="SAPBEXHLevel2X 4 3" xfId="4993"/>
    <cellStyle name="SAPBEXHLevel2X 4 3 2" xfId="13763"/>
    <cellStyle name="SAPBEXHLevel2X 4 3 2 2" xfId="38060"/>
    <cellStyle name="SAPBEXHLevel2X 4 3 3" xfId="17195"/>
    <cellStyle name="SAPBEXHLevel2X 4 3 3 2" xfId="41492"/>
    <cellStyle name="SAPBEXHLevel2X 4 3 4" xfId="29290"/>
    <cellStyle name="SAPBEXHLevel2X 4 4" xfId="14967"/>
    <cellStyle name="SAPBEXHLevel2X 4 4 2" xfId="39264"/>
    <cellStyle name="SAPBEXHLevel2X 4 5" xfId="26955"/>
    <cellStyle name="SAPBEXHLevel2X 4 6" xfId="51363"/>
    <cellStyle name="SAPBEXHLevel2X 4 7" xfId="53175"/>
    <cellStyle name="SAPBEXHLevel2X 4 8" xfId="53392"/>
    <cellStyle name="SAPBEXHLevel2X 4 9" xfId="53606"/>
    <cellStyle name="SAPBEXHLevel2X 5" xfId="3183"/>
    <cellStyle name="SAPBEXHLevel2X 5 2" xfId="7221"/>
    <cellStyle name="SAPBEXHLevel2X 5 2 2" xfId="13764"/>
    <cellStyle name="SAPBEXHLevel2X 5 2 2 2" xfId="38061"/>
    <cellStyle name="SAPBEXHLevel2X 5 2 3" xfId="19423"/>
    <cellStyle name="SAPBEXHLevel2X 5 2 3 2" xfId="43720"/>
    <cellStyle name="SAPBEXHLevel2X 5 2 4" xfId="31518"/>
    <cellStyle name="SAPBEXHLevel2X 6" xfId="50725"/>
    <cellStyle name="SAPBEXHLevel2X 7" xfId="52537"/>
    <cellStyle name="SAPBEXHLevel2X 8" xfId="53285"/>
    <cellStyle name="SAPBEXHLevel2X 9" xfId="53499"/>
    <cellStyle name="SAPBEXHLevel3" xfId="1562"/>
    <cellStyle name="SAPBEXHLevel3 10" xfId="53716"/>
    <cellStyle name="SAPBEXHLevel3 11" xfId="53930"/>
    <cellStyle name="SAPBEXHLevel3 12" xfId="54144"/>
    <cellStyle name="SAPBEXHLevel3 13" xfId="54358"/>
    <cellStyle name="SAPBEXHLevel3 14" xfId="54572"/>
    <cellStyle name="SAPBEXHLevel3 15" xfId="54786"/>
    <cellStyle name="SAPBEXHLevel3 16" xfId="55000"/>
    <cellStyle name="SAPBEXHLevel3 2" xfId="1563"/>
    <cellStyle name="SAPBEXHLevel3 2 10" xfId="54145"/>
    <cellStyle name="SAPBEXHLevel3 2 11" xfId="54359"/>
    <cellStyle name="SAPBEXHLevel3 2 12" xfId="54573"/>
    <cellStyle name="SAPBEXHLevel3 2 13" xfId="54787"/>
    <cellStyle name="SAPBEXHLevel3 2 14" xfId="55001"/>
    <cellStyle name="SAPBEXHLevel3 2 2" xfId="1689"/>
    <cellStyle name="SAPBEXHLevel3 2 2 10" xfId="53824"/>
    <cellStyle name="SAPBEXHLevel3 2 2 11" xfId="54038"/>
    <cellStyle name="SAPBEXHLevel3 2 2 12" xfId="54252"/>
    <cellStyle name="SAPBEXHLevel3 2 2 13" xfId="54466"/>
    <cellStyle name="SAPBEXHLevel3 2 2 14" xfId="54680"/>
    <cellStyle name="SAPBEXHLevel3 2 2 15" xfId="54894"/>
    <cellStyle name="SAPBEXHLevel3 2 2 16" xfId="55108"/>
    <cellStyle name="SAPBEXHLevel3 2 2 2" xfId="4354"/>
    <cellStyle name="SAPBEXHLevel3 2 2 2 2" xfId="28653"/>
    <cellStyle name="SAPBEXHLevel3 2 2 3" xfId="4997"/>
    <cellStyle name="SAPBEXHLevel3 2 2 3 2" xfId="13765"/>
    <cellStyle name="SAPBEXHLevel3 2 2 3 2 2" xfId="38062"/>
    <cellStyle name="SAPBEXHLevel3 2 2 3 3" xfId="17199"/>
    <cellStyle name="SAPBEXHLevel3 2 2 3 3 2" xfId="41496"/>
    <cellStyle name="SAPBEXHLevel3 2 2 3 4" xfId="29294"/>
    <cellStyle name="SAPBEXHLevel3 2 2 4" xfId="14971"/>
    <cellStyle name="SAPBEXHLevel3 2 2 4 2" xfId="39268"/>
    <cellStyle name="SAPBEXHLevel3 2 2 5" xfId="26959"/>
    <cellStyle name="SAPBEXHLevel3 2 2 6" xfId="51367"/>
    <cellStyle name="SAPBEXHLevel3 2 2 7" xfId="53179"/>
    <cellStyle name="SAPBEXHLevel3 2 2 8" xfId="53396"/>
    <cellStyle name="SAPBEXHLevel3 2 2 9" xfId="53610"/>
    <cellStyle name="SAPBEXHLevel3 2 3" xfId="3187"/>
    <cellStyle name="SAPBEXHLevel3 2 3 2" xfId="7225"/>
    <cellStyle name="SAPBEXHLevel3 2 3 2 2" xfId="13766"/>
    <cellStyle name="SAPBEXHLevel3 2 3 2 2 2" xfId="38063"/>
    <cellStyle name="SAPBEXHLevel3 2 3 2 3" xfId="19427"/>
    <cellStyle name="SAPBEXHLevel3 2 3 2 3 2" xfId="43724"/>
    <cellStyle name="SAPBEXHLevel3 2 3 2 4" xfId="31522"/>
    <cellStyle name="SAPBEXHLevel3 2 4" xfId="50729"/>
    <cellStyle name="SAPBEXHLevel3 2 5" xfId="52541"/>
    <cellStyle name="SAPBEXHLevel3 2 6" xfId="53289"/>
    <cellStyle name="SAPBEXHLevel3 2 7" xfId="53503"/>
    <cellStyle name="SAPBEXHLevel3 2 8" xfId="53717"/>
    <cellStyle name="SAPBEXHLevel3 2 9" xfId="53931"/>
    <cellStyle name="SAPBEXHLevel3 3" xfId="1564"/>
    <cellStyle name="SAPBEXHLevel3 3 10" xfId="54146"/>
    <cellStyle name="SAPBEXHLevel3 3 11" xfId="54360"/>
    <cellStyle name="SAPBEXHLevel3 3 12" xfId="54574"/>
    <cellStyle name="SAPBEXHLevel3 3 13" xfId="54788"/>
    <cellStyle name="SAPBEXHLevel3 3 14" xfId="55002"/>
    <cellStyle name="SAPBEXHLevel3 3 2" xfId="1690"/>
    <cellStyle name="SAPBEXHLevel3 3 2 10" xfId="53825"/>
    <cellStyle name="SAPBEXHLevel3 3 2 11" xfId="54039"/>
    <cellStyle name="SAPBEXHLevel3 3 2 12" xfId="54253"/>
    <cellStyle name="SAPBEXHLevel3 3 2 13" xfId="54467"/>
    <cellStyle name="SAPBEXHLevel3 3 2 14" xfId="54681"/>
    <cellStyle name="SAPBEXHLevel3 3 2 15" xfId="54895"/>
    <cellStyle name="SAPBEXHLevel3 3 2 16" xfId="55109"/>
    <cellStyle name="SAPBEXHLevel3 3 2 2" xfId="4355"/>
    <cellStyle name="SAPBEXHLevel3 3 2 2 2" xfId="28654"/>
    <cellStyle name="SAPBEXHLevel3 3 2 3" xfId="4998"/>
    <cellStyle name="SAPBEXHLevel3 3 2 3 2" xfId="13767"/>
    <cellStyle name="SAPBEXHLevel3 3 2 3 2 2" xfId="38064"/>
    <cellStyle name="SAPBEXHLevel3 3 2 3 3" xfId="17200"/>
    <cellStyle name="SAPBEXHLevel3 3 2 3 3 2" xfId="41497"/>
    <cellStyle name="SAPBEXHLevel3 3 2 3 4" xfId="29295"/>
    <cellStyle name="SAPBEXHLevel3 3 2 4" xfId="14972"/>
    <cellStyle name="SAPBEXHLevel3 3 2 4 2" xfId="39269"/>
    <cellStyle name="SAPBEXHLevel3 3 2 5" xfId="26960"/>
    <cellStyle name="SAPBEXHLevel3 3 2 6" xfId="51368"/>
    <cellStyle name="SAPBEXHLevel3 3 2 7" xfId="53180"/>
    <cellStyle name="SAPBEXHLevel3 3 2 8" xfId="53397"/>
    <cellStyle name="SAPBEXHLevel3 3 2 9" xfId="53611"/>
    <cellStyle name="SAPBEXHLevel3 3 3" xfId="3188"/>
    <cellStyle name="SAPBEXHLevel3 3 3 2" xfId="7226"/>
    <cellStyle name="SAPBEXHLevel3 3 3 2 2" xfId="13768"/>
    <cellStyle name="SAPBEXHLevel3 3 3 2 2 2" xfId="38065"/>
    <cellStyle name="SAPBEXHLevel3 3 3 2 3" xfId="19428"/>
    <cellStyle name="SAPBEXHLevel3 3 3 2 3 2" xfId="43725"/>
    <cellStyle name="SAPBEXHLevel3 3 3 2 4" xfId="31523"/>
    <cellStyle name="SAPBEXHLevel3 3 4" xfId="50730"/>
    <cellStyle name="SAPBEXHLevel3 3 5" xfId="52542"/>
    <cellStyle name="SAPBEXHLevel3 3 6" xfId="53290"/>
    <cellStyle name="SAPBEXHLevel3 3 7" xfId="53504"/>
    <cellStyle name="SAPBEXHLevel3 3 8" xfId="53718"/>
    <cellStyle name="SAPBEXHLevel3 3 9" xfId="53932"/>
    <cellStyle name="SAPBEXHLevel3 4" xfId="1688"/>
    <cellStyle name="SAPBEXHLevel3 4 10" xfId="53823"/>
    <cellStyle name="SAPBEXHLevel3 4 11" xfId="54037"/>
    <cellStyle name="SAPBEXHLevel3 4 12" xfId="54251"/>
    <cellStyle name="SAPBEXHLevel3 4 13" xfId="54465"/>
    <cellStyle name="SAPBEXHLevel3 4 14" xfId="54679"/>
    <cellStyle name="SAPBEXHLevel3 4 15" xfId="54893"/>
    <cellStyle name="SAPBEXHLevel3 4 16" xfId="55107"/>
    <cellStyle name="SAPBEXHLevel3 4 2" xfId="4353"/>
    <cellStyle name="SAPBEXHLevel3 4 2 2" xfId="28652"/>
    <cellStyle name="SAPBEXHLevel3 4 3" xfId="4996"/>
    <cellStyle name="SAPBEXHLevel3 4 3 2" xfId="13769"/>
    <cellStyle name="SAPBEXHLevel3 4 3 2 2" xfId="38066"/>
    <cellStyle name="SAPBEXHLevel3 4 3 3" xfId="17198"/>
    <cellStyle name="SAPBEXHLevel3 4 3 3 2" xfId="41495"/>
    <cellStyle name="SAPBEXHLevel3 4 3 4" xfId="29293"/>
    <cellStyle name="SAPBEXHLevel3 4 4" xfId="14970"/>
    <cellStyle name="SAPBEXHLevel3 4 4 2" xfId="39267"/>
    <cellStyle name="SAPBEXHLevel3 4 5" xfId="26958"/>
    <cellStyle name="SAPBEXHLevel3 4 6" xfId="51366"/>
    <cellStyle name="SAPBEXHLevel3 4 7" xfId="53178"/>
    <cellStyle name="SAPBEXHLevel3 4 8" xfId="53395"/>
    <cellStyle name="SAPBEXHLevel3 4 9" xfId="53609"/>
    <cellStyle name="SAPBEXHLevel3 5" xfId="3186"/>
    <cellStyle name="SAPBEXHLevel3 5 2" xfId="7224"/>
    <cellStyle name="SAPBEXHLevel3 5 2 2" xfId="13770"/>
    <cellStyle name="SAPBEXHLevel3 5 2 2 2" xfId="38067"/>
    <cellStyle name="SAPBEXHLevel3 5 2 3" xfId="19426"/>
    <cellStyle name="SAPBEXHLevel3 5 2 3 2" xfId="43723"/>
    <cellStyle name="SAPBEXHLevel3 5 2 4" xfId="31521"/>
    <cellStyle name="SAPBEXHLevel3 6" xfId="50728"/>
    <cellStyle name="SAPBEXHLevel3 7" xfId="52540"/>
    <cellStyle name="SAPBEXHLevel3 8" xfId="53288"/>
    <cellStyle name="SAPBEXHLevel3 9" xfId="53502"/>
    <cellStyle name="SAPBEXHLevel3X" xfId="1565"/>
    <cellStyle name="SAPBEXHLevel3X 10" xfId="53719"/>
    <cellStyle name="SAPBEXHLevel3X 11" xfId="53933"/>
    <cellStyle name="SAPBEXHLevel3X 12" xfId="54147"/>
    <cellStyle name="SAPBEXHLevel3X 13" xfId="54361"/>
    <cellStyle name="SAPBEXHLevel3X 14" xfId="54575"/>
    <cellStyle name="SAPBEXHLevel3X 15" xfId="54789"/>
    <cellStyle name="SAPBEXHLevel3X 16" xfId="55003"/>
    <cellStyle name="SAPBEXHLevel3X 2" xfId="1566"/>
    <cellStyle name="SAPBEXHLevel3X 2 10" xfId="54148"/>
    <cellStyle name="SAPBEXHLevel3X 2 11" xfId="54362"/>
    <cellStyle name="SAPBEXHLevel3X 2 12" xfId="54576"/>
    <cellStyle name="SAPBEXHLevel3X 2 13" xfId="54790"/>
    <cellStyle name="SAPBEXHLevel3X 2 14" xfId="55004"/>
    <cellStyle name="SAPBEXHLevel3X 2 2" xfId="1692"/>
    <cellStyle name="SAPBEXHLevel3X 2 2 10" xfId="53827"/>
    <cellStyle name="SAPBEXHLevel3X 2 2 11" xfId="54041"/>
    <cellStyle name="SAPBEXHLevel3X 2 2 12" xfId="54255"/>
    <cellStyle name="SAPBEXHLevel3X 2 2 13" xfId="54469"/>
    <cellStyle name="SAPBEXHLevel3X 2 2 14" xfId="54683"/>
    <cellStyle name="SAPBEXHLevel3X 2 2 15" xfId="54897"/>
    <cellStyle name="SAPBEXHLevel3X 2 2 16" xfId="55111"/>
    <cellStyle name="SAPBEXHLevel3X 2 2 2" xfId="4357"/>
    <cellStyle name="SAPBEXHLevel3X 2 2 2 2" xfId="28656"/>
    <cellStyle name="SAPBEXHLevel3X 2 2 3" xfId="5000"/>
    <cellStyle name="SAPBEXHLevel3X 2 2 3 2" xfId="13771"/>
    <cellStyle name="SAPBEXHLevel3X 2 2 3 2 2" xfId="38068"/>
    <cellStyle name="SAPBEXHLevel3X 2 2 3 3" xfId="17202"/>
    <cellStyle name="SAPBEXHLevel3X 2 2 3 3 2" xfId="41499"/>
    <cellStyle name="SAPBEXHLevel3X 2 2 3 4" xfId="29297"/>
    <cellStyle name="SAPBEXHLevel3X 2 2 4" xfId="14974"/>
    <cellStyle name="SAPBEXHLevel3X 2 2 4 2" xfId="39271"/>
    <cellStyle name="SAPBEXHLevel3X 2 2 5" xfId="26962"/>
    <cellStyle name="SAPBEXHLevel3X 2 2 6" xfId="51370"/>
    <cellStyle name="SAPBEXHLevel3X 2 2 7" xfId="53182"/>
    <cellStyle name="SAPBEXHLevel3X 2 2 8" xfId="53399"/>
    <cellStyle name="SAPBEXHLevel3X 2 2 9" xfId="53613"/>
    <cellStyle name="SAPBEXHLevel3X 2 3" xfId="3190"/>
    <cellStyle name="SAPBEXHLevel3X 2 3 2" xfId="7228"/>
    <cellStyle name="SAPBEXHLevel3X 2 3 2 2" xfId="13772"/>
    <cellStyle name="SAPBEXHLevel3X 2 3 2 2 2" xfId="38069"/>
    <cellStyle name="SAPBEXHLevel3X 2 3 2 3" xfId="19430"/>
    <cellStyle name="SAPBEXHLevel3X 2 3 2 3 2" xfId="43727"/>
    <cellStyle name="SAPBEXHLevel3X 2 3 2 4" xfId="31525"/>
    <cellStyle name="SAPBEXHLevel3X 2 4" xfId="50732"/>
    <cellStyle name="SAPBEXHLevel3X 2 5" xfId="52544"/>
    <cellStyle name="SAPBEXHLevel3X 2 6" xfId="53292"/>
    <cellStyle name="SAPBEXHLevel3X 2 7" xfId="53506"/>
    <cellStyle name="SAPBEXHLevel3X 2 8" xfId="53720"/>
    <cellStyle name="SAPBEXHLevel3X 2 9" xfId="53934"/>
    <cellStyle name="SAPBEXHLevel3X 3" xfId="1567"/>
    <cellStyle name="SAPBEXHLevel3X 3 10" xfId="54149"/>
    <cellStyle name="SAPBEXHLevel3X 3 11" xfId="54363"/>
    <cellStyle name="SAPBEXHLevel3X 3 12" xfId="54577"/>
    <cellStyle name="SAPBEXHLevel3X 3 13" xfId="54791"/>
    <cellStyle name="SAPBEXHLevel3X 3 14" xfId="55005"/>
    <cellStyle name="SAPBEXHLevel3X 3 2" xfId="1693"/>
    <cellStyle name="SAPBEXHLevel3X 3 2 10" xfId="53828"/>
    <cellStyle name="SAPBEXHLevel3X 3 2 11" xfId="54042"/>
    <cellStyle name="SAPBEXHLevel3X 3 2 12" xfId="54256"/>
    <cellStyle name="SAPBEXHLevel3X 3 2 13" xfId="54470"/>
    <cellStyle name="SAPBEXHLevel3X 3 2 14" xfId="54684"/>
    <cellStyle name="SAPBEXHLevel3X 3 2 15" xfId="54898"/>
    <cellStyle name="SAPBEXHLevel3X 3 2 16" xfId="55112"/>
    <cellStyle name="SAPBEXHLevel3X 3 2 2" xfId="4358"/>
    <cellStyle name="SAPBEXHLevel3X 3 2 2 2" xfId="28657"/>
    <cellStyle name="SAPBEXHLevel3X 3 2 3" xfId="5001"/>
    <cellStyle name="SAPBEXHLevel3X 3 2 3 2" xfId="13773"/>
    <cellStyle name="SAPBEXHLevel3X 3 2 3 2 2" xfId="38070"/>
    <cellStyle name="SAPBEXHLevel3X 3 2 3 3" xfId="17203"/>
    <cellStyle name="SAPBEXHLevel3X 3 2 3 3 2" xfId="41500"/>
    <cellStyle name="SAPBEXHLevel3X 3 2 3 4" xfId="29298"/>
    <cellStyle name="SAPBEXHLevel3X 3 2 4" xfId="14975"/>
    <cellStyle name="SAPBEXHLevel3X 3 2 4 2" xfId="39272"/>
    <cellStyle name="SAPBEXHLevel3X 3 2 5" xfId="26963"/>
    <cellStyle name="SAPBEXHLevel3X 3 2 6" xfId="51371"/>
    <cellStyle name="SAPBEXHLevel3X 3 2 7" xfId="53183"/>
    <cellStyle name="SAPBEXHLevel3X 3 2 8" xfId="53400"/>
    <cellStyle name="SAPBEXHLevel3X 3 2 9" xfId="53614"/>
    <cellStyle name="SAPBEXHLevel3X 3 3" xfId="3191"/>
    <cellStyle name="SAPBEXHLevel3X 3 3 2" xfId="7229"/>
    <cellStyle name="SAPBEXHLevel3X 3 3 2 2" xfId="13774"/>
    <cellStyle name="SAPBEXHLevel3X 3 3 2 2 2" xfId="38071"/>
    <cellStyle name="SAPBEXHLevel3X 3 3 2 3" xfId="19431"/>
    <cellStyle name="SAPBEXHLevel3X 3 3 2 3 2" xfId="43728"/>
    <cellStyle name="SAPBEXHLevel3X 3 3 2 4" xfId="31526"/>
    <cellStyle name="SAPBEXHLevel3X 3 4" xfId="50733"/>
    <cellStyle name="SAPBEXHLevel3X 3 5" xfId="52545"/>
    <cellStyle name="SAPBEXHLevel3X 3 6" xfId="53293"/>
    <cellStyle name="SAPBEXHLevel3X 3 7" xfId="53507"/>
    <cellStyle name="SAPBEXHLevel3X 3 8" xfId="53721"/>
    <cellStyle name="SAPBEXHLevel3X 3 9" xfId="53935"/>
    <cellStyle name="SAPBEXHLevel3X 4" xfId="1691"/>
    <cellStyle name="SAPBEXHLevel3X 4 10" xfId="53826"/>
    <cellStyle name="SAPBEXHLevel3X 4 11" xfId="54040"/>
    <cellStyle name="SAPBEXHLevel3X 4 12" xfId="54254"/>
    <cellStyle name="SAPBEXHLevel3X 4 13" xfId="54468"/>
    <cellStyle name="SAPBEXHLevel3X 4 14" xfId="54682"/>
    <cellStyle name="SAPBEXHLevel3X 4 15" xfId="54896"/>
    <cellStyle name="SAPBEXHLevel3X 4 16" xfId="55110"/>
    <cellStyle name="SAPBEXHLevel3X 4 2" xfId="4356"/>
    <cellStyle name="SAPBEXHLevel3X 4 2 2" xfId="28655"/>
    <cellStyle name="SAPBEXHLevel3X 4 3" xfId="4999"/>
    <cellStyle name="SAPBEXHLevel3X 4 3 2" xfId="13775"/>
    <cellStyle name="SAPBEXHLevel3X 4 3 2 2" xfId="38072"/>
    <cellStyle name="SAPBEXHLevel3X 4 3 3" xfId="17201"/>
    <cellStyle name="SAPBEXHLevel3X 4 3 3 2" xfId="41498"/>
    <cellStyle name="SAPBEXHLevel3X 4 3 4" xfId="29296"/>
    <cellStyle name="SAPBEXHLevel3X 4 4" xfId="14973"/>
    <cellStyle name="SAPBEXHLevel3X 4 4 2" xfId="39270"/>
    <cellStyle name="SAPBEXHLevel3X 4 5" xfId="26961"/>
    <cellStyle name="SAPBEXHLevel3X 4 6" xfId="51369"/>
    <cellStyle name="SAPBEXHLevel3X 4 7" xfId="53181"/>
    <cellStyle name="SAPBEXHLevel3X 4 8" xfId="53398"/>
    <cellStyle name="SAPBEXHLevel3X 4 9" xfId="53612"/>
    <cellStyle name="SAPBEXHLevel3X 5" xfId="3189"/>
    <cellStyle name="SAPBEXHLevel3X 5 2" xfId="7227"/>
    <cellStyle name="SAPBEXHLevel3X 5 2 2" xfId="13776"/>
    <cellStyle name="SAPBEXHLevel3X 5 2 2 2" xfId="38073"/>
    <cellStyle name="SAPBEXHLevel3X 5 2 3" xfId="19429"/>
    <cellStyle name="SAPBEXHLevel3X 5 2 3 2" xfId="43726"/>
    <cellStyle name="SAPBEXHLevel3X 5 2 4" xfId="31524"/>
    <cellStyle name="SAPBEXHLevel3X 6" xfId="50731"/>
    <cellStyle name="SAPBEXHLevel3X 7" xfId="52543"/>
    <cellStyle name="SAPBEXHLevel3X 8" xfId="53291"/>
    <cellStyle name="SAPBEXHLevel3X 9" xfId="53505"/>
    <cellStyle name="SAPBEXresData" xfId="1568"/>
    <cellStyle name="SAPBEXresData 10" xfId="53722"/>
    <cellStyle name="SAPBEXresData 11" xfId="53936"/>
    <cellStyle name="SAPBEXresData 12" xfId="54150"/>
    <cellStyle name="SAPBEXresData 13" xfId="54364"/>
    <cellStyle name="SAPBEXresData 14" xfId="54578"/>
    <cellStyle name="SAPBEXresData 15" xfId="54792"/>
    <cellStyle name="SAPBEXresData 16" xfId="55006"/>
    <cellStyle name="SAPBEXresData 2" xfId="1569"/>
    <cellStyle name="SAPBEXresData 2 10" xfId="54151"/>
    <cellStyle name="SAPBEXresData 2 11" xfId="54365"/>
    <cellStyle name="SAPBEXresData 2 12" xfId="54579"/>
    <cellStyle name="SAPBEXresData 2 13" xfId="54793"/>
    <cellStyle name="SAPBEXresData 2 14" xfId="55007"/>
    <cellStyle name="SAPBEXresData 2 2" xfId="1695"/>
    <cellStyle name="SAPBEXresData 2 2 10" xfId="53830"/>
    <cellStyle name="SAPBEXresData 2 2 11" xfId="54044"/>
    <cellStyle name="SAPBEXresData 2 2 12" xfId="54258"/>
    <cellStyle name="SAPBEXresData 2 2 13" xfId="54472"/>
    <cellStyle name="SAPBEXresData 2 2 14" xfId="54686"/>
    <cellStyle name="SAPBEXresData 2 2 15" xfId="54900"/>
    <cellStyle name="SAPBEXresData 2 2 16" xfId="55114"/>
    <cellStyle name="SAPBEXresData 2 2 2" xfId="4360"/>
    <cellStyle name="SAPBEXresData 2 2 2 2" xfId="28659"/>
    <cellStyle name="SAPBEXresData 2 2 3" xfId="5003"/>
    <cellStyle name="SAPBEXresData 2 2 3 2" xfId="13777"/>
    <cellStyle name="SAPBEXresData 2 2 3 2 2" xfId="38074"/>
    <cellStyle name="SAPBEXresData 2 2 3 3" xfId="17205"/>
    <cellStyle name="SAPBEXresData 2 2 3 3 2" xfId="41502"/>
    <cellStyle name="SAPBEXresData 2 2 3 4" xfId="29300"/>
    <cellStyle name="SAPBEXresData 2 2 4" xfId="14977"/>
    <cellStyle name="SAPBEXresData 2 2 4 2" xfId="39274"/>
    <cellStyle name="SAPBEXresData 2 2 5" xfId="26965"/>
    <cellStyle name="SAPBEXresData 2 2 6" xfId="51373"/>
    <cellStyle name="SAPBEXresData 2 2 7" xfId="53185"/>
    <cellStyle name="SAPBEXresData 2 2 8" xfId="53402"/>
    <cellStyle name="SAPBEXresData 2 2 9" xfId="53616"/>
    <cellStyle name="SAPBEXresData 2 3" xfId="3193"/>
    <cellStyle name="SAPBEXresData 2 3 2" xfId="7231"/>
    <cellStyle name="SAPBEXresData 2 3 2 2" xfId="13778"/>
    <cellStyle name="SAPBEXresData 2 3 2 2 2" xfId="38075"/>
    <cellStyle name="SAPBEXresData 2 3 2 3" xfId="19433"/>
    <cellStyle name="SAPBEXresData 2 3 2 3 2" xfId="43730"/>
    <cellStyle name="SAPBEXresData 2 3 2 4" xfId="31528"/>
    <cellStyle name="SAPBEXresData 2 4" xfId="50735"/>
    <cellStyle name="SAPBEXresData 2 5" xfId="52547"/>
    <cellStyle name="SAPBEXresData 2 6" xfId="53295"/>
    <cellStyle name="SAPBEXresData 2 7" xfId="53509"/>
    <cellStyle name="SAPBEXresData 2 8" xfId="53723"/>
    <cellStyle name="SAPBEXresData 2 9" xfId="53937"/>
    <cellStyle name="SAPBEXresData 3" xfId="1570"/>
    <cellStyle name="SAPBEXresData 3 10" xfId="54152"/>
    <cellStyle name="SAPBEXresData 3 11" xfId="54366"/>
    <cellStyle name="SAPBEXresData 3 12" xfId="54580"/>
    <cellStyle name="SAPBEXresData 3 13" xfId="54794"/>
    <cellStyle name="SAPBEXresData 3 14" xfId="55008"/>
    <cellStyle name="SAPBEXresData 3 2" xfId="1696"/>
    <cellStyle name="SAPBEXresData 3 2 10" xfId="53831"/>
    <cellStyle name="SAPBEXresData 3 2 11" xfId="54045"/>
    <cellStyle name="SAPBEXresData 3 2 12" xfId="54259"/>
    <cellStyle name="SAPBEXresData 3 2 13" xfId="54473"/>
    <cellStyle name="SAPBEXresData 3 2 14" xfId="54687"/>
    <cellStyle name="SAPBEXresData 3 2 15" xfId="54901"/>
    <cellStyle name="SAPBEXresData 3 2 16" xfId="55115"/>
    <cellStyle name="SAPBEXresData 3 2 2" xfId="4361"/>
    <cellStyle name="SAPBEXresData 3 2 2 2" xfId="28660"/>
    <cellStyle name="SAPBEXresData 3 2 3" xfId="5004"/>
    <cellStyle name="SAPBEXresData 3 2 3 2" xfId="13779"/>
    <cellStyle name="SAPBEXresData 3 2 3 2 2" xfId="38076"/>
    <cellStyle name="SAPBEXresData 3 2 3 3" xfId="17206"/>
    <cellStyle name="SAPBEXresData 3 2 3 3 2" xfId="41503"/>
    <cellStyle name="SAPBEXresData 3 2 3 4" xfId="29301"/>
    <cellStyle name="SAPBEXresData 3 2 4" xfId="14978"/>
    <cellStyle name="SAPBEXresData 3 2 4 2" xfId="39275"/>
    <cellStyle name="SAPBEXresData 3 2 5" xfId="26966"/>
    <cellStyle name="SAPBEXresData 3 2 6" xfId="51374"/>
    <cellStyle name="SAPBEXresData 3 2 7" xfId="53186"/>
    <cellStyle name="SAPBEXresData 3 2 8" xfId="53403"/>
    <cellStyle name="SAPBEXresData 3 2 9" xfId="53617"/>
    <cellStyle name="SAPBEXresData 3 3" xfId="3194"/>
    <cellStyle name="SAPBEXresData 3 3 2" xfId="7232"/>
    <cellStyle name="SAPBEXresData 3 3 2 2" xfId="13780"/>
    <cellStyle name="SAPBEXresData 3 3 2 2 2" xfId="38077"/>
    <cellStyle name="SAPBEXresData 3 3 2 3" xfId="19434"/>
    <cellStyle name="SAPBEXresData 3 3 2 3 2" xfId="43731"/>
    <cellStyle name="SAPBEXresData 3 3 2 4" xfId="31529"/>
    <cellStyle name="SAPBEXresData 3 4" xfId="50736"/>
    <cellStyle name="SAPBEXresData 3 5" xfId="52548"/>
    <cellStyle name="SAPBEXresData 3 6" xfId="53296"/>
    <cellStyle name="SAPBEXresData 3 7" xfId="53510"/>
    <cellStyle name="SAPBEXresData 3 8" xfId="53724"/>
    <cellStyle name="SAPBEXresData 3 9" xfId="53938"/>
    <cellStyle name="SAPBEXresData 4" xfId="1694"/>
    <cellStyle name="SAPBEXresData 4 10" xfId="53829"/>
    <cellStyle name="SAPBEXresData 4 11" xfId="54043"/>
    <cellStyle name="SAPBEXresData 4 12" xfId="54257"/>
    <cellStyle name="SAPBEXresData 4 13" xfId="54471"/>
    <cellStyle name="SAPBEXresData 4 14" xfId="54685"/>
    <cellStyle name="SAPBEXresData 4 15" xfId="54899"/>
    <cellStyle name="SAPBEXresData 4 16" xfId="55113"/>
    <cellStyle name="SAPBEXresData 4 2" xfId="4359"/>
    <cellStyle name="SAPBEXresData 4 2 2" xfId="28658"/>
    <cellStyle name="SAPBEXresData 4 3" xfId="5002"/>
    <cellStyle name="SAPBEXresData 4 3 2" xfId="13781"/>
    <cellStyle name="SAPBEXresData 4 3 2 2" xfId="38078"/>
    <cellStyle name="SAPBEXresData 4 3 3" xfId="17204"/>
    <cellStyle name="SAPBEXresData 4 3 3 2" xfId="41501"/>
    <cellStyle name="SAPBEXresData 4 3 4" xfId="29299"/>
    <cellStyle name="SAPBEXresData 4 4" xfId="14976"/>
    <cellStyle name="SAPBEXresData 4 4 2" xfId="39273"/>
    <cellStyle name="SAPBEXresData 4 5" xfId="26964"/>
    <cellStyle name="SAPBEXresData 4 6" xfId="51372"/>
    <cellStyle name="SAPBEXresData 4 7" xfId="53184"/>
    <cellStyle name="SAPBEXresData 4 8" xfId="53401"/>
    <cellStyle name="SAPBEXresData 4 9" xfId="53615"/>
    <cellStyle name="SAPBEXresData 5" xfId="3192"/>
    <cellStyle name="SAPBEXresData 5 2" xfId="7230"/>
    <cellStyle name="SAPBEXresData 5 2 2" xfId="13782"/>
    <cellStyle name="SAPBEXresData 5 2 2 2" xfId="38079"/>
    <cellStyle name="SAPBEXresData 5 2 3" xfId="19432"/>
    <cellStyle name="SAPBEXresData 5 2 3 2" xfId="43729"/>
    <cellStyle name="SAPBEXresData 5 2 4" xfId="31527"/>
    <cellStyle name="SAPBEXresData 6" xfId="50734"/>
    <cellStyle name="SAPBEXresData 7" xfId="52546"/>
    <cellStyle name="SAPBEXresData 8" xfId="53294"/>
    <cellStyle name="SAPBEXresData 9" xfId="53508"/>
    <cellStyle name="SAPBEXresDataEmph" xfId="1571"/>
    <cellStyle name="SAPBEXresDataEmph 10" xfId="53725"/>
    <cellStyle name="SAPBEXresDataEmph 11" xfId="53939"/>
    <cellStyle name="SAPBEXresDataEmph 12" xfId="54153"/>
    <cellStyle name="SAPBEXresDataEmph 13" xfId="54367"/>
    <cellStyle name="SAPBEXresDataEmph 14" xfId="54581"/>
    <cellStyle name="SAPBEXresDataEmph 15" xfId="54795"/>
    <cellStyle name="SAPBEXresDataEmph 16" xfId="55009"/>
    <cellStyle name="SAPBEXresDataEmph 2" xfId="1572"/>
    <cellStyle name="SAPBEXresDataEmph 2 10" xfId="54154"/>
    <cellStyle name="SAPBEXresDataEmph 2 11" xfId="54368"/>
    <cellStyle name="SAPBEXresDataEmph 2 12" xfId="54582"/>
    <cellStyle name="SAPBEXresDataEmph 2 13" xfId="54796"/>
    <cellStyle name="SAPBEXresDataEmph 2 14" xfId="55010"/>
    <cellStyle name="SAPBEXresDataEmph 2 2" xfId="1698"/>
    <cellStyle name="SAPBEXresDataEmph 2 2 10" xfId="53833"/>
    <cellStyle name="SAPBEXresDataEmph 2 2 11" xfId="54047"/>
    <cellStyle name="SAPBEXresDataEmph 2 2 12" xfId="54261"/>
    <cellStyle name="SAPBEXresDataEmph 2 2 13" xfId="54475"/>
    <cellStyle name="SAPBEXresDataEmph 2 2 14" xfId="54689"/>
    <cellStyle name="SAPBEXresDataEmph 2 2 15" xfId="54903"/>
    <cellStyle name="SAPBEXresDataEmph 2 2 16" xfId="55117"/>
    <cellStyle name="SAPBEXresDataEmph 2 2 2" xfId="4363"/>
    <cellStyle name="SAPBEXresDataEmph 2 2 2 2" xfId="28662"/>
    <cellStyle name="SAPBEXresDataEmph 2 2 3" xfId="5006"/>
    <cellStyle name="SAPBEXresDataEmph 2 2 3 2" xfId="13783"/>
    <cellStyle name="SAPBEXresDataEmph 2 2 3 2 2" xfId="38080"/>
    <cellStyle name="SAPBEXresDataEmph 2 2 3 3" xfId="17208"/>
    <cellStyle name="SAPBEXresDataEmph 2 2 3 3 2" xfId="41505"/>
    <cellStyle name="SAPBEXresDataEmph 2 2 3 4" xfId="29303"/>
    <cellStyle name="SAPBEXresDataEmph 2 2 4" xfId="14980"/>
    <cellStyle name="SAPBEXresDataEmph 2 2 4 2" xfId="39277"/>
    <cellStyle name="SAPBEXresDataEmph 2 2 5" xfId="26968"/>
    <cellStyle name="SAPBEXresDataEmph 2 2 6" xfId="51376"/>
    <cellStyle name="SAPBEXresDataEmph 2 2 7" xfId="53188"/>
    <cellStyle name="SAPBEXresDataEmph 2 2 8" xfId="53405"/>
    <cellStyle name="SAPBEXresDataEmph 2 2 9" xfId="53619"/>
    <cellStyle name="SAPBEXresDataEmph 2 3" xfId="3196"/>
    <cellStyle name="SAPBEXresDataEmph 2 3 2" xfId="7234"/>
    <cellStyle name="SAPBEXresDataEmph 2 3 2 2" xfId="13784"/>
    <cellStyle name="SAPBEXresDataEmph 2 3 2 2 2" xfId="38081"/>
    <cellStyle name="SAPBEXresDataEmph 2 3 2 3" xfId="19436"/>
    <cellStyle name="SAPBEXresDataEmph 2 3 2 3 2" xfId="43733"/>
    <cellStyle name="SAPBEXresDataEmph 2 3 2 4" xfId="31531"/>
    <cellStyle name="SAPBEXresDataEmph 2 4" xfId="50738"/>
    <cellStyle name="SAPBEXresDataEmph 2 5" xfId="52550"/>
    <cellStyle name="SAPBEXresDataEmph 2 6" xfId="53298"/>
    <cellStyle name="SAPBEXresDataEmph 2 7" xfId="53512"/>
    <cellStyle name="SAPBEXresDataEmph 2 8" xfId="53726"/>
    <cellStyle name="SAPBEXresDataEmph 2 9" xfId="53940"/>
    <cellStyle name="SAPBEXresDataEmph 3" xfId="1573"/>
    <cellStyle name="SAPBEXresDataEmph 3 10" xfId="54155"/>
    <cellStyle name="SAPBEXresDataEmph 3 11" xfId="54369"/>
    <cellStyle name="SAPBEXresDataEmph 3 12" xfId="54583"/>
    <cellStyle name="SAPBEXresDataEmph 3 13" xfId="54797"/>
    <cellStyle name="SAPBEXresDataEmph 3 14" xfId="55011"/>
    <cellStyle name="SAPBEXresDataEmph 3 2" xfId="1699"/>
    <cellStyle name="SAPBEXresDataEmph 3 2 10" xfId="53834"/>
    <cellStyle name="SAPBEXresDataEmph 3 2 11" xfId="54048"/>
    <cellStyle name="SAPBEXresDataEmph 3 2 12" xfId="54262"/>
    <cellStyle name="SAPBEXresDataEmph 3 2 13" xfId="54476"/>
    <cellStyle name="SAPBEXresDataEmph 3 2 14" xfId="54690"/>
    <cellStyle name="SAPBEXresDataEmph 3 2 15" xfId="54904"/>
    <cellStyle name="SAPBEXresDataEmph 3 2 16" xfId="55118"/>
    <cellStyle name="SAPBEXresDataEmph 3 2 2" xfId="4364"/>
    <cellStyle name="SAPBEXresDataEmph 3 2 2 2" xfId="28663"/>
    <cellStyle name="SAPBEXresDataEmph 3 2 3" xfId="5007"/>
    <cellStyle name="SAPBEXresDataEmph 3 2 3 2" xfId="13785"/>
    <cellStyle name="SAPBEXresDataEmph 3 2 3 2 2" xfId="38082"/>
    <cellStyle name="SAPBEXresDataEmph 3 2 3 3" xfId="17209"/>
    <cellStyle name="SAPBEXresDataEmph 3 2 3 3 2" xfId="41506"/>
    <cellStyle name="SAPBEXresDataEmph 3 2 3 4" xfId="29304"/>
    <cellStyle name="SAPBEXresDataEmph 3 2 4" xfId="14981"/>
    <cellStyle name="SAPBEXresDataEmph 3 2 4 2" xfId="39278"/>
    <cellStyle name="SAPBEXresDataEmph 3 2 5" xfId="26969"/>
    <cellStyle name="SAPBEXresDataEmph 3 2 6" xfId="51377"/>
    <cellStyle name="SAPBEXresDataEmph 3 2 7" xfId="53189"/>
    <cellStyle name="SAPBEXresDataEmph 3 2 8" xfId="53406"/>
    <cellStyle name="SAPBEXresDataEmph 3 2 9" xfId="53620"/>
    <cellStyle name="SAPBEXresDataEmph 3 3" xfId="3197"/>
    <cellStyle name="SAPBEXresDataEmph 3 3 2" xfId="7235"/>
    <cellStyle name="SAPBEXresDataEmph 3 3 2 2" xfId="13786"/>
    <cellStyle name="SAPBEXresDataEmph 3 3 2 2 2" xfId="38083"/>
    <cellStyle name="SAPBEXresDataEmph 3 3 2 3" xfId="19437"/>
    <cellStyle name="SAPBEXresDataEmph 3 3 2 3 2" xfId="43734"/>
    <cellStyle name="SAPBEXresDataEmph 3 3 2 4" xfId="31532"/>
    <cellStyle name="SAPBEXresDataEmph 3 4" xfId="50739"/>
    <cellStyle name="SAPBEXresDataEmph 3 5" xfId="52551"/>
    <cellStyle name="SAPBEXresDataEmph 3 6" xfId="53299"/>
    <cellStyle name="SAPBEXresDataEmph 3 7" xfId="53513"/>
    <cellStyle name="SAPBEXresDataEmph 3 8" xfId="53727"/>
    <cellStyle name="SAPBEXresDataEmph 3 9" xfId="53941"/>
    <cellStyle name="SAPBEXresDataEmph 4" xfId="1697"/>
    <cellStyle name="SAPBEXresDataEmph 4 10" xfId="53832"/>
    <cellStyle name="SAPBEXresDataEmph 4 11" xfId="54046"/>
    <cellStyle name="SAPBEXresDataEmph 4 12" xfId="54260"/>
    <cellStyle name="SAPBEXresDataEmph 4 13" xfId="54474"/>
    <cellStyle name="SAPBEXresDataEmph 4 14" xfId="54688"/>
    <cellStyle name="SAPBEXresDataEmph 4 15" xfId="54902"/>
    <cellStyle name="SAPBEXresDataEmph 4 16" xfId="55116"/>
    <cellStyle name="SAPBEXresDataEmph 4 2" xfId="4362"/>
    <cellStyle name="SAPBEXresDataEmph 4 2 2" xfId="28661"/>
    <cellStyle name="SAPBEXresDataEmph 4 3" xfId="5005"/>
    <cellStyle name="SAPBEXresDataEmph 4 3 2" xfId="13787"/>
    <cellStyle name="SAPBEXresDataEmph 4 3 2 2" xfId="38084"/>
    <cellStyle name="SAPBEXresDataEmph 4 3 3" xfId="17207"/>
    <cellStyle name="SAPBEXresDataEmph 4 3 3 2" xfId="41504"/>
    <cellStyle name="SAPBEXresDataEmph 4 3 4" xfId="29302"/>
    <cellStyle name="SAPBEXresDataEmph 4 4" xfId="14979"/>
    <cellStyle name="SAPBEXresDataEmph 4 4 2" xfId="39276"/>
    <cellStyle name="SAPBEXresDataEmph 4 5" xfId="26967"/>
    <cellStyle name="SAPBEXresDataEmph 4 6" xfId="51375"/>
    <cellStyle name="SAPBEXresDataEmph 4 7" xfId="53187"/>
    <cellStyle name="SAPBEXresDataEmph 4 8" xfId="53404"/>
    <cellStyle name="SAPBEXresDataEmph 4 9" xfId="53618"/>
    <cellStyle name="SAPBEXresDataEmph 5" xfId="3195"/>
    <cellStyle name="SAPBEXresDataEmph 5 2" xfId="7233"/>
    <cellStyle name="SAPBEXresDataEmph 5 2 2" xfId="13788"/>
    <cellStyle name="SAPBEXresDataEmph 5 2 2 2" xfId="38085"/>
    <cellStyle name="SAPBEXresDataEmph 5 2 3" xfId="19435"/>
    <cellStyle name="SAPBEXresDataEmph 5 2 3 2" xfId="43732"/>
    <cellStyle name="SAPBEXresDataEmph 5 2 4" xfId="31530"/>
    <cellStyle name="SAPBEXresDataEmph 6" xfId="50737"/>
    <cellStyle name="SAPBEXresDataEmph 7" xfId="52549"/>
    <cellStyle name="SAPBEXresDataEmph 8" xfId="53297"/>
    <cellStyle name="SAPBEXresDataEmph 9" xfId="53511"/>
    <cellStyle name="SAPBEXresItem" xfId="1574"/>
    <cellStyle name="SAPBEXresItem 10" xfId="53728"/>
    <cellStyle name="SAPBEXresItem 11" xfId="53942"/>
    <cellStyle name="SAPBEXresItem 12" xfId="54156"/>
    <cellStyle name="SAPBEXresItem 13" xfId="54370"/>
    <cellStyle name="SAPBEXresItem 14" xfId="54584"/>
    <cellStyle name="SAPBEXresItem 15" xfId="54798"/>
    <cellStyle name="SAPBEXresItem 16" xfId="55012"/>
    <cellStyle name="SAPBEXresItem 2" xfId="1575"/>
    <cellStyle name="SAPBEXresItem 2 10" xfId="54157"/>
    <cellStyle name="SAPBEXresItem 2 11" xfId="54371"/>
    <cellStyle name="SAPBEXresItem 2 12" xfId="54585"/>
    <cellStyle name="SAPBEXresItem 2 13" xfId="54799"/>
    <cellStyle name="SAPBEXresItem 2 14" xfId="55013"/>
    <cellStyle name="SAPBEXresItem 2 2" xfId="1701"/>
    <cellStyle name="SAPBEXresItem 2 2 10" xfId="53836"/>
    <cellStyle name="SAPBEXresItem 2 2 11" xfId="54050"/>
    <cellStyle name="SAPBEXresItem 2 2 12" xfId="54264"/>
    <cellStyle name="SAPBEXresItem 2 2 13" xfId="54478"/>
    <cellStyle name="SAPBEXresItem 2 2 14" xfId="54692"/>
    <cellStyle name="SAPBEXresItem 2 2 15" xfId="54906"/>
    <cellStyle name="SAPBEXresItem 2 2 16" xfId="55120"/>
    <cellStyle name="SAPBEXresItem 2 2 2" xfId="4366"/>
    <cellStyle name="SAPBEXresItem 2 2 2 2" xfId="28665"/>
    <cellStyle name="SAPBEXresItem 2 2 3" xfId="5009"/>
    <cellStyle name="SAPBEXresItem 2 2 3 2" xfId="13789"/>
    <cellStyle name="SAPBEXresItem 2 2 3 2 2" xfId="38086"/>
    <cellStyle name="SAPBEXresItem 2 2 3 3" xfId="17211"/>
    <cellStyle name="SAPBEXresItem 2 2 3 3 2" xfId="41508"/>
    <cellStyle name="SAPBEXresItem 2 2 3 4" xfId="29306"/>
    <cellStyle name="SAPBEXresItem 2 2 4" xfId="14983"/>
    <cellStyle name="SAPBEXresItem 2 2 4 2" xfId="39280"/>
    <cellStyle name="SAPBEXresItem 2 2 5" xfId="26971"/>
    <cellStyle name="SAPBEXresItem 2 2 6" xfId="51379"/>
    <cellStyle name="SAPBEXresItem 2 2 7" xfId="53191"/>
    <cellStyle name="SAPBEXresItem 2 2 8" xfId="53408"/>
    <cellStyle name="SAPBEXresItem 2 2 9" xfId="53622"/>
    <cellStyle name="SAPBEXresItem 2 3" xfId="3199"/>
    <cellStyle name="SAPBEXresItem 2 3 2" xfId="7237"/>
    <cellStyle name="SAPBEXresItem 2 3 2 2" xfId="13790"/>
    <cellStyle name="SAPBEXresItem 2 3 2 2 2" xfId="38087"/>
    <cellStyle name="SAPBEXresItem 2 3 2 3" xfId="19439"/>
    <cellStyle name="SAPBEXresItem 2 3 2 3 2" xfId="43736"/>
    <cellStyle name="SAPBEXresItem 2 3 2 4" xfId="31534"/>
    <cellStyle name="SAPBEXresItem 2 4" xfId="50741"/>
    <cellStyle name="SAPBEXresItem 2 5" xfId="52553"/>
    <cellStyle name="SAPBEXresItem 2 6" xfId="53301"/>
    <cellStyle name="SAPBEXresItem 2 7" xfId="53515"/>
    <cellStyle name="SAPBEXresItem 2 8" xfId="53729"/>
    <cellStyle name="SAPBEXresItem 2 9" xfId="53943"/>
    <cellStyle name="SAPBEXresItem 3" xfId="1576"/>
    <cellStyle name="SAPBEXresItem 3 10" xfId="54158"/>
    <cellStyle name="SAPBEXresItem 3 11" xfId="54372"/>
    <cellStyle name="SAPBEXresItem 3 12" xfId="54586"/>
    <cellStyle name="SAPBEXresItem 3 13" xfId="54800"/>
    <cellStyle name="SAPBEXresItem 3 14" xfId="55014"/>
    <cellStyle name="SAPBEXresItem 3 2" xfId="1702"/>
    <cellStyle name="SAPBEXresItem 3 2 10" xfId="53837"/>
    <cellStyle name="SAPBEXresItem 3 2 11" xfId="54051"/>
    <cellStyle name="SAPBEXresItem 3 2 12" xfId="54265"/>
    <cellStyle name="SAPBEXresItem 3 2 13" xfId="54479"/>
    <cellStyle name="SAPBEXresItem 3 2 14" xfId="54693"/>
    <cellStyle name="SAPBEXresItem 3 2 15" xfId="54907"/>
    <cellStyle name="SAPBEXresItem 3 2 16" xfId="55121"/>
    <cellStyle name="SAPBEXresItem 3 2 2" xfId="4367"/>
    <cellStyle name="SAPBEXresItem 3 2 2 2" xfId="28666"/>
    <cellStyle name="SAPBEXresItem 3 2 3" xfId="5010"/>
    <cellStyle name="SAPBEXresItem 3 2 3 2" xfId="13791"/>
    <cellStyle name="SAPBEXresItem 3 2 3 2 2" xfId="38088"/>
    <cellStyle name="SAPBEXresItem 3 2 3 3" xfId="17212"/>
    <cellStyle name="SAPBEXresItem 3 2 3 3 2" xfId="41509"/>
    <cellStyle name="SAPBEXresItem 3 2 3 4" xfId="29307"/>
    <cellStyle name="SAPBEXresItem 3 2 4" xfId="14984"/>
    <cellStyle name="SAPBEXresItem 3 2 4 2" xfId="39281"/>
    <cellStyle name="SAPBEXresItem 3 2 5" xfId="26972"/>
    <cellStyle name="SAPBEXresItem 3 2 6" xfId="51380"/>
    <cellStyle name="SAPBEXresItem 3 2 7" xfId="53192"/>
    <cellStyle name="SAPBEXresItem 3 2 8" xfId="53409"/>
    <cellStyle name="SAPBEXresItem 3 2 9" xfId="53623"/>
    <cellStyle name="SAPBEXresItem 3 3" xfId="3200"/>
    <cellStyle name="SAPBEXresItem 3 3 2" xfId="7238"/>
    <cellStyle name="SAPBEXresItem 3 3 2 2" xfId="13792"/>
    <cellStyle name="SAPBEXresItem 3 3 2 2 2" xfId="38089"/>
    <cellStyle name="SAPBEXresItem 3 3 2 3" xfId="19440"/>
    <cellStyle name="SAPBEXresItem 3 3 2 3 2" xfId="43737"/>
    <cellStyle name="SAPBEXresItem 3 3 2 4" xfId="31535"/>
    <cellStyle name="SAPBEXresItem 3 4" xfId="50742"/>
    <cellStyle name="SAPBEXresItem 3 5" xfId="52554"/>
    <cellStyle name="SAPBEXresItem 3 6" xfId="53302"/>
    <cellStyle name="SAPBEXresItem 3 7" xfId="53516"/>
    <cellStyle name="SAPBEXresItem 3 8" xfId="53730"/>
    <cellStyle name="SAPBEXresItem 3 9" xfId="53944"/>
    <cellStyle name="SAPBEXresItem 4" xfId="1700"/>
    <cellStyle name="SAPBEXresItem 4 10" xfId="53835"/>
    <cellStyle name="SAPBEXresItem 4 11" xfId="54049"/>
    <cellStyle name="SAPBEXresItem 4 12" xfId="54263"/>
    <cellStyle name="SAPBEXresItem 4 13" xfId="54477"/>
    <cellStyle name="SAPBEXresItem 4 14" xfId="54691"/>
    <cellStyle name="SAPBEXresItem 4 15" xfId="54905"/>
    <cellStyle name="SAPBEXresItem 4 16" xfId="55119"/>
    <cellStyle name="SAPBEXresItem 4 2" xfId="4365"/>
    <cellStyle name="SAPBEXresItem 4 2 2" xfId="28664"/>
    <cellStyle name="SAPBEXresItem 4 3" xfId="5008"/>
    <cellStyle name="SAPBEXresItem 4 3 2" xfId="13793"/>
    <cellStyle name="SAPBEXresItem 4 3 2 2" xfId="38090"/>
    <cellStyle name="SAPBEXresItem 4 3 3" xfId="17210"/>
    <cellStyle name="SAPBEXresItem 4 3 3 2" xfId="41507"/>
    <cellStyle name="SAPBEXresItem 4 3 4" xfId="29305"/>
    <cellStyle name="SAPBEXresItem 4 4" xfId="14982"/>
    <cellStyle name="SAPBEXresItem 4 4 2" xfId="39279"/>
    <cellStyle name="SAPBEXresItem 4 5" xfId="26970"/>
    <cellStyle name="SAPBEXresItem 4 6" xfId="51378"/>
    <cellStyle name="SAPBEXresItem 4 7" xfId="53190"/>
    <cellStyle name="SAPBEXresItem 4 8" xfId="53407"/>
    <cellStyle name="SAPBEXresItem 4 9" xfId="53621"/>
    <cellStyle name="SAPBEXresItem 5" xfId="3198"/>
    <cellStyle name="SAPBEXresItem 5 2" xfId="7236"/>
    <cellStyle name="SAPBEXresItem 5 2 2" xfId="13794"/>
    <cellStyle name="SAPBEXresItem 5 2 2 2" xfId="38091"/>
    <cellStyle name="SAPBEXresItem 5 2 3" xfId="19438"/>
    <cellStyle name="SAPBEXresItem 5 2 3 2" xfId="43735"/>
    <cellStyle name="SAPBEXresItem 5 2 4" xfId="31533"/>
    <cellStyle name="SAPBEXresItem 6" xfId="50740"/>
    <cellStyle name="SAPBEXresItem 7" xfId="52552"/>
    <cellStyle name="SAPBEXresItem 8" xfId="53300"/>
    <cellStyle name="SAPBEXresItem 9" xfId="53514"/>
    <cellStyle name="SAPBEXresItemX" xfId="1577"/>
    <cellStyle name="SAPBEXresItemX 10" xfId="53731"/>
    <cellStyle name="SAPBEXresItemX 11" xfId="53945"/>
    <cellStyle name="SAPBEXresItemX 12" xfId="54159"/>
    <cellStyle name="SAPBEXresItemX 13" xfId="54373"/>
    <cellStyle name="SAPBEXresItemX 14" xfId="54587"/>
    <cellStyle name="SAPBEXresItemX 15" xfId="54801"/>
    <cellStyle name="SAPBEXresItemX 16" xfId="55015"/>
    <cellStyle name="SAPBEXresItemX 2" xfId="1578"/>
    <cellStyle name="SAPBEXresItemX 2 10" xfId="54160"/>
    <cellStyle name="SAPBEXresItemX 2 11" xfId="54374"/>
    <cellStyle name="SAPBEXresItemX 2 12" xfId="54588"/>
    <cellStyle name="SAPBEXresItemX 2 13" xfId="54802"/>
    <cellStyle name="SAPBEXresItemX 2 14" xfId="55016"/>
    <cellStyle name="SAPBEXresItemX 2 2" xfId="1704"/>
    <cellStyle name="SAPBEXresItemX 2 2 10" xfId="53839"/>
    <cellStyle name="SAPBEXresItemX 2 2 11" xfId="54053"/>
    <cellStyle name="SAPBEXresItemX 2 2 12" xfId="54267"/>
    <cellStyle name="SAPBEXresItemX 2 2 13" xfId="54481"/>
    <cellStyle name="SAPBEXresItemX 2 2 14" xfId="54695"/>
    <cellStyle name="SAPBEXresItemX 2 2 15" xfId="54909"/>
    <cellStyle name="SAPBEXresItemX 2 2 16" xfId="55123"/>
    <cellStyle name="SAPBEXresItemX 2 2 2" xfId="4369"/>
    <cellStyle name="SAPBEXresItemX 2 2 2 2" xfId="28668"/>
    <cellStyle name="SAPBEXresItemX 2 2 3" xfId="5012"/>
    <cellStyle name="SAPBEXresItemX 2 2 3 2" xfId="13795"/>
    <cellStyle name="SAPBEXresItemX 2 2 3 2 2" xfId="38092"/>
    <cellStyle name="SAPBEXresItemX 2 2 3 3" xfId="17214"/>
    <cellStyle name="SAPBEXresItemX 2 2 3 3 2" xfId="41511"/>
    <cellStyle name="SAPBEXresItemX 2 2 3 4" xfId="29309"/>
    <cellStyle name="SAPBEXresItemX 2 2 4" xfId="14986"/>
    <cellStyle name="SAPBEXresItemX 2 2 4 2" xfId="39283"/>
    <cellStyle name="SAPBEXresItemX 2 2 5" xfId="26974"/>
    <cellStyle name="SAPBEXresItemX 2 2 6" xfId="51382"/>
    <cellStyle name="SAPBEXresItemX 2 2 7" xfId="53194"/>
    <cellStyle name="SAPBEXresItemX 2 2 8" xfId="53411"/>
    <cellStyle name="SAPBEXresItemX 2 2 9" xfId="53625"/>
    <cellStyle name="SAPBEXresItemX 2 3" xfId="3202"/>
    <cellStyle name="SAPBEXresItemX 2 3 2" xfId="7240"/>
    <cellStyle name="SAPBEXresItemX 2 3 2 2" xfId="13796"/>
    <cellStyle name="SAPBEXresItemX 2 3 2 2 2" xfId="38093"/>
    <cellStyle name="SAPBEXresItemX 2 3 2 3" xfId="19442"/>
    <cellStyle name="SAPBEXresItemX 2 3 2 3 2" xfId="43739"/>
    <cellStyle name="SAPBEXresItemX 2 3 2 4" xfId="31537"/>
    <cellStyle name="SAPBEXresItemX 2 4" xfId="50744"/>
    <cellStyle name="SAPBEXresItemX 2 5" xfId="52556"/>
    <cellStyle name="SAPBEXresItemX 2 6" xfId="53304"/>
    <cellStyle name="SAPBEXresItemX 2 7" xfId="53518"/>
    <cellStyle name="SAPBEXresItemX 2 8" xfId="53732"/>
    <cellStyle name="SAPBEXresItemX 2 9" xfId="53946"/>
    <cellStyle name="SAPBEXresItemX 3" xfId="1579"/>
    <cellStyle name="SAPBEXresItemX 3 10" xfId="54161"/>
    <cellStyle name="SAPBEXresItemX 3 11" xfId="54375"/>
    <cellStyle name="SAPBEXresItemX 3 12" xfId="54589"/>
    <cellStyle name="SAPBEXresItemX 3 13" xfId="54803"/>
    <cellStyle name="SAPBEXresItemX 3 14" xfId="55017"/>
    <cellStyle name="SAPBEXresItemX 3 2" xfId="1705"/>
    <cellStyle name="SAPBEXresItemX 3 2 10" xfId="53840"/>
    <cellStyle name="SAPBEXresItemX 3 2 11" xfId="54054"/>
    <cellStyle name="SAPBEXresItemX 3 2 12" xfId="54268"/>
    <cellStyle name="SAPBEXresItemX 3 2 13" xfId="54482"/>
    <cellStyle name="SAPBEXresItemX 3 2 14" xfId="54696"/>
    <cellStyle name="SAPBEXresItemX 3 2 15" xfId="54910"/>
    <cellStyle name="SAPBEXresItemX 3 2 16" xfId="55124"/>
    <cellStyle name="SAPBEXresItemX 3 2 2" xfId="4370"/>
    <cellStyle name="SAPBEXresItemX 3 2 2 2" xfId="28669"/>
    <cellStyle name="SAPBEXresItemX 3 2 3" xfId="5013"/>
    <cellStyle name="SAPBEXresItemX 3 2 3 2" xfId="13797"/>
    <cellStyle name="SAPBEXresItemX 3 2 3 2 2" xfId="38094"/>
    <cellStyle name="SAPBEXresItemX 3 2 3 3" xfId="17215"/>
    <cellStyle name="SAPBEXresItemX 3 2 3 3 2" xfId="41512"/>
    <cellStyle name="SAPBEXresItemX 3 2 3 4" xfId="29310"/>
    <cellStyle name="SAPBEXresItemX 3 2 4" xfId="14987"/>
    <cellStyle name="SAPBEXresItemX 3 2 4 2" xfId="39284"/>
    <cellStyle name="SAPBEXresItemX 3 2 5" xfId="26975"/>
    <cellStyle name="SAPBEXresItemX 3 2 6" xfId="51383"/>
    <cellStyle name="SAPBEXresItemX 3 2 7" xfId="53195"/>
    <cellStyle name="SAPBEXresItemX 3 2 8" xfId="53412"/>
    <cellStyle name="SAPBEXresItemX 3 2 9" xfId="53626"/>
    <cellStyle name="SAPBEXresItemX 3 3" xfId="3203"/>
    <cellStyle name="SAPBEXresItemX 3 3 2" xfId="7241"/>
    <cellStyle name="SAPBEXresItemX 3 3 2 2" xfId="13798"/>
    <cellStyle name="SAPBEXresItemX 3 3 2 2 2" xfId="38095"/>
    <cellStyle name="SAPBEXresItemX 3 3 2 3" xfId="19443"/>
    <cellStyle name="SAPBEXresItemX 3 3 2 3 2" xfId="43740"/>
    <cellStyle name="SAPBEXresItemX 3 3 2 4" xfId="31538"/>
    <cellStyle name="SAPBEXresItemX 3 4" xfId="50745"/>
    <cellStyle name="SAPBEXresItemX 3 5" xfId="52557"/>
    <cellStyle name="SAPBEXresItemX 3 6" xfId="53305"/>
    <cellStyle name="SAPBEXresItemX 3 7" xfId="53519"/>
    <cellStyle name="SAPBEXresItemX 3 8" xfId="53733"/>
    <cellStyle name="SAPBEXresItemX 3 9" xfId="53947"/>
    <cellStyle name="SAPBEXresItemX 4" xfId="1703"/>
    <cellStyle name="SAPBEXresItemX 4 10" xfId="53838"/>
    <cellStyle name="SAPBEXresItemX 4 11" xfId="54052"/>
    <cellStyle name="SAPBEXresItemX 4 12" xfId="54266"/>
    <cellStyle name="SAPBEXresItemX 4 13" xfId="54480"/>
    <cellStyle name="SAPBEXresItemX 4 14" xfId="54694"/>
    <cellStyle name="SAPBEXresItemX 4 15" xfId="54908"/>
    <cellStyle name="SAPBEXresItemX 4 16" xfId="55122"/>
    <cellStyle name="SAPBEXresItemX 4 2" xfId="4368"/>
    <cellStyle name="SAPBEXresItemX 4 2 2" xfId="28667"/>
    <cellStyle name="SAPBEXresItemX 4 3" xfId="5011"/>
    <cellStyle name="SAPBEXresItemX 4 3 2" xfId="13799"/>
    <cellStyle name="SAPBEXresItemX 4 3 2 2" xfId="38096"/>
    <cellStyle name="SAPBEXresItemX 4 3 3" xfId="17213"/>
    <cellStyle name="SAPBEXresItemX 4 3 3 2" xfId="41510"/>
    <cellStyle name="SAPBEXresItemX 4 3 4" xfId="29308"/>
    <cellStyle name="SAPBEXresItemX 4 4" xfId="14985"/>
    <cellStyle name="SAPBEXresItemX 4 4 2" xfId="39282"/>
    <cellStyle name="SAPBEXresItemX 4 5" xfId="26973"/>
    <cellStyle name="SAPBEXresItemX 4 6" xfId="51381"/>
    <cellStyle name="SAPBEXresItemX 4 7" xfId="53193"/>
    <cellStyle name="SAPBEXresItemX 4 8" xfId="53410"/>
    <cellStyle name="SAPBEXresItemX 4 9" xfId="53624"/>
    <cellStyle name="SAPBEXresItemX 5" xfId="3201"/>
    <cellStyle name="SAPBEXresItemX 5 2" xfId="7239"/>
    <cellStyle name="SAPBEXresItemX 5 2 2" xfId="13800"/>
    <cellStyle name="SAPBEXresItemX 5 2 2 2" xfId="38097"/>
    <cellStyle name="SAPBEXresItemX 5 2 3" xfId="19441"/>
    <cellStyle name="SAPBEXresItemX 5 2 3 2" xfId="43738"/>
    <cellStyle name="SAPBEXresItemX 5 2 4" xfId="31536"/>
    <cellStyle name="SAPBEXresItemX 6" xfId="50743"/>
    <cellStyle name="SAPBEXresItemX 7" xfId="52555"/>
    <cellStyle name="SAPBEXresItemX 8" xfId="53303"/>
    <cellStyle name="SAPBEXresItemX 9" xfId="53517"/>
    <cellStyle name="SAPBEXstdData" xfId="1580"/>
    <cellStyle name="SAPBEXstdData 10" xfId="53734"/>
    <cellStyle name="SAPBEXstdData 11" xfId="53948"/>
    <cellStyle name="SAPBEXstdData 12" xfId="54162"/>
    <cellStyle name="SAPBEXstdData 13" xfId="54376"/>
    <cellStyle name="SAPBEXstdData 14" xfId="54590"/>
    <cellStyle name="SAPBEXstdData 15" xfId="54804"/>
    <cellStyle name="SAPBEXstdData 16" xfId="55018"/>
    <cellStyle name="SAPBEXstdData 2" xfId="1581"/>
    <cellStyle name="SAPBEXstdData 2 10" xfId="54163"/>
    <cellStyle name="SAPBEXstdData 2 11" xfId="54377"/>
    <cellStyle name="SAPBEXstdData 2 12" xfId="54591"/>
    <cellStyle name="SAPBEXstdData 2 13" xfId="54805"/>
    <cellStyle name="SAPBEXstdData 2 14" xfId="55019"/>
    <cellStyle name="SAPBEXstdData 2 2" xfId="1707"/>
    <cellStyle name="SAPBEXstdData 2 2 10" xfId="53842"/>
    <cellStyle name="SAPBEXstdData 2 2 11" xfId="54056"/>
    <cellStyle name="SAPBEXstdData 2 2 12" xfId="54270"/>
    <cellStyle name="SAPBEXstdData 2 2 13" xfId="54484"/>
    <cellStyle name="SAPBEXstdData 2 2 14" xfId="54698"/>
    <cellStyle name="SAPBEXstdData 2 2 15" xfId="54912"/>
    <cellStyle name="SAPBEXstdData 2 2 16" xfId="55126"/>
    <cellStyle name="SAPBEXstdData 2 2 2" xfId="4372"/>
    <cellStyle name="SAPBEXstdData 2 2 2 2" xfId="28671"/>
    <cellStyle name="SAPBEXstdData 2 2 3" xfId="5015"/>
    <cellStyle name="SAPBEXstdData 2 2 3 2" xfId="13801"/>
    <cellStyle name="SAPBEXstdData 2 2 3 2 2" xfId="38098"/>
    <cellStyle name="SAPBEXstdData 2 2 3 3" xfId="17217"/>
    <cellStyle name="SAPBEXstdData 2 2 3 3 2" xfId="41514"/>
    <cellStyle name="SAPBEXstdData 2 2 3 4" xfId="29312"/>
    <cellStyle name="SAPBEXstdData 2 2 4" xfId="14989"/>
    <cellStyle name="SAPBEXstdData 2 2 4 2" xfId="39286"/>
    <cellStyle name="SAPBEXstdData 2 2 5" xfId="26977"/>
    <cellStyle name="SAPBEXstdData 2 2 6" xfId="51385"/>
    <cellStyle name="SAPBEXstdData 2 2 7" xfId="53197"/>
    <cellStyle name="SAPBEXstdData 2 2 8" xfId="53414"/>
    <cellStyle name="SAPBEXstdData 2 2 9" xfId="53628"/>
    <cellStyle name="SAPBEXstdData 2 3" xfId="3205"/>
    <cellStyle name="SAPBEXstdData 2 3 2" xfId="7243"/>
    <cellStyle name="SAPBEXstdData 2 3 2 2" xfId="13802"/>
    <cellStyle name="SAPBEXstdData 2 3 2 2 2" xfId="38099"/>
    <cellStyle name="SAPBEXstdData 2 3 2 3" xfId="19445"/>
    <cellStyle name="SAPBEXstdData 2 3 2 3 2" xfId="43742"/>
    <cellStyle name="SAPBEXstdData 2 3 2 4" xfId="31540"/>
    <cellStyle name="SAPBEXstdData 2 4" xfId="50747"/>
    <cellStyle name="SAPBEXstdData 2 5" xfId="52559"/>
    <cellStyle name="SAPBEXstdData 2 6" xfId="53307"/>
    <cellStyle name="SAPBEXstdData 2 7" xfId="53521"/>
    <cellStyle name="SAPBEXstdData 2 8" xfId="53735"/>
    <cellStyle name="SAPBEXstdData 2 9" xfId="53949"/>
    <cellStyle name="SAPBEXstdData 3" xfId="1582"/>
    <cellStyle name="SAPBEXstdData 3 10" xfId="54164"/>
    <cellStyle name="SAPBEXstdData 3 11" xfId="54378"/>
    <cellStyle name="SAPBEXstdData 3 12" xfId="54592"/>
    <cellStyle name="SAPBEXstdData 3 13" xfId="54806"/>
    <cellStyle name="SAPBEXstdData 3 14" xfId="55020"/>
    <cellStyle name="SAPBEXstdData 3 2" xfId="1708"/>
    <cellStyle name="SAPBEXstdData 3 2 10" xfId="53843"/>
    <cellStyle name="SAPBEXstdData 3 2 11" xfId="54057"/>
    <cellStyle name="SAPBEXstdData 3 2 12" xfId="54271"/>
    <cellStyle name="SAPBEXstdData 3 2 13" xfId="54485"/>
    <cellStyle name="SAPBEXstdData 3 2 14" xfId="54699"/>
    <cellStyle name="SAPBEXstdData 3 2 15" xfId="54913"/>
    <cellStyle name="SAPBEXstdData 3 2 16" xfId="55127"/>
    <cellStyle name="SAPBEXstdData 3 2 2" xfId="4373"/>
    <cellStyle name="SAPBEXstdData 3 2 2 2" xfId="28672"/>
    <cellStyle name="SAPBEXstdData 3 2 3" xfId="5016"/>
    <cellStyle name="SAPBEXstdData 3 2 3 2" xfId="13803"/>
    <cellStyle name="SAPBEXstdData 3 2 3 2 2" xfId="38100"/>
    <cellStyle name="SAPBEXstdData 3 2 3 3" xfId="17218"/>
    <cellStyle name="SAPBEXstdData 3 2 3 3 2" xfId="41515"/>
    <cellStyle name="SAPBEXstdData 3 2 3 4" xfId="29313"/>
    <cellStyle name="SAPBEXstdData 3 2 4" xfId="14990"/>
    <cellStyle name="SAPBEXstdData 3 2 4 2" xfId="39287"/>
    <cellStyle name="SAPBEXstdData 3 2 5" xfId="26978"/>
    <cellStyle name="SAPBEXstdData 3 2 6" xfId="51386"/>
    <cellStyle name="SAPBEXstdData 3 2 7" xfId="53198"/>
    <cellStyle name="SAPBEXstdData 3 2 8" xfId="53415"/>
    <cellStyle name="SAPBEXstdData 3 2 9" xfId="53629"/>
    <cellStyle name="SAPBEXstdData 3 3" xfId="3206"/>
    <cellStyle name="SAPBEXstdData 3 3 2" xfId="7244"/>
    <cellStyle name="SAPBEXstdData 3 3 2 2" xfId="13804"/>
    <cellStyle name="SAPBEXstdData 3 3 2 2 2" xfId="38101"/>
    <cellStyle name="SAPBEXstdData 3 3 2 3" xfId="19446"/>
    <cellStyle name="SAPBEXstdData 3 3 2 3 2" xfId="43743"/>
    <cellStyle name="SAPBEXstdData 3 3 2 4" xfId="31541"/>
    <cellStyle name="SAPBEXstdData 3 4" xfId="50748"/>
    <cellStyle name="SAPBEXstdData 3 5" xfId="52560"/>
    <cellStyle name="SAPBEXstdData 3 6" xfId="53308"/>
    <cellStyle name="SAPBEXstdData 3 7" xfId="53522"/>
    <cellStyle name="SAPBEXstdData 3 8" xfId="53736"/>
    <cellStyle name="SAPBEXstdData 3 9" xfId="53950"/>
    <cellStyle name="SAPBEXstdData 4" xfId="1706"/>
    <cellStyle name="SAPBEXstdData 4 10" xfId="53841"/>
    <cellStyle name="SAPBEXstdData 4 11" xfId="54055"/>
    <cellStyle name="SAPBEXstdData 4 12" xfId="54269"/>
    <cellStyle name="SAPBEXstdData 4 13" xfId="54483"/>
    <cellStyle name="SAPBEXstdData 4 14" xfId="54697"/>
    <cellStyle name="SAPBEXstdData 4 15" xfId="54911"/>
    <cellStyle name="SAPBEXstdData 4 16" xfId="55125"/>
    <cellStyle name="SAPBEXstdData 4 2" xfId="4371"/>
    <cellStyle name="SAPBEXstdData 4 2 2" xfId="28670"/>
    <cellStyle name="SAPBEXstdData 4 3" xfId="5014"/>
    <cellStyle name="SAPBEXstdData 4 3 2" xfId="13805"/>
    <cellStyle name="SAPBEXstdData 4 3 2 2" xfId="38102"/>
    <cellStyle name="SAPBEXstdData 4 3 3" xfId="17216"/>
    <cellStyle name="SAPBEXstdData 4 3 3 2" xfId="41513"/>
    <cellStyle name="SAPBEXstdData 4 3 4" xfId="29311"/>
    <cellStyle name="SAPBEXstdData 4 4" xfId="14988"/>
    <cellStyle name="SAPBEXstdData 4 4 2" xfId="39285"/>
    <cellStyle name="SAPBEXstdData 4 5" xfId="26976"/>
    <cellStyle name="SAPBEXstdData 4 6" xfId="51384"/>
    <cellStyle name="SAPBEXstdData 4 7" xfId="53196"/>
    <cellStyle name="SAPBEXstdData 4 8" xfId="53413"/>
    <cellStyle name="SAPBEXstdData 4 9" xfId="53627"/>
    <cellStyle name="SAPBEXstdData 5" xfId="3204"/>
    <cellStyle name="SAPBEXstdData 5 2" xfId="7242"/>
    <cellStyle name="SAPBEXstdData 5 2 2" xfId="13806"/>
    <cellStyle name="SAPBEXstdData 5 2 2 2" xfId="38103"/>
    <cellStyle name="SAPBEXstdData 5 2 3" xfId="19444"/>
    <cellStyle name="SAPBEXstdData 5 2 3 2" xfId="43741"/>
    <cellStyle name="SAPBEXstdData 5 2 4" xfId="31539"/>
    <cellStyle name="SAPBEXstdData 6" xfId="50746"/>
    <cellStyle name="SAPBEXstdData 7" xfId="52558"/>
    <cellStyle name="SAPBEXstdData 8" xfId="53306"/>
    <cellStyle name="SAPBEXstdData 9" xfId="53520"/>
    <cellStyle name="SAPBEXstdDataEmph" xfId="1583"/>
    <cellStyle name="SAPBEXstdDataEmph 10" xfId="53737"/>
    <cellStyle name="SAPBEXstdDataEmph 11" xfId="53951"/>
    <cellStyle name="SAPBEXstdDataEmph 12" xfId="54165"/>
    <cellStyle name="SAPBEXstdDataEmph 13" xfId="54379"/>
    <cellStyle name="SAPBEXstdDataEmph 14" xfId="54593"/>
    <cellStyle name="SAPBEXstdDataEmph 15" xfId="54807"/>
    <cellStyle name="SAPBEXstdDataEmph 16" xfId="55021"/>
    <cellStyle name="SAPBEXstdDataEmph 2" xfId="1584"/>
    <cellStyle name="SAPBEXstdDataEmph 2 10" xfId="54166"/>
    <cellStyle name="SAPBEXstdDataEmph 2 11" xfId="54380"/>
    <cellStyle name="SAPBEXstdDataEmph 2 12" xfId="54594"/>
    <cellStyle name="SAPBEXstdDataEmph 2 13" xfId="54808"/>
    <cellStyle name="SAPBEXstdDataEmph 2 14" xfId="55022"/>
    <cellStyle name="SAPBEXstdDataEmph 2 2" xfId="1710"/>
    <cellStyle name="SAPBEXstdDataEmph 2 2 10" xfId="53845"/>
    <cellStyle name="SAPBEXstdDataEmph 2 2 11" xfId="54059"/>
    <cellStyle name="SAPBEXstdDataEmph 2 2 12" xfId="54273"/>
    <cellStyle name="SAPBEXstdDataEmph 2 2 13" xfId="54487"/>
    <cellStyle name="SAPBEXstdDataEmph 2 2 14" xfId="54701"/>
    <cellStyle name="SAPBEXstdDataEmph 2 2 15" xfId="54915"/>
    <cellStyle name="SAPBEXstdDataEmph 2 2 16" xfId="55129"/>
    <cellStyle name="SAPBEXstdDataEmph 2 2 2" xfId="4375"/>
    <cellStyle name="SAPBEXstdDataEmph 2 2 2 2" xfId="28674"/>
    <cellStyle name="SAPBEXstdDataEmph 2 2 3" xfId="5018"/>
    <cellStyle name="SAPBEXstdDataEmph 2 2 3 2" xfId="13807"/>
    <cellStyle name="SAPBEXstdDataEmph 2 2 3 2 2" xfId="38104"/>
    <cellStyle name="SAPBEXstdDataEmph 2 2 3 3" xfId="17220"/>
    <cellStyle name="SAPBEXstdDataEmph 2 2 3 3 2" xfId="41517"/>
    <cellStyle name="SAPBEXstdDataEmph 2 2 3 4" xfId="29315"/>
    <cellStyle name="SAPBEXstdDataEmph 2 2 4" xfId="14992"/>
    <cellStyle name="SAPBEXstdDataEmph 2 2 4 2" xfId="39289"/>
    <cellStyle name="SAPBEXstdDataEmph 2 2 5" xfId="26980"/>
    <cellStyle name="SAPBEXstdDataEmph 2 2 6" xfId="51388"/>
    <cellStyle name="SAPBEXstdDataEmph 2 2 7" xfId="53200"/>
    <cellStyle name="SAPBEXstdDataEmph 2 2 8" xfId="53417"/>
    <cellStyle name="SAPBEXstdDataEmph 2 2 9" xfId="53631"/>
    <cellStyle name="SAPBEXstdDataEmph 2 3" xfId="3208"/>
    <cellStyle name="SAPBEXstdDataEmph 2 3 2" xfId="7246"/>
    <cellStyle name="SAPBEXstdDataEmph 2 3 2 2" xfId="13808"/>
    <cellStyle name="SAPBEXstdDataEmph 2 3 2 2 2" xfId="38105"/>
    <cellStyle name="SAPBEXstdDataEmph 2 3 2 3" xfId="19448"/>
    <cellStyle name="SAPBEXstdDataEmph 2 3 2 3 2" xfId="43745"/>
    <cellStyle name="SAPBEXstdDataEmph 2 3 2 4" xfId="31543"/>
    <cellStyle name="SAPBEXstdDataEmph 2 4" xfId="50750"/>
    <cellStyle name="SAPBEXstdDataEmph 2 5" xfId="52562"/>
    <cellStyle name="SAPBEXstdDataEmph 2 6" xfId="53310"/>
    <cellStyle name="SAPBEXstdDataEmph 2 7" xfId="53524"/>
    <cellStyle name="SAPBEXstdDataEmph 2 8" xfId="53738"/>
    <cellStyle name="SAPBEXstdDataEmph 2 9" xfId="53952"/>
    <cellStyle name="SAPBEXstdDataEmph 3" xfId="1585"/>
    <cellStyle name="SAPBEXstdDataEmph 3 10" xfId="54167"/>
    <cellStyle name="SAPBEXstdDataEmph 3 11" xfId="54381"/>
    <cellStyle name="SAPBEXstdDataEmph 3 12" xfId="54595"/>
    <cellStyle name="SAPBEXstdDataEmph 3 13" xfId="54809"/>
    <cellStyle name="SAPBEXstdDataEmph 3 14" xfId="55023"/>
    <cellStyle name="SAPBEXstdDataEmph 3 2" xfId="1711"/>
    <cellStyle name="SAPBEXstdDataEmph 3 2 10" xfId="53846"/>
    <cellStyle name="SAPBEXstdDataEmph 3 2 11" xfId="54060"/>
    <cellStyle name="SAPBEXstdDataEmph 3 2 12" xfId="54274"/>
    <cellStyle name="SAPBEXstdDataEmph 3 2 13" xfId="54488"/>
    <cellStyle name="SAPBEXstdDataEmph 3 2 14" xfId="54702"/>
    <cellStyle name="SAPBEXstdDataEmph 3 2 15" xfId="54916"/>
    <cellStyle name="SAPBEXstdDataEmph 3 2 16" xfId="55130"/>
    <cellStyle name="SAPBEXstdDataEmph 3 2 2" xfId="4376"/>
    <cellStyle name="SAPBEXstdDataEmph 3 2 2 2" xfId="28675"/>
    <cellStyle name="SAPBEXstdDataEmph 3 2 3" xfId="5019"/>
    <cellStyle name="SAPBEXstdDataEmph 3 2 3 2" xfId="13809"/>
    <cellStyle name="SAPBEXstdDataEmph 3 2 3 2 2" xfId="38106"/>
    <cellStyle name="SAPBEXstdDataEmph 3 2 3 3" xfId="17221"/>
    <cellStyle name="SAPBEXstdDataEmph 3 2 3 3 2" xfId="41518"/>
    <cellStyle name="SAPBEXstdDataEmph 3 2 3 4" xfId="29316"/>
    <cellStyle name="SAPBEXstdDataEmph 3 2 4" xfId="14993"/>
    <cellStyle name="SAPBEXstdDataEmph 3 2 4 2" xfId="39290"/>
    <cellStyle name="SAPBEXstdDataEmph 3 2 5" xfId="26981"/>
    <cellStyle name="SAPBEXstdDataEmph 3 2 6" xfId="51389"/>
    <cellStyle name="SAPBEXstdDataEmph 3 2 7" xfId="53201"/>
    <cellStyle name="SAPBEXstdDataEmph 3 2 8" xfId="53418"/>
    <cellStyle name="SAPBEXstdDataEmph 3 2 9" xfId="53632"/>
    <cellStyle name="SAPBEXstdDataEmph 3 3" xfId="3209"/>
    <cellStyle name="SAPBEXstdDataEmph 3 3 2" xfId="7247"/>
    <cellStyle name="SAPBEXstdDataEmph 3 3 2 2" xfId="13810"/>
    <cellStyle name="SAPBEXstdDataEmph 3 3 2 2 2" xfId="38107"/>
    <cellStyle name="SAPBEXstdDataEmph 3 3 2 3" xfId="19449"/>
    <cellStyle name="SAPBEXstdDataEmph 3 3 2 3 2" xfId="43746"/>
    <cellStyle name="SAPBEXstdDataEmph 3 3 2 4" xfId="31544"/>
    <cellStyle name="SAPBEXstdDataEmph 3 4" xfId="50751"/>
    <cellStyle name="SAPBEXstdDataEmph 3 5" xfId="52563"/>
    <cellStyle name="SAPBEXstdDataEmph 3 6" xfId="53311"/>
    <cellStyle name="SAPBEXstdDataEmph 3 7" xfId="53525"/>
    <cellStyle name="SAPBEXstdDataEmph 3 8" xfId="53739"/>
    <cellStyle name="SAPBEXstdDataEmph 3 9" xfId="53953"/>
    <cellStyle name="SAPBEXstdDataEmph 4" xfId="1709"/>
    <cellStyle name="SAPBEXstdDataEmph 4 10" xfId="53844"/>
    <cellStyle name="SAPBEXstdDataEmph 4 11" xfId="54058"/>
    <cellStyle name="SAPBEXstdDataEmph 4 12" xfId="54272"/>
    <cellStyle name="SAPBEXstdDataEmph 4 13" xfId="54486"/>
    <cellStyle name="SAPBEXstdDataEmph 4 14" xfId="54700"/>
    <cellStyle name="SAPBEXstdDataEmph 4 15" xfId="54914"/>
    <cellStyle name="SAPBEXstdDataEmph 4 16" xfId="55128"/>
    <cellStyle name="SAPBEXstdDataEmph 4 2" xfId="4374"/>
    <cellStyle name="SAPBEXstdDataEmph 4 2 2" xfId="28673"/>
    <cellStyle name="SAPBEXstdDataEmph 4 3" xfId="5017"/>
    <cellStyle name="SAPBEXstdDataEmph 4 3 2" xfId="13811"/>
    <cellStyle name="SAPBEXstdDataEmph 4 3 2 2" xfId="38108"/>
    <cellStyle name="SAPBEXstdDataEmph 4 3 3" xfId="17219"/>
    <cellStyle name="SAPBEXstdDataEmph 4 3 3 2" xfId="41516"/>
    <cellStyle name="SAPBEXstdDataEmph 4 3 4" xfId="29314"/>
    <cellStyle name="SAPBEXstdDataEmph 4 4" xfId="14991"/>
    <cellStyle name="SAPBEXstdDataEmph 4 4 2" xfId="39288"/>
    <cellStyle name="SAPBEXstdDataEmph 4 5" xfId="26979"/>
    <cellStyle name="SAPBEXstdDataEmph 4 6" xfId="51387"/>
    <cellStyle name="SAPBEXstdDataEmph 4 7" xfId="53199"/>
    <cellStyle name="SAPBEXstdDataEmph 4 8" xfId="53416"/>
    <cellStyle name="SAPBEXstdDataEmph 4 9" xfId="53630"/>
    <cellStyle name="SAPBEXstdDataEmph 5" xfId="3207"/>
    <cellStyle name="SAPBEXstdDataEmph 5 2" xfId="7245"/>
    <cellStyle name="SAPBEXstdDataEmph 5 2 2" xfId="13812"/>
    <cellStyle name="SAPBEXstdDataEmph 5 2 2 2" xfId="38109"/>
    <cellStyle name="SAPBEXstdDataEmph 5 2 3" xfId="19447"/>
    <cellStyle name="SAPBEXstdDataEmph 5 2 3 2" xfId="43744"/>
    <cellStyle name="SAPBEXstdDataEmph 5 2 4" xfId="31542"/>
    <cellStyle name="SAPBEXstdDataEmph 6" xfId="50749"/>
    <cellStyle name="SAPBEXstdDataEmph 7" xfId="52561"/>
    <cellStyle name="SAPBEXstdDataEmph 8" xfId="53309"/>
    <cellStyle name="SAPBEXstdDataEmph 9" xfId="53523"/>
    <cellStyle name="SAPBEXstdItem" xfId="1586"/>
    <cellStyle name="SAPBEXstdItem 10" xfId="53740"/>
    <cellStyle name="SAPBEXstdItem 11" xfId="53954"/>
    <cellStyle name="SAPBEXstdItem 12" xfId="54168"/>
    <cellStyle name="SAPBEXstdItem 13" xfId="54382"/>
    <cellStyle name="SAPBEXstdItem 14" xfId="54596"/>
    <cellStyle name="SAPBEXstdItem 15" xfId="54810"/>
    <cellStyle name="SAPBEXstdItem 16" xfId="55024"/>
    <cellStyle name="SAPBEXstdItem 2" xfId="1587"/>
    <cellStyle name="SAPBEXstdItem 2 10" xfId="54169"/>
    <cellStyle name="SAPBEXstdItem 2 11" xfId="54383"/>
    <cellStyle name="SAPBEXstdItem 2 12" xfId="54597"/>
    <cellStyle name="SAPBEXstdItem 2 13" xfId="54811"/>
    <cellStyle name="SAPBEXstdItem 2 14" xfId="55025"/>
    <cellStyle name="SAPBEXstdItem 2 2" xfId="1713"/>
    <cellStyle name="SAPBEXstdItem 2 2 10" xfId="53848"/>
    <cellStyle name="SAPBEXstdItem 2 2 11" xfId="54062"/>
    <cellStyle name="SAPBEXstdItem 2 2 12" xfId="54276"/>
    <cellStyle name="SAPBEXstdItem 2 2 13" xfId="54490"/>
    <cellStyle name="SAPBEXstdItem 2 2 14" xfId="54704"/>
    <cellStyle name="SAPBEXstdItem 2 2 15" xfId="54918"/>
    <cellStyle name="SAPBEXstdItem 2 2 16" xfId="55132"/>
    <cellStyle name="SAPBEXstdItem 2 2 2" xfId="4378"/>
    <cellStyle name="SAPBEXstdItem 2 2 2 2" xfId="28677"/>
    <cellStyle name="SAPBEXstdItem 2 2 3" xfId="5021"/>
    <cellStyle name="SAPBEXstdItem 2 2 3 2" xfId="13813"/>
    <cellStyle name="SAPBEXstdItem 2 2 3 2 2" xfId="38110"/>
    <cellStyle name="SAPBEXstdItem 2 2 3 3" xfId="17223"/>
    <cellStyle name="SAPBEXstdItem 2 2 3 3 2" xfId="41520"/>
    <cellStyle name="SAPBEXstdItem 2 2 3 4" xfId="29318"/>
    <cellStyle name="SAPBEXstdItem 2 2 4" xfId="14995"/>
    <cellStyle name="SAPBEXstdItem 2 2 4 2" xfId="39292"/>
    <cellStyle name="SAPBEXstdItem 2 2 5" xfId="26983"/>
    <cellStyle name="SAPBEXstdItem 2 2 6" xfId="51391"/>
    <cellStyle name="SAPBEXstdItem 2 2 7" xfId="53203"/>
    <cellStyle name="SAPBEXstdItem 2 2 8" xfId="53420"/>
    <cellStyle name="SAPBEXstdItem 2 2 9" xfId="53634"/>
    <cellStyle name="SAPBEXstdItem 2 3" xfId="3211"/>
    <cellStyle name="SAPBEXstdItem 2 3 2" xfId="7249"/>
    <cellStyle name="SAPBEXstdItem 2 3 2 2" xfId="13814"/>
    <cellStyle name="SAPBEXstdItem 2 3 2 2 2" xfId="38111"/>
    <cellStyle name="SAPBEXstdItem 2 3 2 3" xfId="19451"/>
    <cellStyle name="SAPBEXstdItem 2 3 2 3 2" xfId="43748"/>
    <cellStyle name="SAPBEXstdItem 2 3 2 4" xfId="31546"/>
    <cellStyle name="SAPBEXstdItem 2 4" xfId="50753"/>
    <cellStyle name="SAPBEXstdItem 2 5" xfId="52565"/>
    <cellStyle name="SAPBEXstdItem 2 6" xfId="53313"/>
    <cellStyle name="SAPBEXstdItem 2 7" xfId="53527"/>
    <cellStyle name="SAPBEXstdItem 2 8" xfId="53741"/>
    <cellStyle name="SAPBEXstdItem 2 9" xfId="53955"/>
    <cellStyle name="SAPBEXstdItem 3" xfId="1588"/>
    <cellStyle name="SAPBEXstdItem 3 10" xfId="54170"/>
    <cellStyle name="SAPBEXstdItem 3 11" xfId="54384"/>
    <cellStyle name="SAPBEXstdItem 3 12" xfId="54598"/>
    <cellStyle name="SAPBEXstdItem 3 13" xfId="54812"/>
    <cellStyle name="SAPBEXstdItem 3 14" xfId="55026"/>
    <cellStyle name="SAPBEXstdItem 3 2" xfId="1714"/>
    <cellStyle name="SAPBEXstdItem 3 2 10" xfId="53849"/>
    <cellStyle name="SAPBEXstdItem 3 2 11" xfId="54063"/>
    <cellStyle name="SAPBEXstdItem 3 2 12" xfId="54277"/>
    <cellStyle name="SAPBEXstdItem 3 2 13" xfId="54491"/>
    <cellStyle name="SAPBEXstdItem 3 2 14" xfId="54705"/>
    <cellStyle name="SAPBEXstdItem 3 2 15" xfId="54919"/>
    <cellStyle name="SAPBEXstdItem 3 2 16" xfId="55133"/>
    <cellStyle name="SAPBEXstdItem 3 2 2" xfId="4379"/>
    <cellStyle name="SAPBEXstdItem 3 2 2 2" xfId="28678"/>
    <cellStyle name="SAPBEXstdItem 3 2 3" xfId="5022"/>
    <cellStyle name="SAPBEXstdItem 3 2 3 2" xfId="13815"/>
    <cellStyle name="SAPBEXstdItem 3 2 3 2 2" xfId="38112"/>
    <cellStyle name="SAPBEXstdItem 3 2 3 3" xfId="17224"/>
    <cellStyle name="SAPBEXstdItem 3 2 3 3 2" xfId="41521"/>
    <cellStyle name="SAPBEXstdItem 3 2 3 4" xfId="29319"/>
    <cellStyle name="SAPBEXstdItem 3 2 4" xfId="14996"/>
    <cellStyle name="SAPBEXstdItem 3 2 4 2" xfId="39293"/>
    <cellStyle name="SAPBEXstdItem 3 2 5" xfId="26984"/>
    <cellStyle name="SAPBEXstdItem 3 2 6" xfId="51392"/>
    <cellStyle name="SAPBEXstdItem 3 2 7" xfId="53204"/>
    <cellStyle name="SAPBEXstdItem 3 2 8" xfId="53421"/>
    <cellStyle name="SAPBEXstdItem 3 2 9" xfId="53635"/>
    <cellStyle name="SAPBEXstdItem 3 3" xfId="3212"/>
    <cellStyle name="SAPBEXstdItem 3 3 2" xfId="7250"/>
    <cellStyle name="SAPBEXstdItem 3 3 2 2" xfId="13816"/>
    <cellStyle name="SAPBEXstdItem 3 3 2 2 2" xfId="38113"/>
    <cellStyle name="SAPBEXstdItem 3 3 2 3" xfId="19452"/>
    <cellStyle name="SAPBEXstdItem 3 3 2 3 2" xfId="43749"/>
    <cellStyle name="SAPBEXstdItem 3 3 2 4" xfId="31547"/>
    <cellStyle name="SAPBEXstdItem 3 4" xfId="50754"/>
    <cellStyle name="SAPBEXstdItem 3 5" xfId="52566"/>
    <cellStyle name="SAPBEXstdItem 3 6" xfId="53314"/>
    <cellStyle name="SAPBEXstdItem 3 7" xfId="53528"/>
    <cellStyle name="SAPBEXstdItem 3 8" xfId="53742"/>
    <cellStyle name="SAPBEXstdItem 3 9" xfId="53956"/>
    <cellStyle name="SAPBEXstdItem 4" xfId="1712"/>
    <cellStyle name="SAPBEXstdItem 4 10" xfId="53847"/>
    <cellStyle name="SAPBEXstdItem 4 11" xfId="54061"/>
    <cellStyle name="SAPBEXstdItem 4 12" xfId="54275"/>
    <cellStyle name="SAPBEXstdItem 4 13" xfId="54489"/>
    <cellStyle name="SAPBEXstdItem 4 14" xfId="54703"/>
    <cellStyle name="SAPBEXstdItem 4 15" xfId="54917"/>
    <cellStyle name="SAPBEXstdItem 4 16" xfId="55131"/>
    <cellStyle name="SAPBEXstdItem 4 2" xfId="4377"/>
    <cellStyle name="SAPBEXstdItem 4 2 2" xfId="28676"/>
    <cellStyle name="SAPBEXstdItem 4 3" xfId="5020"/>
    <cellStyle name="SAPBEXstdItem 4 3 2" xfId="13817"/>
    <cellStyle name="SAPBEXstdItem 4 3 2 2" xfId="38114"/>
    <cellStyle name="SAPBEXstdItem 4 3 3" xfId="17222"/>
    <cellStyle name="SAPBEXstdItem 4 3 3 2" xfId="41519"/>
    <cellStyle name="SAPBEXstdItem 4 3 4" xfId="29317"/>
    <cellStyle name="SAPBEXstdItem 4 4" xfId="14994"/>
    <cellStyle name="SAPBEXstdItem 4 4 2" xfId="39291"/>
    <cellStyle name="SAPBEXstdItem 4 5" xfId="26982"/>
    <cellStyle name="SAPBEXstdItem 4 6" xfId="51390"/>
    <cellStyle name="SAPBEXstdItem 4 7" xfId="53202"/>
    <cellStyle name="SAPBEXstdItem 4 8" xfId="53419"/>
    <cellStyle name="SAPBEXstdItem 4 9" xfId="53633"/>
    <cellStyle name="SAPBEXstdItem 5" xfId="3210"/>
    <cellStyle name="SAPBEXstdItem 5 2" xfId="7248"/>
    <cellStyle name="SAPBEXstdItem 5 2 2" xfId="13818"/>
    <cellStyle name="SAPBEXstdItem 5 2 2 2" xfId="38115"/>
    <cellStyle name="SAPBEXstdItem 5 2 3" xfId="19450"/>
    <cellStyle name="SAPBEXstdItem 5 2 3 2" xfId="43747"/>
    <cellStyle name="SAPBEXstdItem 5 2 4" xfId="31545"/>
    <cellStyle name="SAPBEXstdItem 6" xfId="50752"/>
    <cellStyle name="SAPBEXstdItem 7" xfId="52564"/>
    <cellStyle name="SAPBEXstdItem 8" xfId="53312"/>
    <cellStyle name="SAPBEXstdItem 9" xfId="53526"/>
    <cellStyle name="SAPBEXstdItemX" xfId="1589"/>
    <cellStyle name="SAPBEXstdItemX 10" xfId="53743"/>
    <cellStyle name="SAPBEXstdItemX 11" xfId="53957"/>
    <cellStyle name="SAPBEXstdItemX 12" xfId="54171"/>
    <cellStyle name="SAPBEXstdItemX 13" xfId="54385"/>
    <cellStyle name="SAPBEXstdItemX 14" xfId="54599"/>
    <cellStyle name="SAPBEXstdItemX 15" xfId="54813"/>
    <cellStyle name="SAPBEXstdItemX 16" xfId="55027"/>
    <cellStyle name="SAPBEXstdItemX 2" xfId="1590"/>
    <cellStyle name="SAPBEXstdItemX 2 10" xfId="54172"/>
    <cellStyle name="SAPBEXstdItemX 2 11" xfId="54386"/>
    <cellStyle name="SAPBEXstdItemX 2 12" xfId="54600"/>
    <cellStyle name="SAPBEXstdItemX 2 13" xfId="54814"/>
    <cellStyle name="SAPBEXstdItemX 2 14" xfId="55028"/>
    <cellStyle name="SAPBEXstdItemX 2 2" xfId="1716"/>
    <cellStyle name="SAPBEXstdItemX 2 2 10" xfId="53851"/>
    <cellStyle name="SAPBEXstdItemX 2 2 11" xfId="54065"/>
    <cellStyle name="SAPBEXstdItemX 2 2 12" xfId="54279"/>
    <cellStyle name="SAPBEXstdItemX 2 2 13" xfId="54493"/>
    <cellStyle name="SAPBEXstdItemX 2 2 14" xfId="54707"/>
    <cellStyle name="SAPBEXstdItemX 2 2 15" xfId="54921"/>
    <cellStyle name="SAPBEXstdItemX 2 2 16" xfId="55135"/>
    <cellStyle name="SAPBEXstdItemX 2 2 2" xfId="4381"/>
    <cellStyle name="SAPBEXstdItemX 2 2 2 2" xfId="28680"/>
    <cellStyle name="SAPBEXstdItemX 2 2 3" xfId="5024"/>
    <cellStyle name="SAPBEXstdItemX 2 2 3 2" xfId="13819"/>
    <cellStyle name="SAPBEXstdItemX 2 2 3 2 2" xfId="38116"/>
    <cellStyle name="SAPBEXstdItemX 2 2 3 3" xfId="17226"/>
    <cellStyle name="SAPBEXstdItemX 2 2 3 3 2" xfId="41523"/>
    <cellStyle name="SAPBEXstdItemX 2 2 3 4" xfId="29321"/>
    <cellStyle name="SAPBEXstdItemX 2 2 4" xfId="14998"/>
    <cellStyle name="SAPBEXstdItemX 2 2 4 2" xfId="39295"/>
    <cellStyle name="SAPBEXstdItemX 2 2 5" xfId="26986"/>
    <cellStyle name="SAPBEXstdItemX 2 2 6" xfId="51394"/>
    <cellStyle name="SAPBEXstdItemX 2 2 7" xfId="53206"/>
    <cellStyle name="SAPBEXstdItemX 2 2 8" xfId="53423"/>
    <cellStyle name="SAPBEXstdItemX 2 2 9" xfId="53637"/>
    <cellStyle name="SAPBEXstdItemX 2 3" xfId="3214"/>
    <cellStyle name="SAPBEXstdItemX 2 3 2" xfId="7252"/>
    <cellStyle name="SAPBEXstdItemX 2 3 2 2" xfId="13820"/>
    <cellStyle name="SAPBEXstdItemX 2 3 2 2 2" xfId="38117"/>
    <cellStyle name="SAPBEXstdItemX 2 3 2 3" xfId="19454"/>
    <cellStyle name="SAPBEXstdItemX 2 3 2 3 2" xfId="43751"/>
    <cellStyle name="SAPBEXstdItemX 2 3 2 4" xfId="31549"/>
    <cellStyle name="SAPBEXstdItemX 2 4" xfId="50756"/>
    <cellStyle name="SAPBEXstdItemX 2 5" xfId="52568"/>
    <cellStyle name="SAPBEXstdItemX 2 6" xfId="53316"/>
    <cellStyle name="SAPBEXstdItemX 2 7" xfId="53530"/>
    <cellStyle name="SAPBEXstdItemX 2 8" xfId="53744"/>
    <cellStyle name="SAPBEXstdItemX 2 9" xfId="53958"/>
    <cellStyle name="SAPBEXstdItemX 3" xfId="1591"/>
    <cellStyle name="SAPBEXstdItemX 3 10" xfId="54173"/>
    <cellStyle name="SAPBEXstdItemX 3 11" xfId="54387"/>
    <cellStyle name="SAPBEXstdItemX 3 12" xfId="54601"/>
    <cellStyle name="SAPBEXstdItemX 3 13" xfId="54815"/>
    <cellStyle name="SAPBEXstdItemX 3 14" xfId="55029"/>
    <cellStyle name="SAPBEXstdItemX 3 2" xfId="1717"/>
    <cellStyle name="SAPBEXstdItemX 3 2 10" xfId="53852"/>
    <cellStyle name="SAPBEXstdItemX 3 2 11" xfId="54066"/>
    <cellStyle name="SAPBEXstdItemX 3 2 12" xfId="54280"/>
    <cellStyle name="SAPBEXstdItemX 3 2 13" xfId="54494"/>
    <cellStyle name="SAPBEXstdItemX 3 2 14" xfId="54708"/>
    <cellStyle name="SAPBEXstdItemX 3 2 15" xfId="54922"/>
    <cellStyle name="SAPBEXstdItemX 3 2 16" xfId="55136"/>
    <cellStyle name="SAPBEXstdItemX 3 2 2" xfId="4382"/>
    <cellStyle name="SAPBEXstdItemX 3 2 2 2" xfId="28681"/>
    <cellStyle name="SAPBEXstdItemX 3 2 3" xfId="5025"/>
    <cellStyle name="SAPBEXstdItemX 3 2 3 2" xfId="13821"/>
    <cellStyle name="SAPBEXstdItemX 3 2 3 2 2" xfId="38118"/>
    <cellStyle name="SAPBEXstdItemX 3 2 3 3" xfId="17227"/>
    <cellStyle name="SAPBEXstdItemX 3 2 3 3 2" xfId="41524"/>
    <cellStyle name="SAPBEXstdItemX 3 2 3 4" xfId="29322"/>
    <cellStyle name="SAPBEXstdItemX 3 2 4" xfId="14999"/>
    <cellStyle name="SAPBEXstdItemX 3 2 4 2" xfId="39296"/>
    <cellStyle name="SAPBEXstdItemX 3 2 5" xfId="26987"/>
    <cellStyle name="SAPBEXstdItemX 3 2 6" xfId="51395"/>
    <cellStyle name="SAPBEXstdItemX 3 2 7" xfId="53207"/>
    <cellStyle name="SAPBEXstdItemX 3 2 8" xfId="53424"/>
    <cellStyle name="SAPBEXstdItemX 3 2 9" xfId="53638"/>
    <cellStyle name="SAPBEXstdItemX 3 3" xfId="3215"/>
    <cellStyle name="SAPBEXstdItemX 3 3 2" xfId="7253"/>
    <cellStyle name="SAPBEXstdItemX 3 3 2 2" xfId="13822"/>
    <cellStyle name="SAPBEXstdItemX 3 3 2 2 2" xfId="38119"/>
    <cellStyle name="SAPBEXstdItemX 3 3 2 3" xfId="19455"/>
    <cellStyle name="SAPBEXstdItemX 3 3 2 3 2" xfId="43752"/>
    <cellStyle name="SAPBEXstdItemX 3 3 2 4" xfId="31550"/>
    <cellStyle name="SAPBEXstdItemX 3 4" xfId="50757"/>
    <cellStyle name="SAPBEXstdItemX 3 5" xfId="52569"/>
    <cellStyle name="SAPBEXstdItemX 3 6" xfId="53317"/>
    <cellStyle name="SAPBEXstdItemX 3 7" xfId="53531"/>
    <cellStyle name="SAPBEXstdItemX 3 8" xfId="53745"/>
    <cellStyle name="SAPBEXstdItemX 3 9" xfId="53959"/>
    <cellStyle name="SAPBEXstdItemX 4" xfId="1715"/>
    <cellStyle name="SAPBEXstdItemX 4 10" xfId="53850"/>
    <cellStyle name="SAPBEXstdItemX 4 11" xfId="54064"/>
    <cellStyle name="SAPBEXstdItemX 4 12" xfId="54278"/>
    <cellStyle name="SAPBEXstdItemX 4 13" xfId="54492"/>
    <cellStyle name="SAPBEXstdItemX 4 14" xfId="54706"/>
    <cellStyle name="SAPBEXstdItemX 4 15" xfId="54920"/>
    <cellStyle name="SAPBEXstdItemX 4 16" xfId="55134"/>
    <cellStyle name="SAPBEXstdItemX 4 2" xfId="4380"/>
    <cellStyle name="SAPBEXstdItemX 4 2 2" xfId="28679"/>
    <cellStyle name="SAPBEXstdItemX 4 3" xfId="5023"/>
    <cellStyle name="SAPBEXstdItemX 4 3 2" xfId="13823"/>
    <cellStyle name="SAPBEXstdItemX 4 3 2 2" xfId="38120"/>
    <cellStyle name="SAPBEXstdItemX 4 3 3" xfId="17225"/>
    <cellStyle name="SAPBEXstdItemX 4 3 3 2" xfId="41522"/>
    <cellStyle name="SAPBEXstdItemX 4 3 4" xfId="29320"/>
    <cellStyle name="SAPBEXstdItemX 4 4" xfId="14997"/>
    <cellStyle name="SAPBEXstdItemX 4 4 2" xfId="39294"/>
    <cellStyle name="SAPBEXstdItemX 4 5" xfId="26985"/>
    <cellStyle name="SAPBEXstdItemX 4 6" xfId="51393"/>
    <cellStyle name="SAPBEXstdItemX 4 7" xfId="53205"/>
    <cellStyle name="SAPBEXstdItemX 4 8" xfId="53422"/>
    <cellStyle name="SAPBEXstdItemX 4 9" xfId="53636"/>
    <cellStyle name="SAPBEXstdItemX 5" xfId="3213"/>
    <cellStyle name="SAPBEXstdItemX 5 2" xfId="7251"/>
    <cellStyle name="SAPBEXstdItemX 5 2 2" xfId="13824"/>
    <cellStyle name="SAPBEXstdItemX 5 2 2 2" xfId="38121"/>
    <cellStyle name="SAPBEXstdItemX 5 2 3" xfId="19453"/>
    <cellStyle name="SAPBEXstdItemX 5 2 3 2" xfId="43750"/>
    <cellStyle name="SAPBEXstdItemX 5 2 4" xfId="31548"/>
    <cellStyle name="SAPBEXstdItemX 6" xfId="50755"/>
    <cellStyle name="SAPBEXstdItemX 7" xfId="52567"/>
    <cellStyle name="SAPBEXstdItemX 8" xfId="53315"/>
    <cellStyle name="SAPBEXstdItemX 9" xfId="53529"/>
    <cellStyle name="SAPBEXtitle" xfId="1592"/>
    <cellStyle name="SAPBEXundefined" xfId="1593"/>
    <cellStyle name="SAPBEXundefined 10" xfId="53746"/>
    <cellStyle name="SAPBEXundefined 11" xfId="53960"/>
    <cellStyle name="SAPBEXundefined 12" xfId="54174"/>
    <cellStyle name="SAPBEXundefined 13" xfId="54388"/>
    <cellStyle name="SAPBEXundefined 14" xfId="54602"/>
    <cellStyle name="SAPBEXundefined 15" xfId="54816"/>
    <cellStyle name="SAPBEXundefined 16" xfId="55030"/>
    <cellStyle name="SAPBEXundefined 2" xfId="1594"/>
    <cellStyle name="SAPBEXundefined 2 10" xfId="54175"/>
    <cellStyle name="SAPBEXundefined 2 11" xfId="54389"/>
    <cellStyle name="SAPBEXundefined 2 12" xfId="54603"/>
    <cellStyle name="SAPBEXundefined 2 13" xfId="54817"/>
    <cellStyle name="SAPBEXundefined 2 14" xfId="55031"/>
    <cellStyle name="SAPBEXundefined 2 2" xfId="1719"/>
    <cellStyle name="SAPBEXundefined 2 2 10" xfId="53854"/>
    <cellStyle name="SAPBEXundefined 2 2 11" xfId="54068"/>
    <cellStyle name="SAPBEXundefined 2 2 12" xfId="54282"/>
    <cellStyle name="SAPBEXundefined 2 2 13" xfId="54496"/>
    <cellStyle name="SAPBEXundefined 2 2 14" xfId="54710"/>
    <cellStyle name="SAPBEXundefined 2 2 15" xfId="54924"/>
    <cellStyle name="SAPBEXundefined 2 2 16" xfId="55138"/>
    <cellStyle name="SAPBEXundefined 2 2 2" xfId="4384"/>
    <cellStyle name="SAPBEXundefined 2 2 2 2" xfId="28683"/>
    <cellStyle name="SAPBEXundefined 2 2 3" xfId="5027"/>
    <cellStyle name="SAPBEXundefined 2 2 3 2" xfId="13825"/>
    <cellStyle name="SAPBEXundefined 2 2 3 2 2" xfId="38122"/>
    <cellStyle name="SAPBEXundefined 2 2 3 3" xfId="17229"/>
    <cellStyle name="SAPBEXundefined 2 2 3 3 2" xfId="41526"/>
    <cellStyle name="SAPBEXundefined 2 2 3 4" xfId="29324"/>
    <cellStyle name="SAPBEXundefined 2 2 4" xfId="15001"/>
    <cellStyle name="SAPBEXundefined 2 2 4 2" xfId="39298"/>
    <cellStyle name="SAPBEXundefined 2 2 5" xfId="26989"/>
    <cellStyle name="SAPBEXundefined 2 2 6" xfId="51397"/>
    <cellStyle name="SAPBEXundefined 2 2 7" xfId="53209"/>
    <cellStyle name="SAPBEXundefined 2 2 8" xfId="53426"/>
    <cellStyle name="SAPBEXundefined 2 2 9" xfId="53640"/>
    <cellStyle name="SAPBEXundefined 2 3" xfId="3217"/>
    <cellStyle name="SAPBEXundefined 2 3 2" xfId="7255"/>
    <cellStyle name="SAPBEXundefined 2 3 2 2" xfId="13826"/>
    <cellStyle name="SAPBEXundefined 2 3 2 2 2" xfId="38123"/>
    <cellStyle name="SAPBEXundefined 2 3 2 3" xfId="19457"/>
    <cellStyle name="SAPBEXundefined 2 3 2 3 2" xfId="43754"/>
    <cellStyle name="SAPBEXundefined 2 3 2 4" xfId="31552"/>
    <cellStyle name="SAPBEXundefined 2 4" xfId="50759"/>
    <cellStyle name="SAPBEXundefined 2 5" xfId="52571"/>
    <cellStyle name="SAPBEXundefined 2 6" xfId="53319"/>
    <cellStyle name="SAPBEXundefined 2 7" xfId="53533"/>
    <cellStyle name="SAPBEXundefined 2 8" xfId="53747"/>
    <cellStyle name="SAPBEXundefined 2 9" xfId="53961"/>
    <cellStyle name="SAPBEXundefined 3" xfId="1595"/>
    <cellStyle name="SAPBEXundefined 3 10" xfId="54176"/>
    <cellStyle name="SAPBEXundefined 3 11" xfId="54390"/>
    <cellStyle name="SAPBEXundefined 3 12" xfId="54604"/>
    <cellStyle name="SAPBEXundefined 3 13" xfId="54818"/>
    <cellStyle name="SAPBEXundefined 3 14" xfId="55032"/>
    <cellStyle name="SAPBEXundefined 3 2" xfId="1720"/>
    <cellStyle name="SAPBEXundefined 3 2 10" xfId="53855"/>
    <cellStyle name="SAPBEXundefined 3 2 11" xfId="54069"/>
    <cellStyle name="SAPBEXundefined 3 2 12" xfId="54283"/>
    <cellStyle name="SAPBEXundefined 3 2 13" xfId="54497"/>
    <cellStyle name="SAPBEXundefined 3 2 14" xfId="54711"/>
    <cellStyle name="SAPBEXundefined 3 2 15" xfId="54925"/>
    <cellStyle name="SAPBEXundefined 3 2 16" xfId="55139"/>
    <cellStyle name="SAPBEXundefined 3 2 2" xfId="4385"/>
    <cellStyle name="SAPBEXundefined 3 2 2 2" xfId="28684"/>
    <cellStyle name="SAPBEXundefined 3 2 3" xfId="5028"/>
    <cellStyle name="SAPBEXundefined 3 2 3 2" xfId="13827"/>
    <cellStyle name="SAPBEXundefined 3 2 3 2 2" xfId="38124"/>
    <cellStyle name="SAPBEXundefined 3 2 3 3" xfId="17230"/>
    <cellStyle name="SAPBEXundefined 3 2 3 3 2" xfId="41527"/>
    <cellStyle name="SAPBEXundefined 3 2 3 4" xfId="29325"/>
    <cellStyle name="SAPBEXundefined 3 2 4" xfId="15002"/>
    <cellStyle name="SAPBEXundefined 3 2 4 2" xfId="39299"/>
    <cellStyle name="SAPBEXundefined 3 2 5" xfId="26990"/>
    <cellStyle name="SAPBEXundefined 3 2 6" xfId="51398"/>
    <cellStyle name="SAPBEXundefined 3 2 7" xfId="53210"/>
    <cellStyle name="SAPBEXundefined 3 2 8" xfId="53427"/>
    <cellStyle name="SAPBEXundefined 3 2 9" xfId="53641"/>
    <cellStyle name="SAPBEXundefined 3 3" xfId="3218"/>
    <cellStyle name="SAPBEXundefined 3 3 2" xfId="7256"/>
    <cellStyle name="SAPBEXundefined 3 3 2 2" xfId="13828"/>
    <cellStyle name="SAPBEXundefined 3 3 2 2 2" xfId="38125"/>
    <cellStyle name="SAPBEXundefined 3 3 2 3" xfId="19458"/>
    <cellStyle name="SAPBEXundefined 3 3 2 3 2" xfId="43755"/>
    <cellStyle name="SAPBEXundefined 3 3 2 4" xfId="31553"/>
    <cellStyle name="SAPBEXundefined 3 4" xfId="50760"/>
    <cellStyle name="SAPBEXundefined 3 5" xfId="52572"/>
    <cellStyle name="SAPBEXundefined 3 6" xfId="53320"/>
    <cellStyle name="SAPBEXundefined 3 7" xfId="53534"/>
    <cellStyle name="SAPBEXundefined 3 8" xfId="53748"/>
    <cellStyle name="SAPBEXundefined 3 9" xfId="53962"/>
    <cellStyle name="SAPBEXundefined 4" xfId="1718"/>
    <cellStyle name="SAPBEXundefined 4 10" xfId="53853"/>
    <cellStyle name="SAPBEXundefined 4 11" xfId="54067"/>
    <cellStyle name="SAPBEXundefined 4 12" xfId="54281"/>
    <cellStyle name="SAPBEXundefined 4 13" xfId="54495"/>
    <cellStyle name="SAPBEXundefined 4 14" xfId="54709"/>
    <cellStyle name="SAPBEXundefined 4 15" xfId="54923"/>
    <cellStyle name="SAPBEXundefined 4 16" xfId="55137"/>
    <cellStyle name="SAPBEXundefined 4 2" xfId="4383"/>
    <cellStyle name="SAPBEXundefined 4 2 2" xfId="28682"/>
    <cellStyle name="SAPBEXundefined 4 3" xfId="5026"/>
    <cellStyle name="SAPBEXundefined 4 3 2" xfId="13829"/>
    <cellStyle name="SAPBEXundefined 4 3 2 2" xfId="38126"/>
    <cellStyle name="SAPBEXundefined 4 3 3" xfId="17228"/>
    <cellStyle name="SAPBEXundefined 4 3 3 2" xfId="41525"/>
    <cellStyle name="SAPBEXundefined 4 3 4" xfId="29323"/>
    <cellStyle name="SAPBEXundefined 4 4" xfId="15000"/>
    <cellStyle name="SAPBEXundefined 4 4 2" xfId="39297"/>
    <cellStyle name="SAPBEXundefined 4 5" xfId="26988"/>
    <cellStyle name="SAPBEXundefined 4 6" xfId="51396"/>
    <cellStyle name="SAPBEXundefined 4 7" xfId="53208"/>
    <cellStyle name="SAPBEXundefined 4 8" xfId="53425"/>
    <cellStyle name="SAPBEXundefined 4 9" xfId="53639"/>
    <cellStyle name="SAPBEXundefined 5" xfId="3216"/>
    <cellStyle name="SAPBEXundefined 5 2" xfId="7254"/>
    <cellStyle name="SAPBEXundefined 5 2 2" xfId="13830"/>
    <cellStyle name="SAPBEXundefined 5 2 2 2" xfId="38127"/>
    <cellStyle name="SAPBEXundefined 5 2 3" xfId="19456"/>
    <cellStyle name="SAPBEXundefined 5 2 3 2" xfId="43753"/>
    <cellStyle name="SAPBEXundefined 5 2 4" xfId="31551"/>
    <cellStyle name="SAPBEXundefined 6" xfId="50758"/>
    <cellStyle name="SAPBEXundefined 7" xfId="52570"/>
    <cellStyle name="SAPBEXundefined 8" xfId="53318"/>
    <cellStyle name="SAPBEXundefined 9" xfId="53532"/>
    <cellStyle name="Title" xfId="11" builtinId="15" customBuiltin="1"/>
    <cellStyle name="Title 2" xfId="1854"/>
    <cellStyle name="Total" xfId="27" builtinId="25" customBuiltin="1"/>
    <cellStyle name="Total 2" xfId="101"/>
    <cellStyle name="UnitMargin" xfId="1596"/>
    <cellStyle name="UnitMargin 10" xfId="1597"/>
    <cellStyle name="UnitMargin 11" xfId="1598"/>
    <cellStyle name="UnitMargin 12" xfId="1599"/>
    <cellStyle name="UnitMargin 13" xfId="1600"/>
    <cellStyle name="UnitMargin 14" xfId="1601"/>
    <cellStyle name="UnitMargin 2" xfId="1602"/>
    <cellStyle name="UnitMargin 2 2" xfId="1603"/>
    <cellStyle name="UnitMargin 3" xfId="1604"/>
    <cellStyle name="UnitMargin 4" xfId="1605"/>
    <cellStyle name="UnitMargin 5" xfId="1606"/>
    <cellStyle name="UnitMargin 6" xfId="1607"/>
    <cellStyle name="UnitMargin 7" xfId="1608"/>
    <cellStyle name="UnitMargin 8" xfId="1609"/>
    <cellStyle name="UnitMargin 9" xfId="1610"/>
    <cellStyle name="Warning Text" xfId="24" builtinId="11" customBuiltin="1"/>
    <cellStyle name="Warning Text 2" xfId="98"/>
  </cellStyles>
  <dxfs count="0"/>
  <tableStyles count="0" defaultTableStyle="TableStyleMedium2" defaultPivotStyle="PivotStyleLight16"/>
  <colors>
    <mruColors>
      <color rgb="FF0000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3" Type="http://schemas.openxmlformats.org/officeDocument/2006/relationships/printerSettings" Target="../printerSettings/printerSettings238.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8" Type="http://schemas.openxmlformats.org/officeDocument/2006/relationships/printerSettings" Target="../printerSettings/printerSettings24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18" Type="http://schemas.openxmlformats.org/officeDocument/2006/relationships/printerSettings" Target="../printerSettings/printerSettings35.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17" Type="http://schemas.openxmlformats.org/officeDocument/2006/relationships/printerSettings" Target="../printerSettings/printerSettings34.bin"/><Relationship Id="rId2" Type="http://schemas.openxmlformats.org/officeDocument/2006/relationships/printerSettings" Target="../printerSettings/printerSettings19.bin"/><Relationship Id="rId16" Type="http://schemas.openxmlformats.org/officeDocument/2006/relationships/printerSettings" Target="../printerSettings/printerSettings33.bin"/><Relationship Id="rId20" Type="http://schemas.openxmlformats.org/officeDocument/2006/relationships/printerSettings" Target="../printerSettings/printerSettings37.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5" Type="http://schemas.openxmlformats.org/officeDocument/2006/relationships/printerSettings" Target="../printerSettings/printerSettings32.bin"/><Relationship Id="rId10" Type="http://schemas.openxmlformats.org/officeDocument/2006/relationships/printerSettings" Target="../printerSettings/printerSettings27.bin"/><Relationship Id="rId19" Type="http://schemas.openxmlformats.org/officeDocument/2006/relationships/printerSettings" Target="../printerSettings/printerSettings36.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 Id="rId14"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26" Type="http://schemas.openxmlformats.org/officeDocument/2006/relationships/printerSettings" Target="../printerSettings/printerSettings63.bin"/><Relationship Id="rId39" Type="http://schemas.openxmlformats.org/officeDocument/2006/relationships/printerSettings" Target="../printerSettings/printerSettings76.bin"/><Relationship Id="rId21" Type="http://schemas.openxmlformats.org/officeDocument/2006/relationships/printerSettings" Target="../printerSettings/printerSettings58.bin"/><Relationship Id="rId34" Type="http://schemas.openxmlformats.org/officeDocument/2006/relationships/printerSettings" Target="../printerSettings/printerSettings71.bin"/><Relationship Id="rId7" Type="http://schemas.openxmlformats.org/officeDocument/2006/relationships/printerSettings" Target="../printerSettings/printerSettings44.bin"/><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20" Type="http://schemas.openxmlformats.org/officeDocument/2006/relationships/printerSettings" Target="../printerSettings/printerSettings57.bin"/><Relationship Id="rId29" Type="http://schemas.openxmlformats.org/officeDocument/2006/relationships/printerSettings" Target="../printerSettings/printerSettings66.bin"/><Relationship Id="rId41" Type="http://schemas.openxmlformats.org/officeDocument/2006/relationships/printerSettings" Target="../printerSettings/printerSettings78.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24" Type="http://schemas.openxmlformats.org/officeDocument/2006/relationships/printerSettings" Target="../printerSettings/printerSettings61.bin"/><Relationship Id="rId32" Type="http://schemas.openxmlformats.org/officeDocument/2006/relationships/printerSettings" Target="../printerSettings/printerSettings69.bin"/><Relationship Id="rId37" Type="http://schemas.openxmlformats.org/officeDocument/2006/relationships/printerSettings" Target="../printerSettings/printerSettings74.bin"/><Relationship Id="rId40" Type="http://schemas.openxmlformats.org/officeDocument/2006/relationships/printerSettings" Target="../printerSettings/printerSettings77.bin"/><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23" Type="http://schemas.openxmlformats.org/officeDocument/2006/relationships/printerSettings" Target="../printerSettings/printerSettings60.bin"/><Relationship Id="rId28" Type="http://schemas.openxmlformats.org/officeDocument/2006/relationships/printerSettings" Target="../printerSettings/printerSettings65.bin"/><Relationship Id="rId36" Type="http://schemas.openxmlformats.org/officeDocument/2006/relationships/printerSettings" Target="../printerSettings/printerSettings73.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31" Type="http://schemas.openxmlformats.org/officeDocument/2006/relationships/printerSettings" Target="../printerSettings/printerSettings68.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 Id="rId22" Type="http://schemas.openxmlformats.org/officeDocument/2006/relationships/printerSettings" Target="../printerSettings/printerSettings59.bin"/><Relationship Id="rId27" Type="http://schemas.openxmlformats.org/officeDocument/2006/relationships/printerSettings" Target="../printerSettings/printerSettings64.bin"/><Relationship Id="rId30" Type="http://schemas.openxmlformats.org/officeDocument/2006/relationships/printerSettings" Target="../printerSettings/printerSettings67.bin"/><Relationship Id="rId35" Type="http://schemas.openxmlformats.org/officeDocument/2006/relationships/printerSettings" Target="../printerSettings/printerSettings72.bin"/><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5" Type="http://schemas.openxmlformats.org/officeDocument/2006/relationships/printerSettings" Target="../printerSettings/printerSettings62.bin"/><Relationship Id="rId33" Type="http://schemas.openxmlformats.org/officeDocument/2006/relationships/printerSettings" Target="../printerSettings/printerSettings70.bin"/><Relationship Id="rId38" Type="http://schemas.openxmlformats.org/officeDocument/2006/relationships/printerSettings" Target="../printerSettings/printerSettings75.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91.bin"/><Relationship Id="rId18" Type="http://schemas.openxmlformats.org/officeDocument/2006/relationships/printerSettings" Target="../printerSettings/printerSettings96.bin"/><Relationship Id="rId26" Type="http://schemas.openxmlformats.org/officeDocument/2006/relationships/printerSettings" Target="../printerSettings/printerSettings104.bin"/><Relationship Id="rId39" Type="http://schemas.openxmlformats.org/officeDocument/2006/relationships/printerSettings" Target="../printerSettings/printerSettings117.bin"/><Relationship Id="rId21" Type="http://schemas.openxmlformats.org/officeDocument/2006/relationships/printerSettings" Target="../printerSettings/printerSettings99.bin"/><Relationship Id="rId34" Type="http://schemas.openxmlformats.org/officeDocument/2006/relationships/printerSettings" Target="../printerSettings/printerSettings112.bin"/><Relationship Id="rId42" Type="http://schemas.openxmlformats.org/officeDocument/2006/relationships/printerSettings" Target="../printerSettings/printerSettings120.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6" Type="http://schemas.openxmlformats.org/officeDocument/2006/relationships/printerSettings" Target="../printerSettings/printerSettings94.bin"/><Relationship Id="rId29" Type="http://schemas.openxmlformats.org/officeDocument/2006/relationships/printerSettings" Target="../printerSettings/printerSettings107.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24" Type="http://schemas.openxmlformats.org/officeDocument/2006/relationships/printerSettings" Target="../printerSettings/printerSettings102.bin"/><Relationship Id="rId32" Type="http://schemas.openxmlformats.org/officeDocument/2006/relationships/printerSettings" Target="../printerSettings/printerSettings110.bin"/><Relationship Id="rId37" Type="http://schemas.openxmlformats.org/officeDocument/2006/relationships/printerSettings" Target="../printerSettings/printerSettings115.bin"/><Relationship Id="rId40" Type="http://schemas.openxmlformats.org/officeDocument/2006/relationships/printerSettings" Target="../printerSettings/printerSettings118.bin"/><Relationship Id="rId45" Type="http://schemas.openxmlformats.org/officeDocument/2006/relationships/printerSettings" Target="../printerSettings/printerSettings123.bin"/><Relationship Id="rId5" Type="http://schemas.openxmlformats.org/officeDocument/2006/relationships/printerSettings" Target="../printerSettings/printerSettings83.bin"/><Relationship Id="rId15" Type="http://schemas.openxmlformats.org/officeDocument/2006/relationships/printerSettings" Target="../printerSettings/printerSettings93.bin"/><Relationship Id="rId23" Type="http://schemas.openxmlformats.org/officeDocument/2006/relationships/printerSettings" Target="../printerSettings/printerSettings101.bin"/><Relationship Id="rId28" Type="http://schemas.openxmlformats.org/officeDocument/2006/relationships/printerSettings" Target="../printerSettings/printerSettings106.bin"/><Relationship Id="rId36" Type="http://schemas.openxmlformats.org/officeDocument/2006/relationships/printerSettings" Target="../printerSettings/printerSettings114.bin"/><Relationship Id="rId10" Type="http://schemas.openxmlformats.org/officeDocument/2006/relationships/printerSettings" Target="../printerSettings/printerSettings88.bin"/><Relationship Id="rId19" Type="http://schemas.openxmlformats.org/officeDocument/2006/relationships/printerSettings" Target="../printerSettings/printerSettings97.bin"/><Relationship Id="rId31" Type="http://schemas.openxmlformats.org/officeDocument/2006/relationships/printerSettings" Target="../printerSettings/printerSettings109.bin"/><Relationship Id="rId44" Type="http://schemas.openxmlformats.org/officeDocument/2006/relationships/printerSettings" Target="../printerSettings/printerSettings122.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 Id="rId14" Type="http://schemas.openxmlformats.org/officeDocument/2006/relationships/printerSettings" Target="../printerSettings/printerSettings92.bin"/><Relationship Id="rId22" Type="http://schemas.openxmlformats.org/officeDocument/2006/relationships/printerSettings" Target="../printerSettings/printerSettings100.bin"/><Relationship Id="rId27" Type="http://schemas.openxmlformats.org/officeDocument/2006/relationships/printerSettings" Target="../printerSettings/printerSettings105.bin"/><Relationship Id="rId30" Type="http://schemas.openxmlformats.org/officeDocument/2006/relationships/printerSettings" Target="../printerSettings/printerSettings108.bin"/><Relationship Id="rId35" Type="http://schemas.openxmlformats.org/officeDocument/2006/relationships/printerSettings" Target="../printerSettings/printerSettings113.bin"/><Relationship Id="rId43" Type="http://schemas.openxmlformats.org/officeDocument/2006/relationships/printerSettings" Target="../printerSettings/printerSettings121.bin"/><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12" Type="http://schemas.openxmlformats.org/officeDocument/2006/relationships/printerSettings" Target="../printerSettings/printerSettings90.bin"/><Relationship Id="rId17" Type="http://schemas.openxmlformats.org/officeDocument/2006/relationships/printerSettings" Target="../printerSettings/printerSettings95.bin"/><Relationship Id="rId25" Type="http://schemas.openxmlformats.org/officeDocument/2006/relationships/printerSettings" Target="../printerSettings/printerSettings103.bin"/><Relationship Id="rId33" Type="http://schemas.openxmlformats.org/officeDocument/2006/relationships/printerSettings" Target="../printerSettings/printerSettings111.bin"/><Relationship Id="rId38" Type="http://schemas.openxmlformats.org/officeDocument/2006/relationships/printerSettings" Target="../printerSettings/printerSettings116.bin"/><Relationship Id="rId46" Type="http://schemas.openxmlformats.org/officeDocument/2006/relationships/printerSettings" Target="../printerSettings/printerSettings124.bin"/><Relationship Id="rId20" Type="http://schemas.openxmlformats.org/officeDocument/2006/relationships/printerSettings" Target="../printerSettings/printerSettings98.bin"/><Relationship Id="rId41" Type="http://schemas.openxmlformats.org/officeDocument/2006/relationships/printerSettings" Target="../printerSettings/printerSettings11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26" Type="http://schemas.openxmlformats.org/officeDocument/2006/relationships/printerSettings" Target="../printerSettings/printerSettings150.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5" Type="http://schemas.openxmlformats.org/officeDocument/2006/relationships/printerSettings" Target="../printerSettings/printerSettings149.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24" Type="http://schemas.openxmlformats.org/officeDocument/2006/relationships/printerSettings" Target="../printerSettings/printerSettings148.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23" Type="http://schemas.openxmlformats.org/officeDocument/2006/relationships/printerSettings" Target="../printerSettings/printerSettings147.bin"/><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 Id="rId27" Type="http://schemas.openxmlformats.org/officeDocument/2006/relationships/printerSettings" Target="../printerSettings/printerSettings151.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26" Type="http://schemas.openxmlformats.org/officeDocument/2006/relationships/printerSettings" Target="../printerSettings/printerSettings177.bin"/><Relationship Id="rId39" Type="http://schemas.openxmlformats.org/officeDocument/2006/relationships/printerSettings" Target="../printerSettings/printerSettings190.bin"/><Relationship Id="rId21" Type="http://schemas.openxmlformats.org/officeDocument/2006/relationships/printerSettings" Target="../printerSettings/printerSettings172.bin"/><Relationship Id="rId34" Type="http://schemas.openxmlformats.org/officeDocument/2006/relationships/printerSettings" Target="../printerSettings/printerSettings185.bin"/><Relationship Id="rId42" Type="http://schemas.openxmlformats.org/officeDocument/2006/relationships/printerSettings" Target="../printerSettings/printerSettings193.bin"/><Relationship Id="rId7" Type="http://schemas.openxmlformats.org/officeDocument/2006/relationships/printerSettings" Target="../printerSettings/printerSettings158.bin"/><Relationship Id="rId2" Type="http://schemas.openxmlformats.org/officeDocument/2006/relationships/printerSettings" Target="../printerSettings/printerSettings153.bin"/><Relationship Id="rId16" Type="http://schemas.openxmlformats.org/officeDocument/2006/relationships/printerSettings" Target="../printerSettings/printerSettings167.bin"/><Relationship Id="rId20" Type="http://schemas.openxmlformats.org/officeDocument/2006/relationships/printerSettings" Target="../printerSettings/printerSettings171.bin"/><Relationship Id="rId29" Type="http://schemas.openxmlformats.org/officeDocument/2006/relationships/printerSettings" Target="../printerSettings/printerSettings180.bin"/><Relationship Id="rId41" Type="http://schemas.openxmlformats.org/officeDocument/2006/relationships/printerSettings" Target="../printerSettings/printerSettings192.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1" Type="http://schemas.openxmlformats.org/officeDocument/2006/relationships/printerSettings" Target="../printerSettings/printerSettings162.bin"/><Relationship Id="rId24" Type="http://schemas.openxmlformats.org/officeDocument/2006/relationships/printerSettings" Target="../printerSettings/printerSettings175.bin"/><Relationship Id="rId32" Type="http://schemas.openxmlformats.org/officeDocument/2006/relationships/printerSettings" Target="../printerSettings/printerSettings183.bin"/><Relationship Id="rId37" Type="http://schemas.openxmlformats.org/officeDocument/2006/relationships/printerSettings" Target="../printerSettings/printerSettings188.bin"/><Relationship Id="rId40" Type="http://schemas.openxmlformats.org/officeDocument/2006/relationships/printerSettings" Target="../printerSettings/printerSettings191.bin"/><Relationship Id="rId5" Type="http://schemas.openxmlformats.org/officeDocument/2006/relationships/printerSettings" Target="../printerSettings/printerSettings156.bin"/><Relationship Id="rId15" Type="http://schemas.openxmlformats.org/officeDocument/2006/relationships/printerSettings" Target="../printerSettings/printerSettings166.bin"/><Relationship Id="rId23" Type="http://schemas.openxmlformats.org/officeDocument/2006/relationships/printerSettings" Target="../printerSettings/printerSettings174.bin"/><Relationship Id="rId28" Type="http://schemas.openxmlformats.org/officeDocument/2006/relationships/printerSettings" Target="../printerSettings/printerSettings179.bin"/><Relationship Id="rId36" Type="http://schemas.openxmlformats.org/officeDocument/2006/relationships/printerSettings" Target="../printerSettings/printerSettings187.bin"/><Relationship Id="rId10" Type="http://schemas.openxmlformats.org/officeDocument/2006/relationships/printerSettings" Target="../printerSettings/printerSettings161.bin"/><Relationship Id="rId19" Type="http://schemas.openxmlformats.org/officeDocument/2006/relationships/printerSettings" Target="../printerSettings/printerSettings170.bin"/><Relationship Id="rId31" Type="http://schemas.openxmlformats.org/officeDocument/2006/relationships/printerSettings" Target="../printerSettings/printerSettings182.bin"/><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4" Type="http://schemas.openxmlformats.org/officeDocument/2006/relationships/printerSettings" Target="../printerSettings/printerSettings165.bin"/><Relationship Id="rId22" Type="http://schemas.openxmlformats.org/officeDocument/2006/relationships/printerSettings" Target="../printerSettings/printerSettings173.bin"/><Relationship Id="rId27" Type="http://schemas.openxmlformats.org/officeDocument/2006/relationships/printerSettings" Target="../printerSettings/printerSettings178.bin"/><Relationship Id="rId30" Type="http://schemas.openxmlformats.org/officeDocument/2006/relationships/printerSettings" Target="../printerSettings/printerSettings181.bin"/><Relationship Id="rId35" Type="http://schemas.openxmlformats.org/officeDocument/2006/relationships/printerSettings" Target="../printerSettings/printerSettings186.bin"/><Relationship Id="rId8" Type="http://schemas.openxmlformats.org/officeDocument/2006/relationships/printerSettings" Target="../printerSettings/printerSettings159.bin"/><Relationship Id="rId3" Type="http://schemas.openxmlformats.org/officeDocument/2006/relationships/printerSettings" Target="../printerSettings/printerSettings154.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5" Type="http://schemas.openxmlformats.org/officeDocument/2006/relationships/printerSettings" Target="../printerSettings/printerSettings176.bin"/><Relationship Id="rId33" Type="http://schemas.openxmlformats.org/officeDocument/2006/relationships/printerSettings" Target="../printerSettings/printerSettings184.bin"/><Relationship Id="rId38"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06.bin"/><Relationship Id="rId18" Type="http://schemas.openxmlformats.org/officeDocument/2006/relationships/printerSettings" Target="../printerSettings/printerSettings211.bin"/><Relationship Id="rId26" Type="http://schemas.openxmlformats.org/officeDocument/2006/relationships/printerSettings" Target="../printerSettings/printerSettings219.bin"/><Relationship Id="rId39" Type="http://schemas.openxmlformats.org/officeDocument/2006/relationships/printerSettings" Target="../printerSettings/printerSettings232.bin"/><Relationship Id="rId21" Type="http://schemas.openxmlformats.org/officeDocument/2006/relationships/printerSettings" Target="../printerSettings/printerSettings214.bin"/><Relationship Id="rId34" Type="http://schemas.openxmlformats.org/officeDocument/2006/relationships/printerSettings" Target="../printerSettings/printerSettings227.bin"/><Relationship Id="rId42" Type="http://schemas.openxmlformats.org/officeDocument/2006/relationships/printerSettings" Target="../printerSettings/printerSettings235.bin"/><Relationship Id="rId7" Type="http://schemas.openxmlformats.org/officeDocument/2006/relationships/printerSettings" Target="../printerSettings/printerSettings200.bin"/><Relationship Id="rId2" Type="http://schemas.openxmlformats.org/officeDocument/2006/relationships/printerSettings" Target="../printerSettings/printerSettings195.bin"/><Relationship Id="rId16" Type="http://schemas.openxmlformats.org/officeDocument/2006/relationships/printerSettings" Target="../printerSettings/printerSettings209.bin"/><Relationship Id="rId20" Type="http://schemas.openxmlformats.org/officeDocument/2006/relationships/printerSettings" Target="../printerSettings/printerSettings213.bin"/><Relationship Id="rId29" Type="http://schemas.openxmlformats.org/officeDocument/2006/relationships/printerSettings" Target="../printerSettings/printerSettings222.bin"/><Relationship Id="rId41" Type="http://schemas.openxmlformats.org/officeDocument/2006/relationships/printerSettings" Target="../printerSettings/printerSettings234.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11" Type="http://schemas.openxmlformats.org/officeDocument/2006/relationships/printerSettings" Target="../printerSettings/printerSettings204.bin"/><Relationship Id="rId24" Type="http://schemas.openxmlformats.org/officeDocument/2006/relationships/printerSettings" Target="../printerSettings/printerSettings217.bin"/><Relationship Id="rId32" Type="http://schemas.openxmlformats.org/officeDocument/2006/relationships/printerSettings" Target="../printerSettings/printerSettings225.bin"/><Relationship Id="rId37" Type="http://schemas.openxmlformats.org/officeDocument/2006/relationships/printerSettings" Target="../printerSettings/printerSettings230.bin"/><Relationship Id="rId40" Type="http://schemas.openxmlformats.org/officeDocument/2006/relationships/printerSettings" Target="../printerSettings/printerSettings233.bin"/><Relationship Id="rId5" Type="http://schemas.openxmlformats.org/officeDocument/2006/relationships/printerSettings" Target="../printerSettings/printerSettings198.bin"/><Relationship Id="rId15" Type="http://schemas.openxmlformats.org/officeDocument/2006/relationships/printerSettings" Target="../printerSettings/printerSettings208.bin"/><Relationship Id="rId23" Type="http://schemas.openxmlformats.org/officeDocument/2006/relationships/printerSettings" Target="../printerSettings/printerSettings216.bin"/><Relationship Id="rId28" Type="http://schemas.openxmlformats.org/officeDocument/2006/relationships/printerSettings" Target="../printerSettings/printerSettings221.bin"/><Relationship Id="rId36" Type="http://schemas.openxmlformats.org/officeDocument/2006/relationships/printerSettings" Target="../printerSettings/printerSettings229.bin"/><Relationship Id="rId10" Type="http://schemas.openxmlformats.org/officeDocument/2006/relationships/printerSettings" Target="../printerSettings/printerSettings203.bin"/><Relationship Id="rId19" Type="http://schemas.openxmlformats.org/officeDocument/2006/relationships/printerSettings" Target="../printerSettings/printerSettings212.bin"/><Relationship Id="rId31" Type="http://schemas.openxmlformats.org/officeDocument/2006/relationships/printerSettings" Target="../printerSettings/printerSettings224.bin"/><Relationship Id="rId44" Type="http://schemas.openxmlformats.org/officeDocument/2006/relationships/comments" Target="../comments1.xml"/><Relationship Id="rId4" Type="http://schemas.openxmlformats.org/officeDocument/2006/relationships/printerSettings" Target="../printerSettings/printerSettings197.bin"/><Relationship Id="rId9" Type="http://schemas.openxmlformats.org/officeDocument/2006/relationships/printerSettings" Target="../printerSettings/printerSettings202.bin"/><Relationship Id="rId14" Type="http://schemas.openxmlformats.org/officeDocument/2006/relationships/printerSettings" Target="../printerSettings/printerSettings207.bin"/><Relationship Id="rId22" Type="http://schemas.openxmlformats.org/officeDocument/2006/relationships/printerSettings" Target="../printerSettings/printerSettings215.bin"/><Relationship Id="rId27" Type="http://schemas.openxmlformats.org/officeDocument/2006/relationships/printerSettings" Target="../printerSettings/printerSettings220.bin"/><Relationship Id="rId30" Type="http://schemas.openxmlformats.org/officeDocument/2006/relationships/printerSettings" Target="../printerSettings/printerSettings223.bin"/><Relationship Id="rId35" Type="http://schemas.openxmlformats.org/officeDocument/2006/relationships/printerSettings" Target="../printerSettings/printerSettings228.bin"/><Relationship Id="rId43" Type="http://schemas.openxmlformats.org/officeDocument/2006/relationships/vmlDrawing" Target="../drawings/vmlDrawing1.vml"/><Relationship Id="rId8" Type="http://schemas.openxmlformats.org/officeDocument/2006/relationships/printerSettings" Target="../printerSettings/printerSettings201.bin"/><Relationship Id="rId3" Type="http://schemas.openxmlformats.org/officeDocument/2006/relationships/printerSettings" Target="../printerSettings/printerSettings196.bin"/><Relationship Id="rId12" Type="http://schemas.openxmlformats.org/officeDocument/2006/relationships/printerSettings" Target="../printerSettings/printerSettings205.bin"/><Relationship Id="rId17" Type="http://schemas.openxmlformats.org/officeDocument/2006/relationships/printerSettings" Target="../printerSettings/printerSettings210.bin"/><Relationship Id="rId25" Type="http://schemas.openxmlformats.org/officeDocument/2006/relationships/printerSettings" Target="../printerSettings/printerSettings218.bin"/><Relationship Id="rId33" Type="http://schemas.openxmlformats.org/officeDocument/2006/relationships/printerSettings" Target="../printerSettings/printerSettings226.bin"/><Relationship Id="rId38" Type="http://schemas.openxmlformats.org/officeDocument/2006/relationships/printerSettings" Target="../printerSettings/printerSettings2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1048169"/>
  <sheetViews>
    <sheetView zoomScale="70" zoomScaleNormal="70" workbookViewId="0">
      <selection activeCell="F27" sqref="F27"/>
    </sheetView>
  </sheetViews>
  <sheetFormatPr defaultColWidth="9.140625" defaultRowHeight="15"/>
  <cols>
    <col min="1" max="1" width="19.140625" style="2" customWidth="1"/>
    <col min="2" max="2" width="33.5703125" style="2" customWidth="1"/>
    <col min="3" max="3" width="19.42578125" style="2" customWidth="1"/>
    <col min="4" max="4" width="18.85546875" style="7" customWidth="1"/>
    <col min="5" max="5" width="16.28515625" style="7" customWidth="1"/>
    <col min="6" max="6" width="20.5703125" style="2" bestFit="1" customWidth="1"/>
    <col min="7" max="7" width="21.85546875" style="3" customWidth="1"/>
    <col min="8" max="8" width="57.42578125" style="2" customWidth="1"/>
    <col min="9" max="9" width="10.7109375" style="157" customWidth="1"/>
    <col min="10" max="11" width="11.85546875" style="157" customWidth="1"/>
    <col min="12" max="12" width="14.42578125" style="157" bestFit="1" customWidth="1"/>
    <col min="13" max="13" width="20.7109375" style="157" customWidth="1"/>
    <col min="14" max="14" width="11.42578125" style="162" customWidth="1"/>
    <col min="15" max="15" width="9.28515625" style="162" customWidth="1"/>
    <col min="16" max="16" width="22" style="157" customWidth="1"/>
    <col min="17" max="17" width="19.7109375" style="4" customWidth="1"/>
    <col min="18" max="16384" width="9.140625" style="2"/>
  </cols>
  <sheetData>
    <row r="1" spans="1:17" s="82" customFormat="1" ht="22.7" customHeight="1">
      <c r="A1" s="77" t="s">
        <v>85</v>
      </c>
      <c r="B1" s="78"/>
      <c r="C1" s="79"/>
      <c r="D1" s="415"/>
      <c r="E1" s="78"/>
      <c r="F1" s="79"/>
      <c r="G1" s="80" t="s">
        <v>125</v>
      </c>
      <c r="H1" s="143">
        <v>75000000</v>
      </c>
      <c r="I1" s="158"/>
      <c r="J1" s="152"/>
      <c r="K1" s="152"/>
      <c r="L1" s="152"/>
      <c r="M1" s="152"/>
      <c r="N1" s="52"/>
      <c r="O1" s="52"/>
      <c r="P1" s="52"/>
      <c r="Q1" s="81"/>
    </row>
    <row r="2" spans="1:17" s="82" customFormat="1" ht="21.2" customHeight="1">
      <c r="A2" s="83"/>
      <c r="B2" s="10"/>
      <c r="C2" s="10"/>
      <c r="D2" s="416"/>
      <c r="E2" s="84"/>
      <c r="F2" s="10"/>
      <c r="G2" s="86"/>
      <c r="H2" s="10"/>
      <c r="I2" s="158"/>
      <c r="J2" s="52"/>
      <c r="K2" s="52"/>
      <c r="L2" s="52"/>
      <c r="M2" s="52"/>
      <c r="N2" s="52"/>
      <c r="O2" s="52"/>
      <c r="P2" s="52"/>
      <c r="Q2" s="81"/>
    </row>
    <row r="3" spans="1:17" s="82" customFormat="1" ht="17.45" customHeight="1">
      <c r="A3" s="245" t="s">
        <v>105</v>
      </c>
      <c r="B3" s="245" t="s">
        <v>105</v>
      </c>
      <c r="C3" s="245" t="s">
        <v>91</v>
      </c>
      <c r="D3" s="417" t="s">
        <v>106</v>
      </c>
      <c r="E3" s="84"/>
      <c r="F3" s="85"/>
      <c r="G3" s="407"/>
      <c r="H3" s="130"/>
      <c r="I3" s="52"/>
      <c r="J3" s="52"/>
      <c r="K3" s="52"/>
      <c r="L3" s="52"/>
      <c r="M3" s="52"/>
      <c r="N3" s="52"/>
      <c r="O3" s="52"/>
      <c r="P3" s="52"/>
      <c r="Q3" s="81"/>
    </row>
    <row r="4" spans="1:17" s="82" customFormat="1" ht="15" customHeight="1">
      <c r="A4" s="246" t="s">
        <v>95</v>
      </c>
      <c r="B4" s="247">
        <f>+SUM(G26:G29)</f>
        <v>481953.07</v>
      </c>
      <c r="C4" s="247"/>
      <c r="D4" s="418">
        <f>B4+C4</f>
        <v>481953.07</v>
      </c>
      <c r="E4" s="84"/>
      <c r="F4" s="85"/>
      <c r="G4" s="408"/>
      <c r="H4" s="130"/>
      <c r="I4" s="52"/>
      <c r="J4" s="52"/>
      <c r="K4" s="52"/>
      <c r="L4" s="52"/>
      <c r="M4" s="52"/>
      <c r="N4" s="52"/>
      <c r="O4" s="52"/>
      <c r="P4" s="52"/>
      <c r="Q4" s="81"/>
    </row>
    <row r="5" spans="1:17" s="82" customFormat="1" ht="15" customHeight="1">
      <c r="A5" s="246" t="s">
        <v>96</v>
      </c>
      <c r="B5" s="247">
        <f>+SUM(G30:G32)</f>
        <v>288913.83999999997</v>
      </c>
      <c r="C5" s="247" t="s">
        <v>153</v>
      </c>
      <c r="D5" s="418">
        <f>SUBTOTAL(9,B5:C5)</f>
        <v>288913.83999999997</v>
      </c>
      <c r="E5" s="84"/>
      <c r="F5" s="409"/>
      <c r="G5" s="414"/>
      <c r="H5" s="130"/>
      <c r="I5" s="52"/>
      <c r="J5" s="52"/>
      <c r="K5" s="52"/>
      <c r="L5" s="52"/>
      <c r="M5" s="52"/>
      <c r="N5" s="52"/>
      <c r="O5" s="52"/>
      <c r="P5" s="52"/>
      <c r="Q5" s="81"/>
    </row>
    <row r="6" spans="1:17" s="82" customFormat="1" ht="15" customHeight="1">
      <c r="A6" s="246" t="s">
        <v>23</v>
      </c>
      <c r="B6" s="247">
        <f>+SUM(G33:G50)</f>
        <v>13252581.157699998</v>
      </c>
      <c r="C6" s="247">
        <v>286692.90999999997</v>
      </c>
      <c r="D6" s="418">
        <f>SUBTOTAL(9,B6:C6)</f>
        <v>13539274.067699999</v>
      </c>
      <c r="E6" s="84"/>
      <c r="F6" s="409"/>
      <c r="G6" s="407">
        <f>+G21-57790745.72</f>
        <v>20238.807700015604</v>
      </c>
      <c r="H6" s="130"/>
      <c r="I6" s="52"/>
      <c r="J6" s="52"/>
      <c r="K6" s="52"/>
      <c r="L6" s="52"/>
      <c r="M6" s="52"/>
      <c r="N6" s="52"/>
      <c r="O6" s="52"/>
      <c r="P6" s="52"/>
      <c r="Q6" s="81"/>
    </row>
    <row r="7" spans="1:17" s="82" customFormat="1" ht="15" customHeight="1">
      <c r="A7" s="246" t="s">
        <v>24</v>
      </c>
      <c r="B7" s="247">
        <f>+SUM(G51:G73)</f>
        <v>28974987.390000001</v>
      </c>
      <c r="C7" s="247"/>
      <c r="D7" s="418">
        <f t="shared" ref="D7:D15" si="0">B7+C7</f>
        <v>28974987.390000001</v>
      </c>
      <c r="E7" s="84"/>
      <c r="F7" s="409"/>
      <c r="G7" s="409"/>
      <c r="H7" s="10"/>
      <c r="I7" s="52"/>
      <c r="J7" s="52"/>
      <c r="K7" s="52"/>
      <c r="L7" s="52"/>
      <c r="M7" s="52"/>
      <c r="N7" s="52"/>
      <c r="O7" s="52"/>
      <c r="P7" s="52"/>
      <c r="Q7" s="81"/>
    </row>
    <row r="8" spans="1:17" s="82" customFormat="1" ht="15" customHeight="1">
      <c r="A8" s="246" t="s">
        <v>25</v>
      </c>
      <c r="B8" s="247">
        <f>+SUM(G74:G84)</f>
        <v>4047255.93</v>
      </c>
      <c r="C8" s="247"/>
      <c r="D8" s="418">
        <f t="shared" si="0"/>
        <v>4047255.93</v>
      </c>
      <c r="E8" s="84"/>
      <c r="F8" s="10"/>
      <c r="G8" s="10"/>
      <c r="H8" s="130"/>
      <c r="I8" s="52"/>
      <c r="J8" s="52"/>
      <c r="K8" s="52"/>
      <c r="L8" s="52"/>
      <c r="M8" s="52"/>
      <c r="N8" s="52"/>
      <c r="O8" s="52"/>
      <c r="P8" s="52"/>
      <c r="Q8" s="81"/>
    </row>
    <row r="9" spans="1:17" s="82" customFormat="1" ht="15" customHeight="1">
      <c r="A9" s="246" t="s">
        <v>26</v>
      </c>
      <c r="B9" s="247">
        <f>+SUM(G85:G92)</f>
        <v>727215.48</v>
      </c>
      <c r="C9" s="247">
        <v>12130</v>
      </c>
      <c r="D9" s="418">
        <f t="shared" si="0"/>
        <v>739345.48</v>
      </c>
      <c r="E9" s="84"/>
      <c r="F9" s="10"/>
      <c r="G9" s="10"/>
      <c r="H9" s="10"/>
      <c r="I9" s="52"/>
      <c r="J9" s="383"/>
      <c r="K9" s="52"/>
      <c r="L9" s="52"/>
      <c r="M9" s="52"/>
      <c r="N9" s="52"/>
      <c r="O9" s="52"/>
      <c r="P9" s="52"/>
      <c r="Q9" s="81"/>
    </row>
    <row r="10" spans="1:17" s="81" customFormat="1" ht="15" customHeight="1" thickBot="1">
      <c r="A10" s="246" t="s">
        <v>27</v>
      </c>
      <c r="B10" s="247">
        <f>SUM(G93:G104)</f>
        <v>1354530.4100000001</v>
      </c>
      <c r="C10" s="247"/>
      <c r="D10" s="418">
        <f t="shared" si="0"/>
        <v>1354530.4100000001</v>
      </c>
      <c r="E10" s="87"/>
      <c r="F10" s="88" t="s">
        <v>145</v>
      </c>
      <c r="G10" s="89"/>
      <c r="H10" s="89"/>
      <c r="I10" s="153"/>
      <c r="J10" s="153"/>
      <c r="K10" s="153"/>
      <c r="L10" s="153"/>
      <c r="M10" s="153"/>
      <c r="N10" s="153"/>
      <c r="O10" s="153"/>
      <c r="P10" s="153"/>
    </row>
    <row r="11" spans="1:17" s="94" customFormat="1" ht="14.25" customHeight="1">
      <c r="A11" s="246" t="s">
        <v>28</v>
      </c>
      <c r="B11" s="247">
        <f>+SUM(G105:G111)</f>
        <v>1609284.2</v>
      </c>
      <c r="C11" s="247"/>
      <c r="D11" s="418">
        <f t="shared" si="0"/>
        <v>1609284.2</v>
      </c>
      <c r="E11" s="90"/>
      <c r="F11" s="91" t="s">
        <v>39</v>
      </c>
      <c r="G11" s="92">
        <f>SUM(G12:G15)</f>
        <v>2123603</v>
      </c>
      <c r="H11" s="93"/>
      <c r="I11" s="159"/>
      <c r="J11" s="154"/>
      <c r="K11" s="154"/>
      <c r="L11" s="154"/>
      <c r="M11" s="154"/>
      <c r="N11" s="154"/>
      <c r="O11" s="154"/>
      <c r="P11" s="154"/>
      <c r="Q11" s="95"/>
    </row>
    <row r="12" spans="1:17" s="94" customFormat="1" ht="15" customHeight="1">
      <c r="A12" s="246" t="s">
        <v>29</v>
      </c>
      <c r="B12" s="247">
        <f>+SUM(G111:G117)</f>
        <v>605586.41999999993</v>
      </c>
      <c r="C12" s="247"/>
      <c r="D12" s="418">
        <f t="shared" si="0"/>
        <v>605586.41999999993</v>
      </c>
      <c r="E12" s="90"/>
      <c r="F12" s="96" t="s">
        <v>514</v>
      </c>
      <c r="G12" s="248">
        <v>699941.1</v>
      </c>
      <c r="H12" s="460" t="s">
        <v>82</v>
      </c>
      <c r="I12" s="154"/>
      <c r="J12" s="154"/>
      <c r="K12" s="154"/>
      <c r="L12" s="154"/>
      <c r="M12" s="154"/>
      <c r="N12" s="154"/>
      <c r="O12" s="154"/>
      <c r="P12" s="154"/>
      <c r="Q12" s="95"/>
    </row>
    <row r="13" spans="1:17" s="94" customFormat="1" ht="14.25" customHeight="1">
      <c r="A13" s="246" t="s">
        <v>30</v>
      </c>
      <c r="B13" s="247">
        <f>+SUM(G118:G135)</f>
        <v>2584587.1900000004</v>
      </c>
      <c r="C13" s="247"/>
      <c r="D13" s="418">
        <f t="shared" si="0"/>
        <v>2584587.1900000004</v>
      </c>
      <c r="E13" s="90"/>
      <c r="F13" s="96" t="s">
        <v>515</v>
      </c>
      <c r="G13" s="249">
        <v>553777.54</v>
      </c>
      <c r="H13" s="460"/>
      <c r="I13" s="154"/>
      <c r="J13" s="154"/>
      <c r="K13" s="154"/>
      <c r="L13" s="154"/>
      <c r="M13" s="154"/>
      <c r="N13" s="154"/>
      <c r="O13" s="154"/>
      <c r="P13" s="154"/>
      <c r="Q13" s="95"/>
    </row>
    <row r="14" spans="1:17" s="94" customFormat="1" ht="14.25" customHeight="1">
      <c r="A14" s="246" t="s">
        <v>31</v>
      </c>
      <c r="B14" s="247">
        <f>+SUM(G136:G143)</f>
        <v>1597924.77</v>
      </c>
      <c r="C14" s="247">
        <v>3475</v>
      </c>
      <c r="D14" s="418">
        <f t="shared" si="0"/>
        <v>1601399.77</v>
      </c>
      <c r="E14" s="90"/>
      <c r="F14" s="96" t="s">
        <v>516</v>
      </c>
      <c r="G14" s="249">
        <v>869884.36</v>
      </c>
      <c r="H14" s="460"/>
      <c r="I14" s="154"/>
      <c r="J14" s="154"/>
      <c r="K14" s="154"/>
      <c r="L14" s="154"/>
      <c r="M14" s="160"/>
      <c r="N14" s="154"/>
      <c r="O14" s="154"/>
      <c r="P14" s="154"/>
      <c r="Q14" s="95"/>
    </row>
    <row r="15" spans="1:17" s="94" customFormat="1" ht="14.25" customHeight="1" thickBot="1">
      <c r="A15" s="246" t="s">
        <v>32</v>
      </c>
      <c r="B15" s="247">
        <f>+SUM(G144:G146)</f>
        <v>250571.87</v>
      </c>
      <c r="C15" s="247"/>
      <c r="D15" s="418">
        <f t="shared" si="0"/>
        <v>250571.87</v>
      </c>
      <c r="E15" s="90"/>
      <c r="F15" s="97" t="s">
        <v>517</v>
      </c>
      <c r="G15" s="250">
        <v>0</v>
      </c>
      <c r="H15" s="461"/>
      <c r="I15" s="154"/>
      <c r="J15" s="154"/>
      <c r="K15" s="154"/>
      <c r="L15" s="154"/>
      <c r="M15" s="154"/>
      <c r="N15" s="154"/>
      <c r="O15" s="154"/>
      <c r="P15" s="154"/>
      <c r="Q15" s="95"/>
    </row>
    <row r="16" spans="1:17" s="95" customFormat="1">
      <c r="D16" s="99"/>
      <c r="E16" s="99"/>
      <c r="G16" s="249"/>
      <c r="H16" s="100"/>
      <c r="I16" s="155"/>
      <c r="J16" s="155"/>
      <c r="K16" s="155"/>
      <c r="L16" s="155"/>
      <c r="M16" s="155"/>
      <c r="N16" s="155"/>
      <c r="O16" s="155"/>
      <c r="P16" s="155"/>
    </row>
    <row r="17" spans="1:17" s="95" customFormat="1">
      <c r="A17" s="101" t="s">
        <v>129</v>
      </c>
      <c r="B17" s="102"/>
      <c r="C17" s="102"/>
      <c r="D17" s="419"/>
      <c r="E17" s="175">
        <v>43417</v>
      </c>
      <c r="G17" s="103">
        <f>+'Cost Recovery'!G4</f>
        <v>322536.71999999997</v>
      </c>
      <c r="H17" s="131" t="s">
        <v>4295</v>
      </c>
      <c r="I17" s="155"/>
      <c r="J17" s="155"/>
      <c r="K17" s="155"/>
      <c r="L17" s="155"/>
      <c r="M17" s="155"/>
      <c r="N17" s="155"/>
      <c r="O17" s="155"/>
      <c r="P17" s="155"/>
    </row>
    <row r="18" spans="1:17" s="95" customFormat="1">
      <c r="D18" s="99"/>
      <c r="E18" s="98"/>
      <c r="G18" s="249"/>
      <c r="H18" s="100"/>
      <c r="I18" s="155"/>
      <c r="J18" s="155"/>
      <c r="K18" s="155"/>
      <c r="L18" s="155"/>
      <c r="M18" s="155"/>
      <c r="N18" s="155"/>
      <c r="O18" s="155"/>
      <c r="P18" s="155"/>
    </row>
    <row r="19" spans="1:17" s="95" customFormat="1" ht="15" customHeight="1">
      <c r="A19" s="104" t="s">
        <v>86</v>
      </c>
      <c r="D19" s="99"/>
      <c r="E19" s="175">
        <v>43417</v>
      </c>
      <c r="F19" s="105" t="s">
        <v>107</v>
      </c>
      <c r="G19" s="106">
        <f>G23+G17</f>
        <v>56009918.247700013</v>
      </c>
      <c r="H19" s="174" t="s">
        <v>113</v>
      </c>
      <c r="I19" s="155"/>
      <c r="J19" s="155"/>
      <c r="K19" s="155"/>
      <c r="L19" s="155"/>
      <c r="M19" s="155"/>
      <c r="N19" s="155"/>
      <c r="O19" s="155"/>
      <c r="P19" s="155"/>
    </row>
    <row r="20" spans="1:17" s="95" customFormat="1">
      <c r="A20" s="104"/>
      <c r="D20" s="99"/>
      <c r="E20" s="98"/>
      <c r="G20" s="106"/>
      <c r="H20" s="100"/>
      <c r="I20" s="155"/>
      <c r="J20" s="155"/>
      <c r="K20" s="155"/>
      <c r="L20" s="155"/>
      <c r="M20" s="155"/>
      <c r="N20" s="155"/>
      <c r="O20" s="155"/>
      <c r="P20" s="155"/>
    </row>
    <row r="21" spans="1:17" s="95" customFormat="1" ht="15.75" customHeight="1">
      <c r="A21" s="107" t="s">
        <v>87</v>
      </c>
      <c r="C21" s="269"/>
      <c r="D21" s="99"/>
      <c r="E21" s="175">
        <v>43417</v>
      </c>
      <c r="G21" s="176">
        <f>+SUM(G26:G146)+G11</f>
        <v>57810984.527700014</v>
      </c>
      <c r="H21" s="108" t="s">
        <v>92</v>
      </c>
      <c r="I21" s="155"/>
      <c r="J21" s="155"/>
      <c r="K21" s="155"/>
      <c r="L21" s="155"/>
      <c r="M21" s="155"/>
      <c r="N21" s="155"/>
      <c r="O21" s="155"/>
      <c r="P21" s="155"/>
    </row>
    <row r="22" spans="1:17" s="95" customFormat="1">
      <c r="A22" s="104"/>
      <c r="C22" s="269"/>
      <c r="D22" s="99"/>
      <c r="E22" s="99"/>
      <c r="G22" s="106"/>
      <c r="H22" s="109"/>
      <c r="I22" s="155"/>
      <c r="J22" s="155"/>
      <c r="K22" s="155"/>
      <c r="L22" s="155"/>
      <c r="M22" s="155"/>
      <c r="N22" s="155"/>
      <c r="O22" s="155"/>
      <c r="P22" s="155"/>
    </row>
    <row r="23" spans="1:17" s="95" customFormat="1">
      <c r="A23" s="104"/>
      <c r="C23" s="391"/>
      <c r="D23" s="420"/>
      <c r="E23" s="175">
        <v>43417</v>
      </c>
      <c r="F23" s="110" t="s">
        <v>90</v>
      </c>
      <c r="G23" s="111">
        <f>SUM(G26:G146)</f>
        <v>55687381.527700014</v>
      </c>
      <c r="H23" s="309"/>
      <c r="I23" s="307"/>
      <c r="J23" s="155"/>
      <c r="K23" s="155"/>
      <c r="L23" s="155"/>
      <c r="M23" s="155"/>
      <c r="N23" s="155"/>
      <c r="O23" s="155"/>
      <c r="P23" s="155"/>
    </row>
    <row r="24" spans="1:17" s="94" customFormat="1" ht="15.75" customHeight="1" thickBot="1">
      <c r="D24" s="90"/>
      <c r="E24" s="90"/>
      <c r="G24" s="112"/>
      <c r="I24" s="462" t="s">
        <v>118</v>
      </c>
      <c r="J24" s="463"/>
      <c r="K24" s="463"/>
      <c r="L24" s="463"/>
      <c r="M24" s="463"/>
      <c r="N24" s="463"/>
      <c r="O24" s="463"/>
      <c r="P24" s="463"/>
      <c r="Q24" s="463"/>
    </row>
    <row r="25" spans="1:17" s="115" customFormat="1" ht="76.7" customHeight="1" thickTop="1" thickBot="1">
      <c r="A25" s="9" t="s">
        <v>0</v>
      </c>
      <c r="B25" s="9" t="s">
        <v>12</v>
      </c>
      <c r="C25" s="9" t="s">
        <v>11</v>
      </c>
      <c r="D25" s="421" t="s">
        <v>13</v>
      </c>
      <c r="E25" s="113" t="s">
        <v>69</v>
      </c>
      <c r="F25" s="9" t="s">
        <v>14</v>
      </c>
      <c r="G25" s="114" t="s">
        <v>89</v>
      </c>
      <c r="H25" s="9" t="s">
        <v>34</v>
      </c>
      <c r="I25" s="156" t="s">
        <v>75</v>
      </c>
      <c r="J25" s="156" t="s">
        <v>20</v>
      </c>
      <c r="K25" s="156"/>
      <c r="L25" s="156" t="s">
        <v>76</v>
      </c>
      <c r="M25" s="156" t="s">
        <v>35</v>
      </c>
      <c r="N25" s="156" t="s">
        <v>70</v>
      </c>
      <c r="O25" s="156" t="s">
        <v>71</v>
      </c>
      <c r="P25" s="156" t="s">
        <v>3086</v>
      </c>
      <c r="Q25" s="156" t="s">
        <v>4294</v>
      </c>
    </row>
    <row r="26" spans="1:17" s="286" customFormat="1" ht="81" customHeight="1" thickTop="1">
      <c r="A26" s="281" t="s">
        <v>166</v>
      </c>
      <c r="B26" s="281" t="s">
        <v>167</v>
      </c>
      <c r="C26" s="281" t="s">
        <v>173</v>
      </c>
      <c r="D26" s="282" t="s">
        <v>168</v>
      </c>
      <c r="E26" s="283" t="s">
        <v>169</v>
      </c>
      <c r="F26" s="281" t="s">
        <v>78</v>
      </c>
      <c r="G26" s="435">
        <v>370513.15</v>
      </c>
      <c r="H26" s="284" t="s">
        <v>174</v>
      </c>
      <c r="I26" s="285">
        <v>2018</v>
      </c>
      <c r="J26" s="286" t="s">
        <v>95</v>
      </c>
      <c r="K26" s="374">
        <v>43126</v>
      </c>
      <c r="L26" s="286" t="s">
        <v>685</v>
      </c>
      <c r="M26" s="286" t="s">
        <v>177</v>
      </c>
      <c r="N26" s="286" t="s">
        <v>178</v>
      </c>
      <c r="O26" s="286" t="s">
        <v>73</v>
      </c>
      <c r="Q26" s="392"/>
    </row>
    <row r="27" spans="1:17" s="286" customFormat="1" ht="67.5" customHeight="1">
      <c r="A27" s="286" t="s">
        <v>166</v>
      </c>
      <c r="B27" s="286" t="s">
        <v>170</v>
      </c>
      <c r="C27" s="286" t="s">
        <v>173</v>
      </c>
      <c r="D27" s="287" t="s">
        <v>168</v>
      </c>
      <c r="E27" s="288" t="s">
        <v>169</v>
      </c>
      <c r="F27" s="286" t="s">
        <v>78</v>
      </c>
      <c r="G27" s="436">
        <v>54552</v>
      </c>
      <c r="H27" s="284" t="s">
        <v>175</v>
      </c>
      <c r="I27" s="285">
        <v>2018</v>
      </c>
      <c r="J27" s="286" t="s">
        <v>95</v>
      </c>
      <c r="K27" s="374">
        <v>43126</v>
      </c>
      <c r="L27" s="286" t="s">
        <v>685</v>
      </c>
      <c r="M27" s="286" t="s">
        <v>177</v>
      </c>
      <c r="N27" s="286" t="s">
        <v>178</v>
      </c>
      <c r="O27" s="286" t="s">
        <v>73</v>
      </c>
      <c r="Q27" s="393"/>
    </row>
    <row r="28" spans="1:17" s="286" customFormat="1" ht="60">
      <c r="A28" s="286" t="s">
        <v>166</v>
      </c>
      <c r="B28" s="286" t="s">
        <v>171</v>
      </c>
      <c r="C28" s="286" t="s">
        <v>172</v>
      </c>
      <c r="D28" s="287" t="s">
        <v>168</v>
      </c>
      <c r="E28" s="288" t="s">
        <v>169</v>
      </c>
      <c r="F28" s="286" t="s">
        <v>78</v>
      </c>
      <c r="G28" s="436">
        <v>25317.919999999998</v>
      </c>
      <c r="H28" s="284" t="s">
        <v>176</v>
      </c>
      <c r="I28" s="285">
        <v>2018</v>
      </c>
      <c r="J28" s="286" t="s">
        <v>95</v>
      </c>
      <c r="K28" s="374">
        <v>43126</v>
      </c>
      <c r="L28" s="286" t="s">
        <v>685</v>
      </c>
      <c r="M28" s="286" t="s">
        <v>177</v>
      </c>
      <c r="N28" s="286" t="s">
        <v>178</v>
      </c>
      <c r="O28" s="286" t="s">
        <v>73</v>
      </c>
      <c r="Q28" s="393"/>
    </row>
    <row r="29" spans="1:17" s="286" customFormat="1" ht="45">
      <c r="A29" s="286" t="s">
        <v>209</v>
      </c>
      <c r="B29" s="286" t="s">
        <v>210</v>
      </c>
      <c r="C29" s="286" t="s">
        <v>211</v>
      </c>
      <c r="D29" s="287">
        <v>1000000</v>
      </c>
      <c r="E29" s="288">
        <v>822445</v>
      </c>
      <c r="F29" s="286" t="s">
        <v>78</v>
      </c>
      <c r="G29" s="436">
        <v>31570</v>
      </c>
      <c r="H29" s="284" t="s">
        <v>212</v>
      </c>
      <c r="I29" s="285">
        <v>2018</v>
      </c>
      <c r="J29" s="286" t="s">
        <v>96</v>
      </c>
      <c r="K29" s="374">
        <v>43140</v>
      </c>
      <c r="L29" s="286" t="s">
        <v>3077</v>
      </c>
      <c r="M29" s="286" t="s">
        <v>520</v>
      </c>
      <c r="N29" s="286" t="s">
        <v>178</v>
      </c>
      <c r="O29" s="286" t="s">
        <v>73</v>
      </c>
      <c r="Q29" s="393"/>
    </row>
    <row r="30" spans="1:17" s="286" customFormat="1" ht="75">
      <c r="A30" s="286" t="s">
        <v>218</v>
      </c>
      <c r="B30" s="286" t="s">
        <v>219</v>
      </c>
      <c r="C30" s="286" t="s">
        <v>220</v>
      </c>
      <c r="D30" s="287">
        <v>1000000</v>
      </c>
      <c r="E30" s="288">
        <v>822457</v>
      </c>
      <c r="F30" s="286" t="s">
        <v>78</v>
      </c>
      <c r="G30" s="436">
        <v>60810</v>
      </c>
      <c r="H30" s="284" t="s">
        <v>221</v>
      </c>
      <c r="I30" s="285">
        <v>2018</v>
      </c>
      <c r="J30" s="286" t="s">
        <v>96</v>
      </c>
      <c r="K30" s="374">
        <v>43147</v>
      </c>
      <c r="L30" s="286" t="s">
        <v>3078</v>
      </c>
      <c r="M30" s="286" t="s">
        <v>93</v>
      </c>
      <c r="N30" s="286" t="s">
        <v>178</v>
      </c>
      <c r="O30" s="286" t="s">
        <v>73</v>
      </c>
      <c r="Q30" s="393"/>
    </row>
    <row r="31" spans="1:17" s="286" customFormat="1" ht="30">
      <c r="A31" s="286" t="s">
        <v>208</v>
      </c>
      <c r="B31" s="286" t="s">
        <v>222</v>
      </c>
      <c r="C31" s="286" t="s">
        <v>223</v>
      </c>
      <c r="D31" s="287">
        <v>2542587</v>
      </c>
      <c r="E31" s="288">
        <v>817769</v>
      </c>
      <c r="F31" s="286" t="s">
        <v>78</v>
      </c>
      <c r="G31" s="436">
        <v>86702.22</v>
      </c>
      <c r="H31" s="284" t="s">
        <v>233</v>
      </c>
      <c r="I31" s="285">
        <v>2018</v>
      </c>
      <c r="J31" s="286" t="s">
        <v>96</v>
      </c>
      <c r="K31" s="374">
        <v>43147</v>
      </c>
      <c r="L31" s="286" t="s">
        <v>3078</v>
      </c>
      <c r="M31" s="286" t="s">
        <v>520</v>
      </c>
      <c r="N31" s="286" t="s">
        <v>178</v>
      </c>
      <c r="O31" s="286" t="s">
        <v>73</v>
      </c>
      <c r="Q31" s="393"/>
    </row>
    <row r="32" spans="1:17" s="286" customFormat="1" ht="60">
      <c r="A32" s="286" t="s">
        <v>209</v>
      </c>
      <c r="B32" s="286" t="s">
        <v>234</v>
      </c>
      <c r="C32" s="286" t="s">
        <v>518</v>
      </c>
      <c r="D32" s="287">
        <v>5237097</v>
      </c>
      <c r="E32" s="288">
        <v>815909</v>
      </c>
      <c r="F32" s="286" t="s">
        <v>78</v>
      </c>
      <c r="G32" s="436">
        <v>141401.62</v>
      </c>
      <c r="H32" s="284" t="s">
        <v>472</v>
      </c>
      <c r="I32" s="285">
        <v>2018</v>
      </c>
      <c r="J32" s="286" t="s">
        <v>96</v>
      </c>
      <c r="K32" s="374">
        <v>43154</v>
      </c>
      <c r="L32" s="286" t="s">
        <v>706</v>
      </c>
      <c r="M32" s="286" t="s">
        <v>520</v>
      </c>
      <c r="N32" s="286" t="s">
        <v>178</v>
      </c>
      <c r="O32" s="286" t="s">
        <v>73</v>
      </c>
      <c r="Q32" s="393"/>
    </row>
    <row r="33" spans="1:17" s="286" customFormat="1" ht="45">
      <c r="A33" s="286" t="s">
        <v>481</v>
      </c>
      <c r="B33" s="286" t="s">
        <v>482</v>
      </c>
      <c r="C33" s="286" t="s">
        <v>483</v>
      </c>
      <c r="D33" s="287">
        <v>265316.46999999997</v>
      </c>
      <c r="E33" s="288">
        <v>822529</v>
      </c>
      <c r="F33" s="286" t="s">
        <v>78</v>
      </c>
      <c r="G33" s="436">
        <v>2400.16</v>
      </c>
      <c r="H33" s="284" t="s">
        <v>3075</v>
      </c>
      <c r="I33" s="285">
        <v>2018</v>
      </c>
      <c r="J33" s="286" t="s">
        <v>23</v>
      </c>
      <c r="K33" s="374">
        <v>43161</v>
      </c>
      <c r="L33" s="286" t="s">
        <v>733</v>
      </c>
      <c r="M33" s="286" t="s">
        <v>177</v>
      </c>
      <c r="N33" s="286" t="s">
        <v>178</v>
      </c>
      <c r="O33" s="286" t="s">
        <v>73</v>
      </c>
      <c r="Q33" s="393"/>
    </row>
    <row r="34" spans="1:17" s="286" customFormat="1" ht="45">
      <c r="A34" s="286" t="s">
        <v>481</v>
      </c>
      <c r="B34" s="286" t="s">
        <v>482</v>
      </c>
      <c r="C34" s="286" t="s">
        <v>483</v>
      </c>
      <c r="D34" s="287">
        <v>265316.46999999997</v>
      </c>
      <c r="E34" s="288">
        <v>822529</v>
      </c>
      <c r="F34" s="286" t="s">
        <v>78</v>
      </c>
      <c r="G34" s="436">
        <v>13900</v>
      </c>
      <c r="H34" s="376" t="s">
        <v>3076</v>
      </c>
      <c r="I34" s="285">
        <v>2018</v>
      </c>
      <c r="J34" s="286" t="s">
        <v>23</v>
      </c>
      <c r="K34" s="374">
        <v>43161</v>
      </c>
      <c r="L34" s="286" t="s">
        <v>733</v>
      </c>
      <c r="M34" s="286" t="s">
        <v>177</v>
      </c>
      <c r="N34" s="286" t="s">
        <v>178</v>
      </c>
      <c r="O34" s="286" t="s">
        <v>73</v>
      </c>
      <c r="Q34" s="393"/>
    </row>
    <row r="35" spans="1:17" s="286" customFormat="1" ht="60">
      <c r="A35" s="286" t="s">
        <v>208</v>
      </c>
      <c r="B35" s="286" t="s">
        <v>490</v>
      </c>
      <c r="C35" s="286" t="s">
        <v>497</v>
      </c>
      <c r="D35" s="287">
        <v>7175706</v>
      </c>
      <c r="E35" s="288">
        <v>822794</v>
      </c>
      <c r="F35" s="286" t="s">
        <v>78</v>
      </c>
      <c r="G35" s="436">
        <v>2280480</v>
      </c>
      <c r="H35" s="284" t="s">
        <v>498</v>
      </c>
      <c r="I35" s="285">
        <v>2018</v>
      </c>
      <c r="J35" s="286" t="s">
        <v>23</v>
      </c>
      <c r="K35" s="374">
        <v>43175</v>
      </c>
      <c r="L35" s="286" t="s">
        <v>795</v>
      </c>
      <c r="M35" s="286" t="s">
        <v>521</v>
      </c>
      <c r="N35" s="286" t="s">
        <v>178</v>
      </c>
      <c r="O35" s="286" t="s">
        <v>73</v>
      </c>
      <c r="Q35" s="393"/>
    </row>
    <row r="36" spans="1:17" s="286" customFormat="1" ht="60">
      <c r="A36" s="286" t="s">
        <v>208</v>
      </c>
      <c r="B36" s="286" t="s">
        <v>499</v>
      </c>
      <c r="C36" s="286" t="s">
        <v>500</v>
      </c>
      <c r="D36" s="287">
        <v>184800</v>
      </c>
      <c r="E36" s="288">
        <v>822693</v>
      </c>
      <c r="F36" s="286" t="s">
        <v>78</v>
      </c>
      <c r="G36" s="436">
        <v>225960</v>
      </c>
      <c r="H36" s="284" t="s">
        <v>519</v>
      </c>
      <c r="I36" s="285">
        <v>2018</v>
      </c>
      <c r="J36" s="286" t="s">
        <v>23</v>
      </c>
      <c r="K36" s="374">
        <v>43175</v>
      </c>
      <c r="L36" s="286" t="s">
        <v>795</v>
      </c>
      <c r="M36" s="286" t="s">
        <v>521</v>
      </c>
      <c r="N36" s="286" t="s">
        <v>178</v>
      </c>
      <c r="O36" s="286" t="s">
        <v>73</v>
      </c>
      <c r="Q36" s="287"/>
    </row>
    <row r="37" spans="1:17" s="286" customFormat="1" ht="60">
      <c r="A37" s="286" t="s">
        <v>195</v>
      </c>
      <c r="B37" s="286" t="s">
        <v>501</v>
      </c>
      <c r="C37" s="286" t="s">
        <v>502</v>
      </c>
      <c r="D37" s="287">
        <v>3875420</v>
      </c>
      <c r="E37" s="288">
        <v>813189</v>
      </c>
      <c r="F37" s="286" t="s">
        <v>78</v>
      </c>
      <c r="G37" s="436">
        <v>45800</v>
      </c>
      <c r="H37" s="284" t="s">
        <v>503</v>
      </c>
      <c r="I37" s="285">
        <v>2018</v>
      </c>
      <c r="J37" s="286" t="s">
        <v>23</v>
      </c>
      <c r="K37" s="374">
        <v>43175</v>
      </c>
      <c r="L37" s="286" t="s">
        <v>795</v>
      </c>
      <c r="M37" s="286" t="s">
        <v>93</v>
      </c>
      <c r="N37" s="286" t="s">
        <v>178</v>
      </c>
      <c r="O37" s="286" t="s">
        <v>73</v>
      </c>
      <c r="Q37" s="287"/>
    </row>
    <row r="38" spans="1:17" s="286" customFormat="1" ht="30">
      <c r="A38" s="286" t="s">
        <v>195</v>
      </c>
      <c r="B38" s="286" t="s">
        <v>504</v>
      </c>
      <c r="C38" s="286" t="s">
        <v>3073</v>
      </c>
      <c r="D38" s="287">
        <v>7205605.7699999996</v>
      </c>
      <c r="E38" s="288" t="s">
        <v>505</v>
      </c>
      <c r="F38" s="286" t="s">
        <v>80</v>
      </c>
      <c r="G38" s="436">
        <v>22056.057700000001</v>
      </c>
      <c r="H38" s="284" t="s">
        <v>507</v>
      </c>
      <c r="I38" s="285">
        <v>2018</v>
      </c>
      <c r="J38" s="286" t="s">
        <v>23</v>
      </c>
      <c r="K38" s="374">
        <v>43175</v>
      </c>
      <c r="L38" s="286" t="s">
        <v>795</v>
      </c>
      <c r="M38" s="286" t="s">
        <v>93</v>
      </c>
      <c r="N38" s="286" t="s">
        <v>178</v>
      </c>
      <c r="O38" s="286" t="s">
        <v>73</v>
      </c>
      <c r="Q38" s="287"/>
    </row>
    <row r="39" spans="1:17" s="286" customFormat="1" ht="30">
      <c r="A39" s="286" t="s">
        <v>195</v>
      </c>
      <c r="B39" s="286" t="s">
        <v>506</v>
      </c>
      <c r="C39" s="286" t="s">
        <v>3073</v>
      </c>
      <c r="D39" s="287">
        <v>4249927.0599999996</v>
      </c>
      <c r="E39" s="288">
        <v>808689</v>
      </c>
      <c r="F39" s="286" t="s">
        <v>80</v>
      </c>
      <c r="G39" s="436">
        <v>148747.45000000001</v>
      </c>
      <c r="H39" s="284" t="s">
        <v>513</v>
      </c>
      <c r="I39" s="285">
        <v>2018</v>
      </c>
      <c r="J39" s="286" t="s">
        <v>23</v>
      </c>
      <c r="K39" s="374">
        <v>43175</v>
      </c>
      <c r="L39" s="286" t="s">
        <v>795</v>
      </c>
      <c r="M39" s="286" t="s">
        <v>93</v>
      </c>
      <c r="N39" s="286" t="s">
        <v>178</v>
      </c>
      <c r="O39" s="286" t="s">
        <v>73</v>
      </c>
      <c r="Q39" s="287"/>
    </row>
    <row r="40" spans="1:17" s="286" customFormat="1" ht="30">
      <c r="A40" s="286" t="s">
        <v>195</v>
      </c>
      <c r="B40" s="286" t="s">
        <v>508</v>
      </c>
      <c r="C40" s="286" t="s">
        <v>3073</v>
      </c>
      <c r="D40" s="287">
        <v>10563275.84</v>
      </c>
      <c r="E40" s="288">
        <v>808832</v>
      </c>
      <c r="F40" s="286" t="s">
        <v>80</v>
      </c>
      <c r="G40" s="436">
        <v>369714.65</v>
      </c>
      <c r="H40" s="284" t="s">
        <v>510</v>
      </c>
      <c r="I40" s="285">
        <v>2018</v>
      </c>
      <c r="J40" s="286" t="s">
        <v>23</v>
      </c>
      <c r="K40" s="374">
        <v>43175</v>
      </c>
      <c r="L40" s="286" t="s">
        <v>795</v>
      </c>
      <c r="M40" s="286" t="s">
        <v>93</v>
      </c>
      <c r="N40" s="286" t="s">
        <v>178</v>
      </c>
      <c r="O40" s="286" t="s">
        <v>73</v>
      </c>
      <c r="Q40" s="287"/>
    </row>
    <row r="41" spans="1:17" s="295" customFormat="1" ht="30">
      <c r="A41" s="295" t="s">
        <v>195</v>
      </c>
      <c r="B41" s="295" t="s">
        <v>504</v>
      </c>
      <c r="C41" s="286" t="s">
        <v>3073</v>
      </c>
      <c r="D41" s="296">
        <v>7205605.7700000005</v>
      </c>
      <c r="E41" s="297" t="s">
        <v>505</v>
      </c>
      <c r="F41" s="286" t="s">
        <v>80</v>
      </c>
      <c r="G41" s="437">
        <f>6*3268.5</f>
        <v>19611</v>
      </c>
      <c r="H41" s="298" t="s">
        <v>511</v>
      </c>
      <c r="I41" s="285">
        <v>2018</v>
      </c>
      <c r="J41" s="295" t="s">
        <v>23</v>
      </c>
      <c r="K41" s="374">
        <v>43175</v>
      </c>
      <c r="L41" s="286" t="s">
        <v>795</v>
      </c>
      <c r="M41" s="295" t="s">
        <v>93</v>
      </c>
      <c r="N41" s="295" t="s">
        <v>178</v>
      </c>
      <c r="O41" s="295" t="s">
        <v>73</v>
      </c>
      <c r="P41" s="286"/>
      <c r="Q41" s="296"/>
    </row>
    <row r="42" spans="1:17" s="295" customFormat="1" ht="30">
      <c r="A42" s="295" t="s">
        <v>195</v>
      </c>
      <c r="B42" s="295" t="s">
        <v>509</v>
      </c>
      <c r="C42" s="286" t="s">
        <v>3073</v>
      </c>
      <c r="D42" s="296">
        <v>11061790.33</v>
      </c>
      <c r="E42" s="297">
        <v>806148</v>
      </c>
      <c r="F42" s="286" t="s">
        <v>80</v>
      </c>
      <c r="G42" s="437">
        <v>331853.7</v>
      </c>
      <c r="H42" s="298" t="s">
        <v>512</v>
      </c>
      <c r="I42" s="285">
        <v>2018</v>
      </c>
      <c r="J42" s="295" t="s">
        <v>23</v>
      </c>
      <c r="K42" s="374">
        <v>43175</v>
      </c>
      <c r="L42" s="286" t="s">
        <v>795</v>
      </c>
      <c r="M42" s="295" t="s">
        <v>93</v>
      </c>
      <c r="N42" s="295" t="s">
        <v>178</v>
      </c>
      <c r="O42" s="295" t="s">
        <v>73</v>
      </c>
      <c r="P42" s="286"/>
      <c r="Q42" s="296"/>
    </row>
    <row r="43" spans="1:17" s="286" customFormat="1" ht="45">
      <c r="A43" s="295" t="s">
        <v>208</v>
      </c>
      <c r="B43" s="295" t="s">
        <v>686</v>
      </c>
      <c r="C43" s="295" t="s">
        <v>674</v>
      </c>
      <c r="D43" s="296">
        <v>414288</v>
      </c>
      <c r="E43" s="297">
        <v>803787</v>
      </c>
      <c r="F43" s="295" t="s">
        <v>78</v>
      </c>
      <c r="G43" s="437">
        <v>114912</v>
      </c>
      <c r="H43" s="298" t="s">
        <v>675</v>
      </c>
      <c r="I43" s="285">
        <v>2018</v>
      </c>
      <c r="J43" s="295" t="s">
        <v>23</v>
      </c>
      <c r="K43" s="374">
        <v>43175</v>
      </c>
      <c r="L43" s="286" t="s">
        <v>795</v>
      </c>
      <c r="M43" s="295" t="s">
        <v>521</v>
      </c>
      <c r="N43" s="295" t="s">
        <v>88</v>
      </c>
      <c r="O43" s="295" t="s">
        <v>73</v>
      </c>
      <c r="Q43" s="296"/>
    </row>
    <row r="44" spans="1:17" s="286" customFormat="1" ht="120.75" customHeight="1">
      <c r="A44" s="295" t="s">
        <v>218</v>
      </c>
      <c r="B44" s="295" t="s">
        <v>676</v>
      </c>
      <c r="C44" s="295" t="s">
        <v>677</v>
      </c>
      <c r="D44" s="296">
        <v>4000000</v>
      </c>
      <c r="E44" s="297">
        <v>814615</v>
      </c>
      <c r="F44" s="295" t="s">
        <v>78</v>
      </c>
      <c r="G44" s="437">
        <v>36784</v>
      </c>
      <c r="H44" s="298" t="s">
        <v>678</v>
      </c>
      <c r="I44" s="285">
        <v>2018</v>
      </c>
      <c r="J44" s="295" t="s">
        <v>23</v>
      </c>
      <c r="K44" s="374">
        <v>43175</v>
      </c>
      <c r="L44" s="286" t="s">
        <v>795</v>
      </c>
      <c r="M44" s="295" t="s">
        <v>93</v>
      </c>
      <c r="N44" s="295" t="s">
        <v>88</v>
      </c>
      <c r="O44" s="295" t="s">
        <v>73</v>
      </c>
      <c r="Q44" s="296"/>
    </row>
    <row r="45" spans="1:17" s="232" customFormat="1" ht="120">
      <c r="A45" s="295" t="s">
        <v>143</v>
      </c>
      <c r="B45" s="295" t="s">
        <v>679</v>
      </c>
      <c r="C45" s="295" t="s">
        <v>681</v>
      </c>
      <c r="D45" s="296">
        <v>25000000</v>
      </c>
      <c r="E45" s="297" t="s">
        <v>682</v>
      </c>
      <c r="F45" s="295" t="s">
        <v>78</v>
      </c>
      <c r="G45" s="437">
        <v>3982661</v>
      </c>
      <c r="H45" s="298" t="s">
        <v>683</v>
      </c>
      <c r="I45" s="285">
        <v>2018</v>
      </c>
      <c r="J45" s="295" t="s">
        <v>23</v>
      </c>
      <c r="K45" s="374">
        <v>43182</v>
      </c>
      <c r="L45" s="286" t="s">
        <v>2110</v>
      </c>
      <c r="M45" s="295" t="s">
        <v>202</v>
      </c>
      <c r="N45" s="295" t="s">
        <v>88</v>
      </c>
      <c r="O45" s="295" t="s">
        <v>73</v>
      </c>
      <c r="Q45" s="394"/>
    </row>
    <row r="46" spans="1:17" s="378" customFormat="1" ht="171" customHeight="1">
      <c r="A46" s="378" t="s">
        <v>827</v>
      </c>
      <c r="B46" s="378" t="s">
        <v>676</v>
      </c>
      <c r="C46" s="378" t="s">
        <v>687</v>
      </c>
      <c r="D46" s="379" t="s">
        <v>688</v>
      </c>
      <c r="E46" s="380">
        <v>822206</v>
      </c>
      <c r="F46" s="378" t="s">
        <v>78</v>
      </c>
      <c r="G46" s="438">
        <v>4254126.1399999997</v>
      </c>
      <c r="H46" s="381" t="s">
        <v>689</v>
      </c>
      <c r="I46" s="222">
        <v>2018</v>
      </c>
      <c r="J46" s="223" t="s">
        <v>23</v>
      </c>
      <c r="K46" s="224">
        <v>43189</v>
      </c>
      <c r="L46" s="378" t="s">
        <v>2111</v>
      </c>
      <c r="M46" s="223" t="s">
        <v>3072</v>
      </c>
      <c r="N46" s="223" t="s">
        <v>723</v>
      </c>
      <c r="O46" s="223" t="s">
        <v>723</v>
      </c>
      <c r="Q46" s="395"/>
    </row>
    <row r="47" spans="1:17" s="286" customFormat="1" ht="90">
      <c r="A47" s="286" t="s">
        <v>218</v>
      </c>
      <c r="B47" s="286" t="s">
        <v>724</v>
      </c>
      <c r="C47" s="286" t="s">
        <v>725</v>
      </c>
      <c r="D47" s="287">
        <v>2735675</v>
      </c>
      <c r="E47" s="288" t="s">
        <v>726</v>
      </c>
      <c r="F47" s="286" t="s">
        <v>78</v>
      </c>
      <c r="G47" s="436">
        <v>1352325</v>
      </c>
      <c r="H47" s="284" t="s">
        <v>727</v>
      </c>
      <c r="I47" s="285">
        <v>2018</v>
      </c>
      <c r="J47" s="295" t="s">
        <v>749</v>
      </c>
      <c r="K47" s="374">
        <v>43196</v>
      </c>
      <c r="L47" s="286" t="s">
        <v>2112</v>
      </c>
      <c r="M47" s="295" t="s">
        <v>93</v>
      </c>
      <c r="N47" s="295" t="s">
        <v>178</v>
      </c>
      <c r="O47" s="295" t="s">
        <v>73</v>
      </c>
      <c r="Q47" s="393"/>
    </row>
    <row r="48" spans="1:17" s="286" customFormat="1" ht="75">
      <c r="A48" s="286" t="s">
        <v>218</v>
      </c>
      <c r="B48" s="286" t="s">
        <v>724</v>
      </c>
      <c r="C48" s="286" t="s">
        <v>725</v>
      </c>
      <c r="D48" s="287">
        <v>2735675</v>
      </c>
      <c r="E48" s="288" t="s">
        <v>726</v>
      </c>
      <c r="F48" s="286" t="s">
        <v>79</v>
      </c>
      <c r="G48" s="436">
        <v>15000</v>
      </c>
      <c r="H48" s="284" t="s">
        <v>728</v>
      </c>
      <c r="I48" s="285">
        <v>2018</v>
      </c>
      <c r="J48" s="295" t="s">
        <v>749</v>
      </c>
      <c r="K48" s="374">
        <v>43196</v>
      </c>
      <c r="L48" s="286" t="s">
        <v>2112</v>
      </c>
      <c r="M48" s="295" t="s">
        <v>93</v>
      </c>
      <c r="N48" s="295" t="s">
        <v>178</v>
      </c>
      <c r="O48" s="295" t="s">
        <v>73</v>
      </c>
      <c r="Q48" s="393"/>
    </row>
    <row r="49" spans="1:17" s="286" customFormat="1" ht="120">
      <c r="A49" s="286" t="s">
        <v>218</v>
      </c>
      <c r="B49" s="286" t="s">
        <v>724</v>
      </c>
      <c r="C49" s="286" t="s">
        <v>725</v>
      </c>
      <c r="D49" s="287">
        <v>2735675</v>
      </c>
      <c r="E49" s="288" t="s">
        <v>726</v>
      </c>
      <c r="F49" s="286" t="s">
        <v>79</v>
      </c>
      <c r="G49" s="436">
        <v>13750</v>
      </c>
      <c r="H49" s="284" t="s">
        <v>729</v>
      </c>
      <c r="I49" s="285">
        <v>2018</v>
      </c>
      <c r="J49" s="295" t="s">
        <v>749</v>
      </c>
      <c r="K49" s="374">
        <v>43196</v>
      </c>
      <c r="L49" s="286" t="s">
        <v>2112</v>
      </c>
      <c r="M49" s="295" t="s">
        <v>93</v>
      </c>
      <c r="N49" s="295" t="s">
        <v>178</v>
      </c>
      <c r="O49" s="295" t="s">
        <v>73</v>
      </c>
      <c r="Q49" s="393"/>
    </row>
    <row r="50" spans="1:17" s="286" customFormat="1" ht="90">
      <c r="A50" s="286" t="s">
        <v>218</v>
      </c>
      <c r="B50" s="286" t="s">
        <v>724</v>
      </c>
      <c r="C50" s="286" t="s">
        <v>725</v>
      </c>
      <c r="D50" s="287">
        <v>2735675</v>
      </c>
      <c r="E50" s="288" t="s">
        <v>726</v>
      </c>
      <c r="F50" s="286" t="s">
        <v>79</v>
      </c>
      <c r="G50" s="436">
        <v>22500</v>
      </c>
      <c r="H50" s="284" t="s">
        <v>730</v>
      </c>
      <c r="I50" s="285">
        <v>2018</v>
      </c>
      <c r="J50" s="295" t="s">
        <v>749</v>
      </c>
      <c r="K50" s="374">
        <v>43196</v>
      </c>
      <c r="L50" s="286" t="s">
        <v>2112</v>
      </c>
      <c r="M50" s="295" t="s">
        <v>93</v>
      </c>
      <c r="N50" s="295" t="s">
        <v>178</v>
      </c>
      <c r="O50" s="295" t="s">
        <v>73</v>
      </c>
      <c r="Q50" s="393"/>
    </row>
    <row r="51" spans="1:17" s="286" customFormat="1" ht="75">
      <c r="A51" s="286" t="s">
        <v>218</v>
      </c>
      <c r="B51" s="286" t="s">
        <v>731</v>
      </c>
      <c r="C51" s="286" t="s">
        <v>732</v>
      </c>
      <c r="D51" s="287">
        <v>26000000</v>
      </c>
      <c r="E51" s="288">
        <v>822588</v>
      </c>
      <c r="F51" s="286" t="s">
        <v>78</v>
      </c>
      <c r="G51" s="436">
        <v>498750</v>
      </c>
      <c r="H51" s="284" t="s">
        <v>747</v>
      </c>
      <c r="I51" s="285">
        <v>2018</v>
      </c>
      <c r="J51" s="295" t="s">
        <v>749</v>
      </c>
      <c r="K51" s="374">
        <v>43203</v>
      </c>
      <c r="L51" s="286" t="s">
        <v>1924</v>
      </c>
      <c r="M51" s="295" t="s">
        <v>93</v>
      </c>
      <c r="N51" s="295" t="s">
        <v>178</v>
      </c>
      <c r="O51" s="295" t="s">
        <v>73</v>
      </c>
      <c r="Q51" s="393"/>
    </row>
    <row r="52" spans="1:17" s="286" customFormat="1" ht="120">
      <c r="A52" s="286" t="s">
        <v>208</v>
      </c>
      <c r="B52" s="286" t="s">
        <v>738</v>
      </c>
      <c r="C52" s="286" t="s">
        <v>739</v>
      </c>
      <c r="D52" s="287">
        <v>1999510</v>
      </c>
      <c r="E52" s="288">
        <v>815585</v>
      </c>
      <c r="F52" s="286" t="s">
        <v>79</v>
      </c>
      <c r="G52" s="436">
        <v>161310</v>
      </c>
      <c r="H52" s="284" t="s">
        <v>757</v>
      </c>
      <c r="I52" s="285">
        <v>2018</v>
      </c>
      <c r="J52" s="295" t="s">
        <v>749</v>
      </c>
      <c r="K52" s="374">
        <v>43203</v>
      </c>
      <c r="L52" s="286" t="s">
        <v>1924</v>
      </c>
      <c r="M52" s="295" t="s">
        <v>750</v>
      </c>
      <c r="N52" s="295" t="s">
        <v>178</v>
      </c>
      <c r="O52" s="295" t="s">
        <v>73</v>
      </c>
      <c r="Q52" s="393"/>
    </row>
    <row r="53" spans="1:17" s="286" customFormat="1" ht="45">
      <c r="A53" s="286" t="s">
        <v>208</v>
      </c>
      <c r="B53" s="286" t="s">
        <v>738</v>
      </c>
      <c r="C53" s="286" t="s">
        <v>740</v>
      </c>
      <c r="D53" s="287">
        <v>369765.96</v>
      </c>
      <c r="E53" s="288">
        <v>815858</v>
      </c>
      <c r="F53" s="286" t="s">
        <v>78</v>
      </c>
      <c r="G53" s="436">
        <v>11059.32</v>
      </c>
      <c r="H53" s="284" t="s">
        <v>746</v>
      </c>
      <c r="I53" s="285">
        <v>2018</v>
      </c>
      <c r="J53" s="295" t="s">
        <v>749</v>
      </c>
      <c r="K53" s="374">
        <v>43203</v>
      </c>
      <c r="L53" s="286" t="s">
        <v>1924</v>
      </c>
      <c r="M53" s="295" t="s">
        <v>750</v>
      </c>
      <c r="N53" s="295" t="s">
        <v>178</v>
      </c>
      <c r="O53" s="295" t="s">
        <v>73</v>
      </c>
      <c r="Q53" s="287"/>
    </row>
    <row r="54" spans="1:17" s="286" customFormat="1" ht="75">
      <c r="A54" s="286" t="s">
        <v>741</v>
      </c>
      <c r="B54" s="286" t="s">
        <v>742</v>
      </c>
      <c r="C54" s="286" t="s">
        <v>743</v>
      </c>
      <c r="D54" s="287">
        <v>10332</v>
      </c>
      <c r="E54" s="288">
        <v>822896</v>
      </c>
      <c r="F54" s="286" t="s">
        <v>78</v>
      </c>
      <c r="G54" s="436">
        <v>2583</v>
      </c>
      <c r="H54" s="284" t="s">
        <v>748</v>
      </c>
      <c r="I54" s="285">
        <v>2018</v>
      </c>
      <c r="J54" s="295" t="s">
        <v>749</v>
      </c>
      <c r="K54" s="374">
        <v>43203</v>
      </c>
      <c r="L54" s="286" t="s">
        <v>1924</v>
      </c>
      <c r="M54" s="295" t="s">
        <v>199</v>
      </c>
      <c r="N54" s="295" t="s">
        <v>178</v>
      </c>
      <c r="O54" s="295" t="s">
        <v>73</v>
      </c>
      <c r="Q54" s="287"/>
    </row>
    <row r="55" spans="1:17" s="286" customFormat="1" ht="60">
      <c r="A55" s="286" t="s">
        <v>751</v>
      </c>
      <c r="B55" s="286" t="s">
        <v>752</v>
      </c>
      <c r="C55" s="286" t="s">
        <v>753</v>
      </c>
      <c r="D55" s="287">
        <v>1233329</v>
      </c>
      <c r="E55" s="288" t="s">
        <v>754</v>
      </c>
      <c r="F55" s="286" t="s">
        <v>78</v>
      </c>
      <c r="G55" s="436">
        <v>173899.39</v>
      </c>
      <c r="H55" s="284" t="s">
        <v>755</v>
      </c>
      <c r="I55" s="285">
        <v>2018</v>
      </c>
      <c r="J55" s="295" t="s">
        <v>749</v>
      </c>
      <c r="K55" s="374">
        <v>43203</v>
      </c>
      <c r="L55" s="286" t="s">
        <v>1924</v>
      </c>
      <c r="M55" s="295" t="s">
        <v>93</v>
      </c>
      <c r="N55" s="295" t="s">
        <v>178</v>
      </c>
      <c r="O55" s="295" t="s">
        <v>73</v>
      </c>
      <c r="Q55" s="393"/>
    </row>
    <row r="56" spans="1:17" s="286" customFormat="1" ht="105">
      <c r="A56" s="286" t="s">
        <v>218</v>
      </c>
      <c r="B56" s="286" t="s">
        <v>744</v>
      </c>
      <c r="C56" s="286" t="s">
        <v>745</v>
      </c>
      <c r="D56" s="287">
        <v>3468189</v>
      </c>
      <c r="E56" s="288">
        <v>804422</v>
      </c>
      <c r="F56" s="286" t="s">
        <v>79</v>
      </c>
      <c r="G56" s="436">
        <v>170808.31</v>
      </c>
      <c r="H56" s="284" t="s">
        <v>756</v>
      </c>
      <c r="I56" s="285">
        <v>2018</v>
      </c>
      <c r="J56" s="295" t="s">
        <v>749</v>
      </c>
      <c r="K56" s="374">
        <v>43203</v>
      </c>
      <c r="L56" s="286" t="s">
        <v>1924</v>
      </c>
      <c r="M56" s="295" t="s">
        <v>93</v>
      </c>
      <c r="N56" s="295" t="s">
        <v>178</v>
      </c>
      <c r="O56" s="295" t="s">
        <v>73</v>
      </c>
      <c r="Q56" s="393"/>
    </row>
    <row r="57" spans="1:17" s="286" customFormat="1" ht="135">
      <c r="A57" s="286" t="s">
        <v>758</v>
      </c>
      <c r="B57" s="286" t="s">
        <v>759</v>
      </c>
      <c r="C57" s="286" t="s">
        <v>760</v>
      </c>
      <c r="D57" s="287">
        <v>3814000</v>
      </c>
      <c r="E57" s="288">
        <v>816173</v>
      </c>
      <c r="F57" s="286" t="s">
        <v>79</v>
      </c>
      <c r="G57" s="436">
        <v>3814000</v>
      </c>
      <c r="H57" s="284" t="s">
        <v>761</v>
      </c>
      <c r="I57" s="285">
        <v>2018</v>
      </c>
      <c r="J57" s="295" t="s">
        <v>749</v>
      </c>
      <c r="K57" s="374">
        <v>43210</v>
      </c>
      <c r="L57" s="286" t="s">
        <v>1936</v>
      </c>
      <c r="M57" s="286" t="s">
        <v>93</v>
      </c>
      <c r="N57" s="295" t="s">
        <v>178</v>
      </c>
      <c r="O57" s="295" t="s">
        <v>73</v>
      </c>
      <c r="Q57" s="393"/>
    </row>
    <row r="58" spans="1:17" s="286" customFormat="1" ht="75">
      <c r="A58" s="286" t="s">
        <v>218</v>
      </c>
      <c r="B58" s="286" t="s">
        <v>676</v>
      </c>
      <c r="C58" s="286" t="s">
        <v>677</v>
      </c>
      <c r="D58" s="287">
        <v>4000000</v>
      </c>
      <c r="E58" s="288">
        <v>814615</v>
      </c>
      <c r="F58" s="286" t="s">
        <v>79</v>
      </c>
      <c r="G58" s="436">
        <v>98100</v>
      </c>
      <c r="H58" s="284" t="s">
        <v>762</v>
      </c>
      <c r="I58" s="285">
        <v>2018</v>
      </c>
      <c r="J58" s="295" t="s">
        <v>749</v>
      </c>
      <c r="K58" s="374">
        <v>43210</v>
      </c>
      <c r="L58" s="286" t="s">
        <v>1936</v>
      </c>
      <c r="M58" s="295" t="s">
        <v>93</v>
      </c>
      <c r="N58" s="295" t="s">
        <v>178</v>
      </c>
      <c r="O58" s="295" t="s">
        <v>73</v>
      </c>
      <c r="Q58" s="393"/>
    </row>
    <row r="59" spans="1:17" s="286" customFormat="1" ht="75">
      <c r="A59" s="286" t="s">
        <v>741</v>
      </c>
      <c r="B59" s="286" t="s">
        <v>766</v>
      </c>
      <c r="C59" s="286" t="s">
        <v>743</v>
      </c>
      <c r="D59" s="287">
        <v>8000000</v>
      </c>
      <c r="E59" s="288">
        <v>818993</v>
      </c>
      <c r="F59" s="286" t="s">
        <v>78</v>
      </c>
      <c r="G59" s="436">
        <f>900000-627000</f>
        <v>273000</v>
      </c>
      <c r="H59" s="284" t="s">
        <v>769</v>
      </c>
      <c r="I59" s="285">
        <v>2018</v>
      </c>
      <c r="J59" s="295" t="s">
        <v>749</v>
      </c>
      <c r="K59" s="374">
        <v>43210</v>
      </c>
      <c r="L59" s="286" t="s">
        <v>1936</v>
      </c>
      <c r="M59" s="295" t="s">
        <v>796</v>
      </c>
      <c r="N59" s="295" t="s">
        <v>178</v>
      </c>
      <c r="O59" s="295" t="s">
        <v>73</v>
      </c>
      <c r="Q59" s="393"/>
    </row>
    <row r="60" spans="1:17" s="286" customFormat="1" ht="90">
      <c r="A60" s="286" t="s">
        <v>741</v>
      </c>
      <c r="B60" s="286" t="s">
        <v>768</v>
      </c>
      <c r="C60" s="286" t="s">
        <v>767</v>
      </c>
      <c r="D60" s="287">
        <v>240000</v>
      </c>
      <c r="E60" s="288">
        <v>823164</v>
      </c>
      <c r="F60" s="286" t="s">
        <v>79</v>
      </c>
      <c r="G60" s="436">
        <f>31.28*300</f>
        <v>9384</v>
      </c>
      <c r="H60" s="284" t="s">
        <v>806</v>
      </c>
      <c r="I60" s="285">
        <v>2018</v>
      </c>
      <c r="J60" s="295" t="s">
        <v>749</v>
      </c>
      <c r="K60" s="374">
        <v>43210</v>
      </c>
      <c r="L60" s="286" t="s">
        <v>1936</v>
      </c>
      <c r="M60" s="295" t="s">
        <v>797</v>
      </c>
      <c r="N60" s="295" t="s">
        <v>178</v>
      </c>
      <c r="O60" s="295" t="s">
        <v>73</v>
      </c>
      <c r="Q60" s="287"/>
    </row>
    <row r="61" spans="1:17" s="378" customFormat="1" ht="105">
      <c r="A61" s="378" t="s">
        <v>827</v>
      </c>
      <c r="B61" s="378" t="s">
        <v>770</v>
      </c>
      <c r="C61" s="378" t="s">
        <v>771</v>
      </c>
      <c r="D61" s="379">
        <v>12168940</v>
      </c>
      <c r="E61" s="380" t="s">
        <v>772</v>
      </c>
      <c r="F61" s="378" t="s">
        <v>78</v>
      </c>
      <c r="G61" s="439">
        <v>5311480</v>
      </c>
      <c r="H61" s="382" t="s">
        <v>807</v>
      </c>
      <c r="I61" s="222">
        <v>2018</v>
      </c>
      <c r="J61" s="223" t="s">
        <v>749</v>
      </c>
      <c r="K61" s="224">
        <v>43210</v>
      </c>
      <c r="L61" s="224" t="s">
        <v>1936</v>
      </c>
      <c r="M61" s="378" t="s">
        <v>521</v>
      </c>
      <c r="N61" s="223" t="s">
        <v>178</v>
      </c>
      <c r="O61" s="223" t="s">
        <v>73</v>
      </c>
      <c r="Q61" s="396"/>
    </row>
    <row r="62" spans="1:17" s="378" customFormat="1" ht="165">
      <c r="A62" s="378" t="s">
        <v>827</v>
      </c>
      <c r="B62" s="378" t="s">
        <v>773</v>
      </c>
      <c r="C62" s="378" t="s">
        <v>774</v>
      </c>
      <c r="D62" s="379">
        <v>41187191.5</v>
      </c>
      <c r="E62" s="380" t="s">
        <v>775</v>
      </c>
      <c r="F62" s="378" t="s">
        <v>78</v>
      </c>
      <c r="G62" s="439">
        <v>9914403.75</v>
      </c>
      <c r="H62" s="382" t="s">
        <v>808</v>
      </c>
      <c r="I62" s="222">
        <v>2018</v>
      </c>
      <c r="J62" s="223" t="s">
        <v>749</v>
      </c>
      <c r="K62" s="224">
        <v>43210</v>
      </c>
      <c r="L62" s="224" t="s">
        <v>1936</v>
      </c>
      <c r="M62" s="378" t="s">
        <v>798</v>
      </c>
      <c r="N62" s="223" t="s">
        <v>178</v>
      </c>
      <c r="O62" s="223" t="s">
        <v>73</v>
      </c>
      <c r="Q62" s="396"/>
    </row>
    <row r="63" spans="1:17" s="286" customFormat="1" ht="105">
      <c r="A63" s="286" t="s">
        <v>201</v>
      </c>
      <c r="B63" s="286" t="s">
        <v>3071</v>
      </c>
      <c r="C63" s="286" t="s">
        <v>776</v>
      </c>
      <c r="D63" s="287">
        <v>4540812</v>
      </c>
      <c r="E63" s="288" t="s">
        <v>1934</v>
      </c>
      <c r="F63" s="286" t="s">
        <v>78</v>
      </c>
      <c r="G63" s="436">
        <v>338388.93</v>
      </c>
      <c r="H63" s="284" t="s">
        <v>777</v>
      </c>
      <c r="I63" s="285">
        <v>2018</v>
      </c>
      <c r="J63" s="295" t="s">
        <v>749</v>
      </c>
      <c r="K63" s="374">
        <v>43210</v>
      </c>
      <c r="L63" s="286" t="s">
        <v>1936</v>
      </c>
      <c r="M63" s="295" t="s">
        <v>199</v>
      </c>
      <c r="N63" s="295" t="s">
        <v>178</v>
      </c>
      <c r="O63" s="295" t="s">
        <v>73</v>
      </c>
      <c r="Q63" s="393"/>
    </row>
    <row r="64" spans="1:17" s="286" customFormat="1" ht="45">
      <c r="A64" s="286" t="s">
        <v>783</v>
      </c>
      <c r="B64" s="286" t="s">
        <v>686</v>
      </c>
      <c r="C64" s="286" t="s">
        <v>785</v>
      </c>
      <c r="D64" s="287">
        <v>752325</v>
      </c>
      <c r="E64" s="288">
        <v>803787</v>
      </c>
      <c r="F64" s="286" t="s">
        <v>78</v>
      </c>
      <c r="G64" s="436">
        <v>122325</v>
      </c>
      <c r="H64" s="284" t="s">
        <v>784</v>
      </c>
      <c r="I64" s="285">
        <v>2018</v>
      </c>
      <c r="J64" s="295" t="s">
        <v>749</v>
      </c>
      <c r="K64" s="374">
        <v>43210</v>
      </c>
      <c r="L64" s="286" t="s">
        <v>1936</v>
      </c>
      <c r="M64" s="295" t="s">
        <v>799</v>
      </c>
      <c r="N64" s="295" t="s">
        <v>178</v>
      </c>
      <c r="O64" s="295" t="s">
        <v>73</v>
      </c>
      <c r="Q64" s="393"/>
    </row>
    <row r="65" spans="1:17" s="286" customFormat="1" ht="60">
      <c r="A65" s="286" t="s">
        <v>208</v>
      </c>
      <c r="B65" s="286" t="s">
        <v>738</v>
      </c>
      <c r="C65" s="286" t="s">
        <v>792</v>
      </c>
      <c r="D65" s="287" t="s">
        <v>793</v>
      </c>
      <c r="E65" s="288">
        <v>815858</v>
      </c>
      <c r="F65" s="286" t="s">
        <v>78</v>
      </c>
      <c r="G65" s="436">
        <v>182032.12</v>
      </c>
      <c r="H65" s="284" t="s">
        <v>794</v>
      </c>
      <c r="I65" s="285">
        <v>2018</v>
      </c>
      <c r="J65" s="295" t="s">
        <v>749</v>
      </c>
      <c r="K65" s="374">
        <v>43210</v>
      </c>
      <c r="L65" s="286" t="s">
        <v>1936</v>
      </c>
      <c r="M65" s="295" t="s">
        <v>800</v>
      </c>
      <c r="N65" s="295" t="s">
        <v>178</v>
      </c>
      <c r="O65" s="295" t="s">
        <v>73</v>
      </c>
      <c r="Q65" s="393"/>
    </row>
    <row r="66" spans="1:17" s="286" customFormat="1" ht="75">
      <c r="A66" s="286" t="s">
        <v>208</v>
      </c>
      <c r="B66" s="286" t="s">
        <v>778</v>
      </c>
      <c r="C66" s="286" t="s">
        <v>779</v>
      </c>
      <c r="D66" s="287">
        <v>781034</v>
      </c>
      <c r="E66" s="288">
        <v>823062</v>
      </c>
      <c r="F66" s="286" t="s">
        <v>78</v>
      </c>
      <c r="G66" s="436">
        <v>471420</v>
      </c>
      <c r="H66" s="284" t="s">
        <v>780</v>
      </c>
      <c r="I66" s="285">
        <v>2018</v>
      </c>
      <c r="J66" s="295" t="s">
        <v>749</v>
      </c>
      <c r="K66" s="295" t="s">
        <v>3085</v>
      </c>
      <c r="L66" s="286" t="s">
        <v>1936</v>
      </c>
      <c r="M66" s="295" t="s">
        <v>521</v>
      </c>
      <c r="N66" s="295" t="s">
        <v>178</v>
      </c>
      <c r="O66" s="295" t="s">
        <v>73</v>
      </c>
      <c r="Q66" s="287"/>
    </row>
    <row r="67" spans="1:17" s="286" customFormat="1" ht="75">
      <c r="A67" s="286" t="s">
        <v>208</v>
      </c>
      <c r="B67" s="286" t="s">
        <v>781</v>
      </c>
      <c r="C67" s="286" t="s">
        <v>779</v>
      </c>
      <c r="D67" s="287">
        <v>3536088</v>
      </c>
      <c r="E67" s="288">
        <v>816595</v>
      </c>
      <c r="F67" s="286" t="s">
        <v>78</v>
      </c>
      <c r="G67" s="436">
        <v>1681536</v>
      </c>
      <c r="H67" s="284" t="s">
        <v>782</v>
      </c>
      <c r="I67" s="285">
        <v>2018</v>
      </c>
      <c r="J67" s="295" t="s">
        <v>749</v>
      </c>
      <c r="K67" s="374">
        <v>43217</v>
      </c>
      <c r="L67" s="286" t="s">
        <v>2109</v>
      </c>
      <c r="M67" s="295" t="s">
        <v>521</v>
      </c>
      <c r="N67" s="295" t="s">
        <v>178</v>
      </c>
      <c r="O67" s="295" t="s">
        <v>73</v>
      </c>
      <c r="Q67" s="393"/>
    </row>
    <row r="68" spans="1:17" s="286" customFormat="1" ht="60">
      <c r="A68" s="286" t="s">
        <v>208</v>
      </c>
      <c r="B68" s="286" t="s">
        <v>738</v>
      </c>
      <c r="C68" s="286" t="s">
        <v>790</v>
      </c>
      <c r="D68" s="287">
        <v>2770677</v>
      </c>
      <c r="E68" s="288">
        <v>815858</v>
      </c>
      <c r="F68" s="286" t="s">
        <v>78</v>
      </c>
      <c r="G68" s="436">
        <v>179392.5</v>
      </c>
      <c r="H68" s="284" t="s">
        <v>791</v>
      </c>
      <c r="I68" s="285">
        <v>2018</v>
      </c>
      <c r="J68" s="295" t="s">
        <v>749</v>
      </c>
      <c r="K68" s="374">
        <v>43217</v>
      </c>
      <c r="L68" s="286" t="s">
        <v>2109</v>
      </c>
      <c r="M68" s="295" t="s">
        <v>799</v>
      </c>
      <c r="N68" s="295" t="s">
        <v>178</v>
      </c>
      <c r="O68" s="295" t="s">
        <v>73</v>
      </c>
      <c r="Q68" s="393"/>
    </row>
    <row r="69" spans="1:17" s="378" customFormat="1" ht="90">
      <c r="A69" s="378" t="s">
        <v>827</v>
      </c>
      <c r="B69" s="378" t="s">
        <v>825</v>
      </c>
      <c r="C69" s="378" t="s">
        <v>250</v>
      </c>
      <c r="D69" s="379">
        <v>34640197.25</v>
      </c>
      <c r="E69" s="380">
        <v>822657</v>
      </c>
      <c r="F69" s="378" t="s">
        <v>78</v>
      </c>
      <c r="G69" s="439">
        <v>5180883</v>
      </c>
      <c r="H69" s="382" t="s">
        <v>826</v>
      </c>
      <c r="I69" s="222">
        <v>2018</v>
      </c>
      <c r="J69" s="223" t="s">
        <v>749</v>
      </c>
      <c r="K69" s="224">
        <v>43217</v>
      </c>
      <c r="L69" s="224" t="s">
        <v>2109</v>
      </c>
      <c r="M69" s="378" t="s">
        <v>3087</v>
      </c>
      <c r="N69" s="223" t="s">
        <v>178</v>
      </c>
      <c r="O69" s="223" t="s">
        <v>73</v>
      </c>
      <c r="Q69" s="396"/>
    </row>
    <row r="70" spans="1:17" s="286" customFormat="1" ht="92.25" customHeight="1">
      <c r="A70" s="286" t="s">
        <v>828</v>
      </c>
      <c r="B70" s="286" t="s">
        <v>831</v>
      </c>
      <c r="C70" s="286" t="s">
        <v>829</v>
      </c>
      <c r="D70" s="287">
        <v>117410</v>
      </c>
      <c r="E70" s="288">
        <v>823148</v>
      </c>
      <c r="F70" s="286" t="s">
        <v>78</v>
      </c>
      <c r="G70" s="436">
        <v>19618.810000000001</v>
      </c>
      <c r="H70" s="284" t="s">
        <v>830</v>
      </c>
      <c r="I70" s="285">
        <v>2018</v>
      </c>
      <c r="J70" s="295" t="s">
        <v>749</v>
      </c>
      <c r="K70" s="374">
        <v>43217</v>
      </c>
      <c r="L70" s="286" t="s">
        <v>2109</v>
      </c>
      <c r="M70" s="295" t="s">
        <v>832</v>
      </c>
      <c r="N70" s="295" t="s">
        <v>178</v>
      </c>
      <c r="O70" s="295" t="s">
        <v>73</v>
      </c>
      <c r="P70" s="286" t="s">
        <v>153</v>
      </c>
      <c r="Q70" s="287" t="s">
        <v>153</v>
      </c>
    </row>
    <row r="71" spans="1:17" s="286" customFormat="1" ht="92.25" customHeight="1">
      <c r="A71" s="286" t="s">
        <v>195</v>
      </c>
      <c r="B71" s="286" t="s">
        <v>854</v>
      </c>
      <c r="C71" s="286" t="s">
        <v>3073</v>
      </c>
      <c r="D71" s="287">
        <v>1789471</v>
      </c>
      <c r="E71" s="288">
        <v>806873</v>
      </c>
      <c r="F71" s="286" t="s">
        <v>80</v>
      </c>
      <c r="G71" s="436">
        <v>26842.07</v>
      </c>
      <c r="H71" s="284" t="s">
        <v>855</v>
      </c>
      <c r="I71" s="285">
        <v>2018</v>
      </c>
      <c r="J71" s="295" t="s">
        <v>25</v>
      </c>
      <c r="K71" s="374">
        <v>43224</v>
      </c>
      <c r="L71" s="286" t="s">
        <v>2113</v>
      </c>
      <c r="M71" s="295" t="s">
        <v>93</v>
      </c>
      <c r="N71" s="295" t="s">
        <v>178</v>
      </c>
      <c r="O71" s="295" t="s">
        <v>73</v>
      </c>
      <c r="Q71" s="393"/>
    </row>
    <row r="72" spans="1:17" s="286" customFormat="1" ht="92.25" customHeight="1">
      <c r="A72" s="286" t="s">
        <v>166</v>
      </c>
      <c r="B72" s="286" t="s">
        <v>856</v>
      </c>
      <c r="C72" s="286" t="s">
        <v>857</v>
      </c>
      <c r="D72" s="287">
        <v>268408.92</v>
      </c>
      <c r="E72" s="288" t="s">
        <v>169</v>
      </c>
      <c r="F72" s="286" t="s">
        <v>78</v>
      </c>
      <c r="G72" s="436">
        <v>103661.6</v>
      </c>
      <c r="H72" s="284" t="s">
        <v>858</v>
      </c>
      <c r="I72" s="285">
        <v>2018</v>
      </c>
      <c r="J72" s="295" t="s">
        <v>25</v>
      </c>
      <c r="K72" s="374">
        <v>43224</v>
      </c>
      <c r="L72" s="286" t="s">
        <v>2113</v>
      </c>
      <c r="M72" s="295" t="s">
        <v>832</v>
      </c>
      <c r="N72" s="295" t="s">
        <v>178</v>
      </c>
      <c r="O72" s="295" t="s">
        <v>73</v>
      </c>
      <c r="Q72" s="393"/>
    </row>
    <row r="73" spans="1:17" s="286" customFormat="1" ht="92.25" customHeight="1">
      <c r="A73" s="286" t="s">
        <v>691</v>
      </c>
      <c r="B73" s="286" t="s">
        <v>871</v>
      </c>
      <c r="C73" s="286" t="s">
        <v>872</v>
      </c>
      <c r="D73" s="287">
        <v>7500000</v>
      </c>
      <c r="E73" s="288">
        <v>805659</v>
      </c>
      <c r="F73" s="286" t="s">
        <v>80</v>
      </c>
      <c r="G73" s="436">
        <v>230109.59</v>
      </c>
      <c r="H73" s="284" t="s">
        <v>873</v>
      </c>
      <c r="I73" s="285">
        <v>2018</v>
      </c>
      <c r="J73" s="295" t="s">
        <v>25</v>
      </c>
      <c r="K73" s="374">
        <v>43231</v>
      </c>
      <c r="L73" s="286" t="s">
        <v>2114</v>
      </c>
      <c r="M73" s="295" t="s">
        <v>875</v>
      </c>
      <c r="N73" s="295" t="s">
        <v>178</v>
      </c>
      <c r="O73" s="295" t="s">
        <v>73</v>
      </c>
      <c r="Q73" s="393"/>
    </row>
    <row r="74" spans="1:17" s="286" customFormat="1" ht="92.25" customHeight="1">
      <c r="A74" s="286" t="s">
        <v>741</v>
      </c>
      <c r="B74" s="286" t="s">
        <v>879</v>
      </c>
      <c r="C74" s="286" t="s">
        <v>880</v>
      </c>
      <c r="D74" s="287">
        <v>26000</v>
      </c>
      <c r="E74" s="288" t="s">
        <v>881</v>
      </c>
      <c r="F74" s="286" t="s">
        <v>79</v>
      </c>
      <c r="G74" s="436">
        <v>3200</v>
      </c>
      <c r="H74" s="284" t="s">
        <v>886</v>
      </c>
      <c r="I74" s="285">
        <v>2018</v>
      </c>
      <c r="J74" s="295" t="s">
        <v>25</v>
      </c>
      <c r="K74" s="374">
        <v>43231</v>
      </c>
      <c r="L74" s="286" t="s">
        <v>2114</v>
      </c>
      <c r="M74" s="295" t="s">
        <v>888</v>
      </c>
      <c r="N74" s="295" t="s">
        <v>178</v>
      </c>
      <c r="O74" s="295" t="s">
        <v>73</v>
      </c>
      <c r="Q74" s="287"/>
    </row>
    <row r="75" spans="1:17" s="286" customFormat="1" ht="92.25" customHeight="1">
      <c r="A75" s="286" t="s">
        <v>741</v>
      </c>
      <c r="B75" s="286" t="s">
        <v>882</v>
      </c>
      <c r="C75" s="286" t="s">
        <v>883</v>
      </c>
      <c r="D75" s="287">
        <v>16200</v>
      </c>
      <c r="E75" s="288" t="s">
        <v>169</v>
      </c>
      <c r="F75" s="286" t="s">
        <v>78</v>
      </c>
      <c r="G75" s="436">
        <v>4800</v>
      </c>
      <c r="H75" s="284" t="s">
        <v>884</v>
      </c>
      <c r="I75" s="285">
        <v>2018</v>
      </c>
      <c r="J75" s="295" t="s">
        <v>25</v>
      </c>
      <c r="K75" s="374">
        <v>43231</v>
      </c>
      <c r="L75" s="286" t="s">
        <v>2114</v>
      </c>
      <c r="M75" s="295" t="s">
        <v>888</v>
      </c>
      <c r="N75" s="295" t="s">
        <v>178</v>
      </c>
      <c r="O75" s="295" t="s">
        <v>73</v>
      </c>
      <c r="Q75" s="287"/>
    </row>
    <row r="76" spans="1:17" s="286" customFormat="1" ht="92.25" customHeight="1">
      <c r="A76" s="286" t="s">
        <v>166</v>
      </c>
      <c r="B76" s="286" t="s">
        <v>885</v>
      </c>
      <c r="C76" s="286" t="s">
        <v>857</v>
      </c>
      <c r="D76" s="287">
        <v>507993</v>
      </c>
      <c r="E76" s="288" t="s">
        <v>169</v>
      </c>
      <c r="F76" s="286" t="s">
        <v>78</v>
      </c>
      <c r="G76" s="436">
        <v>543945.93000000005</v>
      </c>
      <c r="H76" s="284" t="s">
        <v>887</v>
      </c>
      <c r="I76" s="285">
        <v>2018</v>
      </c>
      <c r="J76" s="295" t="s">
        <v>25</v>
      </c>
      <c r="K76" s="374">
        <v>43238</v>
      </c>
      <c r="L76" s="286" t="s">
        <v>2115</v>
      </c>
      <c r="M76" s="295" t="s">
        <v>832</v>
      </c>
      <c r="N76" s="295" t="s">
        <v>178</v>
      </c>
      <c r="O76" s="295" t="s">
        <v>73</v>
      </c>
      <c r="Q76" s="393"/>
    </row>
    <row r="77" spans="1:17" s="286" customFormat="1" ht="92.25" customHeight="1">
      <c r="A77" s="286" t="s">
        <v>208</v>
      </c>
      <c r="B77" s="286" t="s">
        <v>781</v>
      </c>
      <c r="C77" s="286" t="s">
        <v>901</v>
      </c>
      <c r="D77" s="287">
        <v>839664</v>
      </c>
      <c r="E77" s="288">
        <v>816595</v>
      </c>
      <c r="F77" s="286" t="s">
        <v>78</v>
      </c>
      <c r="G77" s="436">
        <v>200016</v>
      </c>
      <c r="H77" s="284" t="s">
        <v>1923</v>
      </c>
      <c r="I77" s="285">
        <v>2018</v>
      </c>
      <c r="J77" s="295" t="s">
        <v>25</v>
      </c>
      <c r="K77" s="374">
        <v>43245</v>
      </c>
      <c r="L77" s="286" t="s">
        <v>3079</v>
      </c>
      <c r="M77" s="295" t="s">
        <v>521</v>
      </c>
      <c r="N77" s="295" t="s">
        <v>178</v>
      </c>
      <c r="O77" s="295" t="s">
        <v>73</v>
      </c>
      <c r="Q77" s="393"/>
    </row>
    <row r="78" spans="1:17" s="286" customFormat="1" ht="30">
      <c r="A78" s="286" t="s">
        <v>201</v>
      </c>
      <c r="B78" s="286" t="s">
        <v>692</v>
      </c>
      <c r="C78" s="286" t="s">
        <v>694</v>
      </c>
      <c r="D78" s="287">
        <v>662998</v>
      </c>
      <c r="E78" s="288">
        <v>809926</v>
      </c>
      <c r="F78" s="286" t="s">
        <v>693</v>
      </c>
      <c r="G78" s="436">
        <v>117864</v>
      </c>
      <c r="H78" s="284" t="s">
        <v>701</v>
      </c>
      <c r="I78" s="285">
        <v>2018</v>
      </c>
      <c r="J78" s="295" t="s">
        <v>25</v>
      </c>
      <c r="K78" s="374">
        <v>43245</v>
      </c>
      <c r="L78" s="286" t="s">
        <v>3079</v>
      </c>
      <c r="M78" s="295" t="s">
        <v>199</v>
      </c>
      <c r="N78" s="295" t="s">
        <v>88</v>
      </c>
      <c r="O78" s="295" t="s">
        <v>73</v>
      </c>
      <c r="Q78" s="393"/>
    </row>
    <row r="79" spans="1:17" s="286" customFormat="1" ht="30">
      <c r="A79" s="286" t="s">
        <v>201</v>
      </c>
      <c r="B79" s="286" t="s">
        <v>692</v>
      </c>
      <c r="C79" s="286" t="s">
        <v>695</v>
      </c>
      <c r="D79" s="287">
        <v>129600</v>
      </c>
      <c r="E79" s="288">
        <v>809926</v>
      </c>
      <c r="F79" s="286" t="s">
        <v>693</v>
      </c>
      <c r="G79" s="436">
        <v>25920</v>
      </c>
      <c r="H79" s="284" t="s">
        <v>700</v>
      </c>
      <c r="I79" s="285">
        <v>2018</v>
      </c>
      <c r="J79" s="295" t="s">
        <v>25</v>
      </c>
      <c r="K79" s="374">
        <v>43245</v>
      </c>
      <c r="L79" s="286" t="s">
        <v>3079</v>
      </c>
      <c r="M79" s="295" t="s">
        <v>199</v>
      </c>
      <c r="N79" s="295" t="s">
        <v>88</v>
      </c>
      <c r="O79" s="295" t="s">
        <v>73</v>
      </c>
      <c r="Q79" s="393"/>
    </row>
    <row r="80" spans="1:17" s="286" customFormat="1" ht="29.25" customHeight="1">
      <c r="A80" s="286" t="s">
        <v>201</v>
      </c>
      <c r="B80" s="286" t="s">
        <v>692</v>
      </c>
      <c r="C80" s="286" t="s">
        <v>696</v>
      </c>
      <c r="D80" s="287">
        <v>27610</v>
      </c>
      <c r="E80" s="288">
        <v>809926</v>
      </c>
      <c r="F80" s="286" t="s">
        <v>693</v>
      </c>
      <c r="G80" s="436">
        <v>5522</v>
      </c>
      <c r="H80" s="284" t="s">
        <v>698</v>
      </c>
      <c r="I80" s="285">
        <v>2018</v>
      </c>
      <c r="J80" s="295" t="s">
        <v>25</v>
      </c>
      <c r="K80" s="374">
        <v>43245</v>
      </c>
      <c r="L80" s="286" t="s">
        <v>3079</v>
      </c>
      <c r="M80" s="295" t="s">
        <v>199</v>
      </c>
      <c r="N80" s="295" t="s">
        <v>88</v>
      </c>
      <c r="O80" s="295" t="s">
        <v>73</v>
      </c>
      <c r="Q80" s="393"/>
    </row>
    <row r="81" spans="1:17" s="286" customFormat="1" ht="45">
      <c r="A81" s="286" t="s">
        <v>201</v>
      </c>
      <c r="B81" s="286" t="s">
        <v>692</v>
      </c>
      <c r="C81" s="286" t="s">
        <v>697</v>
      </c>
      <c r="D81" s="287">
        <v>135651</v>
      </c>
      <c r="E81" s="288">
        <v>809926</v>
      </c>
      <c r="F81" s="286" t="s">
        <v>693</v>
      </c>
      <c r="G81" s="436">
        <v>33530</v>
      </c>
      <c r="H81" s="284" t="s">
        <v>699</v>
      </c>
      <c r="I81" s="285">
        <v>2018</v>
      </c>
      <c r="J81" s="295" t="s">
        <v>25</v>
      </c>
      <c r="K81" s="374">
        <v>43245</v>
      </c>
      <c r="L81" s="286" t="s">
        <v>3079</v>
      </c>
      <c r="M81" s="295" t="s">
        <v>199</v>
      </c>
      <c r="N81" s="295" t="s">
        <v>88</v>
      </c>
      <c r="O81" s="295" t="s">
        <v>73</v>
      </c>
      <c r="Q81" s="393"/>
    </row>
    <row r="82" spans="1:17" s="286" customFormat="1" ht="45">
      <c r="A82" s="286" t="s">
        <v>201</v>
      </c>
      <c r="B82" s="286" t="s">
        <v>692</v>
      </c>
      <c r="C82" s="286" t="s">
        <v>702</v>
      </c>
      <c r="D82" s="287">
        <v>53397</v>
      </c>
      <c r="E82" s="288">
        <v>808937</v>
      </c>
      <c r="F82" s="286" t="s">
        <v>693</v>
      </c>
      <c r="G82" s="436">
        <v>6842</v>
      </c>
      <c r="H82" s="284" t="s">
        <v>705</v>
      </c>
      <c r="I82" s="285">
        <v>2018</v>
      </c>
      <c r="J82" s="295" t="s">
        <v>25</v>
      </c>
      <c r="K82" s="374">
        <v>43245</v>
      </c>
      <c r="L82" s="286" t="s">
        <v>3079</v>
      </c>
      <c r="M82" s="295" t="s">
        <v>199</v>
      </c>
      <c r="N82" s="295" t="s">
        <v>88</v>
      </c>
      <c r="O82" s="295" t="s">
        <v>73</v>
      </c>
      <c r="Q82" s="393"/>
    </row>
    <row r="83" spans="1:17" s="286" customFormat="1" ht="30">
      <c r="A83" s="286" t="s">
        <v>201</v>
      </c>
      <c r="B83" s="286" t="s">
        <v>692</v>
      </c>
      <c r="C83" s="286" t="s">
        <v>703</v>
      </c>
      <c r="D83" s="287">
        <v>2464</v>
      </c>
      <c r="E83" s="288">
        <v>808937</v>
      </c>
      <c r="F83" s="286" t="s">
        <v>693</v>
      </c>
      <c r="G83" s="436">
        <v>616</v>
      </c>
      <c r="H83" s="284" t="s">
        <v>704</v>
      </c>
      <c r="I83" s="285">
        <v>2018</v>
      </c>
      <c r="J83" s="295" t="s">
        <v>25</v>
      </c>
      <c r="K83" s="374">
        <v>43245</v>
      </c>
      <c r="L83" s="286" t="s">
        <v>3079</v>
      </c>
      <c r="M83" s="295" t="s">
        <v>199</v>
      </c>
      <c r="N83" s="295" t="s">
        <v>88</v>
      </c>
      <c r="O83" s="295" t="s">
        <v>73</v>
      </c>
      <c r="Q83" s="393"/>
    </row>
    <row r="84" spans="1:17" s="286" customFormat="1" ht="90" customHeight="1">
      <c r="A84" s="286" t="s">
        <v>789</v>
      </c>
      <c r="B84" s="286" t="s">
        <v>1931</v>
      </c>
      <c r="C84" s="286" t="s">
        <v>1933</v>
      </c>
      <c r="D84" s="287">
        <v>10500000</v>
      </c>
      <c r="E84" s="288" t="s">
        <v>1934</v>
      </c>
      <c r="F84" s="286" t="s">
        <v>78</v>
      </c>
      <c r="G84" s="436">
        <v>3105000</v>
      </c>
      <c r="H84" s="284" t="s">
        <v>1935</v>
      </c>
      <c r="I84" s="285">
        <v>2018</v>
      </c>
      <c r="J84" s="286" t="s">
        <v>26</v>
      </c>
      <c r="K84" s="374">
        <v>43252</v>
      </c>
      <c r="L84" s="286" t="s">
        <v>3080</v>
      </c>
      <c r="M84" s="286" t="s">
        <v>1937</v>
      </c>
      <c r="N84" s="295" t="s">
        <v>178</v>
      </c>
      <c r="O84" s="295" t="s">
        <v>73</v>
      </c>
      <c r="Q84" s="393"/>
    </row>
    <row r="85" spans="1:17" s="286" customFormat="1" ht="90" customHeight="1">
      <c r="A85" s="286" t="s">
        <v>195</v>
      </c>
      <c r="B85" s="286" t="s">
        <v>1955</v>
      </c>
      <c r="C85" s="286" t="s">
        <v>1956</v>
      </c>
      <c r="D85" s="287">
        <v>4123794</v>
      </c>
      <c r="E85" s="288">
        <v>814077</v>
      </c>
      <c r="F85" s="286" t="s">
        <v>78</v>
      </c>
      <c r="G85" s="436">
        <v>247427.64</v>
      </c>
      <c r="H85" s="284" t="s">
        <v>1957</v>
      </c>
      <c r="I85" s="285">
        <v>2018</v>
      </c>
      <c r="J85" s="286" t="s">
        <v>26</v>
      </c>
      <c r="K85" s="374">
        <v>43266</v>
      </c>
      <c r="L85" s="306" t="s">
        <v>3081</v>
      </c>
      <c r="M85" s="286" t="s">
        <v>93</v>
      </c>
      <c r="N85" s="295" t="s">
        <v>178</v>
      </c>
      <c r="O85" s="295" t="s">
        <v>73</v>
      </c>
      <c r="Q85" s="393"/>
    </row>
    <row r="86" spans="1:17" s="286" customFormat="1" ht="97.5" customHeight="1">
      <c r="A86" s="286" t="s">
        <v>218</v>
      </c>
      <c r="B86" s="286" t="s">
        <v>1985</v>
      </c>
      <c r="C86" s="286" t="s">
        <v>1986</v>
      </c>
      <c r="D86" s="287">
        <v>400000</v>
      </c>
      <c r="E86" s="288">
        <v>819589</v>
      </c>
      <c r="F86" s="286" t="s">
        <v>78</v>
      </c>
      <c r="G86" s="436">
        <v>40000</v>
      </c>
      <c r="H86" s="284" t="s">
        <v>1994</v>
      </c>
      <c r="I86" s="285">
        <v>2018</v>
      </c>
      <c r="J86" s="286" t="s">
        <v>26</v>
      </c>
      <c r="K86" s="374">
        <v>43273</v>
      </c>
      <c r="L86" s="306" t="s">
        <v>3082</v>
      </c>
      <c r="M86" s="286" t="s">
        <v>566</v>
      </c>
      <c r="N86" s="286" t="s">
        <v>178</v>
      </c>
      <c r="O86" s="286" t="s">
        <v>73</v>
      </c>
      <c r="Q86" s="393"/>
    </row>
    <row r="87" spans="1:17" s="286" customFormat="1" ht="156" customHeight="1">
      <c r="A87" s="286" t="s">
        <v>218</v>
      </c>
      <c r="B87" s="286" t="s">
        <v>1987</v>
      </c>
      <c r="C87" s="286" t="s">
        <v>1988</v>
      </c>
      <c r="D87" s="287">
        <v>10000000</v>
      </c>
      <c r="E87" s="310" t="s">
        <v>1989</v>
      </c>
      <c r="F87" s="311" t="s">
        <v>78</v>
      </c>
      <c r="G87" s="436">
        <v>366986.62</v>
      </c>
      <c r="H87" s="284" t="s">
        <v>1990</v>
      </c>
      <c r="I87" s="285">
        <v>2018</v>
      </c>
      <c r="J87" s="286" t="s">
        <v>26</v>
      </c>
      <c r="K87" s="374">
        <v>43273</v>
      </c>
      <c r="L87" s="306" t="s">
        <v>3082</v>
      </c>
      <c r="M87" s="286" t="s">
        <v>566</v>
      </c>
      <c r="N87" s="286" t="s">
        <v>178</v>
      </c>
      <c r="O87" s="286" t="s">
        <v>73</v>
      </c>
      <c r="Q87" s="393"/>
    </row>
    <row r="88" spans="1:17" s="286" customFormat="1" ht="72.75" customHeight="1">
      <c r="A88" s="286" t="s">
        <v>218</v>
      </c>
      <c r="B88" s="286" t="s">
        <v>1987</v>
      </c>
      <c r="C88" s="286" t="s">
        <v>1988</v>
      </c>
      <c r="D88" s="287">
        <v>10000000</v>
      </c>
      <c r="E88" s="310" t="s">
        <v>1989</v>
      </c>
      <c r="F88" s="311" t="s">
        <v>78</v>
      </c>
      <c r="G88" s="436">
        <v>14400</v>
      </c>
      <c r="H88" s="284" t="s">
        <v>1991</v>
      </c>
      <c r="I88" s="285">
        <v>2018</v>
      </c>
      <c r="J88" s="286" t="s">
        <v>26</v>
      </c>
      <c r="K88" s="374">
        <v>43273</v>
      </c>
      <c r="L88" s="306" t="s">
        <v>3082</v>
      </c>
      <c r="M88" s="286" t="s">
        <v>621</v>
      </c>
      <c r="N88" s="286" t="s">
        <v>178</v>
      </c>
      <c r="O88" s="286" t="s">
        <v>73</v>
      </c>
      <c r="Q88" s="287"/>
    </row>
    <row r="89" spans="1:17" s="286" customFormat="1" ht="76.5" customHeight="1">
      <c r="A89" s="286" t="s">
        <v>218</v>
      </c>
      <c r="B89" s="286" t="s">
        <v>4273</v>
      </c>
      <c r="C89" s="286" t="s">
        <v>1988</v>
      </c>
      <c r="D89" s="287">
        <v>13000000</v>
      </c>
      <c r="E89" s="310" t="s">
        <v>1992</v>
      </c>
      <c r="F89" s="286" t="s">
        <v>78</v>
      </c>
      <c r="G89" s="436">
        <v>13208.78</v>
      </c>
      <c r="H89" s="284" t="s">
        <v>1993</v>
      </c>
      <c r="I89" s="285">
        <v>2018</v>
      </c>
      <c r="J89" s="286" t="s">
        <v>26</v>
      </c>
      <c r="K89" s="374">
        <v>43273</v>
      </c>
      <c r="L89" s="306" t="s">
        <v>3082</v>
      </c>
      <c r="M89" s="286" t="s">
        <v>566</v>
      </c>
      <c r="N89" s="286" t="s">
        <v>178</v>
      </c>
      <c r="O89" s="286" t="s">
        <v>73</v>
      </c>
      <c r="Q89" s="287"/>
    </row>
    <row r="90" spans="1:17" s="286" customFormat="1" ht="102" customHeight="1">
      <c r="A90" s="286" t="s">
        <v>218</v>
      </c>
      <c r="B90" s="286" t="s">
        <v>1987</v>
      </c>
      <c r="C90" s="286" t="s">
        <v>1988</v>
      </c>
      <c r="D90" s="287">
        <v>10000000</v>
      </c>
      <c r="E90" s="310" t="s">
        <v>1989</v>
      </c>
      <c r="F90" s="286" t="s">
        <v>78</v>
      </c>
      <c r="G90" s="436">
        <f>112*65</f>
        <v>7280</v>
      </c>
      <c r="H90" s="284" t="s">
        <v>1996</v>
      </c>
      <c r="I90" s="285">
        <v>2018</v>
      </c>
      <c r="J90" s="286" t="s">
        <v>26</v>
      </c>
      <c r="K90" s="374">
        <v>43273</v>
      </c>
      <c r="L90" s="306" t="s">
        <v>3082</v>
      </c>
      <c r="M90" s="286" t="s">
        <v>621</v>
      </c>
      <c r="N90" s="286" t="s">
        <v>178</v>
      </c>
      <c r="O90" s="286" t="s">
        <v>73</v>
      </c>
      <c r="Q90" s="287"/>
    </row>
    <row r="91" spans="1:17" s="286" customFormat="1" ht="174" customHeight="1">
      <c r="A91" s="286" t="s">
        <v>218</v>
      </c>
      <c r="B91" s="286" t="s">
        <v>1997</v>
      </c>
      <c r="C91" s="286" t="s">
        <v>677</v>
      </c>
      <c r="D91" s="287">
        <v>2400000</v>
      </c>
      <c r="E91" s="310" t="s">
        <v>1998</v>
      </c>
      <c r="F91" s="286" t="s">
        <v>78</v>
      </c>
      <c r="G91" s="436">
        <v>30900</v>
      </c>
      <c r="H91" s="284" t="s">
        <v>1999</v>
      </c>
      <c r="I91" s="285">
        <v>2018</v>
      </c>
      <c r="J91" s="286" t="s">
        <v>26</v>
      </c>
      <c r="K91" s="374">
        <v>43280</v>
      </c>
      <c r="L91" s="306" t="s">
        <v>3083</v>
      </c>
      <c r="M91" s="286" t="s">
        <v>566</v>
      </c>
      <c r="N91" s="286" t="s">
        <v>178</v>
      </c>
      <c r="O91" s="286" t="s">
        <v>73</v>
      </c>
      <c r="Q91" s="393"/>
    </row>
    <row r="92" spans="1:17" s="286" customFormat="1" ht="68.25" customHeight="1">
      <c r="A92" s="286" t="s">
        <v>828</v>
      </c>
      <c r="B92" s="286" t="s">
        <v>738</v>
      </c>
      <c r="C92" s="286" t="s">
        <v>2014</v>
      </c>
      <c r="D92" s="287">
        <v>116632</v>
      </c>
      <c r="E92" s="288">
        <v>823729</v>
      </c>
      <c r="F92" s="286" t="s">
        <v>78</v>
      </c>
      <c r="G92" s="436">
        <v>7012.44</v>
      </c>
      <c r="H92" s="284" t="s">
        <v>2016</v>
      </c>
      <c r="I92" s="285">
        <v>2018</v>
      </c>
      <c r="J92" s="286" t="s">
        <v>27</v>
      </c>
      <c r="K92" s="374">
        <v>43286</v>
      </c>
      <c r="L92" s="306" t="s">
        <v>3084</v>
      </c>
      <c r="M92" s="286" t="s">
        <v>2015</v>
      </c>
      <c r="N92" s="286" t="s">
        <v>178</v>
      </c>
      <c r="O92" s="286" t="s">
        <v>73</v>
      </c>
      <c r="Q92" s="393"/>
    </row>
    <row r="93" spans="1:17" s="286" customFormat="1" ht="68.25" customHeight="1">
      <c r="A93" s="286" t="s">
        <v>195</v>
      </c>
      <c r="B93" s="286" t="s">
        <v>2044</v>
      </c>
      <c r="C93" s="286" t="s">
        <v>2045</v>
      </c>
      <c r="D93" s="287">
        <v>9844783.7200000007</v>
      </c>
      <c r="E93" s="288" t="s">
        <v>2046</v>
      </c>
      <c r="F93" s="286" t="s">
        <v>78</v>
      </c>
      <c r="G93" s="436">
        <v>393791.35</v>
      </c>
      <c r="H93" s="284" t="s">
        <v>2052</v>
      </c>
      <c r="I93" s="285">
        <v>2018</v>
      </c>
      <c r="J93" s="306" t="s">
        <v>27</v>
      </c>
      <c r="K93" s="374">
        <v>43300</v>
      </c>
      <c r="L93" s="306" t="s">
        <v>3088</v>
      </c>
      <c r="M93" s="286" t="s">
        <v>93</v>
      </c>
      <c r="N93" s="286" t="s">
        <v>178</v>
      </c>
      <c r="O93" s="286" t="s">
        <v>73</v>
      </c>
      <c r="Q93" s="393"/>
    </row>
    <row r="94" spans="1:17" s="286" customFormat="1" ht="75">
      <c r="A94" s="286" t="s">
        <v>758</v>
      </c>
      <c r="B94" s="286" t="s">
        <v>759</v>
      </c>
      <c r="C94" s="286" t="s">
        <v>760</v>
      </c>
      <c r="D94" s="287">
        <v>363780</v>
      </c>
      <c r="E94" s="288" t="s">
        <v>2054</v>
      </c>
      <c r="F94" s="286" t="s">
        <v>79</v>
      </c>
      <c r="G94" s="436">
        <v>363780</v>
      </c>
      <c r="H94" s="284" t="s">
        <v>2053</v>
      </c>
      <c r="I94" s="285">
        <v>2018</v>
      </c>
      <c r="J94" s="306" t="s">
        <v>27</v>
      </c>
      <c r="K94" s="374">
        <v>43307</v>
      </c>
      <c r="L94" s="306" t="s">
        <v>3088</v>
      </c>
      <c r="M94" s="286" t="s">
        <v>93</v>
      </c>
      <c r="N94" s="286" t="s">
        <v>178</v>
      </c>
      <c r="O94" s="286" t="s">
        <v>73</v>
      </c>
      <c r="Q94" s="393"/>
    </row>
    <row r="95" spans="1:17" s="286" customFormat="1" ht="90">
      <c r="A95" s="286" t="s">
        <v>828</v>
      </c>
      <c r="B95" s="286" t="s">
        <v>738</v>
      </c>
      <c r="C95" s="286" t="s">
        <v>2055</v>
      </c>
      <c r="D95" s="287">
        <v>362002.5</v>
      </c>
      <c r="E95" s="288" t="s">
        <v>2056</v>
      </c>
      <c r="F95" s="286" t="s">
        <v>78</v>
      </c>
      <c r="G95" s="436">
        <v>9661.0499999999993</v>
      </c>
      <c r="H95" s="284" t="s">
        <v>2057</v>
      </c>
      <c r="I95" s="285">
        <v>2018</v>
      </c>
      <c r="J95" s="306" t="s">
        <v>27</v>
      </c>
      <c r="K95" s="374">
        <v>43307</v>
      </c>
      <c r="L95" s="306" t="s">
        <v>3088</v>
      </c>
      <c r="M95" s="286" t="s">
        <v>832</v>
      </c>
      <c r="N95" s="286" t="s">
        <v>178</v>
      </c>
      <c r="O95" s="286" t="s">
        <v>73</v>
      </c>
      <c r="Q95" s="393"/>
    </row>
    <row r="96" spans="1:17" s="286" customFormat="1" ht="75">
      <c r="A96" s="286" t="s">
        <v>828</v>
      </c>
      <c r="B96" s="286" t="s">
        <v>738</v>
      </c>
      <c r="C96" s="286" t="s">
        <v>2055</v>
      </c>
      <c r="D96" s="287">
        <v>308691.92</v>
      </c>
      <c r="E96" s="288" t="s">
        <v>2056</v>
      </c>
      <c r="F96" s="286" t="s">
        <v>78</v>
      </c>
      <c r="G96" s="436">
        <v>16501.8</v>
      </c>
      <c r="H96" s="284" t="s">
        <v>2058</v>
      </c>
      <c r="I96" s="285">
        <v>2018</v>
      </c>
      <c r="J96" s="306" t="s">
        <v>27</v>
      </c>
      <c r="K96" s="374">
        <v>43307</v>
      </c>
      <c r="L96" s="306" t="s">
        <v>3088</v>
      </c>
      <c r="M96" s="286" t="s">
        <v>832</v>
      </c>
      <c r="N96" s="286" t="s">
        <v>178</v>
      </c>
      <c r="O96" s="286" t="s">
        <v>73</v>
      </c>
      <c r="Q96" s="393"/>
    </row>
    <row r="97" spans="1:17" s="286" customFormat="1" ht="90">
      <c r="A97" s="286" t="s">
        <v>828</v>
      </c>
      <c r="B97" s="286" t="s">
        <v>738</v>
      </c>
      <c r="C97" s="286" t="s">
        <v>2055</v>
      </c>
      <c r="D97" s="287">
        <v>46029.87</v>
      </c>
      <c r="E97" s="288" t="s">
        <v>2056</v>
      </c>
      <c r="F97" s="286" t="s">
        <v>78</v>
      </c>
      <c r="G97" s="436">
        <v>1714.07</v>
      </c>
      <c r="H97" s="284" t="s">
        <v>2059</v>
      </c>
      <c r="I97" s="285">
        <v>2018</v>
      </c>
      <c r="J97" s="306" t="s">
        <v>27</v>
      </c>
      <c r="K97" s="374">
        <v>43307</v>
      </c>
      <c r="L97" s="306" t="s">
        <v>3088</v>
      </c>
      <c r="M97" s="286" t="s">
        <v>832</v>
      </c>
      <c r="N97" s="286" t="s">
        <v>178</v>
      </c>
      <c r="O97" s="286" t="s">
        <v>73</v>
      </c>
      <c r="Q97" s="393"/>
    </row>
    <row r="98" spans="1:17" s="286" customFormat="1" ht="75">
      <c r="A98" s="286" t="s">
        <v>828</v>
      </c>
      <c r="B98" s="286" t="s">
        <v>2061</v>
      </c>
      <c r="C98" s="286" t="s">
        <v>2055</v>
      </c>
      <c r="D98" s="287">
        <v>443450</v>
      </c>
      <c r="E98" s="288" t="s">
        <v>169</v>
      </c>
      <c r="F98" s="286" t="s">
        <v>78</v>
      </c>
      <c r="G98" s="436">
        <v>70590</v>
      </c>
      <c r="H98" s="284" t="s">
        <v>2060</v>
      </c>
      <c r="I98" s="285">
        <v>2018</v>
      </c>
      <c r="J98" s="306" t="s">
        <v>27</v>
      </c>
      <c r="K98" s="374">
        <v>43307</v>
      </c>
      <c r="L98" s="306" t="s">
        <v>3088</v>
      </c>
      <c r="M98" s="286" t="s">
        <v>832</v>
      </c>
      <c r="N98" s="286" t="s">
        <v>178</v>
      </c>
      <c r="O98" s="286" t="s">
        <v>73</v>
      </c>
      <c r="Q98" s="393"/>
    </row>
    <row r="99" spans="1:17" s="286" customFormat="1" ht="75">
      <c r="A99" s="286" t="s">
        <v>828</v>
      </c>
      <c r="B99" s="286" t="s">
        <v>2061</v>
      </c>
      <c r="C99" s="286" t="s">
        <v>2055</v>
      </c>
      <c r="D99" s="287">
        <v>608640</v>
      </c>
      <c r="E99" s="288" t="s">
        <v>169</v>
      </c>
      <c r="F99" s="286" t="s">
        <v>78</v>
      </c>
      <c r="G99" s="436">
        <v>76032</v>
      </c>
      <c r="H99" s="284" t="s">
        <v>2062</v>
      </c>
      <c r="I99" s="285">
        <v>2018</v>
      </c>
      <c r="J99" s="306" t="s">
        <v>27</v>
      </c>
      <c r="K99" s="374">
        <v>43307</v>
      </c>
      <c r="L99" s="306" t="s">
        <v>3088</v>
      </c>
      <c r="M99" s="286" t="s">
        <v>832</v>
      </c>
      <c r="N99" s="286" t="s">
        <v>178</v>
      </c>
      <c r="O99" s="286" t="s">
        <v>73</v>
      </c>
      <c r="Q99" s="393"/>
    </row>
    <row r="100" spans="1:17" s="286" customFormat="1" ht="75">
      <c r="A100" s="286" t="s">
        <v>828</v>
      </c>
      <c r="B100" s="286" t="s">
        <v>2061</v>
      </c>
      <c r="C100" s="286" t="s">
        <v>2055</v>
      </c>
      <c r="D100" s="287">
        <v>920322</v>
      </c>
      <c r="E100" s="288" t="s">
        <v>169</v>
      </c>
      <c r="F100" s="286" t="s">
        <v>78</v>
      </c>
      <c r="G100" s="436">
        <v>51915.6</v>
      </c>
      <c r="H100" s="284" t="s">
        <v>2063</v>
      </c>
      <c r="I100" s="285">
        <v>2018</v>
      </c>
      <c r="J100" s="306" t="s">
        <v>27</v>
      </c>
      <c r="K100" s="374">
        <v>43307</v>
      </c>
      <c r="L100" s="306" t="s">
        <v>3088</v>
      </c>
      <c r="M100" s="286" t="s">
        <v>832</v>
      </c>
      <c r="N100" s="286" t="s">
        <v>178</v>
      </c>
      <c r="O100" s="286" t="s">
        <v>73</v>
      </c>
      <c r="Q100" s="393"/>
    </row>
    <row r="101" spans="1:17" s="286" customFormat="1" ht="75">
      <c r="A101" s="286" t="s">
        <v>828</v>
      </c>
      <c r="B101" s="286" t="s">
        <v>2061</v>
      </c>
      <c r="C101" s="286" t="s">
        <v>2055</v>
      </c>
      <c r="D101" s="287">
        <v>1052650</v>
      </c>
      <c r="E101" s="288" t="s">
        <v>169</v>
      </c>
      <c r="F101" s="286" t="s">
        <v>78</v>
      </c>
      <c r="G101" s="436">
        <v>114330</v>
      </c>
      <c r="H101" s="284" t="s">
        <v>2064</v>
      </c>
      <c r="I101" s="285">
        <v>2018</v>
      </c>
      <c r="J101" s="306" t="s">
        <v>27</v>
      </c>
      <c r="K101" s="374">
        <v>43307</v>
      </c>
      <c r="L101" s="306" t="s">
        <v>3088</v>
      </c>
      <c r="M101" s="286" t="s">
        <v>832</v>
      </c>
      <c r="N101" s="286" t="s">
        <v>178</v>
      </c>
      <c r="O101" s="286" t="s">
        <v>73</v>
      </c>
      <c r="Q101" s="393"/>
    </row>
    <row r="102" spans="1:17" s="286" customFormat="1" ht="75">
      <c r="A102" s="286" t="s">
        <v>828</v>
      </c>
      <c r="B102" s="286" t="s">
        <v>2061</v>
      </c>
      <c r="C102" s="286" t="s">
        <v>2055</v>
      </c>
      <c r="D102" s="287">
        <v>1616505</v>
      </c>
      <c r="E102" s="288" t="s">
        <v>169</v>
      </c>
      <c r="F102" s="286" t="s">
        <v>78</v>
      </c>
      <c r="G102" s="436">
        <v>160535</v>
      </c>
      <c r="H102" s="284" t="s">
        <v>2065</v>
      </c>
      <c r="I102" s="285">
        <v>2018</v>
      </c>
      <c r="J102" s="306" t="s">
        <v>27</v>
      </c>
      <c r="K102" s="374">
        <v>43307</v>
      </c>
      <c r="L102" s="306" t="s">
        <v>3088</v>
      </c>
      <c r="M102" s="286" t="s">
        <v>832</v>
      </c>
      <c r="N102" s="286" t="s">
        <v>178</v>
      </c>
      <c r="O102" s="286" t="s">
        <v>73</v>
      </c>
      <c r="Q102" s="393"/>
    </row>
    <row r="103" spans="1:17" s="286" customFormat="1" ht="120">
      <c r="A103" s="286" t="s">
        <v>751</v>
      </c>
      <c r="B103" s="286" t="s">
        <v>2104</v>
      </c>
      <c r="C103" s="286" t="s">
        <v>2105</v>
      </c>
      <c r="D103" s="287">
        <v>487861</v>
      </c>
      <c r="E103" s="288">
        <v>819501</v>
      </c>
      <c r="F103" s="286" t="s">
        <v>78</v>
      </c>
      <c r="G103" s="436">
        <v>73179.539999999994</v>
      </c>
      <c r="H103" s="284" t="s">
        <v>2106</v>
      </c>
      <c r="I103" s="285">
        <v>2018</v>
      </c>
      <c r="J103" s="286" t="s">
        <v>28</v>
      </c>
      <c r="K103" s="374">
        <v>43314</v>
      </c>
      <c r="L103" s="306" t="s">
        <v>3089</v>
      </c>
      <c r="M103" s="286" t="s">
        <v>799</v>
      </c>
      <c r="N103" s="286" t="s">
        <v>178</v>
      </c>
      <c r="O103" s="286" t="s">
        <v>73</v>
      </c>
      <c r="Q103" s="393"/>
    </row>
    <row r="104" spans="1:17" s="286" customFormat="1" ht="90">
      <c r="A104" s="295" t="s">
        <v>218</v>
      </c>
      <c r="B104" s="295" t="s">
        <v>3067</v>
      </c>
      <c r="C104" s="295" t="s">
        <v>3068</v>
      </c>
      <c r="D104" s="296">
        <v>1200000</v>
      </c>
      <c r="E104" s="297" t="s">
        <v>3069</v>
      </c>
      <c r="F104" s="295" t="s">
        <v>78</v>
      </c>
      <c r="G104" s="436">
        <v>22500</v>
      </c>
      <c r="H104" s="386" t="s">
        <v>3070</v>
      </c>
      <c r="I104" s="285">
        <v>2018</v>
      </c>
      <c r="J104" s="286" t="s">
        <v>27</v>
      </c>
      <c r="K104" s="374">
        <v>43311</v>
      </c>
      <c r="L104" s="306" t="s">
        <v>3097</v>
      </c>
      <c r="M104" s="286" t="s">
        <v>566</v>
      </c>
      <c r="N104" s="286" t="s">
        <v>178</v>
      </c>
      <c r="O104" s="286" t="s">
        <v>73</v>
      </c>
      <c r="Q104" s="394"/>
    </row>
    <row r="105" spans="1:17" s="286" customFormat="1" ht="45">
      <c r="A105" s="295" t="s">
        <v>166</v>
      </c>
      <c r="B105" s="295" t="s">
        <v>3103</v>
      </c>
      <c r="C105" s="295" t="s">
        <v>3104</v>
      </c>
      <c r="D105" s="296">
        <v>18000</v>
      </c>
      <c r="E105" s="297" t="s">
        <v>3105</v>
      </c>
      <c r="F105" s="295" t="s">
        <v>78</v>
      </c>
      <c r="G105" s="436">
        <v>18000</v>
      </c>
      <c r="H105" s="386" t="s">
        <v>3106</v>
      </c>
      <c r="I105" s="387">
        <v>2018</v>
      </c>
      <c r="J105" s="388" t="s">
        <v>28</v>
      </c>
      <c r="K105" s="389"/>
      <c r="L105" s="390"/>
      <c r="M105" s="388"/>
      <c r="N105" s="286" t="s">
        <v>178</v>
      </c>
      <c r="O105" s="286" t="s">
        <v>73</v>
      </c>
      <c r="Q105" s="296"/>
    </row>
    <row r="106" spans="1:17" s="286" customFormat="1" ht="90">
      <c r="A106" s="295" t="s">
        <v>828</v>
      </c>
      <c r="B106" s="295" t="s">
        <v>738</v>
      </c>
      <c r="C106" s="295" t="s">
        <v>3114</v>
      </c>
      <c r="D106" s="296">
        <v>815081</v>
      </c>
      <c r="E106" s="297">
        <v>824300</v>
      </c>
      <c r="F106" s="295" t="s">
        <v>78</v>
      </c>
      <c r="G106" s="436">
        <v>27559</v>
      </c>
      <c r="H106" s="386" t="s">
        <v>3116</v>
      </c>
      <c r="I106" s="285">
        <v>2018</v>
      </c>
      <c r="J106" s="286" t="s">
        <v>28</v>
      </c>
      <c r="K106" s="374">
        <v>43319</v>
      </c>
      <c r="L106" s="306" t="s">
        <v>4293</v>
      </c>
      <c r="M106" s="286" t="s">
        <v>3115</v>
      </c>
      <c r="N106" s="286" t="s">
        <v>178</v>
      </c>
      <c r="O106" s="286" t="s">
        <v>73</v>
      </c>
      <c r="Q106" s="394"/>
    </row>
    <row r="107" spans="1:17" s="286" customFormat="1" ht="150">
      <c r="A107" s="295" t="s">
        <v>218</v>
      </c>
      <c r="B107" s="295" t="s">
        <v>1987</v>
      </c>
      <c r="C107" s="295" t="s">
        <v>1988</v>
      </c>
      <c r="D107" s="296">
        <v>10000000</v>
      </c>
      <c r="E107" s="297" t="s">
        <v>3117</v>
      </c>
      <c r="F107" s="295" t="s">
        <v>78</v>
      </c>
      <c r="G107" s="436">
        <v>60060</v>
      </c>
      <c r="H107" s="386" t="s">
        <v>3118</v>
      </c>
      <c r="I107" s="285">
        <v>2018</v>
      </c>
      <c r="J107" s="286" t="s">
        <v>28</v>
      </c>
      <c r="K107" s="389"/>
      <c r="L107" s="390"/>
      <c r="M107" s="286" t="s">
        <v>621</v>
      </c>
      <c r="N107" s="286" t="s">
        <v>178</v>
      </c>
      <c r="O107" s="286" t="s">
        <v>73</v>
      </c>
      <c r="Q107" s="394"/>
    </row>
    <row r="108" spans="1:17" s="286" customFormat="1" ht="240">
      <c r="A108" s="295" t="s">
        <v>218</v>
      </c>
      <c r="B108" s="295" t="s">
        <v>4273</v>
      </c>
      <c r="C108" s="295" t="s">
        <v>1988</v>
      </c>
      <c r="D108" s="296">
        <v>13000000</v>
      </c>
      <c r="E108" s="297" t="s">
        <v>3119</v>
      </c>
      <c r="F108" s="295" t="s">
        <v>78</v>
      </c>
      <c r="G108" s="436">
        <v>128676</v>
      </c>
      <c r="H108" s="386" t="s">
        <v>3120</v>
      </c>
      <c r="I108" s="285">
        <v>2018</v>
      </c>
      <c r="J108" s="286" t="s">
        <v>28</v>
      </c>
      <c r="K108" s="389"/>
      <c r="L108" s="390"/>
      <c r="M108" s="286" t="s">
        <v>566</v>
      </c>
      <c r="N108" s="286" t="s">
        <v>178</v>
      </c>
      <c r="O108" s="286" t="s">
        <v>73</v>
      </c>
      <c r="Q108" s="394"/>
    </row>
    <row r="109" spans="1:17" s="286" customFormat="1" ht="270">
      <c r="A109" s="295" t="s">
        <v>828</v>
      </c>
      <c r="B109" s="295" t="s">
        <v>3126</v>
      </c>
      <c r="C109" s="295" t="s">
        <v>3127</v>
      </c>
      <c r="D109" s="296">
        <v>1184000</v>
      </c>
      <c r="E109" s="297">
        <v>824121</v>
      </c>
      <c r="F109" s="295" t="s">
        <v>78</v>
      </c>
      <c r="G109" s="436">
        <v>124850</v>
      </c>
      <c r="H109" s="386" t="s">
        <v>3133</v>
      </c>
      <c r="I109" s="285">
        <v>2018</v>
      </c>
      <c r="J109" s="286" t="s">
        <v>28</v>
      </c>
      <c r="K109" s="306">
        <v>43132</v>
      </c>
      <c r="L109" s="390" t="s">
        <v>153</v>
      </c>
      <c r="M109" s="286" t="s">
        <v>3128</v>
      </c>
      <c r="N109" s="286" t="s">
        <v>178</v>
      </c>
      <c r="O109" s="286" t="s">
        <v>73</v>
      </c>
      <c r="Q109" s="394"/>
    </row>
    <row r="110" spans="1:17" s="378" customFormat="1" ht="30">
      <c r="A110" s="378" t="s">
        <v>3129</v>
      </c>
      <c r="B110" s="378" t="s">
        <v>3130</v>
      </c>
      <c r="C110" s="378" t="s">
        <v>3131</v>
      </c>
      <c r="D110" s="379">
        <v>11200000</v>
      </c>
      <c r="E110" s="380" t="s">
        <v>2671</v>
      </c>
      <c r="F110" s="378" t="s">
        <v>78</v>
      </c>
      <c r="G110" s="439">
        <v>1162129</v>
      </c>
      <c r="H110" s="382" t="s">
        <v>3132</v>
      </c>
      <c r="I110" s="222">
        <v>2018</v>
      </c>
      <c r="J110" s="223" t="s">
        <v>28</v>
      </c>
      <c r="K110" s="430"/>
      <c r="L110" s="430"/>
      <c r="M110" s="378" t="s">
        <v>3143</v>
      </c>
      <c r="N110" s="223" t="s">
        <v>178</v>
      </c>
      <c r="O110" s="223" t="s">
        <v>73</v>
      </c>
      <c r="Q110" s="396"/>
    </row>
    <row r="111" spans="1:17" s="286" customFormat="1" ht="138.75" customHeight="1">
      <c r="A111" s="295" t="s">
        <v>3134</v>
      </c>
      <c r="B111" s="295" t="s">
        <v>3135</v>
      </c>
      <c r="C111" s="295" t="s">
        <v>3136</v>
      </c>
      <c r="D111" s="296">
        <v>859632</v>
      </c>
      <c r="E111" s="297">
        <v>819621</v>
      </c>
      <c r="F111" s="295" t="s">
        <v>78</v>
      </c>
      <c r="G111" s="436">
        <v>88010.2</v>
      </c>
      <c r="H111" s="386" t="s">
        <v>4279</v>
      </c>
      <c r="I111" s="285">
        <v>2018</v>
      </c>
      <c r="J111" s="286" t="s">
        <v>29</v>
      </c>
      <c r="K111" s="389"/>
      <c r="L111" s="390"/>
      <c r="M111" s="286" t="s">
        <v>3144</v>
      </c>
      <c r="N111" s="286" t="s">
        <v>178</v>
      </c>
      <c r="O111" s="286" t="s">
        <v>73</v>
      </c>
      <c r="Q111" s="410"/>
    </row>
    <row r="112" spans="1:17" s="378" customFormat="1" ht="45">
      <c r="A112" s="378" t="s">
        <v>4262</v>
      </c>
      <c r="B112" s="378" t="s">
        <v>4263</v>
      </c>
      <c r="C112" s="378" t="s">
        <v>4264</v>
      </c>
      <c r="D112" s="379">
        <v>44400</v>
      </c>
      <c r="E112" s="380" t="s">
        <v>168</v>
      </c>
      <c r="F112" s="378" t="s">
        <v>78</v>
      </c>
      <c r="G112" s="439">
        <v>15600</v>
      </c>
      <c r="H112" s="382" t="s">
        <v>4265</v>
      </c>
      <c r="I112" s="222">
        <v>2018</v>
      </c>
      <c r="J112" s="223" t="s">
        <v>29</v>
      </c>
      <c r="K112" s="430"/>
      <c r="L112" s="430"/>
      <c r="M112" s="431"/>
      <c r="N112" s="223" t="s">
        <v>178</v>
      </c>
      <c r="O112" s="223" t="s">
        <v>73</v>
      </c>
      <c r="Q112" s="396"/>
    </row>
    <row r="113" spans="1:17" s="286" customFormat="1" ht="60">
      <c r="A113" s="295" t="s">
        <v>751</v>
      </c>
      <c r="B113" s="295" t="s">
        <v>752</v>
      </c>
      <c r="C113" s="295" t="s">
        <v>3137</v>
      </c>
      <c r="D113" s="296">
        <v>14000000</v>
      </c>
      <c r="E113" s="297" t="s">
        <v>3138</v>
      </c>
      <c r="F113" s="295" t="s">
        <v>79</v>
      </c>
      <c r="G113" s="436">
        <v>312775</v>
      </c>
      <c r="H113" s="386" t="s">
        <v>3141</v>
      </c>
      <c r="I113" s="285">
        <v>2018</v>
      </c>
      <c r="J113" s="286" t="s">
        <v>29</v>
      </c>
      <c r="K113" s="389"/>
      <c r="L113" s="390"/>
      <c r="M113" s="388"/>
      <c r="N113" s="286" t="s">
        <v>178</v>
      </c>
      <c r="O113" s="286" t="s">
        <v>73</v>
      </c>
      <c r="Q113" s="394"/>
    </row>
    <row r="114" spans="1:17" s="286" customFormat="1" ht="45">
      <c r="A114" s="295" t="s">
        <v>751</v>
      </c>
      <c r="B114" s="295" t="s">
        <v>752</v>
      </c>
      <c r="C114" s="295" t="s">
        <v>3137</v>
      </c>
      <c r="D114" s="296">
        <v>14000000</v>
      </c>
      <c r="E114" s="297" t="s">
        <v>3138</v>
      </c>
      <c r="F114" s="295" t="s">
        <v>78</v>
      </c>
      <c r="G114" s="436">
        <v>112745</v>
      </c>
      <c r="H114" s="386" t="s">
        <v>3142</v>
      </c>
      <c r="I114" s="285">
        <v>2018</v>
      </c>
      <c r="J114" s="286" t="s">
        <v>29</v>
      </c>
      <c r="K114" s="389"/>
      <c r="L114" s="390"/>
      <c r="M114" s="388"/>
      <c r="N114" s="286" t="s">
        <v>178</v>
      </c>
      <c r="O114" s="286" t="s">
        <v>73</v>
      </c>
      <c r="Q114" s="394"/>
    </row>
    <row r="115" spans="1:17" s="286" customFormat="1" ht="75">
      <c r="A115" s="295" t="s">
        <v>828</v>
      </c>
      <c r="B115" s="295" t="s">
        <v>3126</v>
      </c>
      <c r="C115" s="295" t="s">
        <v>857</v>
      </c>
      <c r="D115" s="296">
        <v>55086</v>
      </c>
      <c r="E115" s="297">
        <v>824629</v>
      </c>
      <c r="F115" s="295" t="s">
        <v>78</v>
      </c>
      <c r="G115" s="436">
        <v>8206.2199999999993</v>
      </c>
      <c r="H115" s="386" t="s">
        <v>3151</v>
      </c>
      <c r="I115" s="285">
        <v>2018</v>
      </c>
      <c r="J115" s="286" t="s">
        <v>29</v>
      </c>
      <c r="K115" s="389"/>
      <c r="L115" s="390"/>
      <c r="M115" s="286" t="s">
        <v>3128</v>
      </c>
      <c r="N115" s="286" t="s">
        <v>178</v>
      </c>
      <c r="O115" s="286" t="s">
        <v>73</v>
      </c>
      <c r="Q115" s="394"/>
    </row>
    <row r="116" spans="1:17" s="286" customFormat="1" ht="60">
      <c r="A116" s="295" t="s">
        <v>751</v>
      </c>
      <c r="B116" s="295" t="s">
        <v>234</v>
      </c>
      <c r="C116" s="295" t="s">
        <v>3152</v>
      </c>
      <c r="D116" s="296">
        <v>6000000</v>
      </c>
      <c r="E116" s="297" t="s">
        <v>2716</v>
      </c>
      <c r="F116" s="295" t="s">
        <v>78</v>
      </c>
      <c r="G116" s="436">
        <v>33300</v>
      </c>
      <c r="H116" s="386" t="s">
        <v>3153</v>
      </c>
      <c r="I116" s="285">
        <v>2018</v>
      </c>
      <c r="J116" s="286" t="s">
        <v>29</v>
      </c>
      <c r="K116" s="389"/>
      <c r="L116" s="390"/>
      <c r="M116" s="388"/>
      <c r="N116" s="286" t="s">
        <v>178</v>
      </c>
      <c r="O116" s="286" t="s">
        <v>73</v>
      </c>
      <c r="Q116" s="394"/>
    </row>
    <row r="117" spans="1:17" s="286" customFormat="1" ht="45">
      <c r="A117" s="295" t="s">
        <v>751</v>
      </c>
      <c r="B117" s="295" t="s">
        <v>234</v>
      </c>
      <c r="C117" s="295" t="s">
        <v>3152</v>
      </c>
      <c r="D117" s="296">
        <v>6000001</v>
      </c>
      <c r="E117" s="297" t="s">
        <v>2716</v>
      </c>
      <c r="F117" s="295" t="s">
        <v>79</v>
      </c>
      <c r="G117" s="436">
        <v>34950</v>
      </c>
      <c r="H117" s="386" t="s">
        <v>3154</v>
      </c>
      <c r="I117" s="285">
        <v>2018</v>
      </c>
      <c r="J117" s="286" t="s">
        <v>29</v>
      </c>
      <c r="K117" s="389"/>
      <c r="L117" s="390"/>
      <c r="M117" s="388"/>
      <c r="N117" s="286" t="s">
        <v>178</v>
      </c>
      <c r="O117" s="286" t="s">
        <v>73</v>
      </c>
      <c r="Q117" s="394"/>
    </row>
    <row r="118" spans="1:17" s="286" customFormat="1" ht="60">
      <c r="A118" s="295" t="s">
        <v>758</v>
      </c>
      <c r="B118" s="295" t="s">
        <v>3164</v>
      </c>
      <c r="C118" s="295" t="s">
        <v>3157</v>
      </c>
      <c r="D118" s="296">
        <v>57550</v>
      </c>
      <c r="E118" s="297">
        <v>823691</v>
      </c>
      <c r="F118" s="295" t="s">
        <v>78</v>
      </c>
      <c r="G118" s="436">
        <v>57122.28</v>
      </c>
      <c r="H118" s="386" t="s">
        <v>3160</v>
      </c>
      <c r="I118" s="285">
        <v>2018</v>
      </c>
      <c r="J118" s="286" t="s">
        <v>30</v>
      </c>
      <c r="K118" s="389"/>
      <c r="L118" s="390"/>
      <c r="M118" s="388"/>
      <c r="N118" s="286" t="s">
        <v>178</v>
      </c>
      <c r="O118" s="286" t="s">
        <v>73</v>
      </c>
      <c r="Q118" s="394"/>
    </row>
    <row r="119" spans="1:17" s="286" customFormat="1" ht="45">
      <c r="A119" s="295" t="s">
        <v>758</v>
      </c>
      <c r="B119" s="295" t="s">
        <v>3164</v>
      </c>
      <c r="C119" s="295" t="s">
        <v>3157</v>
      </c>
      <c r="D119" s="296">
        <v>57550</v>
      </c>
      <c r="E119" s="297">
        <v>823691</v>
      </c>
      <c r="F119" s="295" t="s">
        <v>79</v>
      </c>
      <c r="G119" s="436">
        <v>2000</v>
      </c>
      <c r="H119" s="386" t="s">
        <v>3161</v>
      </c>
      <c r="I119" s="285">
        <v>2018</v>
      </c>
      <c r="J119" s="286" t="s">
        <v>30</v>
      </c>
      <c r="K119" s="389"/>
      <c r="L119" s="390"/>
      <c r="M119" s="388"/>
      <c r="N119" s="286" t="s">
        <v>178</v>
      </c>
      <c r="O119" s="286" t="s">
        <v>73</v>
      </c>
      <c r="Q119" s="394"/>
    </row>
    <row r="120" spans="1:17" s="286" customFormat="1" ht="45">
      <c r="A120" s="295" t="s">
        <v>758</v>
      </c>
      <c r="B120" s="295" t="s">
        <v>3158</v>
      </c>
      <c r="C120" s="295" t="s">
        <v>3159</v>
      </c>
      <c r="D120" s="296">
        <v>227050</v>
      </c>
      <c r="E120" s="297" t="s">
        <v>3165</v>
      </c>
      <c r="F120" s="295" t="s">
        <v>78</v>
      </c>
      <c r="G120" s="437">
        <v>210650.46</v>
      </c>
      <c r="H120" s="386" t="s">
        <v>3162</v>
      </c>
      <c r="I120" s="285">
        <v>2018</v>
      </c>
      <c r="J120" s="286" t="s">
        <v>30</v>
      </c>
      <c r="K120" s="389"/>
      <c r="L120" s="390"/>
      <c r="M120" s="388"/>
      <c r="N120" s="286" t="s">
        <v>178</v>
      </c>
      <c r="O120" s="286" t="s">
        <v>73</v>
      </c>
      <c r="Q120" s="394"/>
    </row>
    <row r="121" spans="1:17" s="286" customFormat="1" ht="30">
      <c r="A121" s="295" t="s">
        <v>4227</v>
      </c>
      <c r="B121" s="295" t="s">
        <v>4228</v>
      </c>
      <c r="C121" s="295" t="s">
        <v>2055</v>
      </c>
      <c r="D121" s="296">
        <v>10000</v>
      </c>
      <c r="E121" s="297" t="s">
        <v>3165</v>
      </c>
      <c r="F121" s="295" t="s">
        <v>78</v>
      </c>
      <c r="G121" s="437">
        <v>10000</v>
      </c>
      <c r="H121" s="386" t="s">
        <v>4233</v>
      </c>
      <c r="I121" s="285">
        <v>2018</v>
      </c>
      <c r="J121" s="286" t="s">
        <v>30</v>
      </c>
      <c r="K121" s="389"/>
      <c r="L121" s="390"/>
      <c r="M121" s="286" t="s">
        <v>4227</v>
      </c>
      <c r="N121" s="286" t="s">
        <v>178</v>
      </c>
      <c r="O121" s="286" t="s">
        <v>73</v>
      </c>
      <c r="Q121" s="394"/>
    </row>
    <row r="122" spans="1:17" s="286" customFormat="1" ht="45">
      <c r="A122" s="295" t="s">
        <v>4227</v>
      </c>
      <c r="B122" s="295" t="s">
        <v>4230</v>
      </c>
      <c r="C122" s="295" t="s">
        <v>2055</v>
      </c>
      <c r="D122" s="296">
        <v>752325</v>
      </c>
      <c r="E122" s="297">
        <v>823167</v>
      </c>
      <c r="F122" s="295" t="s">
        <v>78</v>
      </c>
      <c r="G122" s="437">
        <v>122325</v>
      </c>
      <c r="H122" s="386" t="s">
        <v>4235</v>
      </c>
      <c r="I122" s="285">
        <v>2018</v>
      </c>
      <c r="J122" s="286" t="s">
        <v>30</v>
      </c>
      <c r="K122" s="389"/>
      <c r="L122" s="390"/>
      <c r="M122" s="286" t="s">
        <v>4227</v>
      </c>
      <c r="N122" s="286" t="s">
        <v>178</v>
      </c>
      <c r="O122" s="286" t="s">
        <v>73</v>
      </c>
      <c r="Q122" s="394"/>
    </row>
    <row r="123" spans="1:17" s="286" customFormat="1" ht="45">
      <c r="A123" s="295" t="s">
        <v>4227</v>
      </c>
      <c r="B123" s="295" t="s">
        <v>4229</v>
      </c>
      <c r="C123" s="295" t="s">
        <v>2055</v>
      </c>
      <c r="D123" s="296">
        <v>2770677</v>
      </c>
      <c r="E123" s="297">
        <v>823108</v>
      </c>
      <c r="F123" s="295" t="s">
        <v>78</v>
      </c>
      <c r="G123" s="437">
        <v>179392.5</v>
      </c>
      <c r="H123" s="386" t="s">
        <v>4240</v>
      </c>
      <c r="I123" s="285">
        <v>2018</v>
      </c>
      <c r="J123" s="286" t="s">
        <v>30</v>
      </c>
      <c r="K123" s="389"/>
      <c r="L123" s="390"/>
      <c r="M123" s="286" t="s">
        <v>4227</v>
      </c>
      <c r="N123" s="286" t="s">
        <v>178</v>
      </c>
      <c r="O123" s="286" t="s">
        <v>73</v>
      </c>
      <c r="Q123" s="394"/>
    </row>
    <row r="124" spans="1:17" s="286" customFormat="1" ht="45">
      <c r="A124" s="295" t="s">
        <v>4227</v>
      </c>
      <c r="B124" s="295" t="s">
        <v>170</v>
      </c>
      <c r="C124" s="295" t="s">
        <v>2055</v>
      </c>
      <c r="D124" s="296">
        <v>105161.60000000001</v>
      </c>
      <c r="E124" s="297">
        <v>823408</v>
      </c>
      <c r="F124" s="295" t="s">
        <v>78</v>
      </c>
      <c r="G124" s="437">
        <v>109145</v>
      </c>
      <c r="H124" s="386" t="s">
        <v>4238</v>
      </c>
      <c r="I124" s="285">
        <v>2018</v>
      </c>
      <c r="J124" s="286" t="s">
        <v>30</v>
      </c>
      <c r="K124" s="389"/>
      <c r="L124" s="390"/>
      <c r="M124" s="286" t="s">
        <v>4227</v>
      </c>
      <c r="N124" s="286" t="s">
        <v>178</v>
      </c>
      <c r="O124" s="286" t="s">
        <v>73</v>
      </c>
      <c r="Q124" s="394"/>
    </row>
    <row r="125" spans="1:17" s="286" customFormat="1" ht="195">
      <c r="A125" s="286" t="s">
        <v>4266</v>
      </c>
      <c r="B125" s="295" t="s">
        <v>4229</v>
      </c>
      <c r="C125" s="295" t="s">
        <v>2055</v>
      </c>
      <c r="D125" s="287">
        <v>2271200</v>
      </c>
      <c r="E125" s="288">
        <v>823108</v>
      </c>
      <c r="F125" s="286" t="s">
        <v>79</v>
      </c>
      <c r="G125" s="436">
        <v>68100</v>
      </c>
      <c r="H125" s="406" t="s">
        <v>4267</v>
      </c>
      <c r="I125" s="285">
        <v>2018</v>
      </c>
      <c r="J125" s="286" t="s">
        <v>30</v>
      </c>
      <c r="K125" s="390"/>
      <c r="L125" s="390"/>
      <c r="M125" s="388"/>
      <c r="N125" s="286" t="s">
        <v>178</v>
      </c>
      <c r="O125" s="286" t="s">
        <v>73</v>
      </c>
      <c r="Q125" s="393"/>
    </row>
    <row r="126" spans="1:17" s="286" customFormat="1" ht="180">
      <c r="A126" s="286" t="s">
        <v>751</v>
      </c>
      <c r="B126" s="295" t="s">
        <v>4244</v>
      </c>
      <c r="C126" s="295" t="s">
        <v>4245</v>
      </c>
      <c r="D126" s="287">
        <v>21000000</v>
      </c>
      <c r="E126" s="288" t="s">
        <v>4246</v>
      </c>
      <c r="F126" s="286" t="s">
        <v>79</v>
      </c>
      <c r="G126" s="436">
        <v>1172175.3600000001</v>
      </c>
      <c r="H126" s="406" t="s">
        <v>4247</v>
      </c>
      <c r="I126" s="285">
        <v>2018</v>
      </c>
      <c r="J126" s="286" t="s">
        <v>30</v>
      </c>
      <c r="K126" s="390"/>
      <c r="L126" s="390"/>
      <c r="M126" s="388"/>
      <c r="N126" s="286" t="s">
        <v>178</v>
      </c>
      <c r="O126" s="286" t="s">
        <v>73</v>
      </c>
      <c r="Q126" s="393"/>
    </row>
    <row r="127" spans="1:17" s="286" customFormat="1" ht="135">
      <c r="A127" s="286" t="s">
        <v>218</v>
      </c>
      <c r="B127" s="295" t="s">
        <v>1997</v>
      </c>
      <c r="C127" s="295" t="s">
        <v>4250</v>
      </c>
      <c r="D127" s="287">
        <v>2400000</v>
      </c>
      <c r="E127" s="288" t="s">
        <v>4251</v>
      </c>
      <c r="F127" s="286" t="s">
        <v>78</v>
      </c>
      <c r="G127" s="436">
        <v>84805.14</v>
      </c>
      <c r="H127" s="406" t="s">
        <v>4252</v>
      </c>
      <c r="I127" s="285">
        <v>2018</v>
      </c>
      <c r="J127" s="286" t="s">
        <v>30</v>
      </c>
      <c r="K127" s="390"/>
      <c r="L127" s="390"/>
      <c r="M127" s="388"/>
      <c r="N127" s="286" t="s">
        <v>178</v>
      </c>
      <c r="O127" s="286" t="s">
        <v>73</v>
      </c>
      <c r="Q127" s="393"/>
    </row>
    <row r="128" spans="1:17" s="286" customFormat="1" ht="90">
      <c r="A128" s="286" t="s">
        <v>218</v>
      </c>
      <c r="B128" s="295" t="s">
        <v>4253</v>
      </c>
      <c r="C128" s="295" t="s">
        <v>4254</v>
      </c>
      <c r="D128" s="287">
        <v>1500000</v>
      </c>
      <c r="E128" s="288" t="s">
        <v>4255</v>
      </c>
      <c r="F128" s="286" t="s">
        <v>79</v>
      </c>
      <c r="G128" s="436">
        <v>22394</v>
      </c>
      <c r="H128" s="406" t="s">
        <v>4256</v>
      </c>
      <c r="I128" s="285">
        <v>2018</v>
      </c>
      <c r="J128" s="286" t="s">
        <v>30</v>
      </c>
      <c r="K128" s="390"/>
      <c r="L128" s="390"/>
      <c r="M128" s="388"/>
      <c r="N128" s="286" t="s">
        <v>178</v>
      </c>
      <c r="O128" s="286" t="s">
        <v>73</v>
      </c>
      <c r="Q128" s="393"/>
    </row>
    <row r="129" spans="1:17" s="286" customFormat="1" ht="90">
      <c r="A129" s="286" t="s">
        <v>218</v>
      </c>
      <c r="B129" s="295" t="s">
        <v>4253</v>
      </c>
      <c r="C129" s="295" t="s">
        <v>4254</v>
      </c>
      <c r="D129" s="287">
        <v>1500000</v>
      </c>
      <c r="E129" s="288" t="s">
        <v>4255</v>
      </c>
      <c r="F129" s="286" t="s">
        <v>78</v>
      </c>
      <c r="G129" s="436">
        <v>28350</v>
      </c>
      <c r="H129" s="406" t="s">
        <v>4260</v>
      </c>
      <c r="I129" s="285">
        <v>2018</v>
      </c>
      <c r="J129" s="286" t="s">
        <v>30</v>
      </c>
      <c r="K129" s="390"/>
      <c r="L129" s="390"/>
      <c r="M129" s="388"/>
      <c r="N129" s="286" t="s">
        <v>178</v>
      </c>
      <c r="O129" s="286" t="s">
        <v>73</v>
      </c>
      <c r="Q129" s="393"/>
    </row>
    <row r="130" spans="1:17" s="286" customFormat="1" ht="195">
      <c r="A130" s="286" t="s">
        <v>218</v>
      </c>
      <c r="B130" s="295" t="s">
        <v>4257</v>
      </c>
      <c r="C130" s="295" t="s">
        <v>4254</v>
      </c>
      <c r="D130" s="287">
        <v>500000</v>
      </c>
      <c r="E130" s="288" t="s">
        <v>4258</v>
      </c>
      <c r="F130" s="286" t="s">
        <v>78</v>
      </c>
      <c r="G130" s="436">
        <v>123750</v>
      </c>
      <c r="H130" s="406" t="s">
        <v>4259</v>
      </c>
      <c r="I130" s="285">
        <v>2018</v>
      </c>
      <c r="J130" s="286" t="s">
        <v>30</v>
      </c>
      <c r="K130" s="390"/>
      <c r="L130" s="390"/>
      <c r="M130" s="388"/>
      <c r="N130" s="286" t="s">
        <v>178</v>
      </c>
      <c r="O130" s="286" t="s">
        <v>73</v>
      </c>
      <c r="Q130" s="393"/>
    </row>
    <row r="131" spans="1:17" s="286" customFormat="1" ht="177.75" customHeight="1">
      <c r="A131" s="286" t="s">
        <v>218</v>
      </c>
      <c r="B131" s="295" t="s">
        <v>4257</v>
      </c>
      <c r="C131" s="295" t="s">
        <v>4254</v>
      </c>
      <c r="D131" s="287">
        <v>500000</v>
      </c>
      <c r="E131" s="288" t="s">
        <v>4258</v>
      </c>
      <c r="F131" s="286" t="s">
        <v>78</v>
      </c>
      <c r="G131" s="436">
        <v>14665</v>
      </c>
      <c r="H131" s="406" t="s">
        <v>4261</v>
      </c>
      <c r="I131" s="285">
        <v>2018</v>
      </c>
      <c r="J131" s="286" t="s">
        <v>30</v>
      </c>
      <c r="K131" s="390"/>
      <c r="L131" s="390"/>
      <c r="M131" s="388"/>
      <c r="N131" s="286" t="s">
        <v>178</v>
      </c>
      <c r="O131" s="286" t="s">
        <v>73</v>
      </c>
      <c r="Q131" s="393"/>
    </row>
    <row r="132" spans="1:17" s="286" customFormat="1" ht="177.75" customHeight="1">
      <c r="A132" s="286" t="s">
        <v>4227</v>
      </c>
      <c r="B132" s="295" t="s">
        <v>4229</v>
      </c>
      <c r="C132" s="295" t="s">
        <v>2055</v>
      </c>
      <c r="D132" s="287">
        <v>1538800</v>
      </c>
      <c r="E132" s="288">
        <v>822763</v>
      </c>
      <c r="F132" s="286" t="s">
        <v>79</v>
      </c>
      <c r="G132" s="436">
        <v>107800</v>
      </c>
      <c r="H132" s="406" t="s">
        <v>4234</v>
      </c>
      <c r="I132" s="285">
        <v>2018</v>
      </c>
      <c r="J132" s="286" t="s">
        <v>30</v>
      </c>
      <c r="K132" s="390"/>
      <c r="L132" s="390"/>
      <c r="M132" s="286" t="s">
        <v>4227</v>
      </c>
      <c r="N132" s="286" t="s">
        <v>178</v>
      </c>
      <c r="O132" s="286" t="s">
        <v>73</v>
      </c>
      <c r="Q132" s="393"/>
    </row>
    <row r="133" spans="1:17" s="286" customFormat="1" ht="177.75" customHeight="1">
      <c r="A133" s="286" t="s">
        <v>4227</v>
      </c>
      <c r="B133" s="295" t="s">
        <v>4229</v>
      </c>
      <c r="C133" s="295" t="s">
        <v>2055</v>
      </c>
      <c r="D133" s="287">
        <v>610092</v>
      </c>
      <c r="E133" s="288">
        <v>822797</v>
      </c>
      <c r="F133" s="286" t="s">
        <v>79</v>
      </c>
      <c r="G133" s="436">
        <v>115920</v>
      </c>
      <c r="H133" s="406" t="s">
        <v>4236</v>
      </c>
      <c r="I133" s="285">
        <v>2018</v>
      </c>
      <c r="J133" s="286" t="s">
        <v>30</v>
      </c>
      <c r="K133" s="390"/>
      <c r="L133" s="390"/>
      <c r="M133" s="286" t="s">
        <v>4227</v>
      </c>
      <c r="N133" s="286" t="s">
        <v>178</v>
      </c>
      <c r="O133" s="286" t="s">
        <v>73</v>
      </c>
      <c r="Q133" s="393"/>
    </row>
    <row r="134" spans="1:17" s="286" customFormat="1" ht="177.75" customHeight="1">
      <c r="A134" s="286" t="s">
        <v>741</v>
      </c>
      <c r="B134" s="295" t="s">
        <v>4268</v>
      </c>
      <c r="C134" s="295" t="s">
        <v>4269</v>
      </c>
      <c r="D134" s="287">
        <f>G134/4%</f>
        <v>664131.25</v>
      </c>
      <c r="E134" s="288">
        <v>811031</v>
      </c>
      <c r="F134" s="286" t="s">
        <v>80</v>
      </c>
      <c r="G134" s="436">
        <v>26565.25</v>
      </c>
      <c r="H134" s="406" t="s">
        <v>4270</v>
      </c>
      <c r="I134" s="285">
        <v>2018</v>
      </c>
      <c r="J134" s="286" t="s">
        <v>30</v>
      </c>
      <c r="K134" s="390"/>
      <c r="L134" s="390"/>
      <c r="M134" s="388"/>
      <c r="N134" s="286" t="s">
        <v>178</v>
      </c>
      <c r="O134" s="286" t="s">
        <v>73</v>
      </c>
      <c r="Q134" s="393"/>
    </row>
    <row r="135" spans="1:17" s="286" customFormat="1" ht="78" customHeight="1">
      <c r="A135" s="286" t="s">
        <v>4227</v>
      </c>
      <c r="B135" s="295" t="s">
        <v>4229</v>
      </c>
      <c r="C135" s="295" t="s">
        <v>2055</v>
      </c>
      <c r="D135" s="287">
        <v>1850990.4</v>
      </c>
      <c r="E135" s="288">
        <v>822797</v>
      </c>
      <c r="F135" s="286" t="s">
        <v>79</v>
      </c>
      <c r="G135" s="436">
        <v>129427.2</v>
      </c>
      <c r="H135" s="406" t="s">
        <v>4237</v>
      </c>
      <c r="I135" s="285">
        <v>2018</v>
      </c>
      <c r="J135" s="286" t="s">
        <v>30</v>
      </c>
      <c r="K135" s="390"/>
      <c r="L135" s="390"/>
      <c r="M135" s="286" t="s">
        <v>4227</v>
      </c>
      <c r="N135" s="286" t="s">
        <v>178</v>
      </c>
      <c r="O135" s="286" t="s">
        <v>73</v>
      </c>
      <c r="Q135" s="393"/>
    </row>
    <row r="136" spans="1:17" s="286" customFormat="1" ht="82.5" customHeight="1">
      <c r="A136" s="286" t="s">
        <v>4227</v>
      </c>
      <c r="B136" s="295" t="s">
        <v>4229</v>
      </c>
      <c r="C136" s="295" t="s">
        <v>2055</v>
      </c>
      <c r="D136" s="287">
        <v>1743779</v>
      </c>
      <c r="E136" s="288">
        <v>823084</v>
      </c>
      <c r="F136" s="286" t="s">
        <v>79</v>
      </c>
      <c r="G136" s="436">
        <v>296409.59999999998</v>
      </c>
      <c r="H136" s="406" t="s">
        <v>4239</v>
      </c>
      <c r="I136" s="285">
        <v>2018</v>
      </c>
      <c r="J136" s="286" t="s">
        <v>30</v>
      </c>
      <c r="K136" s="390"/>
      <c r="L136" s="390"/>
      <c r="M136" s="286" t="s">
        <v>4227</v>
      </c>
      <c r="N136" s="286" t="s">
        <v>178</v>
      </c>
      <c r="O136" s="286" t="s">
        <v>73</v>
      </c>
      <c r="Q136" s="393"/>
    </row>
    <row r="137" spans="1:17" s="286" customFormat="1" ht="94.5" customHeight="1">
      <c r="A137" s="286" t="s">
        <v>4227</v>
      </c>
      <c r="B137" s="295" t="s">
        <v>4231</v>
      </c>
      <c r="C137" s="295" t="s">
        <v>2055</v>
      </c>
      <c r="D137" s="287">
        <v>68100</v>
      </c>
      <c r="E137" s="288">
        <v>824085</v>
      </c>
      <c r="F137" s="286" t="s">
        <v>78</v>
      </c>
      <c r="G137" s="393">
        <v>56900</v>
      </c>
      <c r="H137" s="406" t="s">
        <v>4288</v>
      </c>
      <c r="I137" s="285">
        <v>2018</v>
      </c>
      <c r="J137" s="286" t="s">
        <v>31</v>
      </c>
      <c r="K137" s="390"/>
      <c r="L137" s="390"/>
      <c r="M137" s="286" t="s">
        <v>4227</v>
      </c>
      <c r="N137" s="286" t="s">
        <v>178</v>
      </c>
      <c r="O137" s="286" t="s">
        <v>73</v>
      </c>
      <c r="Q137" s="393"/>
    </row>
    <row r="138" spans="1:17" s="286" customFormat="1" ht="82.5" customHeight="1">
      <c r="A138" s="286" t="s">
        <v>4227</v>
      </c>
      <c r="B138" s="295" t="s">
        <v>4232</v>
      </c>
      <c r="C138" s="295" t="s">
        <v>2055</v>
      </c>
      <c r="D138" s="287">
        <v>59940</v>
      </c>
      <c r="E138" s="288">
        <v>824825</v>
      </c>
      <c r="F138" s="286" t="s">
        <v>78</v>
      </c>
      <c r="G138" s="393">
        <v>163219.96</v>
      </c>
      <c r="H138" s="406" t="s">
        <v>4289</v>
      </c>
      <c r="I138" s="285">
        <v>2018</v>
      </c>
      <c r="J138" s="286" t="s">
        <v>31</v>
      </c>
      <c r="K138" s="390"/>
      <c r="L138" s="390"/>
      <c r="M138" s="286" t="s">
        <v>4227</v>
      </c>
      <c r="N138" s="286" t="s">
        <v>178</v>
      </c>
      <c r="O138" s="286" t="s">
        <v>73</v>
      </c>
      <c r="Q138" s="393"/>
    </row>
    <row r="139" spans="1:17" s="286" customFormat="1" ht="82.5" customHeight="1">
      <c r="A139" s="286" t="s">
        <v>4227</v>
      </c>
      <c r="B139" s="295" t="s">
        <v>4232</v>
      </c>
      <c r="C139" s="295" t="s">
        <v>2055</v>
      </c>
      <c r="D139" s="287">
        <v>17700</v>
      </c>
      <c r="E139" s="288">
        <v>824413</v>
      </c>
      <c r="F139" s="286" t="s">
        <v>78</v>
      </c>
      <c r="G139" s="393">
        <v>26550</v>
      </c>
      <c r="H139" s="406" t="s">
        <v>4290</v>
      </c>
      <c r="I139" s="285">
        <v>2018</v>
      </c>
      <c r="J139" s="286" t="s">
        <v>31</v>
      </c>
      <c r="K139" s="390"/>
      <c r="L139" s="390"/>
      <c r="M139" s="286" t="s">
        <v>4227</v>
      </c>
      <c r="N139" s="286" t="s">
        <v>178</v>
      </c>
      <c r="O139" s="286" t="s">
        <v>73</v>
      </c>
      <c r="Q139" s="393"/>
    </row>
    <row r="140" spans="1:17" s="286" customFormat="1" ht="139.5" customHeight="1">
      <c r="A140" s="286" t="s">
        <v>4277</v>
      </c>
      <c r="B140" s="295" t="s">
        <v>4278</v>
      </c>
      <c r="C140" s="295" t="s">
        <v>3136</v>
      </c>
      <c r="D140" s="287">
        <v>1787667.8</v>
      </c>
      <c r="E140" s="288" t="s">
        <v>4280</v>
      </c>
      <c r="F140" s="286" t="s">
        <v>78</v>
      </c>
      <c r="G140" s="393">
        <v>819100.88</v>
      </c>
      <c r="H140" s="406" t="s">
        <v>4292</v>
      </c>
      <c r="I140" s="285">
        <v>2018</v>
      </c>
      <c r="J140" s="286" t="s">
        <v>31</v>
      </c>
      <c r="K140" s="390"/>
      <c r="L140" s="390"/>
      <c r="M140" s="286" t="s">
        <v>4281</v>
      </c>
      <c r="N140" s="286" t="s">
        <v>178</v>
      </c>
      <c r="O140" s="286" t="s">
        <v>73</v>
      </c>
      <c r="Q140" s="393"/>
    </row>
    <row r="141" spans="1:17" s="286" customFormat="1" ht="99" customHeight="1">
      <c r="A141" s="286" t="s">
        <v>3134</v>
      </c>
      <c r="B141" s="295" t="s">
        <v>3135</v>
      </c>
      <c r="C141" s="295" t="s">
        <v>3136</v>
      </c>
      <c r="D141" s="287">
        <v>859632</v>
      </c>
      <c r="E141" s="288">
        <v>819621</v>
      </c>
      <c r="F141" s="286" t="s">
        <v>78</v>
      </c>
      <c r="G141" s="393">
        <v>88010.2</v>
      </c>
      <c r="H141" s="406" t="s">
        <v>4282</v>
      </c>
      <c r="I141" s="285">
        <v>2018</v>
      </c>
      <c r="J141" s="286" t="s">
        <v>31</v>
      </c>
      <c r="K141" s="390"/>
      <c r="L141" s="390"/>
      <c r="M141" s="286" t="s">
        <v>3144</v>
      </c>
      <c r="N141" s="286" t="s">
        <v>178</v>
      </c>
      <c r="O141" s="286" t="s">
        <v>73</v>
      </c>
      <c r="Q141" s="393"/>
    </row>
    <row r="142" spans="1:17" s="286" customFormat="1" ht="113.25" customHeight="1">
      <c r="A142" s="286" t="s">
        <v>741</v>
      </c>
      <c r="B142" s="295" t="s">
        <v>4283</v>
      </c>
      <c r="C142" s="295" t="s">
        <v>4284</v>
      </c>
      <c r="D142" s="287">
        <v>50820</v>
      </c>
      <c r="E142" s="288">
        <v>815464</v>
      </c>
      <c r="F142" s="286" t="s">
        <v>78</v>
      </c>
      <c r="G142" s="393">
        <v>6060</v>
      </c>
      <c r="H142" s="406" t="s">
        <v>4285</v>
      </c>
      <c r="I142" s="285">
        <v>2018</v>
      </c>
      <c r="J142" s="286" t="s">
        <v>31</v>
      </c>
      <c r="K142" s="306">
        <v>43420</v>
      </c>
      <c r="L142" s="390"/>
      <c r="M142" s="286" t="s">
        <v>741</v>
      </c>
      <c r="N142" s="286" t="s">
        <v>88</v>
      </c>
      <c r="O142" s="286" t="s">
        <v>73</v>
      </c>
      <c r="Q142" s="393"/>
    </row>
    <row r="143" spans="1:17" s="286" customFormat="1" ht="243.75" customHeight="1">
      <c r="A143" s="286" t="s">
        <v>4227</v>
      </c>
      <c r="B143" s="295" t="s">
        <v>4287</v>
      </c>
      <c r="C143" s="295" t="s">
        <v>2055</v>
      </c>
      <c r="D143" s="287">
        <v>273384.62</v>
      </c>
      <c r="E143" s="288">
        <v>824574</v>
      </c>
      <c r="F143" s="286" t="s">
        <v>78</v>
      </c>
      <c r="G143" s="393">
        <v>141674.13</v>
      </c>
      <c r="H143" s="406" t="s">
        <v>4286</v>
      </c>
      <c r="I143" s="285">
        <v>2018</v>
      </c>
      <c r="J143" s="286" t="s">
        <v>31</v>
      </c>
      <c r="K143" s="306">
        <v>43420</v>
      </c>
      <c r="L143" s="390"/>
      <c r="M143" s="286" t="s">
        <v>4227</v>
      </c>
      <c r="N143" s="286" t="s">
        <v>88</v>
      </c>
      <c r="O143" s="286" t="s">
        <v>73</v>
      </c>
      <c r="Q143" s="393"/>
    </row>
    <row r="144" spans="1:17" s="286" customFormat="1" ht="75.75" customHeight="1">
      <c r="A144" s="286" t="s">
        <v>195</v>
      </c>
      <c r="B144" s="295" t="s">
        <v>501</v>
      </c>
      <c r="C144" s="295" t="s">
        <v>4710</v>
      </c>
      <c r="D144" s="287">
        <v>162800</v>
      </c>
      <c r="E144" s="288">
        <v>822182</v>
      </c>
      <c r="F144" s="286" t="s">
        <v>78</v>
      </c>
      <c r="G144" s="393">
        <v>6277.78</v>
      </c>
      <c r="H144" s="406" t="s">
        <v>4711</v>
      </c>
      <c r="I144" s="285">
        <v>2018</v>
      </c>
      <c r="J144" s="286" t="s">
        <v>32</v>
      </c>
      <c r="K144" s="306">
        <v>43441</v>
      </c>
      <c r="L144" s="390"/>
      <c r="M144" s="286" t="s">
        <v>93</v>
      </c>
      <c r="N144" s="286" t="s">
        <v>178</v>
      </c>
      <c r="O144" s="286" t="s">
        <v>73</v>
      </c>
      <c r="Q144" s="393"/>
    </row>
    <row r="145" spans="1:17" s="286" customFormat="1" ht="94.5" customHeight="1">
      <c r="A145" s="286" t="s">
        <v>828</v>
      </c>
      <c r="B145" s="295" t="s">
        <v>3126</v>
      </c>
      <c r="C145" s="295" t="s">
        <v>857</v>
      </c>
      <c r="D145" s="287">
        <v>142621.6</v>
      </c>
      <c r="E145" s="288">
        <v>825405</v>
      </c>
      <c r="F145" s="286" t="s">
        <v>78</v>
      </c>
      <c r="G145" s="393">
        <v>14799.4</v>
      </c>
      <c r="H145" s="406" t="s">
        <v>4717</v>
      </c>
      <c r="I145" s="285">
        <v>2018</v>
      </c>
      <c r="J145" s="286" t="s">
        <v>32</v>
      </c>
      <c r="K145" s="306">
        <v>43441</v>
      </c>
      <c r="L145" s="390"/>
      <c r="M145" s="286" t="s">
        <v>3128</v>
      </c>
      <c r="N145" s="286" t="s">
        <v>178</v>
      </c>
      <c r="O145" s="286" t="s">
        <v>73</v>
      </c>
      <c r="Q145" s="393"/>
    </row>
    <row r="146" spans="1:17" s="286" customFormat="1" ht="125.25" customHeight="1">
      <c r="A146" s="286" t="s">
        <v>195</v>
      </c>
      <c r="B146" s="295" t="s">
        <v>4720</v>
      </c>
      <c r="C146" s="295" t="s">
        <v>2045</v>
      </c>
      <c r="D146" s="287">
        <v>2294946.61</v>
      </c>
      <c r="E146" s="288" t="s">
        <v>2303</v>
      </c>
      <c r="F146" s="286" t="s">
        <v>78</v>
      </c>
      <c r="G146" s="393">
        <v>229494.69</v>
      </c>
      <c r="H146" s="406" t="s">
        <v>4721</v>
      </c>
      <c r="I146" s="285">
        <v>2018</v>
      </c>
      <c r="J146" s="286" t="s">
        <v>32</v>
      </c>
      <c r="K146" s="306">
        <v>43448</v>
      </c>
      <c r="L146" s="390"/>
      <c r="M146" s="286" t="s">
        <v>4722</v>
      </c>
      <c r="N146" s="286" t="s">
        <v>178</v>
      </c>
      <c r="O146" s="286" t="s">
        <v>73</v>
      </c>
      <c r="Q146" s="393"/>
    </row>
    <row r="147" spans="1:17" s="262" customFormat="1">
      <c r="C147" s="429"/>
      <c r="D147" s="397"/>
      <c r="E147" s="398"/>
      <c r="F147" s="259"/>
      <c r="G147" s="397"/>
      <c r="H147" s="399"/>
      <c r="I147" s="258"/>
      <c r="J147" s="259"/>
      <c r="K147" s="259"/>
      <c r="L147" s="259"/>
      <c r="M147" s="259"/>
      <c r="N147" s="259"/>
      <c r="O147" s="259"/>
      <c r="P147" s="259"/>
    </row>
    <row r="148" spans="1:17" s="262" customFormat="1">
      <c r="D148" s="260"/>
      <c r="E148" s="261"/>
      <c r="F148" s="259"/>
      <c r="G148" s="260"/>
      <c r="H148" s="257"/>
      <c r="I148" s="258"/>
      <c r="J148" s="259"/>
      <c r="K148" s="375"/>
      <c r="L148" s="259"/>
      <c r="M148" s="259"/>
      <c r="N148" s="259"/>
      <c r="O148" s="259"/>
      <c r="P148" s="259"/>
    </row>
    <row r="149" spans="1:17" s="262" customFormat="1">
      <c r="D149" s="260"/>
      <c r="E149" s="261"/>
      <c r="F149" s="259"/>
      <c r="G149" s="260"/>
      <c r="H149" s="257"/>
      <c r="I149" s="258"/>
      <c r="J149" s="259"/>
      <c r="K149" s="375"/>
      <c r="L149" s="259"/>
      <c r="M149" s="259"/>
      <c r="N149" s="259"/>
      <c r="O149" s="259"/>
      <c r="P149" s="259"/>
    </row>
    <row r="150" spans="1:17" s="262" customFormat="1">
      <c r="D150" s="260"/>
      <c r="E150" s="261"/>
      <c r="F150" s="259"/>
      <c r="G150" s="260"/>
      <c r="H150" s="257"/>
      <c r="I150" s="258"/>
      <c r="J150" s="259"/>
      <c r="K150" s="375"/>
      <c r="L150" s="259"/>
      <c r="M150" s="259"/>
      <c r="N150" s="259"/>
      <c r="O150" s="259"/>
      <c r="P150" s="259"/>
    </row>
    <row r="151" spans="1:17" s="262" customFormat="1">
      <c r="D151" s="260"/>
      <c r="E151" s="261"/>
      <c r="F151" s="259"/>
      <c r="G151" s="260"/>
      <c r="H151" s="257"/>
      <c r="I151" s="258"/>
      <c r="J151" s="259"/>
      <c r="K151" s="375"/>
      <c r="L151" s="259"/>
      <c r="M151" s="259"/>
      <c r="N151" s="259"/>
      <c r="O151" s="259"/>
      <c r="P151" s="259"/>
    </row>
    <row r="152" spans="1:17" s="262" customFormat="1">
      <c r="D152" s="260"/>
      <c r="E152" s="261"/>
      <c r="F152" s="259"/>
      <c r="G152" s="260"/>
      <c r="H152" s="257"/>
      <c r="I152" s="258"/>
      <c r="J152" s="259"/>
      <c r="K152" s="375"/>
      <c r="L152" s="259"/>
      <c r="M152" s="259"/>
      <c r="N152" s="259"/>
      <c r="O152" s="259"/>
      <c r="P152" s="259"/>
    </row>
    <row r="153" spans="1:17" s="262" customFormat="1">
      <c r="D153" s="260"/>
      <c r="E153" s="261"/>
      <c r="F153" s="259"/>
      <c r="G153" s="260"/>
      <c r="H153" s="257"/>
      <c r="I153" s="258"/>
      <c r="J153" s="259"/>
      <c r="K153" s="375"/>
      <c r="L153" s="259"/>
      <c r="M153" s="259"/>
      <c r="N153" s="259"/>
      <c r="O153" s="259"/>
      <c r="P153" s="259"/>
    </row>
    <row r="154" spans="1:17" s="262" customFormat="1">
      <c r="D154" s="260"/>
      <c r="E154" s="261"/>
      <c r="F154" s="259"/>
      <c r="G154" s="260"/>
      <c r="H154" s="257"/>
      <c r="I154" s="258"/>
      <c r="J154" s="259"/>
      <c r="K154" s="375"/>
      <c r="L154" s="259"/>
      <c r="M154" s="259"/>
      <c r="N154" s="259"/>
      <c r="O154" s="259"/>
      <c r="P154" s="259"/>
    </row>
    <row r="155" spans="1:17" s="262" customFormat="1">
      <c r="D155" s="260"/>
      <c r="E155" s="261"/>
      <c r="F155" s="259"/>
      <c r="G155" s="260"/>
      <c r="H155" s="257"/>
      <c r="I155" s="258"/>
      <c r="J155" s="259"/>
      <c r="K155" s="375"/>
      <c r="L155" s="259"/>
      <c r="M155" s="259"/>
      <c r="N155" s="259"/>
      <c r="O155" s="259"/>
      <c r="P155" s="259"/>
    </row>
    <row r="156" spans="1:17" s="262" customFormat="1">
      <c r="D156" s="260"/>
      <c r="E156" s="261"/>
      <c r="F156" s="259"/>
      <c r="G156" s="260"/>
      <c r="H156" s="257"/>
      <c r="I156" s="258"/>
      <c r="J156" s="259"/>
      <c r="K156" s="375"/>
      <c r="L156" s="259"/>
      <c r="M156" s="259"/>
      <c r="N156" s="259"/>
      <c r="O156" s="259"/>
      <c r="P156" s="259"/>
    </row>
    <row r="157" spans="1:17" s="262" customFormat="1">
      <c r="D157" s="260"/>
      <c r="E157" s="261"/>
      <c r="F157" s="259"/>
      <c r="G157" s="260"/>
      <c r="H157" s="257"/>
      <c r="I157" s="258"/>
      <c r="J157" s="259"/>
      <c r="K157" s="375"/>
      <c r="L157" s="259"/>
      <c r="M157" s="259"/>
      <c r="N157" s="259"/>
      <c r="O157" s="259"/>
      <c r="P157" s="259"/>
    </row>
    <row r="158" spans="1:17" s="262" customFormat="1">
      <c r="D158" s="260"/>
      <c r="E158" s="261"/>
      <c r="F158" s="259"/>
      <c r="G158" s="260"/>
      <c r="H158" s="257"/>
      <c r="I158" s="258"/>
      <c r="J158" s="259"/>
      <c r="K158" s="375"/>
      <c r="L158" s="259"/>
      <c r="M158" s="259"/>
      <c r="N158" s="259"/>
      <c r="O158" s="259"/>
      <c r="P158" s="259"/>
    </row>
    <row r="159" spans="1:17" s="262" customFormat="1">
      <c r="D159" s="260"/>
      <c r="E159" s="261"/>
      <c r="F159" s="259"/>
      <c r="G159" s="260"/>
      <c r="H159" s="257"/>
      <c r="I159" s="258"/>
      <c r="J159" s="259"/>
      <c r="K159" s="375"/>
      <c r="L159" s="259"/>
      <c r="M159" s="259"/>
      <c r="N159" s="259"/>
      <c r="O159" s="259"/>
      <c r="P159" s="259"/>
    </row>
    <row r="160" spans="1:17" s="262" customFormat="1">
      <c r="D160" s="260"/>
      <c r="E160" s="261"/>
      <c r="F160" s="259"/>
      <c r="G160" s="260"/>
      <c r="H160" s="257"/>
      <c r="I160" s="258"/>
      <c r="J160" s="259"/>
      <c r="K160" s="375"/>
      <c r="L160" s="259"/>
      <c r="M160" s="259"/>
      <c r="N160" s="259"/>
      <c r="O160" s="259"/>
      <c r="P160" s="259"/>
    </row>
    <row r="161" spans="4:16" s="262" customFormat="1">
      <c r="D161" s="260"/>
      <c r="E161" s="261"/>
      <c r="F161" s="259"/>
      <c r="G161" s="260"/>
      <c r="H161" s="257"/>
      <c r="I161" s="258"/>
      <c r="J161" s="259"/>
      <c r="K161" s="375"/>
      <c r="L161" s="259"/>
      <c r="M161" s="259"/>
      <c r="N161" s="259"/>
      <c r="O161" s="259"/>
      <c r="P161" s="259"/>
    </row>
    <row r="162" spans="4:16" s="262" customFormat="1">
      <c r="D162" s="260"/>
      <c r="E162" s="261"/>
      <c r="F162" s="259"/>
      <c r="G162" s="260"/>
      <c r="H162" s="257"/>
      <c r="I162" s="258"/>
      <c r="J162" s="259"/>
      <c r="K162" s="375"/>
      <c r="L162" s="259"/>
      <c r="M162" s="259"/>
      <c r="N162" s="259"/>
      <c r="O162" s="259"/>
      <c r="P162" s="259"/>
    </row>
    <row r="163" spans="4:16" s="262" customFormat="1">
      <c r="D163" s="260"/>
      <c r="E163" s="261"/>
      <c r="F163" s="259"/>
      <c r="G163" s="260"/>
      <c r="H163" s="257"/>
      <c r="I163" s="258"/>
      <c r="J163" s="259"/>
      <c r="K163" s="375"/>
      <c r="L163" s="259"/>
      <c r="M163" s="259"/>
      <c r="N163" s="259"/>
      <c r="O163" s="259"/>
      <c r="P163" s="259"/>
    </row>
    <row r="164" spans="4:16" s="262" customFormat="1">
      <c r="D164" s="260"/>
      <c r="E164" s="261"/>
      <c r="F164" s="259"/>
      <c r="G164" s="260"/>
      <c r="H164" s="257"/>
      <c r="I164" s="258"/>
      <c r="J164" s="259"/>
      <c r="K164" s="375"/>
      <c r="L164" s="259"/>
      <c r="M164" s="259"/>
      <c r="N164" s="259"/>
      <c r="O164" s="259"/>
      <c r="P164" s="259"/>
    </row>
    <row r="165" spans="4:16" s="262" customFormat="1">
      <c r="D165" s="260"/>
      <c r="E165" s="261"/>
      <c r="F165" s="259"/>
      <c r="G165" s="260"/>
      <c r="H165" s="257"/>
      <c r="I165" s="258"/>
      <c r="J165" s="259"/>
      <c r="K165" s="375"/>
      <c r="L165" s="259"/>
      <c r="M165" s="259"/>
      <c r="N165" s="259"/>
      <c r="O165" s="259"/>
      <c r="P165" s="259"/>
    </row>
    <row r="166" spans="4:16" s="262" customFormat="1">
      <c r="D166" s="260"/>
      <c r="E166" s="261"/>
      <c r="F166" s="259"/>
      <c r="G166" s="260"/>
      <c r="H166" s="257"/>
      <c r="I166" s="258"/>
      <c r="J166" s="259"/>
      <c r="K166" s="375"/>
      <c r="L166" s="259"/>
      <c r="M166" s="259"/>
      <c r="N166" s="259"/>
      <c r="O166" s="259"/>
      <c r="P166" s="259"/>
    </row>
    <row r="167" spans="4:16" s="262" customFormat="1">
      <c r="D167" s="260"/>
      <c r="E167" s="261"/>
      <c r="F167" s="259"/>
      <c r="G167" s="260"/>
      <c r="H167" s="257"/>
      <c r="I167" s="258"/>
      <c r="J167" s="259"/>
      <c r="K167" s="375"/>
      <c r="L167" s="259"/>
      <c r="M167" s="259"/>
      <c r="N167" s="259"/>
      <c r="O167" s="259"/>
      <c r="P167" s="259"/>
    </row>
    <row r="168" spans="4:16" s="262" customFormat="1">
      <c r="D168" s="260"/>
      <c r="E168" s="261"/>
      <c r="F168" s="259"/>
      <c r="G168" s="260"/>
      <c r="H168" s="257"/>
      <c r="I168" s="258"/>
      <c r="J168" s="259"/>
      <c r="K168" s="375"/>
      <c r="L168" s="259"/>
      <c r="M168" s="259"/>
      <c r="N168" s="259"/>
      <c r="O168" s="259"/>
      <c r="P168" s="259"/>
    </row>
    <row r="169" spans="4:16" s="262" customFormat="1">
      <c r="D169" s="260"/>
      <c r="E169" s="261"/>
      <c r="F169" s="259"/>
      <c r="G169" s="260"/>
      <c r="H169" s="257"/>
      <c r="I169" s="258"/>
      <c r="J169" s="259"/>
      <c r="K169" s="375"/>
      <c r="L169" s="259"/>
      <c r="M169" s="259"/>
      <c r="N169" s="259"/>
      <c r="O169" s="259"/>
      <c r="P169" s="259"/>
    </row>
    <row r="170" spans="4:16" s="262" customFormat="1">
      <c r="D170" s="260"/>
      <c r="E170" s="261"/>
      <c r="F170" s="259"/>
      <c r="G170" s="260"/>
      <c r="H170" s="257"/>
      <c r="I170" s="258"/>
      <c r="J170" s="259"/>
      <c r="K170" s="375"/>
      <c r="L170" s="259"/>
      <c r="M170" s="259"/>
      <c r="N170" s="259"/>
      <c r="O170" s="259"/>
      <c r="P170" s="259"/>
    </row>
    <row r="171" spans="4:16" s="262" customFormat="1">
      <c r="D171" s="260"/>
      <c r="E171" s="261"/>
      <c r="F171" s="259"/>
      <c r="G171" s="260"/>
      <c r="H171" s="257"/>
      <c r="I171" s="258"/>
      <c r="J171" s="259"/>
      <c r="K171" s="375"/>
      <c r="L171" s="259"/>
      <c r="M171" s="259"/>
      <c r="N171" s="259"/>
      <c r="O171" s="259"/>
      <c r="P171" s="259"/>
    </row>
    <row r="172" spans="4:16" s="262" customFormat="1">
      <c r="D172" s="260"/>
      <c r="E172" s="261"/>
      <c r="F172" s="259"/>
      <c r="G172" s="260"/>
      <c r="H172" s="257"/>
      <c r="I172" s="258"/>
      <c r="J172" s="259"/>
      <c r="K172" s="375"/>
      <c r="L172" s="259"/>
      <c r="M172" s="259"/>
      <c r="N172" s="259"/>
      <c r="O172" s="259"/>
      <c r="P172" s="259"/>
    </row>
    <row r="173" spans="4:16" s="262" customFormat="1">
      <c r="D173" s="260"/>
      <c r="E173" s="261"/>
      <c r="F173" s="259"/>
      <c r="G173" s="260"/>
      <c r="H173" s="257"/>
      <c r="I173" s="258"/>
      <c r="J173" s="259"/>
      <c r="K173" s="375"/>
      <c r="L173" s="259"/>
      <c r="M173" s="259"/>
      <c r="N173" s="259"/>
      <c r="O173" s="259"/>
      <c r="P173" s="259"/>
    </row>
    <row r="174" spans="4:16" s="262" customFormat="1">
      <c r="D174" s="260"/>
      <c r="E174" s="261"/>
      <c r="F174" s="259"/>
      <c r="G174" s="260"/>
      <c r="H174" s="257"/>
      <c r="I174" s="258"/>
      <c r="J174" s="259"/>
      <c r="K174" s="375"/>
      <c r="L174" s="259"/>
      <c r="M174" s="259"/>
      <c r="N174" s="259"/>
      <c r="O174" s="259"/>
      <c r="P174" s="259"/>
    </row>
    <row r="175" spans="4:16" s="262" customFormat="1">
      <c r="D175" s="260"/>
      <c r="E175" s="261"/>
      <c r="F175" s="259"/>
      <c r="G175" s="260"/>
      <c r="H175" s="257"/>
      <c r="I175" s="258"/>
      <c r="J175" s="259"/>
      <c r="K175" s="375"/>
      <c r="L175" s="259"/>
      <c r="M175" s="259"/>
      <c r="N175" s="259"/>
      <c r="O175" s="259"/>
      <c r="P175" s="259"/>
    </row>
    <row r="176" spans="4:16" s="262" customFormat="1">
      <c r="D176" s="260"/>
      <c r="E176" s="261"/>
      <c r="F176" s="259"/>
      <c r="G176" s="260"/>
      <c r="H176" s="257"/>
      <c r="I176" s="258"/>
      <c r="J176" s="259"/>
      <c r="K176" s="375"/>
      <c r="L176" s="259"/>
      <c r="M176" s="259"/>
      <c r="N176" s="259"/>
      <c r="O176" s="259"/>
      <c r="P176" s="259"/>
    </row>
    <row r="177" spans="4:16" s="262" customFormat="1">
      <c r="D177" s="260"/>
      <c r="E177" s="261"/>
      <c r="F177" s="259"/>
      <c r="G177" s="260"/>
      <c r="H177" s="257"/>
      <c r="I177" s="258"/>
      <c r="J177" s="259"/>
      <c r="K177" s="375"/>
      <c r="L177" s="259"/>
      <c r="M177" s="259"/>
      <c r="N177" s="259"/>
      <c r="O177" s="259"/>
      <c r="P177" s="259"/>
    </row>
    <row r="178" spans="4:16" s="262" customFormat="1">
      <c r="D178" s="260"/>
      <c r="E178" s="261"/>
      <c r="F178" s="259"/>
      <c r="G178" s="260"/>
      <c r="H178" s="257"/>
      <c r="I178" s="258"/>
      <c r="J178" s="259"/>
      <c r="K178" s="375"/>
      <c r="L178" s="259"/>
      <c r="M178" s="259"/>
      <c r="N178" s="259"/>
      <c r="O178" s="259"/>
      <c r="P178" s="259"/>
    </row>
    <row r="179" spans="4:16" s="262" customFormat="1">
      <c r="D179" s="260"/>
      <c r="E179" s="261"/>
      <c r="F179" s="259"/>
      <c r="G179" s="260"/>
      <c r="H179" s="257"/>
      <c r="I179" s="258"/>
      <c r="J179" s="259"/>
      <c r="K179" s="375"/>
      <c r="L179" s="259"/>
      <c r="M179" s="259"/>
      <c r="N179" s="259"/>
      <c r="O179" s="259"/>
      <c r="P179" s="259"/>
    </row>
    <row r="180" spans="4:16" s="262" customFormat="1">
      <c r="D180" s="260"/>
      <c r="E180" s="261"/>
      <c r="F180" s="259"/>
      <c r="G180" s="260"/>
      <c r="H180" s="257"/>
      <c r="I180" s="258"/>
      <c r="J180" s="259"/>
      <c r="K180" s="375"/>
      <c r="L180" s="259"/>
      <c r="M180" s="259"/>
      <c r="N180" s="259"/>
      <c r="O180" s="259"/>
      <c r="P180" s="259"/>
    </row>
    <row r="181" spans="4:16" s="262" customFormat="1">
      <c r="D181" s="260"/>
      <c r="E181" s="261"/>
      <c r="F181" s="259"/>
      <c r="G181" s="260"/>
      <c r="H181" s="257"/>
      <c r="I181" s="258"/>
      <c r="J181" s="259"/>
      <c r="K181" s="375"/>
      <c r="L181" s="259"/>
      <c r="M181" s="259"/>
      <c r="N181" s="259"/>
      <c r="O181" s="259"/>
      <c r="P181" s="259"/>
    </row>
    <row r="182" spans="4:16" s="262" customFormat="1">
      <c r="D182" s="260"/>
      <c r="E182" s="261"/>
      <c r="F182" s="259"/>
      <c r="G182" s="260"/>
      <c r="H182" s="257"/>
      <c r="I182" s="258"/>
      <c r="J182" s="259"/>
      <c r="K182" s="375"/>
      <c r="L182" s="259"/>
      <c r="M182" s="259"/>
      <c r="N182" s="259"/>
      <c r="O182" s="259"/>
      <c r="P182" s="259"/>
    </row>
    <row r="183" spans="4:16" s="262" customFormat="1">
      <c r="D183" s="260"/>
      <c r="E183" s="261"/>
      <c r="F183" s="259"/>
      <c r="G183" s="260"/>
      <c r="H183" s="257"/>
      <c r="I183" s="258"/>
      <c r="J183" s="259"/>
      <c r="K183" s="375"/>
      <c r="L183" s="259"/>
      <c r="M183" s="259"/>
      <c r="N183" s="259"/>
      <c r="O183" s="259"/>
      <c r="P183" s="259"/>
    </row>
    <row r="184" spans="4:16" s="262" customFormat="1">
      <c r="D184" s="260"/>
      <c r="E184" s="261"/>
      <c r="F184" s="259"/>
      <c r="G184" s="260"/>
      <c r="H184" s="257"/>
      <c r="I184" s="258"/>
      <c r="J184" s="259"/>
      <c r="K184" s="375"/>
      <c r="L184" s="259"/>
      <c r="M184" s="259"/>
      <c r="N184" s="259"/>
      <c r="O184" s="259"/>
      <c r="P184" s="259"/>
    </row>
    <row r="185" spans="4:16" s="262" customFormat="1">
      <c r="D185" s="260"/>
      <c r="E185" s="261"/>
      <c r="F185" s="259"/>
      <c r="G185" s="260"/>
      <c r="H185" s="257"/>
      <c r="I185" s="258"/>
      <c r="J185" s="259"/>
      <c r="K185" s="375"/>
      <c r="L185" s="259"/>
      <c r="M185" s="259"/>
      <c r="N185" s="259"/>
      <c r="O185" s="259"/>
      <c r="P185" s="259"/>
    </row>
    <row r="186" spans="4:16" s="262" customFormat="1">
      <c r="D186" s="260"/>
      <c r="E186" s="261"/>
      <c r="F186" s="259"/>
      <c r="G186" s="260"/>
      <c r="H186" s="257"/>
      <c r="I186" s="258"/>
      <c r="J186" s="259"/>
      <c r="K186" s="375"/>
      <c r="L186" s="259"/>
      <c r="M186" s="259"/>
      <c r="N186" s="259"/>
      <c r="O186" s="259"/>
      <c r="P186" s="259"/>
    </row>
    <row r="187" spans="4:16" s="262" customFormat="1">
      <c r="D187" s="260"/>
      <c r="E187" s="261"/>
      <c r="F187" s="259"/>
      <c r="G187" s="260"/>
      <c r="H187" s="257"/>
      <c r="I187" s="258"/>
      <c r="J187" s="259"/>
      <c r="K187" s="375"/>
      <c r="L187" s="259"/>
      <c r="M187" s="259"/>
      <c r="N187" s="259"/>
      <c r="O187" s="259"/>
      <c r="P187" s="259"/>
    </row>
    <row r="188" spans="4:16" s="262" customFormat="1">
      <c r="D188" s="260"/>
      <c r="E188" s="261"/>
      <c r="F188" s="259"/>
      <c r="G188" s="260"/>
      <c r="H188" s="257"/>
      <c r="I188" s="258"/>
      <c r="J188" s="259"/>
      <c r="K188" s="375"/>
      <c r="L188" s="259"/>
      <c r="M188" s="259"/>
      <c r="N188" s="259"/>
      <c r="O188" s="259"/>
      <c r="P188" s="259"/>
    </row>
    <row r="189" spans="4:16" s="262" customFormat="1">
      <c r="D189" s="260"/>
      <c r="E189" s="261"/>
      <c r="F189" s="259"/>
      <c r="G189" s="260"/>
      <c r="H189" s="257"/>
      <c r="I189" s="258"/>
      <c r="J189" s="259"/>
      <c r="K189" s="375"/>
      <c r="L189" s="259"/>
      <c r="M189" s="259"/>
      <c r="N189" s="259"/>
      <c r="O189" s="259"/>
      <c r="P189" s="259"/>
    </row>
    <row r="190" spans="4:16" s="262" customFormat="1">
      <c r="D190" s="260"/>
      <c r="E190" s="261"/>
      <c r="F190" s="259"/>
      <c r="G190" s="260"/>
      <c r="H190" s="257"/>
      <c r="I190" s="258"/>
      <c r="J190" s="259"/>
      <c r="K190" s="375"/>
      <c r="L190" s="259"/>
      <c r="M190" s="259"/>
      <c r="N190" s="259"/>
      <c r="O190" s="259"/>
      <c r="P190" s="259"/>
    </row>
    <row r="191" spans="4:16" s="262" customFormat="1">
      <c r="D191" s="260"/>
      <c r="E191" s="261"/>
      <c r="F191" s="259"/>
      <c r="G191" s="260"/>
      <c r="H191" s="257"/>
      <c r="I191" s="258"/>
      <c r="J191" s="259"/>
      <c r="K191" s="375"/>
      <c r="L191" s="259"/>
      <c r="M191" s="259"/>
      <c r="N191" s="259"/>
      <c r="O191" s="259"/>
      <c r="P191" s="259"/>
    </row>
    <row r="192" spans="4:16" s="262" customFormat="1">
      <c r="D192" s="260"/>
      <c r="E192" s="261"/>
      <c r="F192" s="259"/>
      <c r="G192" s="260"/>
      <c r="H192" s="257"/>
      <c r="I192" s="258"/>
      <c r="J192" s="259"/>
      <c r="K192" s="375"/>
      <c r="L192" s="259"/>
      <c r="M192" s="259"/>
      <c r="N192" s="259"/>
      <c r="O192" s="259"/>
      <c r="P192" s="259"/>
    </row>
    <row r="193" spans="4:16" s="262" customFormat="1">
      <c r="D193" s="260"/>
      <c r="E193" s="261"/>
      <c r="F193" s="259"/>
      <c r="G193" s="260"/>
      <c r="H193" s="257"/>
      <c r="I193" s="258"/>
      <c r="J193" s="259"/>
      <c r="K193" s="375"/>
      <c r="L193" s="259"/>
      <c r="M193" s="259"/>
      <c r="N193" s="259"/>
      <c r="O193" s="259"/>
      <c r="P193" s="259"/>
    </row>
    <row r="194" spans="4:16" s="262" customFormat="1">
      <c r="D194" s="260"/>
      <c r="E194" s="261"/>
      <c r="F194" s="259"/>
      <c r="G194" s="260"/>
      <c r="H194" s="257"/>
      <c r="I194" s="258"/>
      <c r="J194" s="259"/>
      <c r="K194" s="375"/>
      <c r="L194" s="259"/>
      <c r="M194" s="259"/>
      <c r="N194" s="259"/>
      <c r="O194" s="259"/>
      <c r="P194" s="259"/>
    </row>
    <row r="195" spans="4:16" s="262" customFormat="1">
      <c r="D195" s="260"/>
      <c r="E195" s="261"/>
      <c r="F195" s="259"/>
      <c r="G195" s="260"/>
      <c r="H195" s="257"/>
      <c r="I195" s="258"/>
      <c r="J195" s="259"/>
      <c r="K195" s="375"/>
      <c r="L195" s="259"/>
      <c r="M195" s="259"/>
      <c r="N195" s="259"/>
      <c r="O195" s="259"/>
      <c r="P195" s="259"/>
    </row>
    <row r="196" spans="4:16" s="262" customFormat="1">
      <c r="D196" s="260"/>
      <c r="E196" s="261"/>
      <c r="F196" s="259"/>
      <c r="G196" s="260"/>
      <c r="H196" s="257"/>
      <c r="I196" s="258"/>
      <c r="J196" s="259"/>
      <c r="K196" s="375"/>
      <c r="L196" s="259"/>
      <c r="M196" s="259"/>
      <c r="N196" s="259"/>
      <c r="O196" s="259"/>
      <c r="P196" s="259"/>
    </row>
    <row r="197" spans="4:16" s="262" customFormat="1">
      <c r="D197" s="260"/>
      <c r="E197" s="261"/>
      <c r="F197" s="259"/>
      <c r="G197" s="260"/>
      <c r="H197" s="257"/>
      <c r="I197" s="258"/>
      <c r="J197" s="259"/>
      <c r="K197" s="375"/>
      <c r="L197" s="259"/>
      <c r="M197" s="259"/>
      <c r="N197" s="259"/>
      <c r="O197" s="259"/>
      <c r="P197" s="259"/>
    </row>
    <row r="198" spans="4:16" s="262" customFormat="1">
      <c r="D198" s="260"/>
      <c r="E198" s="261"/>
      <c r="F198" s="259"/>
      <c r="G198" s="260"/>
      <c r="H198" s="257"/>
      <c r="I198" s="258"/>
      <c r="J198" s="259"/>
      <c r="K198" s="375"/>
      <c r="L198" s="259"/>
      <c r="M198" s="259"/>
      <c r="N198" s="259"/>
      <c r="O198" s="259"/>
      <c r="P198" s="259"/>
    </row>
    <row r="199" spans="4:16" s="262" customFormat="1">
      <c r="D199" s="260"/>
      <c r="E199" s="261"/>
      <c r="F199" s="259"/>
      <c r="G199" s="260"/>
      <c r="H199" s="257"/>
      <c r="I199" s="258"/>
      <c r="J199" s="259"/>
      <c r="K199" s="375"/>
      <c r="L199" s="259"/>
      <c r="M199" s="259"/>
      <c r="N199" s="259"/>
      <c r="O199" s="259"/>
      <c r="P199" s="259"/>
    </row>
    <row r="200" spans="4:16" s="262" customFormat="1">
      <c r="D200" s="260"/>
      <c r="E200" s="261"/>
      <c r="F200" s="259"/>
      <c r="G200" s="260"/>
      <c r="H200" s="257"/>
      <c r="I200" s="258"/>
      <c r="J200" s="259"/>
      <c r="K200" s="375"/>
      <c r="L200" s="259"/>
      <c r="M200" s="259"/>
      <c r="N200" s="259"/>
      <c r="O200" s="259"/>
      <c r="P200" s="259"/>
    </row>
    <row r="201" spans="4:16" s="262" customFormat="1">
      <c r="D201" s="260"/>
      <c r="E201" s="261"/>
      <c r="F201" s="259"/>
      <c r="G201" s="260"/>
      <c r="H201" s="257"/>
      <c r="I201" s="258"/>
      <c r="J201" s="259"/>
      <c r="K201" s="375"/>
      <c r="L201" s="259"/>
      <c r="M201" s="259"/>
      <c r="N201" s="259"/>
      <c r="O201" s="259"/>
      <c r="P201" s="259"/>
    </row>
    <row r="202" spans="4:16" s="262" customFormat="1">
      <c r="D202" s="260"/>
      <c r="E202" s="261"/>
      <c r="F202" s="259"/>
      <c r="G202" s="260"/>
      <c r="H202" s="257"/>
      <c r="I202" s="258"/>
      <c r="J202" s="259"/>
      <c r="K202" s="375"/>
      <c r="L202" s="259"/>
      <c r="M202" s="259"/>
      <c r="N202" s="259"/>
      <c r="O202" s="259"/>
      <c r="P202" s="259"/>
    </row>
    <row r="203" spans="4:16" s="262" customFormat="1">
      <c r="D203" s="260"/>
      <c r="E203" s="261"/>
      <c r="F203" s="259"/>
      <c r="G203" s="260"/>
      <c r="H203" s="257"/>
      <c r="I203" s="258"/>
      <c r="J203" s="259"/>
      <c r="K203" s="375"/>
      <c r="L203" s="259"/>
      <c r="M203" s="259"/>
      <c r="N203" s="259"/>
      <c r="O203" s="259"/>
      <c r="P203" s="259"/>
    </row>
    <row r="204" spans="4:16" s="262" customFormat="1">
      <c r="D204" s="260"/>
      <c r="E204" s="261"/>
      <c r="F204" s="259"/>
      <c r="G204" s="260"/>
      <c r="H204" s="257"/>
      <c r="I204" s="258"/>
      <c r="J204" s="259"/>
      <c r="K204" s="375"/>
      <c r="L204" s="259"/>
      <c r="M204" s="259"/>
      <c r="N204" s="259"/>
      <c r="O204" s="259"/>
      <c r="P204" s="259"/>
    </row>
    <row r="205" spans="4:16" s="262" customFormat="1">
      <c r="D205" s="260"/>
      <c r="E205" s="261"/>
      <c r="F205" s="259"/>
      <c r="G205" s="260"/>
      <c r="H205" s="257"/>
      <c r="I205" s="258"/>
      <c r="J205" s="259"/>
      <c r="K205" s="375"/>
      <c r="L205" s="259"/>
      <c r="M205" s="259"/>
      <c r="N205" s="259"/>
      <c r="O205" s="259"/>
      <c r="P205" s="259"/>
    </row>
    <row r="206" spans="4:16" s="262" customFormat="1">
      <c r="D206" s="260"/>
      <c r="E206" s="261"/>
      <c r="F206" s="259"/>
      <c r="G206" s="260"/>
      <c r="H206" s="257"/>
      <c r="I206" s="258"/>
      <c r="J206" s="259"/>
      <c r="K206" s="375"/>
      <c r="L206" s="259"/>
      <c r="M206" s="259"/>
      <c r="N206" s="259"/>
      <c r="O206" s="259"/>
      <c r="P206" s="259"/>
    </row>
    <row r="207" spans="4:16" s="262" customFormat="1">
      <c r="D207" s="260"/>
      <c r="E207" s="261"/>
      <c r="F207" s="259"/>
      <c r="G207" s="260"/>
      <c r="H207" s="257"/>
      <c r="I207" s="258"/>
      <c r="J207" s="259"/>
      <c r="K207" s="375"/>
      <c r="L207" s="259"/>
      <c r="M207" s="259"/>
      <c r="N207" s="259"/>
      <c r="O207" s="259"/>
      <c r="P207" s="259"/>
    </row>
    <row r="208" spans="4:16" s="262" customFormat="1">
      <c r="D208" s="260"/>
      <c r="E208" s="261"/>
      <c r="F208" s="259"/>
      <c r="G208" s="260"/>
      <c r="H208" s="257"/>
      <c r="I208" s="258"/>
      <c r="J208" s="259"/>
      <c r="K208" s="375"/>
      <c r="L208" s="259"/>
      <c r="M208" s="259"/>
      <c r="N208" s="259"/>
      <c r="O208" s="259"/>
      <c r="P208" s="259"/>
    </row>
    <row r="209" spans="4:16" s="262" customFormat="1">
      <c r="D209" s="260"/>
      <c r="E209" s="261"/>
      <c r="F209" s="259"/>
      <c r="G209" s="260"/>
      <c r="H209" s="257"/>
      <c r="I209" s="258"/>
      <c r="J209" s="259"/>
      <c r="K209" s="375"/>
      <c r="L209" s="259"/>
      <c r="M209" s="259"/>
      <c r="N209" s="259"/>
      <c r="O209" s="259"/>
      <c r="P209" s="259"/>
    </row>
    <row r="210" spans="4:16" s="262" customFormat="1">
      <c r="D210" s="260"/>
      <c r="E210" s="261"/>
      <c r="F210" s="259"/>
      <c r="G210" s="260"/>
      <c r="H210" s="257"/>
      <c r="I210" s="258"/>
      <c r="J210" s="259"/>
      <c r="K210" s="375"/>
      <c r="L210" s="259"/>
      <c r="M210" s="259"/>
      <c r="N210" s="259"/>
      <c r="O210" s="259"/>
      <c r="P210" s="259"/>
    </row>
    <row r="211" spans="4:16" s="262" customFormat="1">
      <c r="D211" s="260"/>
      <c r="E211" s="261"/>
      <c r="F211" s="259"/>
      <c r="G211" s="260"/>
      <c r="H211" s="257"/>
      <c r="I211" s="258"/>
      <c r="J211" s="259"/>
      <c r="K211" s="375"/>
      <c r="L211" s="259"/>
      <c r="M211" s="259"/>
      <c r="N211" s="259"/>
      <c r="O211" s="259"/>
      <c r="P211" s="259"/>
    </row>
    <row r="212" spans="4:16" s="262" customFormat="1">
      <c r="D212" s="260"/>
      <c r="E212" s="261"/>
      <c r="F212" s="259"/>
      <c r="G212" s="260"/>
      <c r="H212" s="257"/>
      <c r="I212" s="258"/>
      <c r="J212" s="259"/>
      <c r="K212" s="375"/>
      <c r="L212" s="259"/>
      <c r="M212" s="259"/>
      <c r="N212" s="259"/>
      <c r="O212" s="259"/>
      <c r="P212" s="259"/>
    </row>
    <row r="213" spans="4:16" s="262" customFormat="1">
      <c r="D213" s="260"/>
      <c r="E213" s="261"/>
      <c r="F213" s="259"/>
      <c r="G213" s="260"/>
      <c r="H213" s="257"/>
      <c r="I213" s="258"/>
      <c r="J213" s="259"/>
      <c r="K213" s="375"/>
      <c r="L213" s="259"/>
      <c r="M213" s="259"/>
      <c r="N213" s="259"/>
      <c r="O213" s="259"/>
      <c r="P213" s="259"/>
    </row>
    <row r="214" spans="4:16" s="262" customFormat="1">
      <c r="D214" s="260"/>
      <c r="E214" s="261"/>
      <c r="F214" s="259"/>
      <c r="G214" s="260"/>
      <c r="H214" s="257"/>
      <c r="I214" s="258"/>
      <c r="J214" s="259"/>
      <c r="K214" s="375"/>
      <c r="L214" s="259"/>
      <c r="M214" s="259"/>
      <c r="N214" s="259"/>
      <c r="O214" s="259"/>
      <c r="P214" s="259"/>
    </row>
    <row r="215" spans="4:16" s="262" customFormat="1">
      <c r="D215" s="260"/>
      <c r="E215" s="261"/>
      <c r="F215" s="259"/>
      <c r="G215" s="260"/>
      <c r="H215" s="257"/>
      <c r="I215" s="258"/>
      <c r="J215" s="259"/>
      <c r="K215" s="375"/>
      <c r="L215" s="259"/>
      <c r="M215" s="259"/>
      <c r="N215" s="259"/>
      <c r="O215" s="259"/>
      <c r="P215" s="259"/>
    </row>
    <row r="216" spans="4:16" s="262" customFormat="1">
      <c r="D216" s="260"/>
      <c r="E216" s="261"/>
      <c r="F216" s="259"/>
      <c r="G216" s="260"/>
      <c r="H216" s="257"/>
      <c r="I216" s="258"/>
      <c r="J216" s="259"/>
      <c r="K216" s="375"/>
      <c r="L216" s="259"/>
      <c r="M216" s="259"/>
      <c r="N216" s="259"/>
      <c r="O216" s="259"/>
      <c r="P216" s="259"/>
    </row>
    <row r="217" spans="4:16" s="262" customFormat="1">
      <c r="D217" s="260"/>
      <c r="E217" s="261"/>
      <c r="F217" s="259"/>
      <c r="G217" s="260"/>
      <c r="H217" s="257"/>
      <c r="I217" s="258"/>
      <c r="J217" s="259"/>
      <c r="K217" s="375"/>
      <c r="L217" s="259"/>
      <c r="M217" s="259"/>
      <c r="N217" s="259"/>
      <c r="O217" s="259"/>
      <c r="P217" s="259"/>
    </row>
    <row r="218" spans="4:16" s="262" customFormat="1">
      <c r="D218" s="260"/>
      <c r="E218" s="261"/>
      <c r="F218" s="259"/>
      <c r="G218" s="260"/>
      <c r="H218" s="257"/>
      <c r="I218" s="258"/>
      <c r="J218" s="259"/>
      <c r="K218" s="375"/>
      <c r="L218" s="259"/>
      <c r="M218" s="259"/>
      <c r="N218" s="259"/>
      <c r="O218" s="259"/>
      <c r="P218" s="259"/>
    </row>
    <row r="219" spans="4:16" s="262" customFormat="1">
      <c r="D219" s="260"/>
      <c r="E219" s="261"/>
      <c r="F219" s="259"/>
      <c r="G219" s="260"/>
      <c r="H219" s="257"/>
      <c r="I219" s="258"/>
      <c r="J219" s="259"/>
      <c r="K219" s="375"/>
      <c r="L219" s="259"/>
      <c r="M219" s="259"/>
      <c r="N219" s="259"/>
      <c r="O219" s="259"/>
      <c r="P219" s="259"/>
    </row>
    <row r="220" spans="4:16" s="262" customFormat="1">
      <c r="D220" s="260"/>
      <c r="E220" s="261"/>
      <c r="F220" s="259"/>
      <c r="G220" s="260"/>
      <c r="H220" s="257"/>
      <c r="I220" s="258"/>
      <c r="J220" s="259"/>
      <c r="K220" s="375"/>
      <c r="L220" s="259"/>
      <c r="M220" s="259"/>
      <c r="N220" s="259"/>
      <c r="O220" s="259"/>
      <c r="P220" s="259"/>
    </row>
    <row r="221" spans="4:16" s="262" customFormat="1">
      <c r="D221" s="260"/>
      <c r="E221" s="261"/>
      <c r="F221" s="259"/>
      <c r="G221" s="260"/>
      <c r="H221" s="257"/>
      <c r="I221" s="258"/>
      <c r="J221" s="259"/>
      <c r="K221" s="375"/>
      <c r="L221" s="259"/>
      <c r="M221" s="259"/>
      <c r="N221" s="259"/>
      <c r="O221" s="259"/>
      <c r="P221" s="259"/>
    </row>
    <row r="222" spans="4:16" s="262" customFormat="1">
      <c r="D222" s="260"/>
      <c r="E222" s="261"/>
      <c r="F222" s="259"/>
      <c r="G222" s="260"/>
      <c r="H222" s="257"/>
      <c r="I222" s="258"/>
      <c r="J222" s="259"/>
      <c r="K222" s="375"/>
      <c r="L222" s="259"/>
      <c r="M222" s="259"/>
      <c r="N222" s="259"/>
      <c r="O222" s="259"/>
      <c r="P222" s="259"/>
    </row>
    <row r="223" spans="4:16" s="262" customFormat="1">
      <c r="D223" s="260"/>
      <c r="E223" s="261"/>
      <c r="F223" s="259"/>
      <c r="G223" s="260"/>
      <c r="H223" s="257"/>
      <c r="I223" s="258"/>
      <c r="J223" s="259"/>
      <c r="K223" s="375"/>
      <c r="L223" s="259"/>
      <c r="M223" s="259"/>
      <c r="N223" s="259"/>
      <c r="O223" s="259"/>
      <c r="P223" s="259"/>
    </row>
    <row r="224" spans="4:16" s="262" customFormat="1">
      <c r="D224" s="260"/>
      <c r="E224" s="261"/>
      <c r="F224" s="259"/>
      <c r="G224" s="260"/>
      <c r="H224" s="257"/>
      <c r="I224" s="258"/>
      <c r="J224" s="259"/>
      <c r="K224" s="375"/>
      <c r="L224" s="259"/>
      <c r="M224" s="259"/>
      <c r="N224" s="259"/>
      <c r="O224" s="259"/>
      <c r="P224" s="259"/>
    </row>
    <row r="225" spans="4:16" s="262" customFormat="1">
      <c r="D225" s="260"/>
      <c r="E225" s="261"/>
      <c r="F225" s="259"/>
      <c r="G225" s="260"/>
      <c r="H225" s="257"/>
      <c r="I225" s="258"/>
      <c r="J225" s="259"/>
      <c r="K225" s="375"/>
      <c r="L225" s="259"/>
      <c r="M225" s="259"/>
      <c r="N225" s="259"/>
      <c r="O225" s="259"/>
      <c r="P225" s="259"/>
    </row>
    <row r="226" spans="4:16" s="262" customFormat="1">
      <c r="D226" s="260"/>
      <c r="E226" s="261"/>
      <c r="F226" s="259"/>
      <c r="G226" s="260"/>
      <c r="H226" s="257"/>
      <c r="I226" s="258"/>
      <c r="J226" s="259"/>
      <c r="K226" s="375"/>
      <c r="L226" s="259"/>
      <c r="M226" s="259"/>
      <c r="N226" s="259"/>
      <c r="O226" s="259"/>
      <c r="P226" s="259"/>
    </row>
    <row r="227" spans="4:16" s="262" customFormat="1">
      <c r="D227" s="260"/>
      <c r="E227" s="261"/>
      <c r="F227" s="259"/>
      <c r="G227" s="260"/>
      <c r="H227" s="257"/>
      <c r="I227" s="258"/>
      <c r="J227" s="259"/>
      <c r="K227" s="375"/>
      <c r="L227" s="259"/>
      <c r="M227" s="259"/>
      <c r="N227" s="259"/>
      <c r="O227" s="259"/>
      <c r="P227" s="259"/>
    </row>
    <row r="228" spans="4:16" s="262" customFormat="1">
      <c r="D228" s="260"/>
      <c r="E228" s="261"/>
      <c r="F228" s="259"/>
      <c r="G228" s="260"/>
      <c r="H228" s="257"/>
      <c r="I228" s="258"/>
      <c r="J228" s="259"/>
      <c r="K228" s="375"/>
      <c r="L228" s="259"/>
      <c r="M228" s="259"/>
      <c r="N228" s="259"/>
      <c r="O228" s="259"/>
      <c r="P228" s="259"/>
    </row>
    <row r="229" spans="4:16" s="262" customFormat="1">
      <c r="D229" s="260"/>
      <c r="E229" s="261"/>
      <c r="F229" s="259"/>
      <c r="G229" s="260"/>
      <c r="H229" s="257"/>
      <c r="I229" s="258"/>
      <c r="J229" s="259"/>
      <c r="K229" s="375"/>
      <c r="L229" s="259"/>
      <c r="M229" s="259"/>
      <c r="N229" s="259"/>
      <c r="O229" s="259"/>
      <c r="P229" s="259"/>
    </row>
    <row r="230" spans="4:16" s="262" customFormat="1">
      <c r="D230" s="260"/>
      <c r="E230" s="261"/>
      <c r="F230" s="259"/>
      <c r="G230" s="260"/>
      <c r="H230" s="257"/>
      <c r="I230" s="258"/>
      <c r="J230" s="259"/>
      <c r="K230" s="375"/>
      <c r="L230" s="259"/>
      <c r="M230" s="259"/>
      <c r="N230" s="259"/>
      <c r="O230" s="259"/>
      <c r="P230" s="259"/>
    </row>
    <row r="231" spans="4:16" s="262" customFormat="1">
      <c r="D231" s="260"/>
      <c r="E231" s="261"/>
      <c r="F231" s="259"/>
      <c r="G231" s="260"/>
      <c r="H231" s="257"/>
      <c r="I231" s="258"/>
      <c r="J231" s="259"/>
      <c r="K231" s="375"/>
      <c r="L231" s="259"/>
      <c r="M231" s="259"/>
      <c r="N231" s="259"/>
      <c r="O231" s="259"/>
      <c r="P231" s="259"/>
    </row>
    <row r="232" spans="4:16" s="262" customFormat="1">
      <c r="D232" s="260"/>
      <c r="E232" s="261"/>
      <c r="F232" s="259"/>
      <c r="G232" s="260"/>
      <c r="H232" s="257"/>
      <c r="I232" s="258"/>
      <c r="J232" s="259"/>
      <c r="K232" s="375"/>
      <c r="L232" s="259"/>
      <c r="M232" s="259"/>
      <c r="N232" s="259"/>
      <c r="O232" s="259"/>
      <c r="P232" s="259"/>
    </row>
    <row r="233" spans="4:16" s="262" customFormat="1">
      <c r="D233" s="260"/>
      <c r="E233" s="261"/>
      <c r="F233" s="259"/>
      <c r="G233" s="260"/>
      <c r="H233" s="257"/>
      <c r="I233" s="258"/>
      <c r="J233" s="259"/>
      <c r="K233" s="375"/>
      <c r="L233" s="259"/>
      <c r="M233" s="259"/>
      <c r="N233" s="259"/>
      <c r="O233" s="259"/>
      <c r="P233" s="259"/>
    </row>
    <row r="234" spans="4:16" s="262" customFormat="1">
      <c r="D234" s="260"/>
      <c r="E234" s="261"/>
      <c r="F234" s="259"/>
      <c r="G234" s="260"/>
      <c r="H234" s="257"/>
      <c r="I234" s="258"/>
      <c r="J234" s="259"/>
      <c r="K234" s="375"/>
      <c r="L234" s="259"/>
      <c r="M234" s="259"/>
      <c r="N234" s="259"/>
      <c r="O234" s="259"/>
      <c r="P234" s="259"/>
    </row>
    <row r="235" spans="4:16" s="262" customFormat="1">
      <c r="D235" s="260"/>
      <c r="E235" s="261"/>
      <c r="F235" s="259"/>
      <c r="G235" s="260"/>
      <c r="H235" s="257"/>
      <c r="I235" s="258"/>
      <c r="J235" s="259"/>
      <c r="K235" s="375"/>
      <c r="L235" s="259"/>
      <c r="M235" s="259"/>
      <c r="N235" s="259"/>
      <c r="O235" s="259"/>
      <c r="P235" s="259"/>
    </row>
    <row r="236" spans="4:16" s="262" customFormat="1">
      <c r="D236" s="260"/>
      <c r="E236" s="261"/>
      <c r="F236" s="259"/>
      <c r="G236" s="260"/>
      <c r="H236" s="257"/>
      <c r="I236" s="258"/>
      <c r="J236" s="259"/>
      <c r="K236" s="375"/>
      <c r="L236" s="259"/>
      <c r="M236" s="259"/>
      <c r="N236" s="259"/>
      <c r="O236" s="259"/>
      <c r="P236" s="259"/>
    </row>
    <row r="237" spans="4:16" s="262" customFormat="1">
      <c r="D237" s="260"/>
      <c r="E237" s="261"/>
      <c r="F237" s="259"/>
      <c r="G237" s="260"/>
      <c r="H237" s="257"/>
      <c r="I237" s="258"/>
      <c r="J237" s="259"/>
      <c r="K237" s="375"/>
      <c r="L237" s="259"/>
      <c r="M237" s="259"/>
      <c r="N237" s="259"/>
      <c r="O237" s="259"/>
      <c r="P237" s="259"/>
    </row>
    <row r="238" spans="4:16" s="262" customFormat="1">
      <c r="D238" s="260"/>
      <c r="E238" s="261"/>
      <c r="F238" s="259"/>
      <c r="G238" s="260"/>
      <c r="H238" s="257"/>
      <c r="I238" s="258"/>
      <c r="J238" s="259"/>
      <c r="K238" s="375"/>
      <c r="L238" s="259"/>
      <c r="M238" s="259"/>
      <c r="N238" s="259"/>
      <c r="O238" s="259"/>
      <c r="P238" s="259"/>
    </row>
    <row r="239" spans="4:16" s="262" customFormat="1">
      <c r="D239" s="260"/>
      <c r="E239" s="261"/>
      <c r="F239" s="259"/>
      <c r="G239" s="260"/>
      <c r="H239" s="257"/>
      <c r="I239" s="258"/>
      <c r="J239" s="259"/>
      <c r="K239" s="375"/>
      <c r="L239" s="259"/>
      <c r="M239" s="259"/>
      <c r="N239" s="259"/>
      <c r="O239" s="259"/>
      <c r="P239" s="259"/>
    </row>
    <row r="240" spans="4:16" s="262" customFormat="1">
      <c r="D240" s="260"/>
      <c r="E240" s="261"/>
      <c r="F240" s="259"/>
      <c r="G240" s="260"/>
      <c r="H240" s="257"/>
      <c r="I240" s="258"/>
      <c r="J240" s="259"/>
      <c r="K240" s="375"/>
      <c r="L240" s="259"/>
      <c r="M240" s="259"/>
      <c r="N240" s="259"/>
      <c r="O240" s="259"/>
      <c r="P240" s="259"/>
    </row>
    <row r="241" spans="4:16" s="262" customFormat="1">
      <c r="D241" s="260"/>
      <c r="E241" s="261"/>
      <c r="F241" s="259"/>
      <c r="G241" s="260"/>
      <c r="H241" s="257"/>
      <c r="I241" s="258"/>
      <c r="J241" s="259"/>
      <c r="K241" s="375"/>
      <c r="L241" s="259"/>
      <c r="M241" s="259"/>
      <c r="N241" s="259"/>
      <c r="O241" s="259"/>
      <c r="P241" s="259"/>
    </row>
    <row r="242" spans="4:16" s="262" customFormat="1">
      <c r="D242" s="260"/>
      <c r="E242" s="261"/>
      <c r="F242" s="259"/>
      <c r="G242" s="260"/>
      <c r="H242" s="257"/>
      <c r="I242" s="258"/>
      <c r="J242" s="259"/>
      <c r="K242" s="375"/>
      <c r="L242" s="259"/>
      <c r="M242" s="259"/>
      <c r="N242" s="259"/>
      <c r="O242" s="259"/>
      <c r="P242" s="259"/>
    </row>
    <row r="243" spans="4:16" s="262" customFormat="1">
      <c r="D243" s="260"/>
      <c r="E243" s="261"/>
      <c r="F243" s="259"/>
      <c r="G243" s="260"/>
      <c r="H243" s="257"/>
      <c r="I243" s="258"/>
      <c r="J243" s="259"/>
      <c r="K243" s="375"/>
      <c r="L243" s="259"/>
      <c r="M243" s="259"/>
      <c r="N243" s="259"/>
      <c r="O243" s="259"/>
      <c r="P243" s="259"/>
    </row>
    <row r="244" spans="4:16" s="262" customFormat="1">
      <c r="D244" s="260"/>
      <c r="E244" s="261"/>
      <c r="F244" s="259"/>
      <c r="G244" s="260"/>
      <c r="H244" s="257"/>
      <c r="I244" s="258"/>
      <c r="J244" s="259"/>
      <c r="K244" s="375"/>
      <c r="L244" s="259"/>
      <c r="M244" s="259"/>
      <c r="N244" s="259"/>
      <c r="O244" s="259"/>
      <c r="P244" s="259"/>
    </row>
    <row r="245" spans="4:16" s="262" customFormat="1">
      <c r="D245" s="260"/>
      <c r="E245" s="261"/>
      <c r="F245" s="259"/>
      <c r="G245" s="260"/>
      <c r="H245" s="257"/>
      <c r="I245" s="258"/>
      <c r="J245" s="259"/>
      <c r="K245" s="375"/>
      <c r="L245" s="259"/>
      <c r="M245" s="259"/>
      <c r="N245" s="259"/>
      <c r="O245" s="259"/>
      <c r="P245" s="259"/>
    </row>
    <row r="246" spans="4:16" s="262" customFormat="1">
      <c r="D246" s="260"/>
      <c r="E246" s="261"/>
      <c r="F246" s="259"/>
      <c r="G246" s="260"/>
      <c r="H246" s="257"/>
      <c r="I246" s="258"/>
      <c r="J246" s="259"/>
      <c r="K246" s="375"/>
      <c r="L246" s="259"/>
      <c r="M246" s="259"/>
      <c r="N246" s="259"/>
      <c r="O246" s="259"/>
      <c r="P246" s="259"/>
    </row>
    <row r="247" spans="4:16" s="262" customFormat="1">
      <c r="D247" s="260"/>
      <c r="E247" s="261"/>
      <c r="F247" s="259"/>
      <c r="G247" s="260"/>
      <c r="H247" s="257"/>
      <c r="I247" s="258"/>
      <c r="J247" s="259"/>
      <c r="K247" s="375"/>
      <c r="L247" s="259"/>
      <c r="M247" s="259"/>
      <c r="N247" s="259"/>
      <c r="O247" s="259"/>
      <c r="P247" s="259"/>
    </row>
    <row r="248" spans="4:16" s="262" customFormat="1">
      <c r="D248" s="260"/>
      <c r="E248" s="261"/>
      <c r="F248" s="259"/>
      <c r="G248" s="260"/>
      <c r="H248" s="257"/>
      <c r="I248" s="258"/>
      <c r="J248" s="259"/>
      <c r="K248" s="375"/>
      <c r="L248" s="259"/>
      <c r="M248" s="259"/>
      <c r="N248" s="259"/>
      <c r="O248" s="259"/>
      <c r="P248" s="259"/>
    </row>
    <row r="249" spans="4:16" s="262" customFormat="1">
      <c r="D249" s="260"/>
      <c r="E249" s="261"/>
      <c r="F249" s="259"/>
      <c r="G249" s="260"/>
      <c r="H249" s="257"/>
      <c r="I249" s="258"/>
      <c r="J249" s="259"/>
      <c r="K249" s="375"/>
      <c r="L249" s="259"/>
      <c r="M249" s="259"/>
      <c r="N249" s="259"/>
      <c r="O249" s="259"/>
      <c r="P249" s="259"/>
    </row>
    <row r="250" spans="4:16" s="262" customFormat="1">
      <c r="D250" s="260"/>
      <c r="E250" s="261"/>
      <c r="F250" s="259"/>
      <c r="G250" s="260"/>
      <c r="H250" s="257"/>
      <c r="I250" s="258"/>
      <c r="J250" s="259"/>
      <c r="K250" s="375"/>
      <c r="L250" s="259"/>
      <c r="M250" s="259"/>
      <c r="N250" s="259"/>
      <c r="O250" s="259"/>
      <c r="P250" s="259"/>
    </row>
    <row r="251" spans="4:16" s="262" customFormat="1">
      <c r="D251" s="260"/>
      <c r="E251" s="261"/>
      <c r="F251" s="259"/>
      <c r="G251" s="260"/>
      <c r="H251" s="257"/>
      <c r="I251" s="258"/>
      <c r="J251" s="259"/>
      <c r="K251" s="375"/>
      <c r="L251" s="259"/>
      <c r="M251" s="259"/>
      <c r="N251" s="259"/>
      <c r="O251" s="259"/>
      <c r="P251" s="259"/>
    </row>
    <row r="252" spans="4:16" s="262" customFormat="1">
      <c r="D252" s="260"/>
      <c r="E252" s="261"/>
      <c r="F252" s="259"/>
      <c r="G252" s="260"/>
      <c r="H252" s="257"/>
      <c r="I252" s="258"/>
      <c r="J252" s="259"/>
      <c r="K252" s="375"/>
      <c r="L252" s="259"/>
      <c r="M252" s="259"/>
      <c r="N252" s="259"/>
      <c r="O252" s="259"/>
      <c r="P252" s="259"/>
    </row>
    <row r="253" spans="4:16" s="262" customFormat="1">
      <c r="D253" s="260"/>
      <c r="E253" s="261"/>
      <c r="F253" s="259"/>
      <c r="G253" s="260"/>
      <c r="H253" s="257"/>
      <c r="I253" s="258"/>
      <c r="J253" s="259"/>
      <c r="K253" s="375"/>
      <c r="L253" s="259"/>
      <c r="M253" s="259"/>
      <c r="N253" s="259"/>
      <c r="O253" s="259"/>
      <c r="P253" s="259"/>
    </row>
    <row r="254" spans="4:16" s="262" customFormat="1">
      <c r="D254" s="260"/>
      <c r="E254" s="261"/>
      <c r="F254" s="259"/>
      <c r="G254" s="260"/>
      <c r="H254" s="257"/>
      <c r="I254" s="258"/>
      <c r="J254" s="259"/>
      <c r="K254" s="375"/>
      <c r="L254" s="259"/>
      <c r="M254" s="259"/>
      <c r="N254" s="259"/>
      <c r="O254" s="259"/>
      <c r="P254" s="259"/>
    </row>
    <row r="255" spans="4:16" s="262" customFormat="1">
      <c r="D255" s="260"/>
      <c r="E255" s="261"/>
      <c r="F255" s="259"/>
      <c r="G255" s="260"/>
      <c r="H255" s="257"/>
      <c r="I255" s="258"/>
      <c r="J255" s="259"/>
      <c r="K255" s="375"/>
      <c r="L255" s="259"/>
      <c r="M255" s="259"/>
      <c r="N255" s="259"/>
      <c r="O255" s="259"/>
      <c r="P255" s="259"/>
    </row>
    <row r="256" spans="4:16" s="262" customFormat="1">
      <c r="D256" s="260"/>
      <c r="E256" s="261"/>
      <c r="F256" s="259"/>
      <c r="G256" s="260"/>
      <c r="H256" s="257"/>
      <c r="I256" s="258"/>
      <c r="J256" s="259"/>
      <c r="K256" s="375"/>
      <c r="L256" s="259"/>
      <c r="M256" s="259"/>
      <c r="N256" s="259"/>
      <c r="O256" s="259"/>
      <c r="P256" s="259"/>
    </row>
    <row r="257" spans="4:16" s="262" customFormat="1">
      <c r="D257" s="260"/>
      <c r="E257" s="261"/>
      <c r="F257" s="259"/>
      <c r="G257" s="260"/>
      <c r="H257" s="257"/>
      <c r="I257" s="258"/>
      <c r="J257" s="259"/>
      <c r="K257" s="375"/>
      <c r="L257" s="259"/>
      <c r="M257" s="259"/>
      <c r="N257" s="259"/>
      <c r="O257" s="259"/>
      <c r="P257" s="259"/>
    </row>
    <row r="258" spans="4:16" s="262" customFormat="1">
      <c r="D258" s="260"/>
      <c r="E258" s="261"/>
      <c r="F258" s="259"/>
      <c r="G258" s="260"/>
      <c r="H258" s="257"/>
      <c r="I258" s="258"/>
      <c r="J258" s="259"/>
      <c r="K258" s="375"/>
      <c r="L258" s="259"/>
      <c r="M258" s="259"/>
      <c r="N258" s="259"/>
      <c r="O258" s="259"/>
      <c r="P258" s="259"/>
    </row>
    <row r="259" spans="4:16" s="262" customFormat="1">
      <c r="D259" s="260"/>
      <c r="E259" s="261"/>
      <c r="F259" s="259"/>
      <c r="G259" s="260"/>
      <c r="H259" s="257"/>
      <c r="I259" s="258"/>
      <c r="J259" s="259"/>
      <c r="K259" s="375"/>
      <c r="L259" s="259"/>
      <c r="M259" s="259"/>
      <c r="N259" s="259"/>
      <c r="O259" s="259"/>
      <c r="P259" s="259"/>
    </row>
    <row r="260" spans="4:16" s="262" customFormat="1">
      <c r="D260" s="260"/>
      <c r="E260" s="261"/>
      <c r="F260" s="259"/>
      <c r="G260" s="260"/>
      <c r="H260" s="257"/>
      <c r="I260" s="258"/>
      <c r="J260" s="259"/>
      <c r="K260" s="375"/>
      <c r="L260" s="259"/>
      <c r="M260" s="259"/>
      <c r="N260" s="259"/>
      <c r="O260" s="259"/>
      <c r="P260" s="259"/>
    </row>
    <row r="261" spans="4:16" s="262" customFormat="1">
      <c r="D261" s="260"/>
      <c r="E261" s="261"/>
      <c r="F261" s="259"/>
      <c r="G261" s="260"/>
      <c r="H261" s="257"/>
      <c r="I261" s="258"/>
      <c r="J261" s="259"/>
      <c r="K261" s="375"/>
      <c r="L261" s="259"/>
      <c r="M261" s="259"/>
      <c r="N261" s="259"/>
      <c r="O261" s="259"/>
      <c r="P261" s="259"/>
    </row>
    <row r="262" spans="4:16" s="262" customFormat="1">
      <c r="D262" s="260"/>
      <c r="E262" s="261"/>
      <c r="F262" s="259"/>
      <c r="G262" s="260"/>
      <c r="H262" s="257"/>
      <c r="I262" s="258"/>
      <c r="J262" s="259"/>
      <c r="K262" s="375"/>
      <c r="L262" s="259"/>
      <c r="M262" s="259"/>
      <c r="N262" s="259"/>
      <c r="O262" s="259"/>
      <c r="P262" s="259"/>
    </row>
    <row r="263" spans="4:16" s="262" customFormat="1">
      <c r="D263" s="260"/>
      <c r="E263" s="261"/>
      <c r="F263" s="259"/>
      <c r="G263" s="260"/>
      <c r="H263" s="257"/>
      <c r="I263" s="258"/>
      <c r="J263" s="259"/>
      <c r="K263" s="375"/>
      <c r="L263" s="259"/>
      <c r="M263" s="259"/>
      <c r="N263" s="259"/>
      <c r="O263" s="259"/>
      <c r="P263" s="259"/>
    </row>
    <row r="264" spans="4:16" s="262" customFormat="1">
      <c r="D264" s="260"/>
      <c r="E264" s="261"/>
      <c r="F264" s="259"/>
      <c r="G264" s="260"/>
      <c r="H264" s="257"/>
      <c r="I264" s="258"/>
      <c r="J264" s="259"/>
      <c r="K264" s="375"/>
      <c r="L264" s="259"/>
      <c r="M264" s="259"/>
      <c r="N264" s="259"/>
      <c r="O264" s="259"/>
      <c r="P264" s="259"/>
    </row>
    <row r="265" spans="4:16" s="262" customFormat="1">
      <c r="D265" s="260"/>
      <c r="E265" s="261"/>
      <c r="F265" s="259"/>
      <c r="G265" s="260"/>
      <c r="H265" s="257"/>
      <c r="I265" s="258"/>
      <c r="J265" s="259"/>
      <c r="K265" s="375"/>
      <c r="L265" s="259"/>
      <c r="M265" s="259"/>
      <c r="N265" s="259"/>
      <c r="O265" s="259"/>
      <c r="P265" s="259"/>
    </row>
    <row r="266" spans="4:16" s="262" customFormat="1">
      <c r="D266" s="260"/>
      <c r="E266" s="261"/>
      <c r="F266" s="259"/>
      <c r="G266" s="260"/>
      <c r="H266" s="257"/>
      <c r="I266" s="258"/>
      <c r="J266" s="259"/>
      <c r="K266" s="375"/>
      <c r="L266" s="259"/>
      <c r="M266" s="259"/>
      <c r="N266" s="259"/>
      <c r="O266" s="259"/>
      <c r="P266" s="259"/>
    </row>
    <row r="267" spans="4:16" s="262" customFormat="1">
      <c r="D267" s="260"/>
      <c r="E267" s="261"/>
      <c r="F267" s="259"/>
      <c r="G267" s="260"/>
      <c r="H267" s="257"/>
      <c r="I267" s="258"/>
      <c r="J267" s="259"/>
      <c r="K267" s="375"/>
      <c r="L267" s="259"/>
      <c r="M267" s="259"/>
      <c r="N267" s="259"/>
      <c r="O267" s="259"/>
      <c r="P267" s="259"/>
    </row>
    <row r="268" spans="4:16" s="262" customFormat="1">
      <c r="D268" s="260"/>
      <c r="E268" s="261"/>
      <c r="F268" s="259"/>
      <c r="G268" s="260"/>
      <c r="H268" s="257"/>
      <c r="I268" s="258"/>
      <c r="J268" s="259"/>
      <c r="K268" s="375"/>
      <c r="L268" s="259"/>
      <c r="M268" s="259"/>
      <c r="N268" s="259"/>
      <c r="O268" s="259"/>
      <c r="P268" s="259"/>
    </row>
    <row r="269" spans="4:16" s="262" customFormat="1">
      <c r="D269" s="260"/>
      <c r="E269" s="261"/>
      <c r="F269" s="259"/>
      <c r="G269" s="260"/>
      <c r="H269" s="257"/>
      <c r="I269" s="258"/>
      <c r="J269" s="259"/>
      <c r="K269" s="375"/>
      <c r="L269" s="259"/>
      <c r="M269" s="259"/>
      <c r="N269" s="259"/>
      <c r="O269" s="259"/>
      <c r="P269" s="259"/>
    </row>
    <row r="270" spans="4:16" s="262" customFormat="1">
      <c r="D270" s="260"/>
      <c r="E270" s="261"/>
      <c r="F270" s="259"/>
      <c r="G270" s="260"/>
      <c r="H270" s="257"/>
      <c r="I270" s="258"/>
      <c r="J270" s="259"/>
      <c r="K270" s="375"/>
      <c r="L270" s="259"/>
      <c r="M270" s="259"/>
      <c r="N270" s="259"/>
      <c r="O270" s="259"/>
      <c r="P270" s="259"/>
    </row>
    <row r="271" spans="4:16" s="262" customFormat="1">
      <c r="D271" s="260"/>
      <c r="E271" s="261"/>
      <c r="F271" s="259"/>
      <c r="G271" s="260"/>
      <c r="H271" s="257"/>
      <c r="I271" s="258"/>
      <c r="J271" s="259"/>
      <c r="K271" s="375"/>
      <c r="L271" s="259"/>
      <c r="M271" s="259"/>
      <c r="N271" s="259"/>
      <c r="O271" s="259"/>
      <c r="P271" s="259"/>
    </row>
    <row r="272" spans="4:16" s="262" customFormat="1">
      <c r="D272" s="260"/>
      <c r="E272" s="261"/>
      <c r="F272" s="259"/>
      <c r="G272" s="260"/>
      <c r="H272" s="257"/>
      <c r="I272" s="258"/>
      <c r="J272" s="259"/>
      <c r="K272" s="375"/>
      <c r="L272" s="259"/>
      <c r="M272" s="259"/>
      <c r="N272" s="259"/>
      <c r="O272" s="259"/>
      <c r="P272" s="259"/>
    </row>
    <row r="273" spans="4:16" s="262" customFormat="1">
      <c r="D273" s="260"/>
      <c r="E273" s="261"/>
      <c r="F273" s="259"/>
      <c r="G273" s="260"/>
      <c r="H273" s="257"/>
      <c r="I273" s="258"/>
      <c r="J273" s="259"/>
      <c r="K273" s="375"/>
      <c r="L273" s="259"/>
      <c r="M273" s="259"/>
      <c r="N273" s="259"/>
      <c r="O273" s="259"/>
      <c r="P273" s="259"/>
    </row>
    <row r="274" spans="4:16" s="262" customFormat="1">
      <c r="D274" s="260"/>
      <c r="E274" s="261"/>
      <c r="F274" s="259"/>
      <c r="G274" s="260"/>
      <c r="H274" s="257"/>
      <c r="I274" s="258"/>
      <c r="J274" s="259"/>
      <c r="K274" s="375"/>
      <c r="L274" s="259"/>
      <c r="M274" s="259"/>
      <c r="N274" s="259"/>
      <c r="O274" s="259"/>
      <c r="P274" s="259"/>
    </row>
    <row r="275" spans="4:16" s="262" customFormat="1">
      <c r="D275" s="260"/>
      <c r="E275" s="261"/>
      <c r="F275" s="259"/>
      <c r="G275" s="260"/>
      <c r="H275" s="257"/>
      <c r="I275" s="258"/>
      <c r="J275" s="259"/>
      <c r="K275" s="375"/>
      <c r="L275" s="259"/>
      <c r="M275" s="259"/>
      <c r="N275" s="259"/>
      <c r="O275" s="259"/>
      <c r="P275" s="259"/>
    </row>
    <row r="276" spans="4:16" s="262" customFormat="1">
      <c r="D276" s="260"/>
      <c r="E276" s="261"/>
      <c r="F276" s="259"/>
      <c r="G276" s="260"/>
      <c r="H276" s="257"/>
      <c r="I276" s="258"/>
      <c r="J276" s="259"/>
      <c r="K276" s="375"/>
      <c r="L276" s="259"/>
      <c r="M276" s="259"/>
      <c r="N276" s="259"/>
      <c r="O276" s="259"/>
      <c r="P276" s="259"/>
    </row>
    <row r="277" spans="4:16" s="262" customFormat="1">
      <c r="D277" s="260"/>
      <c r="E277" s="261"/>
      <c r="F277" s="259"/>
      <c r="G277" s="260"/>
      <c r="H277" s="257"/>
      <c r="I277" s="258"/>
      <c r="J277" s="259"/>
      <c r="K277" s="375"/>
      <c r="L277" s="259"/>
      <c r="M277" s="259"/>
      <c r="N277" s="259"/>
      <c r="O277" s="259"/>
      <c r="P277" s="259"/>
    </row>
    <row r="278" spans="4:16" s="262" customFormat="1">
      <c r="D278" s="260"/>
      <c r="E278" s="261"/>
      <c r="F278" s="259"/>
      <c r="G278" s="260"/>
      <c r="H278" s="257"/>
      <c r="I278" s="258"/>
      <c r="J278" s="259"/>
      <c r="K278" s="375"/>
      <c r="L278" s="259"/>
      <c r="M278" s="259"/>
      <c r="N278" s="259"/>
      <c r="O278" s="259"/>
      <c r="P278" s="259"/>
    </row>
    <row r="279" spans="4:16" s="262" customFormat="1">
      <c r="D279" s="260"/>
      <c r="E279" s="261"/>
      <c r="F279" s="259"/>
      <c r="G279" s="260"/>
      <c r="H279" s="257"/>
      <c r="I279" s="258"/>
      <c r="J279" s="259"/>
      <c r="K279" s="375"/>
      <c r="L279" s="259"/>
      <c r="M279" s="259"/>
      <c r="N279" s="259"/>
      <c r="O279" s="259"/>
      <c r="P279" s="259"/>
    </row>
    <row r="280" spans="4:16" s="262" customFormat="1">
      <c r="D280" s="260"/>
      <c r="E280" s="261"/>
      <c r="F280" s="259"/>
      <c r="G280" s="260"/>
      <c r="H280" s="257"/>
      <c r="I280" s="258"/>
      <c r="J280" s="259"/>
      <c r="K280" s="375"/>
      <c r="L280" s="259"/>
      <c r="M280" s="259"/>
      <c r="N280" s="259"/>
      <c r="O280" s="259"/>
      <c r="P280" s="259"/>
    </row>
    <row r="281" spans="4:16" s="262" customFormat="1">
      <c r="D281" s="260"/>
      <c r="E281" s="261"/>
      <c r="F281" s="259"/>
      <c r="G281" s="260"/>
      <c r="H281" s="257"/>
      <c r="I281" s="258"/>
      <c r="J281" s="259"/>
      <c r="K281" s="375"/>
      <c r="L281" s="259"/>
      <c r="M281" s="259"/>
      <c r="N281" s="259"/>
      <c r="O281" s="259"/>
      <c r="P281" s="259"/>
    </row>
    <row r="282" spans="4:16" s="262" customFormat="1">
      <c r="D282" s="260"/>
      <c r="E282" s="261"/>
      <c r="F282" s="259"/>
      <c r="G282" s="260"/>
      <c r="H282" s="257"/>
      <c r="I282" s="258"/>
      <c r="J282" s="259"/>
      <c r="K282" s="375"/>
      <c r="L282" s="259"/>
      <c r="M282" s="259"/>
      <c r="N282" s="259"/>
      <c r="O282" s="259"/>
      <c r="P282" s="259"/>
    </row>
    <row r="283" spans="4:16" s="262" customFormat="1">
      <c r="D283" s="260"/>
      <c r="E283" s="261"/>
      <c r="F283" s="259"/>
      <c r="G283" s="260"/>
      <c r="H283" s="257"/>
      <c r="I283" s="258"/>
      <c r="J283" s="259"/>
      <c r="K283" s="375"/>
      <c r="L283" s="259"/>
      <c r="M283" s="259"/>
      <c r="N283" s="259"/>
      <c r="O283" s="259"/>
      <c r="P283" s="259"/>
    </row>
    <row r="284" spans="4:16" s="262" customFormat="1">
      <c r="D284" s="260"/>
      <c r="E284" s="261"/>
      <c r="F284" s="259"/>
      <c r="G284" s="260"/>
      <c r="H284" s="257"/>
      <c r="I284" s="258"/>
      <c r="J284" s="259"/>
      <c r="K284" s="375"/>
      <c r="L284" s="259"/>
      <c r="M284" s="259"/>
      <c r="N284" s="259"/>
      <c r="O284" s="259"/>
      <c r="P284" s="259"/>
    </row>
    <row r="285" spans="4:16" s="262" customFormat="1">
      <c r="D285" s="260"/>
      <c r="E285" s="261"/>
      <c r="F285" s="259"/>
      <c r="G285" s="260"/>
      <c r="H285" s="257"/>
      <c r="I285" s="258"/>
      <c r="J285" s="259"/>
      <c r="K285" s="375"/>
      <c r="L285" s="259"/>
      <c r="M285" s="259"/>
      <c r="N285" s="259"/>
      <c r="O285" s="259"/>
      <c r="P285" s="259"/>
    </row>
    <row r="286" spans="4:16" s="262" customFormat="1">
      <c r="D286" s="260"/>
      <c r="E286" s="261"/>
      <c r="F286" s="259"/>
      <c r="G286" s="260"/>
      <c r="H286" s="257"/>
      <c r="I286" s="258"/>
      <c r="J286" s="259"/>
      <c r="K286" s="375"/>
      <c r="L286" s="259"/>
      <c r="M286" s="259"/>
      <c r="N286" s="259"/>
      <c r="O286" s="259"/>
      <c r="P286" s="259"/>
    </row>
    <row r="287" spans="4:16" s="262" customFormat="1">
      <c r="D287" s="260"/>
      <c r="E287" s="261"/>
      <c r="F287" s="259"/>
      <c r="G287" s="260"/>
      <c r="H287" s="257"/>
      <c r="I287" s="258"/>
      <c r="J287" s="259"/>
      <c r="K287" s="375"/>
      <c r="L287" s="259"/>
      <c r="M287" s="259"/>
      <c r="N287" s="259"/>
      <c r="O287" s="259"/>
      <c r="P287" s="259"/>
    </row>
    <row r="288" spans="4:16" s="262" customFormat="1">
      <c r="D288" s="260"/>
      <c r="E288" s="261"/>
      <c r="F288" s="259"/>
      <c r="G288" s="260"/>
      <c r="H288" s="257"/>
      <c r="I288" s="258"/>
      <c r="J288" s="259"/>
      <c r="K288" s="375"/>
      <c r="L288" s="259"/>
      <c r="M288" s="259"/>
      <c r="N288" s="259"/>
      <c r="O288" s="259"/>
      <c r="P288" s="259"/>
    </row>
    <row r="289" spans="4:16" s="262" customFormat="1">
      <c r="D289" s="260"/>
      <c r="E289" s="261"/>
      <c r="F289" s="259"/>
      <c r="G289" s="260"/>
      <c r="H289" s="257"/>
      <c r="I289" s="258"/>
      <c r="J289" s="259"/>
      <c r="K289" s="375"/>
      <c r="L289" s="259"/>
      <c r="M289" s="259"/>
      <c r="N289" s="259"/>
      <c r="O289" s="259"/>
      <c r="P289" s="259"/>
    </row>
    <row r="290" spans="4:16" s="262" customFormat="1">
      <c r="D290" s="260"/>
      <c r="E290" s="261"/>
      <c r="F290" s="259"/>
      <c r="G290" s="260"/>
      <c r="H290" s="257"/>
      <c r="I290" s="258"/>
      <c r="J290" s="259"/>
      <c r="K290" s="375"/>
      <c r="L290" s="259"/>
      <c r="M290" s="259"/>
      <c r="N290" s="259"/>
      <c r="O290" s="259"/>
      <c r="P290" s="259"/>
    </row>
    <row r="291" spans="4:16" s="262" customFormat="1">
      <c r="D291" s="260"/>
      <c r="E291" s="261"/>
      <c r="F291" s="259"/>
      <c r="G291" s="260"/>
      <c r="H291" s="257"/>
      <c r="I291" s="258"/>
      <c r="J291" s="259"/>
      <c r="K291" s="375"/>
      <c r="L291" s="259"/>
      <c r="M291" s="259"/>
      <c r="N291" s="259"/>
      <c r="O291" s="259"/>
      <c r="P291" s="259"/>
    </row>
    <row r="292" spans="4:16" s="262" customFormat="1">
      <c r="D292" s="260"/>
      <c r="E292" s="261"/>
      <c r="F292" s="259"/>
      <c r="G292" s="260"/>
      <c r="H292" s="257"/>
      <c r="I292" s="258"/>
      <c r="J292" s="259"/>
      <c r="K292" s="375"/>
      <c r="L292" s="259"/>
      <c r="M292" s="259"/>
      <c r="N292" s="259"/>
      <c r="O292" s="259"/>
      <c r="P292" s="259"/>
    </row>
    <row r="293" spans="4:16" s="262" customFormat="1">
      <c r="D293" s="260"/>
      <c r="E293" s="261"/>
      <c r="F293" s="259"/>
      <c r="G293" s="260"/>
      <c r="H293" s="257"/>
      <c r="I293" s="258"/>
      <c r="J293" s="259"/>
      <c r="K293" s="375"/>
      <c r="L293" s="259"/>
      <c r="M293" s="259"/>
      <c r="N293" s="259"/>
      <c r="O293" s="259"/>
      <c r="P293" s="259"/>
    </row>
    <row r="294" spans="4:16" s="262" customFormat="1">
      <c r="D294" s="260"/>
      <c r="E294" s="261"/>
      <c r="F294" s="259"/>
      <c r="G294" s="260"/>
      <c r="H294" s="257"/>
      <c r="I294" s="258"/>
      <c r="J294" s="259"/>
      <c r="K294" s="375"/>
      <c r="L294" s="259"/>
      <c r="M294" s="259"/>
      <c r="N294" s="259"/>
      <c r="O294" s="259"/>
      <c r="P294" s="259"/>
    </row>
    <row r="295" spans="4:16" s="262" customFormat="1">
      <c r="D295" s="260"/>
      <c r="E295" s="261"/>
      <c r="F295" s="259"/>
      <c r="G295" s="260"/>
      <c r="H295" s="257"/>
      <c r="I295" s="258"/>
      <c r="J295" s="259"/>
      <c r="K295" s="375"/>
      <c r="L295" s="259"/>
      <c r="M295" s="259"/>
      <c r="N295" s="259"/>
      <c r="O295" s="259"/>
      <c r="P295" s="259"/>
    </row>
    <row r="296" spans="4:16" s="262" customFormat="1">
      <c r="D296" s="260"/>
      <c r="E296" s="261"/>
      <c r="F296" s="259"/>
      <c r="G296" s="260"/>
      <c r="H296" s="257"/>
      <c r="I296" s="258"/>
      <c r="J296" s="259"/>
      <c r="K296" s="375"/>
      <c r="L296" s="259"/>
      <c r="M296" s="259"/>
      <c r="N296" s="259"/>
      <c r="O296" s="259"/>
      <c r="P296" s="259"/>
    </row>
    <row r="297" spans="4:16" s="262" customFormat="1">
      <c r="D297" s="260"/>
      <c r="E297" s="261"/>
      <c r="F297" s="259"/>
      <c r="G297" s="260"/>
      <c r="H297" s="257"/>
      <c r="I297" s="258"/>
      <c r="J297" s="259"/>
      <c r="K297" s="375"/>
      <c r="L297" s="259"/>
      <c r="M297" s="259"/>
      <c r="N297" s="259"/>
      <c r="O297" s="259"/>
      <c r="P297" s="259"/>
    </row>
    <row r="298" spans="4:16" s="262" customFormat="1">
      <c r="D298" s="260"/>
      <c r="E298" s="261"/>
      <c r="F298" s="259"/>
      <c r="G298" s="260"/>
      <c r="H298" s="257"/>
      <c r="I298" s="258"/>
      <c r="J298" s="259"/>
      <c r="K298" s="375"/>
      <c r="L298" s="259"/>
      <c r="M298" s="259"/>
      <c r="N298" s="259"/>
      <c r="O298" s="259"/>
      <c r="P298" s="259"/>
    </row>
    <row r="299" spans="4:16" s="262" customFormat="1">
      <c r="D299" s="260"/>
      <c r="E299" s="261"/>
      <c r="F299" s="259"/>
      <c r="G299" s="260"/>
      <c r="H299" s="257"/>
      <c r="I299" s="258"/>
      <c r="J299" s="259"/>
      <c r="K299" s="375"/>
      <c r="L299" s="259"/>
      <c r="M299" s="259"/>
      <c r="N299" s="259"/>
      <c r="O299" s="259"/>
      <c r="P299" s="259"/>
    </row>
    <row r="300" spans="4:16" s="262" customFormat="1">
      <c r="D300" s="260"/>
      <c r="E300" s="261"/>
      <c r="F300" s="259"/>
      <c r="G300" s="260"/>
      <c r="H300" s="257"/>
      <c r="I300" s="258"/>
      <c r="J300" s="259"/>
      <c r="K300" s="375"/>
      <c r="L300" s="259"/>
      <c r="M300" s="259"/>
      <c r="N300" s="259"/>
      <c r="O300" s="259"/>
      <c r="P300" s="259"/>
    </row>
    <row r="301" spans="4:16" s="262" customFormat="1">
      <c r="D301" s="260"/>
      <c r="E301" s="261"/>
      <c r="F301" s="259"/>
      <c r="G301" s="260"/>
      <c r="H301" s="257"/>
      <c r="I301" s="258"/>
      <c r="J301" s="259"/>
      <c r="K301" s="375"/>
      <c r="L301" s="259"/>
      <c r="M301" s="259"/>
      <c r="N301" s="259"/>
      <c r="O301" s="259"/>
      <c r="P301" s="259"/>
    </row>
    <row r="302" spans="4:16" s="262" customFormat="1">
      <c r="D302" s="260"/>
      <c r="E302" s="261"/>
      <c r="F302" s="259"/>
      <c r="G302" s="260"/>
      <c r="H302" s="257"/>
      <c r="I302" s="258"/>
      <c r="J302" s="259"/>
      <c r="K302" s="375"/>
      <c r="L302" s="259"/>
      <c r="M302" s="259"/>
      <c r="N302" s="259"/>
      <c r="O302" s="259"/>
      <c r="P302" s="259"/>
    </row>
    <row r="303" spans="4:16" s="262" customFormat="1">
      <c r="D303" s="260"/>
      <c r="E303" s="261"/>
      <c r="F303" s="259"/>
      <c r="G303" s="260"/>
      <c r="H303" s="257"/>
      <c r="I303" s="258"/>
      <c r="J303" s="259"/>
      <c r="K303" s="375"/>
      <c r="L303" s="259"/>
      <c r="M303" s="259"/>
      <c r="N303" s="259"/>
      <c r="O303" s="259"/>
      <c r="P303" s="259"/>
    </row>
    <row r="304" spans="4:16" s="262" customFormat="1">
      <c r="D304" s="260"/>
      <c r="E304" s="261"/>
      <c r="F304" s="259"/>
      <c r="G304" s="260"/>
      <c r="H304" s="257"/>
      <c r="I304" s="258"/>
      <c r="J304" s="259"/>
      <c r="K304" s="375"/>
      <c r="L304" s="259"/>
      <c r="M304" s="259"/>
      <c r="N304" s="259"/>
      <c r="O304" s="259"/>
      <c r="P304" s="259"/>
    </row>
    <row r="305" spans="4:16" s="262" customFormat="1">
      <c r="D305" s="260"/>
      <c r="E305" s="261"/>
      <c r="F305" s="259"/>
      <c r="G305" s="260"/>
      <c r="H305" s="257"/>
      <c r="I305" s="258"/>
      <c r="J305" s="259"/>
      <c r="K305" s="375"/>
      <c r="L305" s="259"/>
      <c r="M305" s="259"/>
      <c r="N305" s="259"/>
      <c r="O305" s="259"/>
      <c r="P305" s="259"/>
    </row>
    <row r="306" spans="4:16" s="262" customFormat="1">
      <c r="D306" s="260"/>
      <c r="E306" s="261"/>
      <c r="F306" s="259"/>
      <c r="G306" s="260"/>
      <c r="H306" s="257"/>
      <c r="I306" s="258"/>
      <c r="J306" s="259"/>
      <c r="K306" s="375"/>
      <c r="L306" s="259"/>
      <c r="M306" s="259"/>
      <c r="N306" s="259"/>
      <c r="O306" s="259"/>
      <c r="P306" s="259"/>
    </row>
    <row r="307" spans="4:16" s="262" customFormat="1">
      <c r="D307" s="260"/>
      <c r="E307" s="261"/>
      <c r="F307" s="259"/>
      <c r="G307" s="260"/>
      <c r="H307" s="257"/>
      <c r="I307" s="258"/>
      <c r="J307" s="259"/>
      <c r="K307" s="375"/>
      <c r="L307" s="259"/>
      <c r="M307" s="259"/>
      <c r="N307" s="259"/>
      <c r="O307" s="259"/>
      <c r="P307" s="259"/>
    </row>
    <row r="308" spans="4:16" s="262" customFormat="1">
      <c r="D308" s="260"/>
      <c r="E308" s="261"/>
      <c r="F308" s="259"/>
      <c r="G308" s="260"/>
      <c r="H308" s="257"/>
      <c r="I308" s="258"/>
      <c r="J308" s="259"/>
      <c r="K308" s="375"/>
      <c r="L308" s="259"/>
      <c r="M308" s="259"/>
      <c r="N308" s="259"/>
      <c r="O308" s="259"/>
      <c r="P308" s="259"/>
    </row>
    <row r="309" spans="4:16" s="262" customFormat="1">
      <c r="D309" s="260"/>
      <c r="E309" s="261"/>
      <c r="F309" s="259"/>
      <c r="G309" s="260"/>
      <c r="H309" s="257"/>
      <c r="I309" s="258"/>
      <c r="J309" s="259"/>
      <c r="K309" s="375"/>
      <c r="L309" s="259"/>
      <c r="M309" s="259"/>
      <c r="N309" s="259"/>
      <c r="O309" s="259"/>
      <c r="P309" s="259"/>
    </row>
    <row r="310" spans="4:16" s="262" customFormat="1">
      <c r="D310" s="260"/>
      <c r="E310" s="261"/>
      <c r="F310" s="259"/>
      <c r="G310" s="260"/>
      <c r="H310" s="257"/>
      <c r="I310" s="258"/>
      <c r="J310" s="259"/>
      <c r="K310" s="375"/>
      <c r="L310" s="259"/>
      <c r="M310" s="259"/>
      <c r="N310" s="259"/>
      <c r="O310" s="259"/>
      <c r="P310" s="259"/>
    </row>
    <row r="311" spans="4:16" s="262" customFormat="1">
      <c r="D311" s="260"/>
      <c r="E311" s="261"/>
      <c r="F311" s="259"/>
      <c r="G311" s="260"/>
      <c r="H311" s="257"/>
      <c r="I311" s="258"/>
      <c r="J311" s="259"/>
      <c r="K311" s="375"/>
      <c r="L311" s="259"/>
      <c r="M311" s="259"/>
      <c r="N311" s="259"/>
      <c r="O311" s="259"/>
      <c r="P311" s="259"/>
    </row>
    <row r="312" spans="4:16" s="262" customFormat="1">
      <c r="D312" s="260"/>
      <c r="E312" s="261"/>
      <c r="F312" s="259"/>
      <c r="G312" s="260"/>
      <c r="H312" s="257"/>
      <c r="I312" s="258"/>
      <c r="J312" s="259"/>
      <c r="K312" s="375"/>
      <c r="L312" s="259"/>
      <c r="M312" s="259"/>
      <c r="N312" s="259"/>
      <c r="O312" s="259"/>
      <c r="P312" s="259"/>
    </row>
    <row r="313" spans="4:16" s="262" customFormat="1">
      <c r="D313" s="260"/>
      <c r="E313" s="261"/>
      <c r="F313" s="259"/>
      <c r="G313" s="260"/>
      <c r="H313" s="257"/>
      <c r="I313" s="258"/>
      <c r="J313" s="259"/>
      <c r="K313" s="375"/>
      <c r="L313" s="259"/>
      <c r="M313" s="259"/>
      <c r="N313" s="259"/>
      <c r="O313" s="259"/>
      <c r="P313" s="259"/>
    </row>
    <row r="314" spans="4:16" s="262" customFormat="1">
      <c r="D314" s="260"/>
      <c r="E314" s="261"/>
      <c r="F314" s="259"/>
      <c r="G314" s="260"/>
      <c r="H314" s="257"/>
      <c r="I314" s="258"/>
      <c r="J314" s="259"/>
      <c r="K314" s="375"/>
      <c r="L314" s="259"/>
      <c r="M314" s="259"/>
      <c r="N314" s="259"/>
      <c r="O314" s="259"/>
      <c r="P314" s="259"/>
    </row>
    <row r="315" spans="4:16" s="262" customFormat="1">
      <c r="D315" s="260"/>
      <c r="E315" s="261"/>
      <c r="F315" s="259"/>
      <c r="G315" s="260"/>
      <c r="H315" s="257"/>
      <c r="I315" s="258"/>
      <c r="J315" s="259"/>
      <c r="K315" s="375"/>
      <c r="L315" s="259"/>
      <c r="M315" s="259"/>
      <c r="N315" s="259"/>
      <c r="O315" s="259"/>
      <c r="P315" s="259"/>
    </row>
    <row r="316" spans="4:16" s="262" customFormat="1">
      <c r="D316" s="260"/>
      <c r="E316" s="261"/>
      <c r="F316" s="259"/>
      <c r="G316" s="260"/>
      <c r="H316" s="257"/>
      <c r="I316" s="258"/>
      <c r="J316" s="259"/>
      <c r="K316" s="375"/>
      <c r="L316" s="259"/>
      <c r="M316" s="259"/>
      <c r="N316" s="259"/>
      <c r="O316" s="259"/>
      <c r="P316" s="259"/>
    </row>
    <row r="317" spans="4:16" s="262" customFormat="1">
      <c r="D317" s="260"/>
      <c r="E317" s="261"/>
      <c r="F317" s="259"/>
      <c r="G317" s="260"/>
      <c r="H317" s="257"/>
      <c r="I317" s="258"/>
      <c r="J317" s="259"/>
      <c r="K317" s="375"/>
      <c r="L317" s="259"/>
      <c r="M317" s="259"/>
      <c r="N317" s="259"/>
      <c r="O317" s="259"/>
      <c r="P317" s="259"/>
    </row>
    <row r="318" spans="4:16" s="262" customFormat="1">
      <c r="D318" s="260"/>
      <c r="E318" s="261"/>
      <c r="F318" s="259"/>
      <c r="G318" s="260"/>
      <c r="H318" s="257"/>
      <c r="I318" s="258"/>
      <c r="J318" s="259"/>
      <c r="K318" s="375"/>
      <c r="L318" s="259"/>
      <c r="M318" s="259"/>
      <c r="N318" s="259"/>
      <c r="O318" s="259"/>
      <c r="P318" s="259"/>
    </row>
    <row r="319" spans="4:16" s="262" customFormat="1">
      <c r="D319" s="260"/>
      <c r="E319" s="261"/>
      <c r="F319" s="259"/>
      <c r="G319" s="260"/>
      <c r="H319" s="257"/>
      <c r="I319" s="258"/>
      <c r="J319" s="259"/>
      <c r="K319" s="375"/>
      <c r="L319" s="259"/>
      <c r="M319" s="259"/>
      <c r="N319" s="259"/>
      <c r="O319" s="259"/>
      <c r="P319" s="259"/>
    </row>
    <row r="320" spans="4:16" s="262" customFormat="1">
      <c r="D320" s="260"/>
      <c r="E320" s="261"/>
      <c r="F320" s="259"/>
      <c r="G320" s="260"/>
      <c r="H320" s="257"/>
      <c r="I320" s="258"/>
      <c r="J320" s="259"/>
      <c r="K320" s="375"/>
      <c r="L320" s="259"/>
      <c r="M320" s="259"/>
      <c r="N320" s="259"/>
      <c r="O320" s="259"/>
      <c r="P320" s="259"/>
    </row>
    <row r="321" spans="4:16" s="262" customFormat="1">
      <c r="D321" s="260"/>
      <c r="E321" s="261"/>
      <c r="F321" s="259"/>
      <c r="G321" s="260"/>
      <c r="H321" s="257"/>
      <c r="I321" s="258"/>
      <c r="J321" s="259"/>
      <c r="K321" s="375"/>
      <c r="L321" s="259"/>
      <c r="M321" s="259"/>
      <c r="N321" s="259"/>
      <c r="O321" s="259"/>
      <c r="P321" s="259"/>
    </row>
    <row r="322" spans="4:16" s="262" customFormat="1">
      <c r="D322" s="260"/>
      <c r="E322" s="261"/>
      <c r="F322" s="259"/>
      <c r="G322" s="260"/>
      <c r="H322" s="257"/>
      <c r="I322" s="258"/>
      <c r="J322" s="259"/>
      <c r="K322" s="375"/>
      <c r="L322" s="259"/>
      <c r="M322" s="259"/>
      <c r="N322" s="259"/>
      <c r="O322" s="259"/>
      <c r="P322" s="259"/>
    </row>
    <row r="323" spans="4:16" s="262" customFormat="1">
      <c r="D323" s="260"/>
      <c r="E323" s="261"/>
      <c r="F323" s="259"/>
      <c r="G323" s="260"/>
      <c r="H323" s="257"/>
      <c r="I323" s="258"/>
      <c r="J323" s="259"/>
      <c r="K323" s="375"/>
      <c r="L323" s="259"/>
      <c r="M323" s="259"/>
      <c r="N323" s="259"/>
      <c r="O323" s="259"/>
      <c r="P323" s="259"/>
    </row>
    <row r="324" spans="4:16" s="262" customFormat="1">
      <c r="D324" s="260"/>
      <c r="E324" s="261"/>
      <c r="F324" s="259"/>
      <c r="G324" s="260"/>
      <c r="H324" s="257"/>
      <c r="I324" s="258"/>
      <c r="J324" s="259"/>
      <c r="K324" s="375"/>
      <c r="L324" s="259"/>
      <c r="M324" s="259"/>
      <c r="N324" s="259"/>
      <c r="O324" s="259"/>
      <c r="P324" s="259"/>
    </row>
    <row r="325" spans="4:16" s="262" customFormat="1">
      <c r="D325" s="260"/>
      <c r="E325" s="261"/>
      <c r="F325" s="259"/>
      <c r="G325" s="260"/>
      <c r="H325" s="257"/>
      <c r="I325" s="258"/>
      <c r="J325" s="259"/>
      <c r="K325" s="375"/>
      <c r="L325" s="259"/>
      <c r="M325" s="259"/>
      <c r="N325" s="259"/>
      <c r="O325" s="259"/>
      <c r="P325" s="259"/>
    </row>
    <row r="326" spans="4:16" s="262" customFormat="1">
      <c r="D326" s="260"/>
      <c r="E326" s="261"/>
      <c r="F326" s="259"/>
      <c r="G326" s="260"/>
      <c r="H326" s="257"/>
      <c r="I326" s="258"/>
      <c r="J326" s="259"/>
      <c r="K326" s="375"/>
      <c r="L326" s="259"/>
      <c r="M326" s="259"/>
      <c r="N326" s="259"/>
      <c r="O326" s="259"/>
      <c r="P326" s="259"/>
    </row>
    <row r="327" spans="4:16" s="262" customFormat="1">
      <c r="D327" s="260"/>
      <c r="E327" s="261"/>
      <c r="F327" s="259"/>
      <c r="G327" s="260"/>
      <c r="H327" s="257"/>
      <c r="I327" s="258"/>
      <c r="J327" s="259"/>
      <c r="K327" s="375"/>
      <c r="L327" s="259"/>
      <c r="M327" s="259"/>
      <c r="N327" s="259"/>
      <c r="O327" s="259"/>
      <c r="P327" s="259"/>
    </row>
    <row r="328" spans="4:16" s="262" customFormat="1">
      <c r="D328" s="260"/>
      <c r="E328" s="261"/>
      <c r="F328" s="259"/>
      <c r="G328" s="260"/>
      <c r="H328" s="257"/>
      <c r="I328" s="258"/>
      <c r="J328" s="259"/>
      <c r="K328" s="375"/>
      <c r="L328" s="259"/>
      <c r="M328" s="259"/>
      <c r="N328" s="259"/>
      <c r="O328" s="259"/>
      <c r="P328" s="259"/>
    </row>
    <row r="329" spans="4:16" s="262" customFormat="1">
      <c r="D329" s="260"/>
      <c r="E329" s="261"/>
      <c r="F329" s="259"/>
      <c r="G329" s="260"/>
      <c r="H329" s="257"/>
      <c r="I329" s="258"/>
      <c r="J329" s="259"/>
      <c r="K329" s="375"/>
      <c r="L329" s="259"/>
      <c r="M329" s="259"/>
      <c r="N329" s="259"/>
      <c r="O329" s="259"/>
      <c r="P329" s="259"/>
    </row>
    <row r="330" spans="4:16" s="262" customFormat="1">
      <c r="D330" s="260"/>
      <c r="E330" s="261"/>
      <c r="F330" s="259"/>
      <c r="G330" s="260"/>
      <c r="H330" s="257"/>
      <c r="I330" s="258"/>
      <c r="J330" s="259"/>
      <c r="K330" s="375"/>
      <c r="L330" s="259"/>
      <c r="M330" s="259"/>
      <c r="N330" s="259"/>
      <c r="O330" s="259"/>
      <c r="P330" s="259"/>
    </row>
    <row r="331" spans="4:16" s="262" customFormat="1">
      <c r="D331" s="260"/>
      <c r="E331" s="261"/>
      <c r="F331" s="259"/>
      <c r="G331" s="260"/>
      <c r="H331" s="257"/>
      <c r="I331" s="258"/>
      <c r="J331" s="259"/>
      <c r="K331" s="375"/>
      <c r="L331" s="259"/>
      <c r="M331" s="259"/>
      <c r="N331" s="259"/>
      <c r="O331" s="259"/>
      <c r="P331" s="259"/>
    </row>
    <row r="332" spans="4:16" s="262" customFormat="1">
      <c r="D332" s="260"/>
      <c r="E332" s="261"/>
      <c r="F332" s="259"/>
      <c r="G332" s="260"/>
      <c r="H332" s="257"/>
      <c r="I332" s="258"/>
      <c r="J332" s="259"/>
      <c r="K332" s="375"/>
      <c r="L332" s="259"/>
      <c r="M332" s="259"/>
      <c r="N332" s="259"/>
      <c r="O332" s="259"/>
      <c r="P332" s="259"/>
    </row>
    <row r="333" spans="4:16" s="262" customFormat="1">
      <c r="D333" s="260"/>
      <c r="E333" s="261"/>
      <c r="F333" s="259"/>
      <c r="G333" s="260"/>
      <c r="H333" s="257"/>
      <c r="I333" s="258"/>
      <c r="J333" s="259"/>
      <c r="K333" s="375"/>
      <c r="L333" s="259"/>
      <c r="M333" s="259"/>
      <c r="N333" s="259"/>
      <c r="O333" s="259"/>
      <c r="P333" s="259"/>
    </row>
    <row r="334" spans="4:16" s="262" customFormat="1">
      <c r="D334" s="260"/>
      <c r="E334" s="261"/>
      <c r="F334" s="259"/>
      <c r="G334" s="260"/>
      <c r="H334" s="257"/>
      <c r="I334" s="258"/>
      <c r="J334" s="259"/>
      <c r="K334" s="375"/>
      <c r="L334" s="259"/>
      <c r="M334" s="259"/>
      <c r="N334" s="259"/>
      <c r="O334" s="259"/>
      <c r="P334" s="259"/>
    </row>
    <row r="335" spans="4:16" s="262" customFormat="1">
      <c r="D335" s="260"/>
      <c r="E335" s="261"/>
      <c r="F335" s="259"/>
      <c r="G335" s="260"/>
      <c r="H335" s="257"/>
      <c r="I335" s="258"/>
      <c r="J335" s="259"/>
      <c r="K335" s="375"/>
      <c r="L335" s="259"/>
      <c r="M335" s="259"/>
      <c r="N335" s="259"/>
      <c r="O335" s="259"/>
      <c r="P335" s="259"/>
    </row>
    <row r="336" spans="4:16" s="262" customFormat="1">
      <c r="D336" s="260"/>
      <c r="E336" s="261"/>
      <c r="F336" s="259"/>
      <c r="G336" s="260"/>
      <c r="H336" s="257"/>
      <c r="I336" s="258"/>
      <c r="J336" s="259"/>
      <c r="K336" s="375"/>
      <c r="L336" s="259"/>
      <c r="M336" s="259"/>
      <c r="N336" s="259"/>
      <c r="O336" s="259"/>
      <c r="P336" s="259"/>
    </row>
    <row r="337" spans="4:16" s="262" customFormat="1">
      <c r="D337" s="260"/>
      <c r="E337" s="261"/>
      <c r="F337" s="259"/>
      <c r="G337" s="260"/>
      <c r="H337" s="257"/>
      <c r="I337" s="258"/>
      <c r="J337" s="259"/>
      <c r="K337" s="375"/>
      <c r="L337" s="259"/>
      <c r="M337" s="259"/>
      <c r="N337" s="259"/>
      <c r="O337" s="259"/>
      <c r="P337" s="259"/>
    </row>
    <row r="338" spans="4:16" s="262" customFormat="1">
      <c r="D338" s="260"/>
      <c r="E338" s="261"/>
      <c r="F338" s="259"/>
      <c r="G338" s="260"/>
      <c r="H338" s="257"/>
      <c r="I338" s="258"/>
      <c r="J338" s="259"/>
      <c r="K338" s="375"/>
      <c r="L338" s="259"/>
      <c r="M338" s="259"/>
      <c r="N338" s="259"/>
      <c r="O338" s="259"/>
      <c r="P338" s="259"/>
    </row>
    <row r="339" spans="4:16" s="262" customFormat="1">
      <c r="D339" s="260"/>
      <c r="E339" s="261"/>
      <c r="F339" s="259"/>
      <c r="G339" s="260"/>
      <c r="H339" s="257"/>
      <c r="I339" s="258"/>
      <c r="J339" s="259"/>
      <c r="K339" s="375"/>
      <c r="L339" s="259"/>
      <c r="M339" s="259"/>
      <c r="N339" s="259"/>
      <c r="O339" s="259"/>
      <c r="P339" s="259"/>
    </row>
    <row r="340" spans="4:16" s="262" customFormat="1">
      <c r="D340" s="260"/>
      <c r="E340" s="261"/>
      <c r="F340" s="259"/>
      <c r="G340" s="260"/>
      <c r="H340" s="257"/>
      <c r="I340" s="258"/>
      <c r="J340" s="259"/>
      <c r="K340" s="375"/>
      <c r="L340" s="259"/>
      <c r="M340" s="259"/>
      <c r="N340" s="259"/>
      <c r="O340" s="259"/>
      <c r="P340" s="259"/>
    </row>
    <row r="341" spans="4:16" s="262" customFormat="1">
      <c r="D341" s="260"/>
      <c r="E341" s="261"/>
      <c r="F341" s="259"/>
      <c r="G341" s="260"/>
      <c r="H341" s="257"/>
      <c r="I341" s="258"/>
      <c r="J341" s="259"/>
      <c r="K341" s="375"/>
      <c r="L341" s="259"/>
      <c r="M341" s="259"/>
      <c r="N341" s="259"/>
      <c r="O341" s="259"/>
      <c r="P341" s="259"/>
    </row>
    <row r="342" spans="4:16" s="262" customFormat="1">
      <c r="D342" s="260"/>
      <c r="E342" s="261"/>
      <c r="F342" s="259"/>
      <c r="G342" s="260"/>
      <c r="H342" s="257"/>
      <c r="I342" s="258"/>
      <c r="J342" s="259"/>
      <c r="K342" s="375"/>
      <c r="L342" s="259"/>
      <c r="M342" s="259"/>
      <c r="N342" s="259"/>
      <c r="O342" s="259"/>
      <c r="P342" s="259"/>
    </row>
    <row r="343" spans="4:16" s="262" customFormat="1">
      <c r="D343" s="260"/>
      <c r="E343" s="261"/>
      <c r="F343" s="259"/>
      <c r="G343" s="260"/>
      <c r="H343" s="257"/>
      <c r="I343" s="258"/>
      <c r="J343" s="259"/>
      <c r="K343" s="375"/>
      <c r="L343" s="259"/>
      <c r="M343" s="259"/>
      <c r="N343" s="259"/>
      <c r="O343" s="259"/>
      <c r="P343" s="259"/>
    </row>
    <row r="344" spans="4:16" s="262" customFormat="1">
      <c r="D344" s="260"/>
      <c r="E344" s="261"/>
      <c r="F344" s="259"/>
      <c r="G344" s="260"/>
      <c r="H344" s="257"/>
      <c r="I344" s="258"/>
      <c r="J344" s="259"/>
      <c r="K344" s="375"/>
      <c r="L344" s="259"/>
      <c r="M344" s="259"/>
      <c r="N344" s="259"/>
      <c r="O344" s="259"/>
      <c r="P344" s="259"/>
    </row>
    <row r="345" spans="4:16" s="262" customFormat="1">
      <c r="D345" s="260"/>
      <c r="E345" s="261"/>
      <c r="F345" s="259"/>
      <c r="G345" s="260"/>
      <c r="H345" s="257"/>
      <c r="I345" s="258"/>
      <c r="J345" s="259"/>
      <c r="K345" s="375"/>
      <c r="L345" s="259"/>
      <c r="M345" s="259"/>
      <c r="N345" s="259"/>
      <c r="O345" s="259"/>
      <c r="P345" s="259"/>
    </row>
    <row r="346" spans="4:16" s="262" customFormat="1">
      <c r="D346" s="260"/>
      <c r="E346" s="261"/>
      <c r="F346" s="259"/>
      <c r="G346" s="260"/>
      <c r="H346" s="257"/>
      <c r="I346" s="258"/>
      <c r="J346" s="259"/>
      <c r="K346" s="375"/>
      <c r="L346" s="259"/>
      <c r="M346" s="259"/>
      <c r="N346" s="259"/>
      <c r="O346" s="259"/>
      <c r="P346" s="259"/>
    </row>
    <row r="347" spans="4:16" s="262" customFormat="1">
      <c r="D347" s="260"/>
      <c r="E347" s="261"/>
      <c r="F347" s="259"/>
      <c r="G347" s="260"/>
      <c r="H347" s="257"/>
      <c r="I347" s="258"/>
      <c r="J347" s="259"/>
      <c r="K347" s="375"/>
      <c r="L347" s="259"/>
      <c r="M347" s="259"/>
      <c r="N347" s="259"/>
      <c r="O347" s="259"/>
      <c r="P347" s="259"/>
    </row>
    <row r="348" spans="4:16" s="262" customFormat="1">
      <c r="D348" s="260"/>
      <c r="E348" s="261"/>
      <c r="F348" s="259"/>
      <c r="G348" s="260"/>
      <c r="H348" s="257"/>
      <c r="I348" s="258"/>
      <c r="J348" s="259"/>
      <c r="K348" s="375"/>
      <c r="L348" s="259"/>
      <c r="M348" s="259"/>
      <c r="N348" s="259"/>
      <c r="O348" s="259"/>
      <c r="P348" s="259"/>
    </row>
    <row r="349" spans="4:16" s="262" customFormat="1">
      <c r="D349" s="260"/>
      <c r="E349" s="261"/>
      <c r="F349" s="259"/>
      <c r="G349" s="260"/>
      <c r="H349" s="257"/>
      <c r="I349" s="258"/>
      <c r="J349" s="259"/>
      <c r="K349" s="375"/>
      <c r="L349" s="259"/>
      <c r="M349" s="259"/>
      <c r="N349" s="259"/>
      <c r="O349" s="259"/>
      <c r="P349" s="259"/>
    </row>
    <row r="350" spans="4:16" s="262" customFormat="1">
      <c r="D350" s="260"/>
      <c r="E350" s="261"/>
      <c r="F350" s="259"/>
      <c r="G350" s="260"/>
      <c r="H350" s="257"/>
      <c r="I350" s="258"/>
      <c r="J350" s="259"/>
      <c r="K350" s="375"/>
      <c r="L350" s="259"/>
      <c r="M350" s="259"/>
      <c r="N350" s="259"/>
      <c r="O350" s="259"/>
      <c r="P350" s="259"/>
    </row>
    <row r="351" spans="4:16" s="262" customFormat="1">
      <c r="D351" s="260"/>
      <c r="E351" s="261"/>
      <c r="F351" s="259"/>
      <c r="G351" s="260"/>
      <c r="H351" s="257"/>
      <c r="I351" s="258"/>
      <c r="J351" s="259"/>
      <c r="K351" s="375"/>
      <c r="L351" s="259"/>
      <c r="M351" s="259"/>
      <c r="N351" s="259"/>
      <c r="O351" s="259"/>
      <c r="P351" s="259"/>
    </row>
    <row r="352" spans="4:16" s="262" customFormat="1">
      <c r="D352" s="260"/>
      <c r="E352" s="261"/>
      <c r="F352" s="259"/>
      <c r="G352" s="260"/>
      <c r="H352" s="257"/>
      <c r="I352" s="258"/>
      <c r="J352" s="259"/>
      <c r="K352" s="375"/>
      <c r="L352" s="259"/>
      <c r="M352" s="259"/>
      <c r="N352" s="259"/>
      <c r="O352" s="259"/>
      <c r="P352" s="259"/>
    </row>
    <row r="353" spans="4:16" s="262" customFormat="1">
      <c r="D353" s="260"/>
      <c r="E353" s="261"/>
      <c r="F353" s="259"/>
      <c r="G353" s="260"/>
      <c r="H353" s="257"/>
      <c r="I353" s="258"/>
      <c r="J353" s="259"/>
      <c r="K353" s="375"/>
      <c r="L353" s="259"/>
      <c r="M353" s="259"/>
      <c r="N353" s="259"/>
      <c r="O353" s="259"/>
      <c r="P353" s="259"/>
    </row>
    <row r="354" spans="4:16" s="262" customFormat="1">
      <c r="D354" s="260"/>
      <c r="E354" s="261"/>
      <c r="F354" s="259"/>
      <c r="G354" s="260"/>
      <c r="H354" s="257"/>
      <c r="I354" s="258"/>
      <c r="J354" s="259"/>
      <c r="K354" s="375"/>
      <c r="L354" s="259"/>
      <c r="M354" s="259"/>
      <c r="N354" s="259"/>
      <c r="O354" s="259"/>
      <c r="P354" s="259"/>
    </row>
    <row r="355" spans="4:16" s="262" customFormat="1">
      <c r="D355" s="260"/>
      <c r="E355" s="261"/>
      <c r="F355" s="259"/>
      <c r="G355" s="260"/>
      <c r="H355" s="257"/>
      <c r="I355" s="258"/>
      <c r="J355" s="259"/>
      <c r="K355" s="375"/>
      <c r="L355" s="259"/>
      <c r="M355" s="259"/>
      <c r="N355" s="259"/>
      <c r="O355" s="259"/>
      <c r="P355" s="259"/>
    </row>
    <row r="356" spans="4:16" s="262" customFormat="1">
      <c r="D356" s="260"/>
      <c r="E356" s="261"/>
      <c r="F356" s="259"/>
      <c r="G356" s="260"/>
      <c r="H356" s="257"/>
      <c r="I356" s="258"/>
      <c r="J356" s="259"/>
      <c r="K356" s="375"/>
      <c r="L356" s="259"/>
      <c r="M356" s="259"/>
      <c r="N356" s="259"/>
      <c r="O356" s="259"/>
      <c r="P356" s="259"/>
    </row>
    <row r="357" spans="4:16" s="262" customFormat="1">
      <c r="D357" s="260"/>
      <c r="E357" s="261"/>
      <c r="F357" s="259"/>
      <c r="G357" s="260"/>
      <c r="H357" s="257"/>
      <c r="I357" s="258"/>
      <c r="J357" s="259"/>
      <c r="K357" s="375"/>
      <c r="L357" s="259"/>
      <c r="M357" s="259"/>
      <c r="N357" s="259"/>
      <c r="O357" s="259"/>
      <c r="P357" s="259"/>
    </row>
    <row r="358" spans="4:16" s="262" customFormat="1">
      <c r="D358" s="260"/>
      <c r="E358" s="261"/>
      <c r="F358" s="259"/>
      <c r="G358" s="260"/>
      <c r="H358" s="257"/>
      <c r="I358" s="258"/>
      <c r="J358" s="259"/>
      <c r="K358" s="375"/>
      <c r="L358" s="259"/>
      <c r="M358" s="259"/>
      <c r="N358" s="259"/>
      <c r="O358" s="259"/>
      <c r="P358" s="259"/>
    </row>
    <row r="359" spans="4:16" s="262" customFormat="1">
      <c r="D359" s="260"/>
      <c r="E359" s="261"/>
      <c r="F359" s="259"/>
      <c r="G359" s="260"/>
      <c r="H359" s="257"/>
      <c r="I359" s="258"/>
      <c r="J359" s="259"/>
      <c r="K359" s="375"/>
      <c r="L359" s="259"/>
      <c r="M359" s="259"/>
      <c r="N359" s="259"/>
      <c r="O359" s="259"/>
      <c r="P359" s="259"/>
    </row>
    <row r="360" spans="4:16" s="262" customFormat="1">
      <c r="D360" s="260"/>
      <c r="E360" s="261"/>
      <c r="F360" s="259"/>
      <c r="G360" s="260"/>
      <c r="H360" s="257"/>
      <c r="I360" s="258"/>
      <c r="J360" s="259"/>
      <c r="K360" s="375"/>
      <c r="L360" s="259"/>
      <c r="M360" s="259"/>
      <c r="N360" s="259"/>
      <c r="O360" s="259"/>
      <c r="P360" s="259"/>
    </row>
    <row r="361" spans="4:16" s="262" customFormat="1">
      <c r="D361" s="260"/>
      <c r="E361" s="261"/>
      <c r="F361" s="259"/>
      <c r="G361" s="260"/>
      <c r="H361" s="257"/>
      <c r="I361" s="258"/>
      <c r="J361" s="259"/>
      <c r="K361" s="375"/>
      <c r="L361" s="259"/>
      <c r="M361" s="259"/>
      <c r="N361" s="259"/>
      <c r="O361" s="259"/>
      <c r="P361" s="259"/>
    </row>
    <row r="362" spans="4:16" s="262" customFormat="1">
      <c r="D362" s="260"/>
      <c r="E362" s="261"/>
      <c r="F362" s="259"/>
      <c r="G362" s="260"/>
      <c r="H362" s="257"/>
      <c r="I362" s="258"/>
      <c r="J362" s="259"/>
      <c r="K362" s="375"/>
      <c r="L362" s="259"/>
      <c r="M362" s="259"/>
      <c r="N362" s="259"/>
      <c r="O362" s="259"/>
      <c r="P362" s="259"/>
    </row>
    <row r="363" spans="4:16" s="262" customFormat="1">
      <c r="D363" s="260"/>
      <c r="E363" s="261"/>
      <c r="F363" s="259"/>
      <c r="G363" s="260"/>
      <c r="H363" s="257"/>
      <c r="I363" s="258"/>
      <c r="J363" s="259"/>
      <c r="K363" s="375"/>
      <c r="L363" s="259"/>
      <c r="M363" s="259"/>
      <c r="N363" s="259"/>
      <c r="O363" s="259"/>
      <c r="P363" s="259"/>
    </row>
    <row r="364" spans="4:16" s="262" customFormat="1">
      <c r="D364" s="260"/>
      <c r="E364" s="261"/>
      <c r="F364" s="259"/>
      <c r="G364" s="260"/>
      <c r="H364" s="257"/>
      <c r="I364" s="258"/>
      <c r="J364" s="259"/>
      <c r="K364" s="375"/>
      <c r="L364" s="259"/>
      <c r="M364" s="259"/>
      <c r="N364" s="259"/>
      <c r="O364" s="259"/>
      <c r="P364" s="259"/>
    </row>
    <row r="365" spans="4:16" s="262" customFormat="1">
      <c r="D365" s="260"/>
      <c r="E365" s="261"/>
      <c r="F365" s="259"/>
      <c r="G365" s="260"/>
      <c r="H365" s="257"/>
      <c r="I365" s="258"/>
      <c r="J365" s="259"/>
      <c r="K365" s="375"/>
      <c r="L365" s="259"/>
      <c r="M365" s="259"/>
      <c r="N365" s="259"/>
      <c r="O365" s="259"/>
      <c r="P365" s="259"/>
    </row>
    <row r="366" spans="4:16" s="262" customFormat="1">
      <c r="D366" s="260"/>
      <c r="E366" s="261"/>
      <c r="F366" s="259"/>
      <c r="G366" s="260"/>
      <c r="H366" s="257"/>
      <c r="I366" s="258"/>
      <c r="J366" s="259"/>
      <c r="K366" s="375"/>
      <c r="L366" s="259"/>
      <c r="M366" s="259"/>
      <c r="N366" s="259"/>
      <c r="O366" s="259"/>
      <c r="P366" s="259"/>
    </row>
    <row r="367" spans="4:16" s="262" customFormat="1">
      <c r="D367" s="260"/>
      <c r="E367" s="261"/>
      <c r="F367" s="259"/>
      <c r="G367" s="260"/>
      <c r="H367" s="257"/>
      <c r="I367" s="258"/>
      <c r="J367" s="259"/>
      <c r="K367" s="375"/>
      <c r="L367" s="259"/>
      <c r="M367" s="259"/>
      <c r="N367" s="259"/>
      <c r="O367" s="259"/>
      <c r="P367" s="259"/>
    </row>
    <row r="368" spans="4:16" s="262" customFormat="1">
      <c r="D368" s="260"/>
      <c r="E368" s="261"/>
      <c r="F368" s="259"/>
      <c r="G368" s="260"/>
      <c r="H368" s="257"/>
      <c r="I368" s="258"/>
      <c r="J368" s="259"/>
      <c r="K368" s="375"/>
      <c r="L368" s="259"/>
      <c r="M368" s="259"/>
      <c r="N368" s="259"/>
      <c r="O368" s="259"/>
      <c r="P368" s="259"/>
    </row>
    <row r="369" spans="4:16" s="262" customFormat="1">
      <c r="D369" s="260"/>
      <c r="E369" s="261"/>
      <c r="F369" s="259"/>
      <c r="G369" s="260"/>
      <c r="H369" s="257"/>
      <c r="I369" s="258"/>
      <c r="J369" s="259"/>
      <c r="K369" s="375"/>
      <c r="L369" s="259"/>
      <c r="M369" s="259"/>
      <c r="N369" s="259"/>
      <c r="O369" s="259"/>
      <c r="P369" s="259"/>
    </row>
    <row r="370" spans="4:16" s="262" customFormat="1">
      <c r="D370" s="260"/>
      <c r="E370" s="261"/>
      <c r="F370" s="259"/>
      <c r="G370" s="260"/>
      <c r="H370" s="257"/>
      <c r="I370" s="258"/>
      <c r="J370" s="259"/>
      <c r="K370" s="375"/>
      <c r="L370" s="259"/>
      <c r="M370" s="259"/>
      <c r="N370" s="259"/>
      <c r="O370" s="259"/>
      <c r="P370" s="259"/>
    </row>
    <row r="371" spans="4:16" s="262" customFormat="1">
      <c r="D371" s="260"/>
      <c r="E371" s="261"/>
      <c r="F371" s="259"/>
      <c r="G371" s="260"/>
      <c r="H371" s="257"/>
      <c r="I371" s="258"/>
      <c r="J371" s="259"/>
      <c r="K371" s="375"/>
      <c r="L371" s="259"/>
      <c r="M371" s="259"/>
      <c r="N371" s="259"/>
      <c r="O371" s="259"/>
      <c r="P371" s="259"/>
    </row>
    <row r="372" spans="4:16" s="262" customFormat="1">
      <c r="D372" s="260"/>
      <c r="E372" s="261"/>
      <c r="F372" s="259"/>
      <c r="G372" s="260"/>
      <c r="H372" s="257"/>
      <c r="I372" s="258"/>
      <c r="J372" s="259"/>
      <c r="K372" s="375"/>
      <c r="L372" s="259"/>
      <c r="M372" s="259"/>
      <c r="N372" s="259"/>
      <c r="O372" s="259"/>
      <c r="P372" s="259"/>
    </row>
    <row r="373" spans="4:16" s="262" customFormat="1">
      <c r="D373" s="260"/>
      <c r="E373" s="261"/>
      <c r="F373" s="259"/>
      <c r="G373" s="260"/>
      <c r="H373" s="257"/>
      <c r="I373" s="258"/>
      <c r="J373" s="259"/>
      <c r="K373" s="375"/>
      <c r="L373" s="259"/>
      <c r="M373" s="259"/>
      <c r="N373" s="259"/>
      <c r="O373" s="259"/>
      <c r="P373" s="259"/>
    </row>
    <row r="374" spans="4:16" s="262" customFormat="1">
      <c r="D374" s="260"/>
      <c r="E374" s="261"/>
      <c r="F374" s="259"/>
      <c r="G374" s="260"/>
      <c r="H374" s="257"/>
      <c r="I374" s="258"/>
      <c r="J374" s="259"/>
      <c r="K374" s="375"/>
      <c r="L374" s="259"/>
      <c r="M374" s="259"/>
      <c r="N374" s="259"/>
      <c r="O374" s="259"/>
      <c r="P374" s="259"/>
    </row>
    <row r="375" spans="4:16" s="262" customFormat="1">
      <c r="D375" s="260"/>
      <c r="E375" s="261"/>
      <c r="F375" s="259"/>
      <c r="G375" s="260"/>
      <c r="H375" s="257"/>
      <c r="I375" s="258"/>
      <c r="J375" s="259"/>
      <c r="K375" s="375"/>
      <c r="L375" s="259"/>
      <c r="M375" s="259"/>
      <c r="N375" s="259"/>
      <c r="O375" s="259"/>
      <c r="P375" s="259"/>
    </row>
    <row r="376" spans="4:16" s="262" customFormat="1">
      <c r="D376" s="260"/>
      <c r="E376" s="261"/>
      <c r="F376" s="259"/>
      <c r="G376" s="260"/>
      <c r="H376" s="257"/>
      <c r="I376" s="258"/>
      <c r="J376" s="259"/>
      <c r="K376" s="375"/>
      <c r="L376" s="259"/>
      <c r="M376" s="259"/>
      <c r="N376" s="259"/>
      <c r="O376" s="259"/>
      <c r="P376" s="259"/>
    </row>
    <row r="377" spans="4:16" s="262" customFormat="1">
      <c r="D377" s="260"/>
      <c r="E377" s="261"/>
      <c r="F377" s="259"/>
      <c r="G377" s="260"/>
      <c r="H377" s="257"/>
      <c r="I377" s="258"/>
      <c r="J377" s="259"/>
      <c r="K377" s="375"/>
      <c r="L377" s="259"/>
      <c r="M377" s="259"/>
      <c r="N377" s="259"/>
      <c r="O377" s="259"/>
      <c r="P377" s="259"/>
    </row>
    <row r="378" spans="4:16" s="262" customFormat="1">
      <c r="D378" s="260"/>
      <c r="E378" s="261"/>
      <c r="F378" s="259"/>
      <c r="G378" s="260"/>
      <c r="H378" s="257"/>
      <c r="I378" s="258"/>
      <c r="J378" s="259"/>
      <c r="K378" s="375"/>
      <c r="L378" s="259"/>
      <c r="M378" s="259"/>
      <c r="N378" s="259"/>
      <c r="O378" s="259"/>
      <c r="P378" s="259"/>
    </row>
    <row r="379" spans="4:16" s="262" customFormat="1">
      <c r="D379" s="260"/>
      <c r="E379" s="261"/>
      <c r="F379" s="259"/>
      <c r="G379" s="260"/>
      <c r="H379" s="257"/>
      <c r="I379" s="258"/>
      <c r="J379" s="259"/>
      <c r="K379" s="375"/>
      <c r="L379" s="259"/>
      <c r="M379" s="259"/>
      <c r="N379" s="259"/>
      <c r="O379" s="259"/>
      <c r="P379" s="259"/>
    </row>
    <row r="380" spans="4:16" s="262" customFormat="1">
      <c r="D380" s="260"/>
      <c r="E380" s="261"/>
      <c r="F380" s="259"/>
      <c r="G380" s="260"/>
      <c r="H380" s="257"/>
      <c r="I380" s="258"/>
      <c r="J380" s="259"/>
      <c r="K380" s="375"/>
      <c r="L380" s="259"/>
      <c r="M380" s="259"/>
      <c r="N380" s="259"/>
      <c r="O380" s="259"/>
      <c r="P380" s="259"/>
    </row>
    <row r="381" spans="4:16" s="262" customFormat="1">
      <c r="D381" s="260"/>
      <c r="E381" s="261"/>
      <c r="F381" s="259"/>
      <c r="G381" s="260"/>
      <c r="H381" s="257"/>
      <c r="I381" s="258"/>
      <c r="J381" s="259"/>
      <c r="K381" s="375"/>
      <c r="L381" s="259"/>
      <c r="M381" s="259"/>
      <c r="N381" s="259"/>
      <c r="O381" s="259"/>
      <c r="P381" s="259"/>
    </row>
    <row r="382" spans="4:16" s="262" customFormat="1">
      <c r="D382" s="260"/>
      <c r="E382" s="261"/>
      <c r="F382" s="259"/>
      <c r="G382" s="260"/>
      <c r="H382" s="257"/>
      <c r="I382" s="258"/>
      <c r="J382" s="259"/>
      <c r="K382" s="375"/>
      <c r="L382" s="259"/>
      <c r="M382" s="259"/>
      <c r="N382" s="259"/>
      <c r="O382" s="259"/>
      <c r="P382" s="259"/>
    </row>
    <row r="383" spans="4:16" s="262" customFormat="1">
      <c r="D383" s="260"/>
      <c r="E383" s="261"/>
      <c r="F383" s="259"/>
      <c r="G383" s="260"/>
      <c r="H383" s="257"/>
      <c r="I383" s="258"/>
      <c r="J383" s="259"/>
      <c r="K383" s="375"/>
      <c r="L383" s="259"/>
      <c r="M383" s="259"/>
      <c r="N383" s="259"/>
      <c r="O383" s="259"/>
      <c r="P383" s="259"/>
    </row>
    <row r="384" spans="4:16" s="262" customFormat="1">
      <c r="D384" s="260"/>
      <c r="E384" s="261"/>
      <c r="F384" s="259"/>
      <c r="G384" s="260"/>
      <c r="H384" s="257"/>
      <c r="I384" s="258"/>
      <c r="J384" s="259"/>
      <c r="K384" s="375"/>
      <c r="L384" s="259"/>
      <c r="M384" s="259"/>
      <c r="N384" s="259"/>
      <c r="O384" s="259"/>
      <c r="P384" s="259"/>
    </row>
    <row r="385" spans="4:16" s="262" customFormat="1">
      <c r="D385" s="260"/>
      <c r="E385" s="261"/>
      <c r="F385" s="259"/>
      <c r="G385" s="260"/>
      <c r="H385" s="257"/>
      <c r="I385" s="258"/>
      <c r="J385" s="259"/>
      <c r="K385" s="375"/>
      <c r="L385" s="259"/>
      <c r="M385" s="259"/>
      <c r="N385" s="259"/>
      <c r="O385" s="259"/>
      <c r="P385" s="259"/>
    </row>
    <row r="386" spans="4:16" s="262" customFormat="1">
      <c r="D386" s="260"/>
      <c r="E386" s="261"/>
      <c r="F386" s="259"/>
      <c r="G386" s="260"/>
      <c r="H386" s="257"/>
      <c r="I386" s="258"/>
      <c r="J386" s="259"/>
      <c r="K386" s="375"/>
      <c r="L386" s="259"/>
      <c r="M386" s="259"/>
      <c r="N386" s="259"/>
      <c r="O386" s="259"/>
      <c r="P386" s="259"/>
    </row>
    <row r="387" spans="4:16" s="262" customFormat="1">
      <c r="D387" s="260"/>
      <c r="E387" s="261"/>
      <c r="F387" s="259"/>
      <c r="G387" s="260"/>
      <c r="H387" s="257"/>
      <c r="I387" s="258"/>
      <c r="J387" s="259"/>
      <c r="K387" s="375"/>
      <c r="L387" s="259"/>
      <c r="M387" s="259"/>
      <c r="N387" s="259"/>
      <c r="O387" s="259"/>
      <c r="P387" s="259"/>
    </row>
    <row r="388" spans="4:16" s="262" customFormat="1">
      <c r="D388" s="260"/>
      <c r="E388" s="261"/>
      <c r="F388" s="259"/>
      <c r="G388" s="260"/>
      <c r="H388" s="257"/>
      <c r="I388" s="258"/>
      <c r="J388" s="259"/>
      <c r="K388" s="375"/>
      <c r="L388" s="259"/>
      <c r="M388" s="259"/>
      <c r="N388" s="259"/>
      <c r="O388" s="259"/>
      <c r="P388" s="259"/>
    </row>
    <row r="389" spans="4:16" s="262" customFormat="1">
      <c r="D389" s="260"/>
      <c r="E389" s="261"/>
      <c r="F389" s="259"/>
      <c r="G389" s="260"/>
      <c r="H389" s="257"/>
      <c r="I389" s="258"/>
      <c r="J389" s="259"/>
      <c r="K389" s="375"/>
      <c r="L389" s="259"/>
      <c r="M389" s="259"/>
      <c r="N389" s="259"/>
      <c r="O389" s="259"/>
      <c r="P389" s="259"/>
    </row>
    <row r="390" spans="4:16" s="262" customFormat="1">
      <c r="D390" s="260"/>
      <c r="E390" s="261"/>
      <c r="F390" s="259"/>
      <c r="G390" s="260"/>
      <c r="H390" s="257"/>
      <c r="I390" s="258"/>
      <c r="J390" s="259"/>
      <c r="K390" s="375"/>
      <c r="L390" s="259"/>
      <c r="M390" s="259"/>
      <c r="N390" s="259"/>
      <c r="O390" s="259"/>
      <c r="P390" s="259"/>
    </row>
    <row r="391" spans="4:16" s="262" customFormat="1">
      <c r="D391" s="260"/>
      <c r="E391" s="261"/>
      <c r="F391" s="259"/>
      <c r="G391" s="260"/>
      <c r="H391" s="257"/>
      <c r="I391" s="258"/>
      <c r="J391" s="259"/>
      <c r="K391" s="375"/>
      <c r="L391" s="259"/>
      <c r="M391" s="259"/>
      <c r="N391" s="259"/>
      <c r="O391" s="259"/>
      <c r="P391" s="259"/>
    </row>
    <row r="392" spans="4:16" s="262" customFormat="1">
      <c r="D392" s="260"/>
      <c r="E392" s="261"/>
      <c r="F392" s="259"/>
      <c r="G392" s="260"/>
      <c r="H392" s="257"/>
      <c r="I392" s="258"/>
      <c r="J392" s="259"/>
      <c r="K392" s="375"/>
      <c r="L392" s="259"/>
      <c r="M392" s="259"/>
      <c r="N392" s="259"/>
      <c r="O392" s="259"/>
      <c r="P392" s="259"/>
    </row>
    <row r="393" spans="4:16" s="262" customFormat="1">
      <c r="D393" s="260"/>
      <c r="E393" s="261"/>
      <c r="F393" s="259"/>
      <c r="G393" s="260"/>
      <c r="H393" s="257"/>
      <c r="I393" s="258"/>
      <c r="J393" s="259"/>
      <c r="K393" s="375"/>
      <c r="L393" s="259"/>
      <c r="M393" s="259"/>
      <c r="N393" s="259"/>
      <c r="O393" s="259"/>
      <c r="P393" s="259"/>
    </row>
    <row r="394" spans="4:16" s="262" customFormat="1">
      <c r="D394" s="260"/>
      <c r="E394" s="261"/>
      <c r="F394" s="259"/>
      <c r="G394" s="260"/>
      <c r="H394" s="257"/>
      <c r="I394" s="258"/>
      <c r="J394" s="259"/>
      <c r="K394" s="375"/>
      <c r="L394" s="259"/>
      <c r="M394" s="259"/>
      <c r="N394" s="259"/>
      <c r="O394" s="259"/>
      <c r="P394" s="259"/>
    </row>
    <row r="395" spans="4:16" s="262" customFormat="1">
      <c r="D395" s="260"/>
      <c r="E395" s="261"/>
      <c r="F395" s="259"/>
      <c r="G395" s="260"/>
      <c r="H395" s="257"/>
      <c r="I395" s="258"/>
      <c r="J395" s="259"/>
      <c r="K395" s="375"/>
      <c r="L395" s="259"/>
      <c r="M395" s="259"/>
      <c r="N395" s="259"/>
      <c r="O395" s="259"/>
      <c r="P395" s="259"/>
    </row>
    <row r="396" spans="4:16" s="262" customFormat="1">
      <c r="D396" s="260"/>
      <c r="E396" s="261"/>
      <c r="F396" s="259"/>
      <c r="G396" s="260"/>
      <c r="H396" s="257"/>
      <c r="I396" s="258"/>
      <c r="J396" s="259"/>
      <c r="K396" s="375"/>
      <c r="L396" s="259"/>
      <c r="M396" s="259"/>
      <c r="N396" s="259"/>
      <c r="O396" s="259"/>
      <c r="P396" s="259"/>
    </row>
    <row r="397" spans="4:16" s="262" customFormat="1">
      <c r="D397" s="260"/>
      <c r="E397" s="261"/>
      <c r="F397" s="259"/>
      <c r="G397" s="260"/>
      <c r="H397" s="257"/>
      <c r="I397" s="258"/>
      <c r="J397" s="259"/>
      <c r="K397" s="375"/>
      <c r="L397" s="259"/>
      <c r="M397" s="259"/>
      <c r="N397" s="259"/>
      <c r="O397" s="259"/>
      <c r="P397" s="259"/>
    </row>
    <row r="398" spans="4:16" s="262" customFormat="1">
      <c r="D398" s="260"/>
      <c r="E398" s="261"/>
      <c r="F398" s="259"/>
      <c r="G398" s="260"/>
      <c r="H398" s="257"/>
      <c r="I398" s="258"/>
      <c r="J398" s="259"/>
      <c r="K398" s="375"/>
      <c r="L398" s="259"/>
      <c r="M398" s="259"/>
      <c r="N398" s="259"/>
      <c r="O398" s="259"/>
      <c r="P398" s="259"/>
    </row>
    <row r="399" spans="4:16" s="262" customFormat="1">
      <c r="D399" s="260"/>
      <c r="E399" s="261"/>
      <c r="F399" s="259"/>
      <c r="G399" s="260"/>
      <c r="H399" s="257"/>
      <c r="I399" s="258"/>
      <c r="J399" s="259"/>
      <c r="K399" s="375"/>
      <c r="L399" s="259"/>
      <c r="M399" s="259"/>
      <c r="N399" s="259"/>
      <c r="O399" s="259"/>
      <c r="P399" s="259"/>
    </row>
    <row r="400" spans="4:16" s="262" customFormat="1">
      <c r="D400" s="260"/>
      <c r="E400" s="261"/>
      <c r="F400" s="259"/>
      <c r="G400" s="260"/>
      <c r="H400" s="257"/>
      <c r="I400" s="258"/>
      <c r="J400" s="259"/>
      <c r="K400" s="375"/>
      <c r="L400" s="259"/>
      <c r="M400" s="259"/>
      <c r="N400" s="259"/>
      <c r="O400" s="259"/>
      <c r="P400" s="259"/>
    </row>
    <row r="401" spans="4:16" s="262" customFormat="1">
      <c r="D401" s="260"/>
      <c r="E401" s="261"/>
      <c r="F401" s="259"/>
      <c r="G401" s="260"/>
      <c r="H401" s="257"/>
      <c r="I401" s="258"/>
      <c r="J401" s="259"/>
      <c r="K401" s="375"/>
      <c r="L401" s="259"/>
      <c r="M401" s="259"/>
      <c r="N401" s="259"/>
      <c r="O401" s="259"/>
      <c r="P401" s="259"/>
    </row>
    <row r="402" spans="4:16" s="262" customFormat="1">
      <c r="D402" s="260"/>
      <c r="E402" s="261"/>
      <c r="F402" s="259"/>
      <c r="G402" s="260"/>
      <c r="H402" s="257"/>
      <c r="I402" s="258"/>
      <c r="J402" s="259"/>
      <c r="K402" s="375"/>
      <c r="L402" s="259"/>
      <c r="M402" s="259"/>
      <c r="N402" s="259"/>
      <c r="O402" s="259"/>
      <c r="P402" s="259"/>
    </row>
    <row r="403" spans="4:16" s="262" customFormat="1">
      <c r="D403" s="260"/>
      <c r="E403" s="261"/>
      <c r="F403" s="259"/>
      <c r="G403" s="260"/>
      <c r="H403" s="257"/>
      <c r="I403" s="258"/>
      <c r="J403" s="259"/>
      <c r="K403" s="375"/>
      <c r="L403" s="259"/>
      <c r="M403" s="259"/>
      <c r="N403" s="259"/>
      <c r="O403" s="259"/>
      <c r="P403" s="259"/>
    </row>
    <row r="404" spans="4:16" s="262" customFormat="1">
      <c r="D404" s="260"/>
      <c r="E404" s="261"/>
      <c r="F404" s="259"/>
      <c r="G404" s="260"/>
      <c r="H404" s="257"/>
      <c r="I404" s="258"/>
      <c r="J404" s="259"/>
      <c r="K404" s="375"/>
      <c r="L404" s="259"/>
      <c r="M404" s="259"/>
      <c r="N404" s="259"/>
      <c r="O404" s="259"/>
      <c r="P404" s="259"/>
    </row>
    <row r="405" spans="4:16" s="262" customFormat="1">
      <c r="D405" s="260"/>
      <c r="E405" s="261"/>
      <c r="F405" s="259"/>
      <c r="G405" s="260"/>
      <c r="H405" s="257"/>
      <c r="I405" s="258"/>
      <c r="J405" s="259"/>
      <c r="K405" s="375"/>
      <c r="L405" s="259"/>
      <c r="M405" s="259"/>
      <c r="N405" s="259"/>
      <c r="O405" s="259"/>
      <c r="P405" s="259"/>
    </row>
    <row r="406" spans="4:16" s="262" customFormat="1">
      <c r="D406" s="260"/>
      <c r="E406" s="261"/>
      <c r="F406" s="259"/>
      <c r="G406" s="260"/>
      <c r="H406" s="257"/>
      <c r="I406" s="258"/>
      <c r="J406" s="259"/>
      <c r="K406" s="375"/>
      <c r="L406" s="259"/>
      <c r="M406" s="259"/>
      <c r="N406" s="259"/>
      <c r="O406" s="259"/>
      <c r="P406" s="259"/>
    </row>
    <row r="407" spans="4:16" s="262" customFormat="1">
      <c r="D407" s="260"/>
      <c r="E407" s="261"/>
      <c r="F407" s="259"/>
      <c r="G407" s="260"/>
      <c r="H407" s="257"/>
      <c r="I407" s="258"/>
      <c r="J407" s="259"/>
      <c r="K407" s="375"/>
      <c r="L407" s="259"/>
      <c r="M407" s="259"/>
      <c r="N407" s="259"/>
      <c r="O407" s="259"/>
      <c r="P407" s="259"/>
    </row>
    <row r="408" spans="4:16" s="262" customFormat="1">
      <c r="D408" s="260"/>
      <c r="E408" s="261"/>
      <c r="F408" s="259"/>
      <c r="G408" s="260"/>
      <c r="H408" s="257"/>
      <c r="I408" s="258"/>
      <c r="J408" s="259"/>
      <c r="K408" s="375"/>
      <c r="L408" s="259"/>
      <c r="M408" s="259"/>
      <c r="N408" s="259"/>
      <c r="O408" s="259"/>
      <c r="P408" s="259"/>
    </row>
    <row r="409" spans="4:16" s="262" customFormat="1">
      <c r="D409" s="260"/>
      <c r="E409" s="261"/>
      <c r="F409" s="259"/>
      <c r="G409" s="260"/>
      <c r="H409" s="257"/>
      <c r="I409" s="258"/>
      <c r="J409" s="259"/>
      <c r="K409" s="375"/>
      <c r="L409" s="259"/>
      <c r="M409" s="259"/>
      <c r="N409" s="259"/>
      <c r="O409" s="259"/>
      <c r="P409" s="259"/>
    </row>
    <row r="410" spans="4:16" s="262" customFormat="1">
      <c r="D410" s="260"/>
      <c r="E410" s="261"/>
      <c r="F410" s="259"/>
      <c r="G410" s="260"/>
      <c r="H410" s="257"/>
      <c r="I410" s="258"/>
      <c r="J410" s="259"/>
      <c r="K410" s="375"/>
      <c r="L410" s="259"/>
      <c r="M410" s="259"/>
      <c r="N410" s="259"/>
      <c r="O410" s="259"/>
      <c r="P410" s="259"/>
    </row>
    <row r="411" spans="4:16" s="262" customFormat="1">
      <c r="D411" s="260"/>
      <c r="E411" s="261"/>
      <c r="F411" s="259"/>
      <c r="G411" s="260"/>
      <c r="H411" s="257"/>
      <c r="I411" s="258"/>
      <c r="J411" s="259"/>
      <c r="K411" s="375"/>
      <c r="L411" s="259"/>
      <c r="M411" s="259"/>
      <c r="N411" s="259"/>
      <c r="O411" s="259"/>
      <c r="P411" s="259"/>
    </row>
    <row r="412" spans="4:16" s="262" customFormat="1">
      <c r="D412" s="260"/>
      <c r="E412" s="261"/>
      <c r="F412" s="259"/>
      <c r="G412" s="260"/>
      <c r="H412" s="257"/>
      <c r="I412" s="258"/>
      <c r="J412" s="259"/>
      <c r="K412" s="375"/>
      <c r="L412" s="259"/>
      <c r="M412" s="259"/>
      <c r="N412" s="259"/>
      <c r="O412" s="259"/>
      <c r="P412" s="259"/>
    </row>
    <row r="413" spans="4:16" s="262" customFormat="1">
      <c r="D413" s="260"/>
      <c r="E413" s="261"/>
      <c r="F413" s="259"/>
      <c r="G413" s="260"/>
      <c r="H413" s="257"/>
      <c r="I413" s="258"/>
      <c r="J413" s="259"/>
      <c r="K413" s="375"/>
      <c r="L413" s="259"/>
      <c r="M413" s="259"/>
      <c r="N413" s="259"/>
      <c r="O413" s="259"/>
      <c r="P413" s="259"/>
    </row>
    <row r="414" spans="4:16" s="262" customFormat="1">
      <c r="D414" s="260"/>
      <c r="E414" s="261"/>
      <c r="F414" s="259"/>
      <c r="G414" s="260"/>
      <c r="H414" s="257"/>
      <c r="I414" s="258"/>
      <c r="J414" s="259"/>
      <c r="K414" s="375"/>
      <c r="L414" s="259"/>
      <c r="M414" s="259"/>
      <c r="N414" s="259"/>
      <c r="O414" s="259"/>
      <c r="P414" s="259"/>
    </row>
    <row r="415" spans="4:16" s="262" customFormat="1">
      <c r="D415" s="260"/>
      <c r="E415" s="261"/>
      <c r="F415" s="259"/>
      <c r="G415" s="260"/>
      <c r="H415" s="257"/>
      <c r="I415" s="258"/>
      <c r="J415" s="259"/>
      <c r="K415" s="375"/>
      <c r="L415" s="259"/>
      <c r="M415" s="259"/>
      <c r="N415" s="259"/>
      <c r="O415" s="259"/>
      <c r="P415" s="259"/>
    </row>
    <row r="416" spans="4:16" s="262" customFormat="1">
      <c r="D416" s="260"/>
      <c r="E416" s="261"/>
      <c r="F416" s="259"/>
      <c r="G416" s="260"/>
      <c r="H416" s="257"/>
      <c r="I416" s="258"/>
      <c r="J416" s="259"/>
      <c r="K416" s="375"/>
      <c r="L416" s="259"/>
      <c r="M416" s="259"/>
      <c r="N416" s="259"/>
      <c r="O416" s="259"/>
      <c r="P416" s="259"/>
    </row>
    <row r="417" spans="4:16" s="262" customFormat="1">
      <c r="D417" s="260"/>
      <c r="E417" s="261"/>
      <c r="F417" s="259"/>
      <c r="G417" s="260"/>
      <c r="H417" s="257"/>
      <c r="I417" s="258"/>
      <c r="J417" s="259"/>
      <c r="K417" s="375"/>
      <c r="L417" s="259"/>
      <c r="M417" s="259"/>
      <c r="N417" s="259"/>
      <c r="O417" s="259"/>
      <c r="P417" s="259"/>
    </row>
    <row r="418" spans="4:16" s="262" customFormat="1">
      <c r="D418" s="260"/>
      <c r="E418" s="261"/>
      <c r="F418" s="259"/>
      <c r="G418" s="260"/>
      <c r="H418" s="257"/>
      <c r="I418" s="258"/>
      <c r="J418" s="259"/>
      <c r="K418" s="375"/>
      <c r="L418" s="259"/>
      <c r="M418" s="259"/>
      <c r="N418" s="259"/>
      <c r="O418" s="259"/>
      <c r="P418" s="259"/>
    </row>
    <row r="419" spans="4:16" s="262" customFormat="1">
      <c r="D419" s="260"/>
      <c r="E419" s="261"/>
      <c r="F419" s="259"/>
      <c r="G419" s="260"/>
      <c r="H419" s="257"/>
      <c r="I419" s="258"/>
      <c r="J419" s="259"/>
      <c r="K419" s="375"/>
      <c r="L419" s="259"/>
      <c r="M419" s="259"/>
      <c r="N419" s="259"/>
      <c r="O419" s="259"/>
      <c r="P419" s="259"/>
    </row>
    <row r="420" spans="4:16" s="262" customFormat="1">
      <c r="D420" s="260"/>
      <c r="E420" s="261"/>
      <c r="F420" s="259"/>
      <c r="G420" s="260"/>
      <c r="H420" s="257"/>
      <c r="I420" s="258"/>
      <c r="J420" s="259"/>
      <c r="K420" s="375"/>
      <c r="L420" s="259"/>
      <c r="M420" s="259"/>
      <c r="N420" s="259"/>
      <c r="O420" s="259"/>
      <c r="P420" s="259"/>
    </row>
    <row r="421" spans="4:16" s="262" customFormat="1">
      <c r="D421" s="260"/>
      <c r="E421" s="261"/>
      <c r="F421" s="259"/>
      <c r="G421" s="260"/>
      <c r="H421" s="257"/>
      <c r="I421" s="258"/>
      <c r="J421" s="259"/>
      <c r="K421" s="375"/>
      <c r="L421" s="259"/>
      <c r="M421" s="259"/>
      <c r="N421" s="259"/>
      <c r="O421" s="259"/>
      <c r="P421" s="259"/>
    </row>
    <row r="422" spans="4:16" s="262" customFormat="1">
      <c r="D422" s="260"/>
      <c r="E422" s="261"/>
      <c r="F422" s="259"/>
      <c r="G422" s="260"/>
      <c r="H422" s="257"/>
      <c r="I422" s="258"/>
      <c r="J422" s="259"/>
      <c r="K422" s="375"/>
      <c r="L422" s="259"/>
      <c r="M422" s="259"/>
      <c r="N422" s="259"/>
      <c r="O422" s="259"/>
      <c r="P422" s="259"/>
    </row>
    <row r="423" spans="4:16" s="262" customFormat="1">
      <c r="D423" s="260"/>
      <c r="E423" s="261"/>
      <c r="F423" s="259"/>
      <c r="G423" s="260"/>
      <c r="H423" s="257"/>
      <c r="I423" s="258"/>
      <c r="J423" s="259"/>
      <c r="K423" s="375"/>
      <c r="L423" s="259"/>
      <c r="M423" s="259"/>
      <c r="N423" s="259"/>
      <c r="O423" s="259"/>
      <c r="P423" s="259"/>
    </row>
    <row r="424" spans="4:16" s="262" customFormat="1">
      <c r="D424" s="260"/>
      <c r="E424" s="261"/>
      <c r="F424" s="259"/>
      <c r="G424" s="260"/>
      <c r="H424" s="257"/>
      <c r="I424" s="258"/>
      <c r="J424" s="259"/>
      <c r="K424" s="375"/>
      <c r="L424" s="259"/>
      <c r="M424" s="259"/>
      <c r="N424" s="259"/>
      <c r="O424" s="259"/>
      <c r="P424" s="259"/>
    </row>
    <row r="425" spans="4:16" s="262" customFormat="1">
      <c r="D425" s="260"/>
      <c r="E425" s="261"/>
      <c r="F425" s="259"/>
      <c r="G425" s="260"/>
      <c r="H425" s="257"/>
      <c r="I425" s="258"/>
      <c r="J425" s="259"/>
      <c r="K425" s="375"/>
      <c r="L425" s="259"/>
      <c r="M425" s="259"/>
      <c r="N425" s="259"/>
      <c r="O425" s="259"/>
      <c r="P425" s="259"/>
    </row>
    <row r="426" spans="4:16" s="262" customFormat="1">
      <c r="D426" s="260"/>
      <c r="E426" s="261"/>
      <c r="F426" s="259"/>
      <c r="G426" s="260"/>
      <c r="H426" s="257"/>
      <c r="I426" s="258"/>
      <c r="J426" s="259"/>
      <c r="K426" s="375"/>
      <c r="L426" s="259"/>
      <c r="M426" s="259"/>
      <c r="N426" s="259"/>
      <c r="O426" s="259"/>
      <c r="P426" s="259"/>
    </row>
    <row r="427" spans="4:16" s="262" customFormat="1">
      <c r="D427" s="260"/>
      <c r="E427" s="261"/>
      <c r="F427" s="259"/>
      <c r="G427" s="260"/>
      <c r="H427" s="257"/>
      <c r="I427" s="258"/>
      <c r="J427" s="259"/>
      <c r="K427" s="375"/>
      <c r="L427" s="259"/>
      <c r="M427" s="259"/>
      <c r="N427" s="259"/>
      <c r="O427" s="259"/>
      <c r="P427" s="259"/>
    </row>
    <row r="428" spans="4:16" s="262" customFormat="1">
      <c r="D428" s="260"/>
      <c r="E428" s="261"/>
      <c r="F428" s="259"/>
      <c r="G428" s="260"/>
      <c r="H428" s="257"/>
      <c r="I428" s="258"/>
      <c r="J428" s="259"/>
      <c r="K428" s="375"/>
      <c r="L428" s="259"/>
      <c r="M428" s="259"/>
      <c r="N428" s="259"/>
      <c r="O428" s="259"/>
      <c r="P428" s="259"/>
    </row>
    <row r="429" spans="4:16" s="262" customFormat="1">
      <c r="D429" s="260"/>
      <c r="E429" s="261"/>
      <c r="F429" s="259"/>
      <c r="G429" s="260"/>
      <c r="H429" s="257"/>
      <c r="I429" s="258"/>
      <c r="J429" s="259"/>
      <c r="K429" s="375"/>
      <c r="L429" s="259"/>
      <c r="M429" s="259"/>
      <c r="N429" s="259"/>
      <c r="O429" s="259"/>
      <c r="P429" s="259"/>
    </row>
    <row r="430" spans="4:16" s="262" customFormat="1">
      <c r="D430" s="260"/>
      <c r="E430" s="261"/>
      <c r="F430" s="259"/>
      <c r="G430" s="260"/>
      <c r="H430" s="257"/>
      <c r="I430" s="258"/>
      <c r="J430" s="259"/>
      <c r="K430" s="375"/>
      <c r="L430" s="259"/>
      <c r="M430" s="259"/>
      <c r="N430" s="259"/>
      <c r="O430" s="259"/>
      <c r="P430" s="259"/>
    </row>
    <row r="431" spans="4:16" s="262" customFormat="1">
      <c r="D431" s="260"/>
      <c r="E431" s="261"/>
      <c r="F431" s="259"/>
      <c r="G431" s="260"/>
      <c r="H431" s="257"/>
      <c r="I431" s="258"/>
      <c r="J431" s="259"/>
      <c r="K431" s="375"/>
      <c r="L431" s="259"/>
      <c r="M431" s="259"/>
      <c r="N431" s="259"/>
      <c r="O431" s="259"/>
      <c r="P431" s="259"/>
    </row>
    <row r="432" spans="4:16" s="262" customFormat="1">
      <c r="D432" s="260"/>
      <c r="E432" s="261"/>
      <c r="F432" s="259"/>
      <c r="G432" s="260"/>
      <c r="H432" s="257"/>
      <c r="I432" s="258"/>
      <c r="J432" s="259"/>
      <c r="K432" s="375"/>
      <c r="L432" s="259"/>
      <c r="M432" s="259"/>
      <c r="N432" s="259"/>
      <c r="O432" s="259"/>
      <c r="P432" s="259"/>
    </row>
    <row r="433" spans="4:16" s="262" customFormat="1">
      <c r="D433" s="260"/>
      <c r="E433" s="261"/>
      <c r="F433" s="259"/>
      <c r="G433" s="260"/>
      <c r="H433" s="257"/>
      <c r="I433" s="258"/>
      <c r="J433" s="259"/>
      <c r="K433" s="375"/>
      <c r="L433" s="259"/>
      <c r="M433" s="259"/>
      <c r="N433" s="259"/>
      <c r="O433" s="259"/>
      <c r="P433" s="259"/>
    </row>
    <row r="434" spans="4:16" s="262" customFormat="1">
      <c r="D434" s="260"/>
      <c r="E434" s="261"/>
      <c r="F434" s="259"/>
      <c r="G434" s="260"/>
      <c r="H434" s="257"/>
      <c r="I434" s="258"/>
      <c r="J434" s="259"/>
      <c r="K434" s="375"/>
      <c r="L434" s="259"/>
      <c r="M434" s="259"/>
      <c r="N434" s="259"/>
      <c r="O434" s="259"/>
      <c r="P434" s="259"/>
    </row>
    <row r="435" spans="4:16" s="262" customFormat="1">
      <c r="D435" s="260"/>
      <c r="E435" s="261"/>
      <c r="F435" s="259"/>
      <c r="G435" s="260"/>
      <c r="H435" s="257"/>
      <c r="I435" s="258"/>
      <c r="J435" s="259"/>
      <c r="K435" s="375"/>
      <c r="L435" s="259"/>
      <c r="M435" s="259"/>
      <c r="N435" s="259"/>
      <c r="O435" s="259"/>
      <c r="P435" s="259"/>
    </row>
    <row r="436" spans="4:16" s="262" customFormat="1">
      <c r="D436" s="260"/>
      <c r="E436" s="261"/>
      <c r="F436" s="259"/>
      <c r="G436" s="260"/>
      <c r="H436" s="257"/>
      <c r="I436" s="258"/>
      <c r="J436" s="259"/>
      <c r="K436" s="375"/>
      <c r="L436" s="259"/>
      <c r="M436" s="259"/>
      <c r="N436" s="259"/>
      <c r="O436" s="259"/>
      <c r="P436" s="259"/>
    </row>
    <row r="437" spans="4:16" s="262" customFormat="1">
      <c r="D437" s="260"/>
      <c r="E437" s="261"/>
      <c r="F437" s="259"/>
      <c r="G437" s="260"/>
      <c r="H437" s="257"/>
      <c r="I437" s="258"/>
      <c r="J437" s="259"/>
      <c r="K437" s="375"/>
      <c r="L437" s="259"/>
      <c r="M437" s="259"/>
      <c r="N437" s="259"/>
      <c r="O437" s="259"/>
      <c r="P437" s="259"/>
    </row>
    <row r="438" spans="4:16" s="262" customFormat="1">
      <c r="D438" s="260"/>
      <c r="E438" s="261"/>
      <c r="F438" s="259"/>
      <c r="G438" s="260"/>
      <c r="H438" s="257"/>
      <c r="I438" s="258"/>
      <c r="J438" s="259"/>
      <c r="K438" s="375"/>
      <c r="L438" s="259"/>
      <c r="M438" s="259"/>
      <c r="N438" s="259"/>
      <c r="O438" s="259"/>
      <c r="P438" s="259"/>
    </row>
    <row r="439" spans="4:16" s="262" customFormat="1">
      <c r="D439" s="260"/>
      <c r="E439" s="261"/>
      <c r="F439" s="259"/>
      <c r="G439" s="260"/>
      <c r="H439" s="257"/>
      <c r="I439" s="258"/>
      <c r="J439" s="259"/>
      <c r="K439" s="375"/>
      <c r="L439" s="259"/>
      <c r="M439" s="259"/>
      <c r="N439" s="259"/>
      <c r="O439" s="259"/>
      <c r="P439" s="259"/>
    </row>
    <row r="440" spans="4:16" s="262" customFormat="1">
      <c r="D440" s="260"/>
      <c r="E440" s="261"/>
      <c r="F440" s="259"/>
      <c r="G440" s="260"/>
      <c r="H440" s="257"/>
      <c r="I440" s="258"/>
      <c r="J440" s="259"/>
      <c r="K440" s="375"/>
      <c r="L440" s="259"/>
      <c r="M440" s="259"/>
      <c r="N440" s="259"/>
      <c r="O440" s="259"/>
      <c r="P440" s="259"/>
    </row>
    <row r="441" spans="4:16" s="262" customFormat="1">
      <c r="D441" s="260"/>
      <c r="E441" s="261"/>
      <c r="F441" s="259"/>
      <c r="G441" s="260"/>
      <c r="H441" s="257"/>
      <c r="I441" s="258"/>
      <c r="J441" s="259"/>
      <c r="K441" s="375"/>
      <c r="L441" s="259"/>
      <c r="M441" s="259"/>
      <c r="N441" s="259"/>
      <c r="O441" s="259"/>
      <c r="P441" s="259"/>
    </row>
    <row r="442" spans="4:16" s="262" customFormat="1">
      <c r="D442" s="260"/>
      <c r="E442" s="261"/>
      <c r="F442" s="259"/>
      <c r="G442" s="260"/>
      <c r="H442" s="257"/>
      <c r="I442" s="258"/>
      <c r="J442" s="259"/>
      <c r="K442" s="375"/>
      <c r="L442" s="259"/>
      <c r="M442" s="259"/>
      <c r="N442" s="259"/>
      <c r="O442" s="259"/>
      <c r="P442" s="259"/>
    </row>
    <row r="443" spans="4:16" s="262" customFormat="1">
      <c r="D443" s="260"/>
      <c r="E443" s="261"/>
      <c r="F443" s="259"/>
      <c r="G443" s="260"/>
      <c r="H443" s="257"/>
      <c r="I443" s="258"/>
      <c r="J443" s="259"/>
      <c r="K443" s="375"/>
      <c r="L443" s="259"/>
      <c r="M443" s="259"/>
      <c r="N443" s="259"/>
      <c r="O443" s="259"/>
      <c r="P443" s="259"/>
    </row>
    <row r="444" spans="4:16" s="262" customFormat="1">
      <c r="D444" s="260"/>
      <c r="E444" s="261"/>
      <c r="F444" s="259"/>
      <c r="G444" s="260"/>
      <c r="H444" s="257"/>
      <c r="I444" s="258"/>
      <c r="J444" s="259"/>
      <c r="K444" s="375"/>
      <c r="L444" s="259"/>
      <c r="M444" s="259"/>
      <c r="N444" s="259"/>
      <c r="O444" s="259"/>
      <c r="P444" s="259"/>
    </row>
    <row r="445" spans="4:16" s="262" customFormat="1">
      <c r="D445" s="260"/>
      <c r="E445" s="261"/>
      <c r="F445" s="259"/>
      <c r="G445" s="260"/>
      <c r="H445" s="257"/>
      <c r="I445" s="258"/>
      <c r="J445" s="259"/>
      <c r="K445" s="375"/>
      <c r="L445" s="259"/>
      <c r="M445" s="259"/>
      <c r="N445" s="259"/>
      <c r="O445" s="259"/>
      <c r="P445" s="259"/>
    </row>
    <row r="446" spans="4:16" s="262" customFormat="1">
      <c r="D446" s="260"/>
      <c r="E446" s="261"/>
      <c r="F446" s="259"/>
      <c r="G446" s="260"/>
      <c r="H446" s="259"/>
      <c r="I446" s="259"/>
      <c r="J446" s="259"/>
      <c r="K446" s="375"/>
      <c r="L446" s="259"/>
      <c r="M446" s="259"/>
      <c r="N446" s="259"/>
      <c r="O446" s="259"/>
      <c r="P446" s="259"/>
    </row>
    <row r="447" spans="4:16" s="262" customFormat="1">
      <c r="D447" s="260"/>
      <c r="E447" s="261"/>
      <c r="F447" s="259"/>
      <c r="G447" s="260"/>
      <c r="H447" s="259"/>
      <c r="I447" s="259"/>
      <c r="J447" s="259"/>
      <c r="K447" s="375"/>
      <c r="L447" s="259"/>
      <c r="M447" s="259"/>
      <c r="N447" s="259"/>
      <c r="O447" s="259"/>
      <c r="P447" s="259"/>
    </row>
    <row r="448" spans="4:16" s="262" customFormat="1">
      <c r="D448" s="260"/>
      <c r="E448" s="261"/>
      <c r="F448" s="259"/>
      <c r="G448" s="260"/>
      <c r="H448" s="259"/>
      <c r="I448" s="259"/>
      <c r="J448" s="259"/>
      <c r="K448" s="375"/>
      <c r="L448" s="259"/>
      <c r="M448" s="259"/>
      <c r="N448" s="259"/>
      <c r="O448" s="259"/>
      <c r="P448" s="259"/>
    </row>
    <row r="449" spans="4:16" s="262" customFormat="1">
      <c r="D449" s="260"/>
      <c r="E449" s="261"/>
      <c r="F449" s="259"/>
      <c r="G449" s="260"/>
      <c r="H449" s="259"/>
      <c r="I449" s="259"/>
      <c r="J449" s="259"/>
      <c r="K449" s="375"/>
      <c r="L449" s="259"/>
      <c r="M449" s="259"/>
      <c r="N449" s="259"/>
      <c r="O449" s="259"/>
      <c r="P449" s="259"/>
    </row>
    <row r="450" spans="4:16" s="262" customFormat="1">
      <c r="D450" s="260"/>
      <c r="E450" s="261"/>
      <c r="F450" s="259"/>
      <c r="G450" s="260"/>
      <c r="H450" s="259"/>
      <c r="I450" s="259"/>
      <c r="J450" s="259"/>
      <c r="K450" s="375"/>
      <c r="L450" s="259"/>
      <c r="M450" s="259"/>
      <c r="N450" s="259"/>
      <c r="O450" s="259"/>
      <c r="P450" s="259"/>
    </row>
    <row r="451" spans="4:16" s="262" customFormat="1">
      <c r="D451" s="260"/>
      <c r="E451" s="261"/>
      <c r="F451" s="259"/>
      <c r="G451" s="260"/>
      <c r="H451" s="259"/>
      <c r="I451" s="259"/>
      <c r="J451" s="259"/>
      <c r="K451" s="375"/>
      <c r="L451" s="259"/>
      <c r="M451" s="259"/>
      <c r="N451" s="259"/>
      <c r="O451" s="259"/>
      <c r="P451" s="259"/>
    </row>
    <row r="452" spans="4:16" s="262" customFormat="1">
      <c r="D452" s="260"/>
      <c r="E452" s="261"/>
      <c r="F452" s="259"/>
      <c r="G452" s="260"/>
      <c r="H452" s="259"/>
      <c r="I452" s="259"/>
      <c r="J452" s="259"/>
      <c r="K452" s="375"/>
      <c r="L452" s="259"/>
      <c r="M452" s="259"/>
      <c r="N452" s="259"/>
      <c r="O452" s="259"/>
      <c r="P452" s="259"/>
    </row>
    <row r="453" spans="4:16" s="262" customFormat="1">
      <c r="D453" s="260"/>
      <c r="E453" s="261"/>
      <c r="F453" s="259"/>
      <c r="G453" s="260"/>
      <c r="H453" s="259"/>
      <c r="I453" s="259"/>
      <c r="J453" s="259"/>
      <c r="K453" s="375"/>
      <c r="L453" s="259"/>
      <c r="M453" s="259"/>
      <c r="N453" s="259"/>
      <c r="O453" s="259"/>
      <c r="P453" s="259"/>
    </row>
    <row r="454" spans="4:16" s="262" customFormat="1">
      <c r="D454" s="260"/>
      <c r="E454" s="261"/>
      <c r="F454" s="259"/>
      <c r="G454" s="260"/>
      <c r="H454" s="259"/>
      <c r="I454" s="259"/>
      <c r="J454" s="259"/>
      <c r="K454" s="375"/>
      <c r="L454" s="259"/>
      <c r="M454" s="259"/>
      <c r="N454" s="259"/>
      <c r="O454" s="259"/>
      <c r="P454" s="259"/>
    </row>
    <row r="455" spans="4:16" s="262" customFormat="1">
      <c r="D455" s="260"/>
      <c r="E455" s="261"/>
      <c r="F455" s="259"/>
      <c r="G455" s="260"/>
      <c r="H455" s="259"/>
      <c r="I455" s="259"/>
      <c r="J455" s="259"/>
      <c r="K455" s="375"/>
      <c r="L455" s="259"/>
      <c r="M455" s="259"/>
      <c r="N455" s="259"/>
      <c r="O455" s="259"/>
      <c r="P455" s="259"/>
    </row>
    <row r="456" spans="4:16" s="262" customFormat="1">
      <c r="D456" s="260"/>
      <c r="E456" s="261"/>
      <c r="F456" s="259"/>
      <c r="G456" s="260"/>
      <c r="H456" s="259"/>
      <c r="I456" s="259"/>
      <c r="J456" s="259"/>
      <c r="K456" s="375"/>
      <c r="L456" s="259"/>
      <c r="M456" s="259"/>
      <c r="N456" s="259"/>
      <c r="O456" s="259"/>
      <c r="P456" s="259"/>
    </row>
    <row r="457" spans="4:16" s="262" customFormat="1">
      <c r="D457" s="260"/>
      <c r="E457" s="261"/>
      <c r="F457" s="259"/>
      <c r="G457" s="260"/>
      <c r="H457" s="259"/>
      <c r="I457" s="259"/>
      <c r="J457" s="259"/>
      <c r="K457" s="375"/>
      <c r="L457" s="259"/>
      <c r="M457" s="259"/>
      <c r="N457" s="259"/>
      <c r="O457" s="259"/>
      <c r="P457" s="259"/>
    </row>
    <row r="458" spans="4:16" s="262" customFormat="1">
      <c r="D458" s="260"/>
      <c r="E458" s="261"/>
      <c r="F458" s="259"/>
      <c r="G458" s="260"/>
      <c r="H458" s="259"/>
      <c r="I458" s="259"/>
      <c r="J458" s="259"/>
      <c r="K458" s="375"/>
      <c r="L458" s="259"/>
      <c r="M458" s="259"/>
      <c r="N458" s="259"/>
      <c r="O458" s="259"/>
      <c r="P458" s="259"/>
    </row>
    <row r="459" spans="4:16" s="262" customFormat="1">
      <c r="D459" s="260"/>
      <c r="E459" s="261"/>
      <c r="F459" s="259"/>
      <c r="G459" s="260"/>
      <c r="H459" s="259"/>
      <c r="I459" s="259"/>
      <c r="J459" s="259"/>
      <c r="K459" s="375"/>
      <c r="L459" s="259"/>
      <c r="M459" s="259"/>
      <c r="N459" s="259"/>
      <c r="O459" s="259"/>
      <c r="P459" s="259"/>
    </row>
    <row r="460" spans="4:16" s="262" customFormat="1">
      <c r="D460" s="260"/>
      <c r="E460" s="261"/>
      <c r="F460" s="259"/>
      <c r="G460" s="260"/>
      <c r="H460" s="259"/>
      <c r="I460" s="259"/>
      <c r="J460" s="259"/>
      <c r="K460" s="375"/>
      <c r="L460" s="259"/>
      <c r="M460" s="259"/>
      <c r="N460" s="259"/>
      <c r="O460" s="259"/>
      <c r="P460" s="259"/>
    </row>
    <row r="461" spans="4:16" s="262" customFormat="1">
      <c r="D461" s="260"/>
      <c r="E461" s="261"/>
      <c r="F461" s="259"/>
      <c r="G461" s="260"/>
      <c r="H461" s="259"/>
      <c r="I461" s="259"/>
      <c r="J461" s="259"/>
      <c r="K461" s="375"/>
      <c r="L461" s="259"/>
      <c r="M461" s="259"/>
      <c r="N461" s="259"/>
      <c r="O461" s="259"/>
      <c r="P461" s="259"/>
    </row>
    <row r="462" spans="4:16" s="262" customFormat="1">
      <c r="D462" s="260"/>
      <c r="E462" s="261"/>
      <c r="F462" s="259"/>
      <c r="G462" s="260"/>
      <c r="H462" s="259"/>
      <c r="I462" s="259"/>
      <c r="J462" s="259"/>
      <c r="K462" s="375"/>
      <c r="L462" s="259"/>
      <c r="M462" s="259"/>
      <c r="N462" s="259"/>
      <c r="O462" s="259"/>
      <c r="P462" s="259"/>
    </row>
    <row r="463" spans="4:16" s="262" customFormat="1">
      <c r="D463" s="260"/>
      <c r="E463" s="261"/>
      <c r="F463" s="259"/>
      <c r="G463" s="260"/>
      <c r="H463" s="259"/>
      <c r="I463" s="259"/>
      <c r="J463" s="259"/>
      <c r="K463" s="375"/>
      <c r="L463" s="259"/>
      <c r="M463" s="259"/>
      <c r="N463" s="259"/>
      <c r="O463" s="259"/>
      <c r="P463" s="259"/>
    </row>
    <row r="464" spans="4:16" s="262" customFormat="1">
      <c r="D464" s="260"/>
      <c r="E464" s="261"/>
      <c r="F464" s="259"/>
      <c r="G464" s="260"/>
      <c r="H464" s="259"/>
      <c r="I464" s="259"/>
      <c r="J464" s="259"/>
      <c r="K464" s="375"/>
      <c r="L464" s="259"/>
      <c r="M464" s="259"/>
      <c r="N464" s="259"/>
      <c r="O464" s="259"/>
      <c r="P464" s="259"/>
    </row>
    <row r="465" spans="4:16" s="262" customFormat="1">
      <c r="D465" s="260"/>
      <c r="E465" s="261"/>
      <c r="F465" s="259"/>
      <c r="G465" s="260"/>
      <c r="H465" s="259"/>
      <c r="I465" s="259"/>
      <c r="J465" s="259"/>
      <c r="K465" s="375"/>
      <c r="L465" s="259"/>
      <c r="M465" s="259"/>
      <c r="N465" s="259"/>
      <c r="O465" s="259"/>
      <c r="P465" s="259"/>
    </row>
    <row r="466" spans="4:16" s="262" customFormat="1">
      <c r="D466" s="260"/>
      <c r="E466" s="261"/>
      <c r="F466" s="259"/>
      <c r="G466" s="260"/>
      <c r="H466" s="259"/>
      <c r="I466" s="259"/>
      <c r="J466" s="259"/>
      <c r="K466" s="375"/>
      <c r="L466" s="259"/>
      <c r="M466" s="259"/>
      <c r="N466" s="259"/>
      <c r="O466" s="259"/>
      <c r="P466" s="259"/>
    </row>
    <row r="467" spans="4:16" s="262" customFormat="1">
      <c r="D467" s="260"/>
      <c r="E467" s="261"/>
      <c r="F467" s="259"/>
      <c r="G467" s="260"/>
      <c r="H467" s="259"/>
      <c r="I467" s="259"/>
      <c r="J467" s="259"/>
      <c r="K467" s="375"/>
      <c r="L467" s="259"/>
      <c r="M467" s="259"/>
      <c r="N467" s="259"/>
      <c r="O467" s="259"/>
      <c r="P467" s="259"/>
    </row>
    <row r="468" spans="4:16" s="262" customFormat="1">
      <c r="D468" s="260"/>
      <c r="E468" s="261"/>
      <c r="F468" s="259"/>
      <c r="G468" s="260"/>
      <c r="H468" s="259"/>
      <c r="I468" s="259"/>
      <c r="J468" s="259"/>
      <c r="K468" s="375"/>
      <c r="L468" s="259"/>
      <c r="M468" s="259"/>
      <c r="N468" s="259"/>
      <c r="O468" s="259"/>
      <c r="P468" s="259"/>
    </row>
    <row r="469" spans="4:16" s="262" customFormat="1">
      <c r="D469" s="260"/>
      <c r="E469" s="261"/>
      <c r="F469" s="259"/>
      <c r="G469" s="260"/>
      <c r="H469" s="259"/>
      <c r="I469" s="259"/>
      <c r="J469" s="259"/>
      <c r="K469" s="375"/>
      <c r="L469" s="259"/>
      <c r="M469" s="259"/>
      <c r="N469" s="259"/>
      <c r="O469" s="259"/>
      <c r="P469" s="259"/>
    </row>
    <row r="470" spans="4:16" s="262" customFormat="1">
      <c r="D470" s="260"/>
      <c r="E470" s="261"/>
      <c r="F470" s="259"/>
      <c r="G470" s="260"/>
      <c r="H470" s="259"/>
      <c r="I470" s="259"/>
      <c r="J470" s="259"/>
      <c r="K470" s="375"/>
      <c r="L470" s="259"/>
      <c r="M470" s="259"/>
      <c r="N470" s="259"/>
      <c r="O470" s="259"/>
      <c r="P470" s="259"/>
    </row>
    <row r="471" spans="4:16" s="262" customFormat="1">
      <c r="D471" s="260"/>
      <c r="E471" s="261"/>
      <c r="F471" s="259"/>
      <c r="G471" s="260"/>
      <c r="H471" s="259"/>
      <c r="I471" s="259"/>
      <c r="J471" s="259"/>
      <c r="K471" s="375"/>
      <c r="L471" s="259"/>
      <c r="M471" s="259"/>
      <c r="N471" s="259"/>
      <c r="O471" s="259"/>
      <c r="P471" s="259"/>
    </row>
    <row r="472" spans="4:16" s="262" customFormat="1">
      <c r="D472" s="260"/>
      <c r="E472" s="261"/>
      <c r="F472" s="259"/>
      <c r="G472" s="260"/>
      <c r="H472" s="259"/>
      <c r="I472" s="259"/>
      <c r="J472" s="259"/>
      <c r="K472" s="375"/>
      <c r="L472" s="259"/>
      <c r="M472" s="259"/>
      <c r="N472" s="259"/>
      <c r="O472" s="259"/>
      <c r="P472" s="259"/>
    </row>
    <row r="473" spans="4:16" s="262" customFormat="1">
      <c r="D473" s="260"/>
      <c r="E473" s="261"/>
      <c r="F473" s="259"/>
      <c r="G473" s="260"/>
      <c r="H473" s="259"/>
      <c r="I473" s="259"/>
      <c r="J473" s="259"/>
      <c r="K473" s="375"/>
      <c r="L473" s="259"/>
      <c r="M473" s="259"/>
      <c r="N473" s="259"/>
      <c r="O473" s="259"/>
      <c r="P473" s="259"/>
    </row>
    <row r="474" spans="4:16" s="262" customFormat="1">
      <c r="D474" s="260"/>
      <c r="E474" s="261"/>
      <c r="F474" s="259"/>
      <c r="G474" s="260"/>
      <c r="H474" s="259"/>
      <c r="I474" s="259"/>
      <c r="J474" s="259"/>
      <c r="K474" s="375"/>
      <c r="L474" s="259"/>
      <c r="M474" s="259"/>
      <c r="N474" s="259"/>
      <c r="O474" s="259"/>
      <c r="P474" s="259"/>
    </row>
    <row r="475" spans="4:16" s="262" customFormat="1">
      <c r="D475" s="260"/>
      <c r="E475" s="261"/>
      <c r="F475" s="259"/>
      <c r="G475" s="260"/>
      <c r="H475" s="259"/>
      <c r="I475" s="259"/>
      <c r="J475" s="259"/>
      <c r="K475" s="375"/>
      <c r="L475" s="259"/>
      <c r="M475" s="259"/>
      <c r="N475" s="259"/>
      <c r="O475" s="259"/>
      <c r="P475" s="259"/>
    </row>
    <row r="476" spans="4:16" s="262" customFormat="1">
      <c r="D476" s="260"/>
      <c r="E476" s="261"/>
      <c r="F476" s="259"/>
      <c r="G476" s="260"/>
      <c r="H476" s="259"/>
      <c r="I476" s="259"/>
      <c r="J476" s="259"/>
      <c r="K476" s="375"/>
      <c r="L476" s="259"/>
      <c r="M476" s="259"/>
      <c r="N476" s="259"/>
      <c r="O476" s="259"/>
      <c r="P476" s="259"/>
    </row>
    <row r="477" spans="4:16" s="262" customFormat="1">
      <c r="D477" s="260"/>
      <c r="E477" s="261"/>
      <c r="F477" s="259"/>
      <c r="G477" s="260"/>
      <c r="H477" s="259"/>
      <c r="I477" s="259"/>
      <c r="J477" s="259"/>
      <c r="K477" s="375"/>
      <c r="L477" s="259"/>
      <c r="M477" s="259"/>
      <c r="N477" s="259"/>
      <c r="O477" s="259"/>
      <c r="P477" s="259"/>
    </row>
    <row r="478" spans="4:16" s="262" customFormat="1">
      <c r="D478" s="260"/>
      <c r="E478" s="261"/>
      <c r="F478" s="259"/>
      <c r="G478" s="260"/>
      <c r="H478" s="259"/>
      <c r="I478" s="259"/>
      <c r="J478" s="259"/>
      <c r="K478" s="375"/>
      <c r="L478" s="259"/>
      <c r="M478" s="259"/>
      <c r="N478" s="259"/>
      <c r="O478" s="259"/>
      <c r="P478" s="259"/>
    </row>
    <row r="479" spans="4:16" s="262" customFormat="1">
      <c r="D479" s="260"/>
      <c r="E479" s="261"/>
      <c r="F479" s="259"/>
      <c r="G479" s="260"/>
      <c r="H479" s="259"/>
      <c r="I479" s="259"/>
      <c r="J479" s="259"/>
      <c r="K479" s="375"/>
      <c r="L479" s="259"/>
      <c r="M479" s="259"/>
      <c r="N479" s="259"/>
      <c r="O479" s="259"/>
      <c r="P479" s="259"/>
    </row>
    <row r="480" spans="4:16" s="262" customFormat="1">
      <c r="D480" s="260"/>
      <c r="E480" s="261"/>
      <c r="F480" s="259"/>
      <c r="G480" s="260"/>
      <c r="H480" s="259"/>
      <c r="I480" s="259"/>
      <c r="J480" s="259"/>
      <c r="K480" s="375"/>
      <c r="L480" s="259"/>
      <c r="M480" s="259"/>
      <c r="N480" s="259"/>
      <c r="O480" s="259"/>
      <c r="P480" s="259"/>
    </row>
    <row r="481" spans="4:16" s="262" customFormat="1">
      <c r="D481" s="260"/>
      <c r="E481" s="261"/>
      <c r="F481" s="259"/>
      <c r="G481" s="260"/>
      <c r="H481" s="259"/>
      <c r="I481" s="259"/>
      <c r="J481" s="259"/>
      <c r="K481" s="375"/>
      <c r="L481" s="259"/>
      <c r="M481" s="259"/>
      <c r="N481" s="259"/>
      <c r="O481" s="259"/>
      <c r="P481" s="259"/>
    </row>
    <row r="482" spans="4:16" s="262" customFormat="1">
      <c r="D482" s="260"/>
      <c r="E482" s="261"/>
      <c r="F482" s="259"/>
      <c r="G482" s="260"/>
      <c r="H482" s="259"/>
      <c r="I482" s="259"/>
      <c r="J482" s="259"/>
      <c r="K482" s="375"/>
      <c r="L482" s="259"/>
      <c r="M482" s="259"/>
      <c r="N482" s="259"/>
      <c r="O482" s="259"/>
      <c r="P482" s="259"/>
    </row>
    <row r="483" spans="4:16" s="262" customFormat="1">
      <c r="D483" s="260"/>
      <c r="E483" s="261"/>
      <c r="F483" s="259"/>
      <c r="G483" s="260"/>
      <c r="H483" s="259"/>
      <c r="I483" s="259"/>
      <c r="J483" s="259"/>
      <c r="K483" s="375"/>
      <c r="L483" s="259"/>
      <c r="M483" s="259"/>
      <c r="N483" s="259"/>
      <c r="O483" s="259"/>
      <c r="P483" s="259"/>
    </row>
    <row r="484" spans="4:16" s="262" customFormat="1">
      <c r="D484" s="260"/>
      <c r="E484" s="261"/>
      <c r="F484" s="259"/>
      <c r="G484" s="260"/>
      <c r="H484" s="259"/>
      <c r="I484" s="259"/>
      <c r="J484" s="259"/>
      <c r="K484" s="375"/>
      <c r="L484" s="259"/>
      <c r="M484" s="259"/>
      <c r="N484" s="259"/>
      <c r="O484" s="259"/>
      <c r="P484" s="259"/>
    </row>
    <row r="485" spans="4:16" s="262" customFormat="1">
      <c r="D485" s="260"/>
      <c r="E485" s="261"/>
      <c r="F485" s="259"/>
      <c r="G485" s="260"/>
      <c r="H485" s="259"/>
      <c r="I485" s="259"/>
      <c r="J485" s="259"/>
      <c r="K485" s="375"/>
      <c r="L485" s="259"/>
      <c r="M485" s="259"/>
      <c r="N485" s="259"/>
      <c r="O485" s="259"/>
      <c r="P485" s="259"/>
    </row>
    <row r="486" spans="4:16" s="262" customFormat="1">
      <c r="D486" s="260"/>
      <c r="E486" s="261"/>
      <c r="F486" s="259"/>
      <c r="G486" s="260"/>
      <c r="H486" s="259"/>
      <c r="I486" s="259"/>
      <c r="J486" s="259"/>
      <c r="K486" s="375"/>
      <c r="L486" s="259"/>
      <c r="M486" s="259"/>
      <c r="N486" s="259"/>
      <c r="O486" s="259"/>
      <c r="P486" s="259"/>
    </row>
    <row r="487" spans="4:16" s="262" customFormat="1">
      <c r="D487" s="260"/>
      <c r="E487" s="261"/>
      <c r="F487" s="259"/>
      <c r="G487" s="260"/>
      <c r="H487" s="259"/>
      <c r="I487" s="259"/>
      <c r="J487" s="259"/>
      <c r="K487" s="375"/>
      <c r="L487" s="259"/>
      <c r="M487" s="259"/>
      <c r="N487" s="259"/>
      <c r="O487" s="259"/>
      <c r="P487" s="259"/>
    </row>
    <row r="488" spans="4:16" s="262" customFormat="1">
      <c r="D488" s="260"/>
      <c r="E488" s="261"/>
      <c r="F488" s="259"/>
      <c r="G488" s="260"/>
      <c r="H488" s="259"/>
      <c r="I488" s="259"/>
      <c r="J488" s="259"/>
      <c r="K488" s="375"/>
      <c r="L488" s="259"/>
      <c r="M488" s="259"/>
      <c r="N488" s="259"/>
      <c r="O488" s="259"/>
      <c r="P488" s="259"/>
    </row>
    <row r="489" spans="4:16" s="262" customFormat="1">
      <c r="D489" s="260"/>
      <c r="E489" s="261"/>
      <c r="F489" s="259"/>
      <c r="G489" s="260"/>
      <c r="H489" s="259"/>
      <c r="I489" s="259"/>
      <c r="J489" s="259"/>
      <c r="K489" s="375"/>
      <c r="L489" s="259"/>
      <c r="M489" s="259"/>
      <c r="N489" s="259"/>
      <c r="O489" s="259"/>
      <c r="P489" s="259"/>
    </row>
    <row r="490" spans="4:16" s="262" customFormat="1">
      <c r="D490" s="260"/>
      <c r="E490" s="261"/>
      <c r="F490" s="259"/>
      <c r="G490" s="260"/>
      <c r="H490" s="259"/>
      <c r="I490" s="259"/>
      <c r="J490" s="259"/>
      <c r="K490" s="375"/>
      <c r="L490" s="259"/>
      <c r="M490" s="259"/>
      <c r="N490" s="259"/>
      <c r="O490" s="259"/>
      <c r="P490" s="259"/>
    </row>
    <row r="491" spans="4:16" s="262" customFormat="1">
      <c r="D491" s="260"/>
      <c r="E491" s="261"/>
      <c r="F491" s="259"/>
      <c r="G491" s="260"/>
      <c r="H491" s="259"/>
      <c r="I491" s="259"/>
      <c r="J491" s="259"/>
      <c r="K491" s="375"/>
      <c r="L491" s="259"/>
      <c r="M491" s="259"/>
      <c r="N491" s="259"/>
      <c r="O491" s="259"/>
      <c r="P491" s="259"/>
    </row>
    <row r="492" spans="4:16" s="262" customFormat="1">
      <c r="D492" s="260"/>
      <c r="E492" s="261"/>
      <c r="F492" s="259"/>
      <c r="G492" s="260"/>
      <c r="H492" s="259"/>
      <c r="I492" s="259"/>
      <c r="J492" s="259"/>
      <c r="K492" s="375"/>
      <c r="L492" s="259"/>
      <c r="M492" s="259"/>
      <c r="N492" s="259"/>
      <c r="O492" s="259"/>
      <c r="P492" s="259"/>
    </row>
    <row r="493" spans="4:16" s="262" customFormat="1">
      <c r="D493" s="260"/>
      <c r="E493" s="261"/>
      <c r="F493" s="259"/>
      <c r="G493" s="260"/>
      <c r="H493" s="259"/>
      <c r="I493" s="259"/>
      <c r="J493" s="259"/>
      <c r="K493" s="375"/>
      <c r="L493" s="259"/>
      <c r="M493" s="259"/>
      <c r="N493" s="259"/>
      <c r="O493" s="259"/>
      <c r="P493" s="259"/>
    </row>
    <row r="494" spans="4:16" s="262" customFormat="1">
      <c r="D494" s="260"/>
      <c r="E494" s="261"/>
      <c r="F494" s="259"/>
      <c r="G494" s="260"/>
      <c r="H494" s="259"/>
      <c r="I494" s="259"/>
      <c r="J494" s="259"/>
      <c r="K494" s="375"/>
      <c r="L494" s="259"/>
      <c r="M494" s="259"/>
      <c r="N494" s="259"/>
      <c r="O494" s="259"/>
      <c r="P494" s="259"/>
    </row>
    <row r="495" spans="4:16" s="262" customFormat="1">
      <c r="D495" s="260"/>
      <c r="E495" s="261"/>
      <c r="F495" s="259"/>
      <c r="G495" s="260"/>
      <c r="H495" s="259"/>
      <c r="I495" s="259"/>
      <c r="J495" s="259"/>
      <c r="K495" s="375"/>
      <c r="L495" s="259"/>
      <c r="M495" s="259"/>
      <c r="N495" s="259"/>
      <c r="O495" s="259"/>
      <c r="P495" s="259"/>
    </row>
    <row r="496" spans="4:16" s="262" customFormat="1">
      <c r="D496" s="260"/>
      <c r="E496" s="261"/>
      <c r="F496" s="259"/>
      <c r="G496" s="260"/>
      <c r="H496" s="259"/>
      <c r="I496" s="259"/>
      <c r="J496" s="259"/>
      <c r="K496" s="375"/>
      <c r="L496" s="259"/>
      <c r="M496" s="259"/>
      <c r="N496" s="259"/>
      <c r="O496" s="259"/>
      <c r="P496" s="259"/>
    </row>
    <row r="497" spans="4:16" s="262" customFormat="1">
      <c r="D497" s="260"/>
      <c r="E497" s="261"/>
      <c r="F497" s="259"/>
      <c r="G497" s="260"/>
      <c r="H497" s="259"/>
      <c r="I497" s="259"/>
      <c r="J497" s="259"/>
      <c r="K497" s="375"/>
      <c r="L497" s="259"/>
      <c r="M497" s="259"/>
      <c r="N497" s="259"/>
      <c r="O497" s="259"/>
      <c r="P497" s="259"/>
    </row>
    <row r="498" spans="4:16" s="262" customFormat="1">
      <c r="D498" s="260"/>
      <c r="E498" s="261"/>
      <c r="F498" s="259"/>
      <c r="G498" s="260"/>
      <c r="H498" s="259"/>
      <c r="I498" s="259"/>
      <c r="J498" s="259"/>
      <c r="K498" s="375"/>
      <c r="L498" s="259"/>
      <c r="M498" s="259"/>
      <c r="N498" s="259"/>
      <c r="O498" s="259"/>
      <c r="P498" s="259"/>
    </row>
    <row r="499" spans="4:16" s="262" customFormat="1">
      <c r="D499" s="260"/>
      <c r="E499" s="261"/>
      <c r="F499" s="259"/>
      <c r="G499" s="260"/>
      <c r="H499" s="259"/>
      <c r="I499" s="259"/>
      <c r="J499" s="259"/>
      <c r="K499" s="375"/>
      <c r="L499" s="259"/>
      <c r="M499" s="259"/>
      <c r="N499" s="259"/>
      <c r="O499" s="259"/>
      <c r="P499" s="259"/>
    </row>
    <row r="500" spans="4:16" s="262" customFormat="1">
      <c r="D500" s="260"/>
      <c r="E500" s="261"/>
      <c r="F500" s="259"/>
      <c r="G500" s="260"/>
      <c r="H500" s="259"/>
      <c r="I500" s="259"/>
      <c r="J500" s="259"/>
      <c r="K500" s="375"/>
      <c r="L500" s="259"/>
      <c r="M500" s="259"/>
      <c r="N500" s="259"/>
      <c r="O500" s="259"/>
      <c r="P500" s="259"/>
    </row>
    <row r="501" spans="4:16" s="262" customFormat="1">
      <c r="D501" s="260"/>
      <c r="E501" s="261"/>
      <c r="F501" s="259"/>
      <c r="G501" s="260"/>
      <c r="H501" s="259"/>
      <c r="I501" s="259"/>
      <c r="J501" s="259"/>
      <c r="K501" s="375"/>
      <c r="L501" s="259"/>
      <c r="M501" s="259"/>
      <c r="N501" s="259"/>
      <c r="O501" s="259"/>
      <c r="P501" s="259"/>
    </row>
    <row r="502" spans="4:16" s="262" customFormat="1">
      <c r="D502" s="260"/>
      <c r="E502" s="261"/>
      <c r="F502" s="259"/>
      <c r="G502" s="260"/>
      <c r="H502" s="259"/>
      <c r="I502" s="259"/>
      <c r="J502" s="259"/>
      <c r="K502" s="375"/>
      <c r="L502" s="259"/>
      <c r="M502" s="259"/>
      <c r="N502" s="259"/>
      <c r="O502" s="259"/>
      <c r="P502" s="259"/>
    </row>
    <row r="503" spans="4:16" s="262" customFormat="1">
      <c r="D503" s="260"/>
      <c r="E503" s="261"/>
      <c r="F503" s="259"/>
      <c r="G503" s="260"/>
      <c r="H503" s="259"/>
      <c r="I503" s="259"/>
      <c r="J503" s="259"/>
      <c r="K503" s="375"/>
      <c r="L503" s="259"/>
      <c r="M503" s="259"/>
      <c r="N503" s="259"/>
      <c r="O503" s="259"/>
      <c r="P503" s="259"/>
    </row>
    <row r="504" spans="4:16" s="262" customFormat="1">
      <c r="D504" s="260"/>
      <c r="E504" s="261"/>
      <c r="F504" s="259"/>
      <c r="G504" s="260"/>
      <c r="H504" s="259"/>
      <c r="I504" s="259"/>
      <c r="J504" s="259"/>
      <c r="K504" s="375"/>
      <c r="L504" s="259"/>
      <c r="M504" s="259"/>
      <c r="N504" s="259"/>
      <c r="O504" s="259"/>
      <c r="P504" s="259"/>
    </row>
    <row r="505" spans="4:16" s="262" customFormat="1">
      <c r="D505" s="260"/>
      <c r="E505" s="261"/>
      <c r="F505" s="259"/>
      <c r="G505" s="260"/>
      <c r="H505" s="259"/>
      <c r="I505" s="259"/>
      <c r="J505" s="259"/>
      <c r="K505" s="375"/>
      <c r="L505" s="259"/>
      <c r="M505" s="259"/>
      <c r="N505" s="259"/>
      <c r="O505" s="259"/>
      <c r="P505" s="259"/>
    </row>
    <row r="506" spans="4:16" s="262" customFormat="1">
      <c r="D506" s="260"/>
      <c r="E506" s="261"/>
      <c r="F506" s="259"/>
      <c r="G506" s="260"/>
      <c r="H506" s="259"/>
      <c r="I506" s="259"/>
      <c r="J506" s="259"/>
      <c r="K506" s="375"/>
      <c r="L506" s="259"/>
      <c r="M506" s="259"/>
      <c r="N506" s="259"/>
      <c r="O506" s="259"/>
      <c r="P506" s="259"/>
    </row>
    <row r="507" spans="4:16" s="262" customFormat="1">
      <c r="D507" s="260"/>
      <c r="E507" s="261"/>
      <c r="F507" s="259"/>
      <c r="G507" s="260"/>
      <c r="H507" s="259"/>
      <c r="I507" s="259"/>
      <c r="J507" s="259"/>
      <c r="K507" s="375"/>
      <c r="L507" s="259"/>
      <c r="M507" s="259"/>
      <c r="N507" s="259"/>
      <c r="O507" s="259"/>
      <c r="P507" s="259"/>
    </row>
    <row r="508" spans="4:16" s="262" customFormat="1">
      <c r="D508" s="260"/>
      <c r="E508" s="261"/>
      <c r="F508" s="259"/>
      <c r="G508" s="260"/>
      <c r="H508" s="259"/>
      <c r="I508" s="259"/>
      <c r="J508" s="259"/>
      <c r="K508" s="375"/>
      <c r="L508" s="259"/>
      <c r="M508" s="259"/>
      <c r="N508" s="259"/>
      <c r="O508" s="259"/>
      <c r="P508" s="259"/>
    </row>
    <row r="509" spans="4:16" s="262" customFormat="1">
      <c r="D509" s="260"/>
      <c r="E509" s="261"/>
      <c r="F509" s="259"/>
      <c r="G509" s="260"/>
      <c r="H509" s="259"/>
      <c r="I509" s="259"/>
      <c r="J509" s="259"/>
      <c r="K509" s="375"/>
      <c r="L509" s="259"/>
      <c r="M509" s="259"/>
      <c r="N509" s="259"/>
      <c r="O509" s="259"/>
      <c r="P509" s="259"/>
    </row>
    <row r="510" spans="4:16" s="262" customFormat="1">
      <c r="D510" s="260"/>
      <c r="E510" s="261"/>
      <c r="F510" s="259"/>
      <c r="G510" s="260"/>
      <c r="H510" s="259"/>
      <c r="I510" s="259"/>
      <c r="J510" s="259"/>
      <c r="K510" s="375"/>
      <c r="L510" s="259"/>
      <c r="M510" s="259"/>
      <c r="N510" s="259"/>
      <c r="O510" s="259"/>
      <c r="P510" s="259"/>
    </row>
    <row r="511" spans="4:16" s="262" customFormat="1">
      <c r="D511" s="260"/>
      <c r="E511" s="261"/>
      <c r="F511" s="259"/>
      <c r="G511" s="260"/>
      <c r="H511" s="259"/>
      <c r="I511" s="259"/>
      <c r="J511" s="259"/>
      <c r="K511" s="375"/>
      <c r="L511" s="259"/>
      <c r="M511" s="259"/>
      <c r="N511" s="259"/>
      <c r="O511" s="259"/>
      <c r="P511" s="259"/>
    </row>
    <row r="512" spans="4:16" s="262" customFormat="1">
      <c r="D512" s="260"/>
      <c r="E512" s="261"/>
      <c r="F512" s="259"/>
      <c r="G512" s="260"/>
      <c r="H512" s="259"/>
      <c r="I512" s="259"/>
      <c r="J512" s="259"/>
      <c r="K512" s="375"/>
      <c r="L512" s="259"/>
      <c r="M512" s="259"/>
      <c r="N512" s="259"/>
      <c r="O512" s="259"/>
      <c r="P512" s="259"/>
    </row>
    <row r="513" spans="4:16" s="262" customFormat="1">
      <c r="D513" s="260"/>
      <c r="E513" s="261"/>
      <c r="F513" s="259"/>
      <c r="G513" s="260"/>
      <c r="H513" s="259"/>
      <c r="I513" s="259"/>
      <c r="J513" s="259"/>
      <c r="K513" s="375"/>
      <c r="L513" s="259"/>
      <c r="M513" s="259"/>
      <c r="N513" s="259"/>
      <c r="O513" s="259"/>
      <c r="P513" s="259"/>
    </row>
    <row r="514" spans="4:16" s="262" customFormat="1">
      <c r="D514" s="260"/>
      <c r="E514" s="261"/>
      <c r="F514" s="259"/>
      <c r="G514" s="260"/>
      <c r="H514" s="259"/>
      <c r="I514" s="259"/>
      <c r="J514" s="259"/>
      <c r="K514" s="375"/>
      <c r="L514" s="259"/>
      <c r="M514" s="259"/>
      <c r="N514" s="259"/>
      <c r="O514" s="259"/>
      <c r="P514" s="259"/>
    </row>
    <row r="515" spans="4:16" s="262" customFormat="1">
      <c r="D515" s="260"/>
      <c r="E515" s="261"/>
      <c r="F515" s="259"/>
      <c r="G515" s="260"/>
      <c r="H515" s="259"/>
      <c r="I515" s="259"/>
      <c r="J515" s="259"/>
      <c r="K515" s="375"/>
      <c r="L515" s="259"/>
      <c r="M515" s="259"/>
      <c r="N515" s="259"/>
      <c r="O515" s="259"/>
      <c r="P515" s="259"/>
    </row>
    <row r="516" spans="4:16" s="262" customFormat="1">
      <c r="D516" s="260"/>
      <c r="E516" s="261"/>
      <c r="F516" s="259"/>
      <c r="G516" s="260"/>
      <c r="H516" s="259"/>
      <c r="I516" s="259"/>
      <c r="J516" s="259"/>
      <c r="K516" s="375"/>
      <c r="L516" s="259"/>
      <c r="M516" s="259"/>
      <c r="N516" s="259"/>
      <c r="O516" s="259"/>
      <c r="P516" s="259"/>
    </row>
    <row r="517" spans="4:16" s="262" customFormat="1">
      <c r="D517" s="260"/>
      <c r="E517" s="261"/>
      <c r="F517" s="259"/>
      <c r="G517" s="260"/>
      <c r="H517" s="259"/>
      <c r="I517" s="259"/>
      <c r="J517" s="259"/>
      <c r="K517" s="375"/>
      <c r="L517" s="259"/>
      <c r="M517" s="259"/>
      <c r="N517" s="259"/>
      <c r="O517" s="259"/>
      <c r="P517" s="259"/>
    </row>
    <row r="518" spans="4:16" s="262" customFormat="1">
      <c r="D518" s="260"/>
      <c r="E518" s="261"/>
      <c r="F518" s="259"/>
      <c r="G518" s="260"/>
      <c r="H518" s="259"/>
      <c r="I518" s="259"/>
      <c r="J518" s="259"/>
      <c r="K518" s="375"/>
      <c r="L518" s="259"/>
      <c r="M518" s="259"/>
      <c r="N518" s="259"/>
      <c r="O518" s="259"/>
      <c r="P518" s="259"/>
    </row>
    <row r="519" spans="4:16" s="262" customFormat="1">
      <c r="D519" s="260"/>
      <c r="E519" s="261"/>
      <c r="F519" s="259"/>
      <c r="G519" s="260"/>
      <c r="H519" s="259"/>
      <c r="I519" s="259"/>
      <c r="J519" s="259"/>
      <c r="K519" s="375"/>
      <c r="L519" s="259"/>
      <c r="M519" s="259"/>
      <c r="N519" s="259"/>
      <c r="O519" s="259"/>
      <c r="P519" s="259"/>
    </row>
    <row r="520" spans="4:16" s="262" customFormat="1">
      <c r="D520" s="260"/>
      <c r="E520" s="261"/>
      <c r="F520" s="259"/>
      <c r="G520" s="260"/>
      <c r="H520" s="259"/>
      <c r="I520" s="259"/>
      <c r="J520" s="259"/>
      <c r="K520" s="375"/>
      <c r="L520" s="259"/>
      <c r="M520" s="259"/>
      <c r="N520" s="259"/>
      <c r="O520" s="259"/>
      <c r="P520" s="259"/>
    </row>
    <row r="521" spans="4:16" s="262" customFormat="1">
      <c r="D521" s="260"/>
      <c r="E521" s="261"/>
      <c r="F521" s="259"/>
      <c r="G521" s="260"/>
      <c r="H521" s="259"/>
      <c r="I521" s="259"/>
      <c r="J521" s="259"/>
      <c r="K521" s="375"/>
      <c r="L521" s="259"/>
      <c r="M521" s="259"/>
      <c r="N521" s="259"/>
      <c r="O521" s="259"/>
      <c r="P521" s="259"/>
    </row>
    <row r="522" spans="4:16" s="262" customFormat="1">
      <c r="D522" s="260"/>
      <c r="E522" s="261"/>
      <c r="F522" s="259"/>
      <c r="G522" s="260"/>
      <c r="H522" s="259"/>
      <c r="I522" s="259"/>
      <c r="J522" s="259"/>
      <c r="K522" s="375"/>
      <c r="L522" s="259"/>
      <c r="M522" s="259"/>
      <c r="N522" s="259"/>
      <c r="O522" s="259"/>
      <c r="P522" s="259"/>
    </row>
    <row r="523" spans="4:16" s="262" customFormat="1">
      <c r="D523" s="260"/>
      <c r="E523" s="261"/>
      <c r="F523" s="259"/>
      <c r="G523" s="260"/>
      <c r="H523" s="259"/>
      <c r="I523" s="259"/>
      <c r="J523" s="259"/>
      <c r="K523" s="375"/>
      <c r="L523" s="259"/>
      <c r="M523" s="259"/>
      <c r="N523" s="259"/>
      <c r="O523" s="259"/>
      <c r="P523" s="259"/>
    </row>
    <row r="524" spans="4:16" s="262" customFormat="1">
      <c r="D524" s="260"/>
      <c r="E524" s="261"/>
      <c r="F524" s="259"/>
      <c r="G524" s="260"/>
      <c r="H524" s="259"/>
      <c r="I524" s="259"/>
      <c r="J524" s="259"/>
      <c r="K524" s="375"/>
      <c r="L524" s="259"/>
      <c r="M524" s="259"/>
      <c r="N524" s="259"/>
      <c r="O524" s="259"/>
      <c r="P524" s="259"/>
    </row>
    <row r="525" spans="4:16" s="262" customFormat="1">
      <c r="D525" s="260"/>
      <c r="E525" s="261"/>
      <c r="F525" s="259"/>
      <c r="G525" s="260"/>
      <c r="H525" s="259"/>
      <c r="I525" s="259"/>
      <c r="J525" s="259"/>
      <c r="K525" s="375"/>
      <c r="L525" s="259"/>
      <c r="M525" s="259"/>
      <c r="N525" s="259"/>
      <c r="O525" s="259"/>
      <c r="P525" s="259"/>
    </row>
    <row r="526" spans="4:16" s="262" customFormat="1">
      <c r="D526" s="260"/>
      <c r="E526" s="261"/>
      <c r="F526" s="259"/>
      <c r="G526" s="260"/>
      <c r="H526" s="259"/>
      <c r="I526" s="259"/>
      <c r="J526" s="259"/>
      <c r="K526" s="375"/>
      <c r="L526" s="259"/>
      <c r="M526" s="259"/>
      <c r="N526" s="259"/>
      <c r="O526" s="259"/>
      <c r="P526" s="259"/>
    </row>
    <row r="527" spans="4:16" s="262" customFormat="1">
      <c r="D527" s="260"/>
      <c r="E527" s="261"/>
      <c r="F527" s="259"/>
      <c r="G527" s="260"/>
      <c r="H527" s="259"/>
      <c r="I527" s="259"/>
      <c r="J527" s="259"/>
      <c r="K527" s="375"/>
      <c r="L527" s="259"/>
      <c r="M527" s="259"/>
      <c r="N527" s="259"/>
      <c r="O527" s="259"/>
      <c r="P527" s="259"/>
    </row>
    <row r="528" spans="4:16" s="262" customFormat="1">
      <c r="D528" s="260"/>
      <c r="E528" s="261"/>
      <c r="F528" s="259"/>
      <c r="G528" s="260"/>
      <c r="H528" s="259"/>
      <c r="I528" s="259"/>
      <c r="J528" s="259"/>
      <c r="K528" s="375"/>
      <c r="L528" s="259"/>
      <c r="M528" s="259"/>
      <c r="N528" s="259"/>
      <c r="O528" s="259"/>
      <c r="P528" s="259"/>
    </row>
    <row r="529" spans="4:16" s="262" customFormat="1">
      <c r="D529" s="260"/>
      <c r="E529" s="261"/>
      <c r="F529" s="259"/>
      <c r="G529" s="260"/>
      <c r="H529" s="259"/>
      <c r="I529" s="259"/>
      <c r="J529" s="259"/>
      <c r="K529" s="375"/>
      <c r="L529" s="259"/>
      <c r="M529" s="259"/>
      <c r="N529" s="259"/>
      <c r="O529" s="259"/>
      <c r="P529" s="259"/>
    </row>
    <row r="530" spans="4:16" s="262" customFormat="1">
      <c r="D530" s="260"/>
      <c r="E530" s="261"/>
      <c r="F530" s="259"/>
      <c r="G530" s="260"/>
      <c r="H530" s="259"/>
      <c r="I530" s="259"/>
      <c r="J530" s="259"/>
      <c r="K530" s="375"/>
      <c r="L530" s="259"/>
      <c r="M530" s="259"/>
      <c r="N530" s="259"/>
      <c r="O530" s="259"/>
      <c r="P530" s="259"/>
    </row>
    <row r="531" spans="4:16" s="262" customFormat="1">
      <c r="D531" s="260"/>
      <c r="E531" s="261"/>
      <c r="F531" s="259"/>
      <c r="G531" s="260"/>
      <c r="H531" s="259"/>
      <c r="I531" s="259"/>
      <c r="J531" s="259"/>
      <c r="K531" s="375"/>
      <c r="L531" s="259"/>
      <c r="M531" s="259"/>
      <c r="N531" s="259"/>
      <c r="O531" s="259"/>
      <c r="P531" s="259"/>
    </row>
    <row r="532" spans="4:16" s="262" customFormat="1">
      <c r="D532" s="260"/>
      <c r="E532" s="261"/>
      <c r="F532" s="259"/>
      <c r="G532" s="260"/>
      <c r="H532" s="259"/>
      <c r="I532" s="259"/>
      <c r="J532" s="259"/>
      <c r="K532" s="375"/>
      <c r="L532" s="259"/>
      <c r="M532" s="259"/>
      <c r="N532" s="259"/>
      <c r="O532" s="259"/>
      <c r="P532" s="259"/>
    </row>
    <row r="533" spans="4:16" s="262" customFormat="1">
      <c r="D533" s="260"/>
      <c r="E533" s="261"/>
      <c r="F533" s="259"/>
      <c r="G533" s="260"/>
      <c r="H533" s="259"/>
      <c r="I533" s="259"/>
      <c r="J533" s="259"/>
      <c r="K533" s="375"/>
      <c r="L533" s="259"/>
      <c r="M533" s="259"/>
      <c r="N533" s="259"/>
      <c r="O533" s="259"/>
      <c r="P533" s="259"/>
    </row>
    <row r="534" spans="4:16" s="262" customFormat="1">
      <c r="D534" s="260"/>
      <c r="E534" s="261"/>
      <c r="F534" s="259"/>
      <c r="G534" s="260"/>
      <c r="H534" s="259"/>
      <c r="I534" s="259"/>
      <c r="J534" s="259"/>
      <c r="K534" s="375"/>
      <c r="L534" s="259"/>
      <c r="M534" s="259"/>
      <c r="N534" s="259"/>
      <c r="O534" s="259"/>
      <c r="P534" s="259"/>
    </row>
    <row r="535" spans="4:16" s="262" customFormat="1">
      <c r="D535" s="260"/>
      <c r="E535" s="261"/>
      <c r="F535" s="259"/>
      <c r="G535" s="260"/>
      <c r="H535" s="259"/>
      <c r="I535" s="259"/>
      <c r="J535" s="259"/>
      <c r="K535" s="375"/>
      <c r="L535" s="259"/>
      <c r="M535" s="259"/>
      <c r="N535" s="259"/>
      <c r="O535" s="259"/>
      <c r="P535" s="259"/>
    </row>
    <row r="536" spans="4:16" s="262" customFormat="1">
      <c r="D536" s="260"/>
      <c r="E536" s="261"/>
      <c r="F536" s="259"/>
      <c r="G536" s="260"/>
      <c r="H536" s="259"/>
      <c r="I536" s="259"/>
      <c r="J536" s="259"/>
      <c r="K536" s="375"/>
      <c r="L536" s="259"/>
      <c r="M536" s="259"/>
      <c r="N536" s="259"/>
      <c r="O536" s="259"/>
      <c r="P536" s="259"/>
    </row>
    <row r="537" spans="4:16" s="262" customFormat="1">
      <c r="D537" s="260"/>
      <c r="E537" s="261"/>
      <c r="F537" s="259"/>
      <c r="G537" s="260"/>
      <c r="H537" s="259"/>
      <c r="I537" s="259"/>
      <c r="J537" s="259"/>
      <c r="K537" s="375"/>
      <c r="L537" s="259"/>
      <c r="M537" s="259"/>
      <c r="N537" s="259"/>
      <c r="O537" s="259"/>
      <c r="P537" s="259"/>
    </row>
    <row r="538" spans="4:16" s="262" customFormat="1">
      <c r="D538" s="260"/>
      <c r="E538" s="261"/>
      <c r="F538" s="259"/>
      <c r="G538" s="260"/>
      <c r="H538" s="259"/>
      <c r="I538" s="259"/>
      <c r="J538" s="259"/>
      <c r="K538" s="375"/>
      <c r="L538" s="259"/>
      <c r="M538" s="259"/>
      <c r="N538" s="259"/>
      <c r="O538" s="259"/>
      <c r="P538" s="259"/>
    </row>
    <row r="539" spans="4:16" s="262" customFormat="1">
      <c r="D539" s="260"/>
      <c r="E539" s="261"/>
      <c r="F539" s="259"/>
      <c r="G539" s="260"/>
      <c r="H539" s="259"/>
      <c r="I539" s="259"/>
      <c r="J539" s="259"/>
      <c r="K539" s="375"/>
      <c r="L539" s="259"/>
      <c r="M539" s="259"/>
      <c r="N539" s="259"/>
      <c r="O539" s="259"/>
      <c r="P539" s="259"/>
    </row>
    <row r="540" spans="4:16" s="262" customFormat="1">
      <c r="D540" s="260"/>
      <c r="E540" s="261"/>
      <c r="F540" s="259"/>
      <c r="G540" s="260"/>
      <c r="H540" s="259"/>
      <c r="I540" s="259"/>
      <c r="J540" s="259"/>
      <c r="K540" s="375"/>
      <c r="L540" s="259"/>
      <c r="M540" s="259"/>
      <c r="N540" s="259"/>
      <c r="O540" s="259"/>
      <c r="P540" s="259"/>
    </row>
    <row r="541" spans="4:16" s="262" customFormat="1">
      <c r="D541" s="260"/>
      <c r="E541" s="261"/>
      <c r="F541" s="259"/>
      <c r="G541" s="260"/>
      <c r="H541" s="259"/>
      <c r="I541" s="259"/>
      <c r="J541" s="259"/>
      <c r="K541" s="375"/>
      <c r="L541" s="259"/>
      <c r="M541" s="259"/>
      <c r="N541" s="259"/>
      <c r="O541" s="259"/>
      <c r="P541" s="259"/>
    </row>
    <row r="542" spans="4:16" s="262" customFormat="1">
      <c r="D542" s="260"/>
      <c r="E542" s="261"/>
      <c r="F542" s="259"/>
      <c r="G542" s="260"/>
      <c r="H542" s="259"/>
      <c r="I542" s="259"/>
      <c r="J542" s="259"/>
      <c r="K542" s="375"/>
      <c r="L542" s="259"/>
      <c r="M542" s="259"/>
      <c r="N542" s="259"/>
      <c r="O542" s="259"/>
      <c r="P542" s="259"/>
    </row>
    <row r="543" spans="4:16" s="262" customFormat="1">
      <c r="D543" s="260"/>
      <c r="E543" s="261"/>
      <c r="F543" s="259"/>
      <c r="G543" s="260"/>
      <c r="H543" s="259"/>
      <c r="I543" s="259"/>
      <c r="J543" s="259"/>
      <c r="K543" s="375"/>
      <c r="L543" s="259"/>
      <c r="M543" s="259"/>
      <c r="N543" s="259"/>
      <c r="O543" s="259"/>
      <c r="P543" s="259"/>
    </row>
    <row r="544" spans="4:16" s="262" customFormat="1">
      <c r="D544" s="260"/>
      <c r="E544" s="261"/>
      <c r="F544" s="259"/>
      <c r="G544" s="260"/>
      <c r="H544" s="259"/>
      <c r="I544" s="259"/>
      <c r="J544" s="259"/>
      <c r="K544" s="375"/>
      <c r="L544" s="259"/>
      <c r="M544" s="259"/>
      <c r="N544" s="259"/>
      <c r="O544" s="259"/>
      <c r="P544" s="259"/>
    </row>
    <row r="545" spans="4:16" s="262" customFormat="1">
      <c r="D545" s="260"/>
      <c r="E545" s="261"/>
      <c r="F545" s="259"/>
      <c r="G545" s="260"/>
      <c r="H545" s="259"/>
      <c r="I545" s="259"/>
      <c r="J545" s="259"/>
      <c r="K545" s="375"/>
      <c r="L545" s="259"/>
      <c r="M545" s="259"/>
      <c r="N545" s="259"/>
      <c r="O545" s="259"/>
      <c r="P545" s="259"/>
    </row>
    <row r="546" spans="4:16" s="262" customFormat="1">
      <c r="D546" s="260"/>
      <c r="E546" s="261"/>
      <c r="F546" s="259"/>
      <c r="G546" s="260"/>
      <c r="H546" s="259"/>
      <c r="I546" s="259"/>
      <c r="J546" s="259"/>
      <c r="K546" s="375"/>
      <c r="L546" s="259"/>
      <c r="M546" s="259"/>
      <c r="N546" s="259"/>
      <c r="O546" s="259"/>
      <c r="P546" s="259"/>
    </row>
    <row r="547" spans="4:16" s="262" customFormat="1">
      <c r="D547" s="260"/>
      <c r="E547" s="261"/>
      <c r="F547" s="259"/>
      <c r="G547" s="260"/>
      <c r="H547" s="259"/>
      <c r="I547" s="259"/>
      <c r="J547" s="259"/>
      <c r="K547" s="375"/>
      <c r="L547" s="259"/>
      <c r="M547" s="259"/>
      <c r="N547" s="259"/>
      <c r="O547" s="259"/>
      <c r="P547" s="259"/>
    </row>
    <row r="548" spans="4:16" s="262" customFormat="1">
      <c r="D548" s="260"/>
      <c r="E548" s="261"/>
      <c r="F548" s="259"/>
      <c r="G548" s="260"/>
      <c r="H548" s="259"/>
      <c r="I548" s="259"/>
      <c r="J548" s="259"/>
      <c r="K548" s="375"/>
      <c r="L548" s="259"/>
      <c r="M548" s="259"/>
      <c r="N548" s="259"/>
      <c r="O548" s="259"/>
      <c r="P548" s="259"/>
    </row>
    <row r="549" spans="4:16" s="262" customFormat="1">
      <c r="D549" s="260"/>
      <c r="E549" s="261"/>
      <c r="F549" s="259"/>
      <c r="G549" s="260"/>
      <c r="H549" s="259"/>
      <c r="I549" s="259"/>
      <c r="J549" s="259"/>
      <c r="K549" s="375"/>
      <c r="L549" s="259"/>
      <c r="M549" s="259"/>
      <c r="N549" s="259"/>
      <c r="O549" s="259"/>
      <c r="P549" s="259"/>
    </row>
    <row r="550" spans="4:16" s="262" customFormat="1">
      <c r="D550" s="260"/>
      <c r="E550" s="261"/>
      <c r="F550" s="259"/>
      <c r="G550" s="260"/>
      <c r="H550" s="259"/>
      <c r="I550" s="259"/>
      <c r="J550" s="259"/>
      <c r="K550" s="375"/>
      <c r="L550" s="259"/>
      <c r="M550" s="259"/>
      <c r="N550" s="259"/>
      <c r="O550" s="259"/>
      <c r="P550" s="259"/>
    </row>
    <row r="551" spans="4:16" s="262" customFormat="1">
      <c r="D551" s="260"/>
      <c r="E551" s="261"/>
      <c r="F551" s="259"/>
      <c r="G551" s="260"/>
      <c r="H551" s="259"/>
      <c r="I551" s="259"/>
      <c r="J551" s="259"/>
      <c r="K551" s="375"/>
      <c r="L551" s="259"/>
      <c r="M551" s="259"/>
      <c r="N551" s="259"/>
      <c r="O551" s="259"/>
      <c r="P551" s="259"/>
    </row>
    <row r="552" spans="4:16" s="262" customFormat="1">
      <c r="D552" s="260"/>
      <c r="E552" s="261"/>
      <c r="F552" s="259"/>
      <c r="G552" s="260"/>
      <c r="H552" s="259"/>
      <c r="I552" s="259"/>
      <c r="J552" s="259"/>
      <c r="K552" s="375"/>
      <c r="L552" s="259"/>
      <c r="M552" s="259"/>
      <c r="N552" s="259"/>
      <c r="O552" s="259"/>
      <c r="P552" s="259"/>
    </row>
    <row r="553" spans="4:16" s="262" customFormat="1">
      <c r="D553" s="260"/>
      <c r="E553" s="261"/>
      <c r="F553" s="259"/>
      <c r="G553" s="260"/>
      <c r="H553" s="259"/>
      <c r="I553" s="259"/>
      <c r="J553" s="259"/>
      <c r="K553" s="375"/>
      <c r="L553" s="259"/>
      <c r="M553" s="259"/>
      <c r="N553" s="259"/>
      <c r="O553" s="259"/>
      <c r="P553" s="259"/>
    </row>
    <row r="554" spans="4:16" s="262" customFormat="1">
      <c r="D554" s="260"/>
      <c r="E554" s="261"/>
      <c r="F554" s="259"/>
      <c r="G554" s="260"/>
      <c r="H554" s="259"/>
      <c r="I554" s="259"/>
      <c r="J554" s="259"/>
      <c r="K554" s="375"/>
      <c r="L554" s="259"/>
      <c r="M554" s="259"/>
      <c r="N554" s="259"/>
      <c r="O554" s="259"/>
      <c r="P554" s="259"/>
    </row>
    <row r="555" spans="4:16" s="262" customFormat="1">
      <c r="D555" s="260"/>
      <c r="E555" s="261"/>
      <c r="F555" s="259"/>
      <c r="G555" s="260"/>
      <c r="H555" s="259"/>
      <c r="I555" s="259"/>
      <c r="J555" s="259"/>
      <c r="K555" s="375"/>
      <c r="L555" s="259"/>
      <c r="M555" s="259"/>
      <c r="N555" s="259"/>
      <c r="O555" s="259"/>
      <c r="P555" s="259"/>
    </row>
    <row r="556" spans="4:16" s="262" customFormat="1">
      <c r="D556" s="260"/>
      <c r="E556" s="261"/>
      <c r="F556" s="259"/>
      <c r="G556" s="260"/>
      <c r="H556" s="259"/>
      <c r="I556" s="259"/>
      <c r="J556" s="259"/>
      <c r="K556" s="375"/>
      <c r="L556" s="259"/>
      <c r="M556" s="259"/>
      <c r="N556" s="259"/>
      <c r="O556" s="259"/>
      <c r="P556" s="259"/>
    </row>
    <row r="557" spans="4:16" s="262" customFormat="1">
      <c r="D557" s="260"/>
      <c r="E557" s="261"/>
      <c r="F557" s="259"/>
      <c r="G557" s="260"/>
      <c r="H557" s="259"/>
      <c r="I557" s="259"/>
      <c r="J557" s="259"/>
      <c r="K557" s="375"/>
      <c r="L557" s="259"/>
      <c r="M557" s="259"/>
      <c r="N557" s="259"/>
      <c r="O557" s="259"/>
      <c r="P557" s="259"/>
    </row>
    <row r="558" spans="4:16" s="262" customFormat="1">
      <c r="D558" s="260"/>
      <c r="E558" s="261"/>
      <c r="F558" s="259"/>
      <c r="G558" s="260"/>
      <c r="H558" s="259"/>
      <c r="I558" s="259"/>
      <c r="J558" s="259"/>
      <c r="K558" s="375"/>
      <c r="L558" s="259"/>
      <c r="M558" s="259"/>
      <c r="N558" s="259"/>
      <c r="O558" s="259"/>
      <c r="P558" s="259"/>
    </row>
    <row r="559" spans="4:16" s="262" customFormat="1">
      <c r="D559" s="260"/>
      <c r="E559" s="261"/>
      <c r="F559" s="259"/>
      <c r="G559" s="260"/>
      <c r="H559" s="259"/>
      <c r="I559" s="259"/>
      <c r="J559" s="259"/>
      <c r="K559" s="375"/>
      <c r="L559" s="259"/>
      <c r="M559" s="259"/>
      <c r="N559" s="259"/>
      <c r="O559" s="259"/>
      <c r="P559" s="259"/>
    </row>
    <row r="560" spans="4:16" s="262" customFormat="1">
      <c r="D560" s="260"/>
      <c r="E560" s="261"/>
      <c r="F560" s="259"/>
      <c r="G560" s="260"/>
      <c r="H560" s="259"/>
      <c r="I560" s="259"/>
      <c r="J560" s="259"/>
      <c r="K560" s="375"/>
      <c r="L560" s="259"/>
      <c r="M560" s="259"/>
      <c r="N560" s="259"/>
      <c r="O560" s="259"/>
      <c r="P560" s="259"/>
    </row>
    <row r="561" spans="4:16" s="262" customFormat="1">
      <c r="D561" s="260"/>
      <c r="E561" s="261"/>
      <c r="F561" s="259"/>
      <c r="G561" s="260"/>
      <c r="H561" s="259"/>
      <c r="I561" s="259"/>
      <c r="J561" s="259"/>
      <c r="K561" s="375"/>
      <c r="L561" s="259"/>
      <c r="M561" s="259"/>
      <c r="N561" s="259"/>
      <c r="O561" s="259"/>
      <c r="P561" s="259"/>
    </row>
    <row r="562" spans="4:16" s="262" customFormat="1">
      <c r="D562" s="260"/>
      <c r="E562" s="261"/>
      <c r="F562" s="259"/>
      <c r="G562" s="260"/>
      <c r="H562" s="259"/>
      <c r="I562" s="259"/>
      <c r="J562" s="259"/>
      <c r="K562" s="375"/>
      <c r="L562" s="259"/>
      <c r="M562" s="259"/>
      <c r="N562" s="259"/>
      <c r="O562" s="259"/>
      <c r="P562" s="259"/>
    </row>
    <row r="563" spans="4:16" s="262" customFormat="1">
      <c r="D563" s="260"/>
      <c r="E563" s="261"/>
      <c r="F563" s="259"/>
      <c r="G563" s="260"/>
      <c r="H563" s="259"/>
      <c r="I563" s="259"/>
      <c r="J563" s="259"/>
      <c r="K563" s="375"/>
      <c r="L563" s="259"/>
      <c r="M563" s="259"/>
      <c r="N563" s="259"/>
      <c r="O563" s="259"/>
      <c r="P563" s="259"/>
    </row>
    <row r="564" spans="4:16" s="262" customFormat="1">
      <c r="D564" s="260"/>
      <c r="E564" s="261"/>
      <c r="F564" s="259"/>
      <c r="G564" s="260"/>
      <c r="H564" s="259"/>
      <c r="I564" s="259"/>
      <c r="J564" s="259"/>
      <c r="K564" s="375"/>
      <c r="L564" s="259"/>
      <c r="M564" s="259"/>
      <c r="N564" s="259"/>
      <c r="O564" s="259"/>
      <c r="P564" s="259"/>
    </row>
    <row r="565" spans="4:16" s="262" customFormat="1">
      <c r="D565" s="260"/>
      <c r="E565" s="261"/>
      <c r="F565" s="259"/>
      <c r="G565" s="260"/>
      <c r="H565" s="259"/>
      <c r="I565" s="259"/>
      <c r="J565" s="259"/>
      <c r="K565" s="375"/>
      <c r="L565" s="259"/>
      <c r="M565" s="259"/>
      <c r="N565" s="259"/>
      <c r="O565" s="259"/>
      <c r="P565" s="259"/>
    </row>
    <row r="566" spans="4:16" s="262" customFormat="1">
      <c r="D566" s="260"/>
      <c r="E566" s="261"/>
      <c r="F566" s="259"/>
      <c r="G566" s="260"/>
      <c r="H566" s="259"/>
      <c r="I566" s="259"/>
      <c r="J566" s="259"/>
      <c r="K566" s="375"/>
      <c r="L566" s="259"/>
      <c r="M566" s="259"/>
      <c r="N566" s="259"/>
      <c r="O566" s="259"/>
      <c r="P566" s="259"/>
    </row>
    <row r="567" spans="4:16" s="262" customFormat="1">
      <c r="D567" s="260"/>
      <c r="E567" s="261"/>
      <c r="F567" s="259"/>
      <c r="G567" s="260"/>
      <c r="H567" s="259"/>
      <c r="I567" s="259"/>
      <c r="J567" s="259"/>
      <c r="K567" s="375"/>
      <c r="L567" s="259"/>
      <c r="M567" s="259"/>
      <c r="N567" s="259"/>
      <c r="O567" s="259"/>
      <c r="P567" s="259"/>
    </row>
    <row r="568" spans="4:16" s="262" customFormat="1">
      <c r="D568" s="260"/>
      <c r="E568" s="261"/>
      <c r="F568" s="259"/>
      <c r="G568" s="260"/>
      <c r="H568" s="259"/>
      <c r="I568" s="259"/>
      <c r="J568" s="259"/>
      <c r="K568" s="375"/>
      <c r="L568" s="259"/>
      <c r="M568" s="259"/>
      <c r="N568" s="259"/>
      <c r="O568" s="259"/>
      <c r="P568" s="259"/>
    </row>
    <row r="569" spans="4:16" s="262" customFormat="1">
      <c r="D569" s="260"/>
      <c r="E569" s="261"/>
      <c r="F569" s="259"/>
      <c r="G569" s="260"/>
      <c r="H569" s="259"/>
      <c r="I569" s="259"/>
      <c r="J569" s="259"/>
      <c r="K569" s="375"/>
      <c r="L569" s="259"/>
      <c r="M569" s="259"/>
      <c r="N569" s="259"/>
      <c r="O569" s="259"/>
      <c r="P569" s="259"/>
    </row>
    <row r="570" spans="4:16" s="262" customFormat="1">
      <c r="D570" s="260"/>
      <c r="E570" s="261"/>
      <c r="F570" s="259"/>
      <c r="G570" s="260"/>
      <c r="H570" s="259"/>
      <c r="I570" s="259"/>
      <c r="J570" s="259"/>
      <c r="K570" s="375"/>
      <c r="L570" s="259"/>
      <c r="M570" s="259"/>
      <c r="N570" s="259"/>
      <c r="O570" s="259"/>
      <c r="P570" s="259"/>
    </row>
    <row r="571" spans="4:16" s="262" customFormat="1">
      <c r="D571" s="260"/>
      <c r="E571" s="261"/>
      <c r="F571" s="259"/>
      <c r="G571" s="260"/>
      <c r="H571" s="259"/>
      <c r="I571" s="259"/>
      <c r="J571" s="259"/>
      <c r="K571" s="375"/>
      <c r="L571" s="259"/>
      <c r="M571" s="259"/>
      <c r="N571" s="259"/>
      <c r="O571" s="259"/>
      <c r="P571" s="259"/>
    </row>
    <row r="572" spans="4:16" s="262" customFormat="1">
      <c r="D572" s="260"/>
      <c r="E572" s="261"/>
      <c r="F572" s="259"/>
      <c r="G572" s="260"/>
      <c r="H572" s="259"/>
      <c r="I572" s="259"/>
      <c r="J572" s="259"/>
      <c r="K572" s="375"/>
      <c r="L572" s="259"/>
      <c r="M572" s="259"/>
      <c r="N572" s="259"/>
      <c r="O572" s="259"/>
      <c r="P572" s="259"/>
    </row>
    <row r="573" spans="4:16" s="262" customFormat="1">
      <c r="D573" s="260"/>
      <c r="E573" s="261"/>
      <c r="F573" s="259"/>
      <c r="G573" s="260"/>
      <c r="H573" s="259"/>
      <c r="I573" s="259"/>
      <c r="J573" s="259"/>
      <c r="K573" s="375"/>
      <c r="L573" s="259"/>
      <c r="M573" s="259"/>
      <c r="N573" s="259"/>
      <c r="O573" s="259"/>
      <c r="P573" s="259"/>
    </row>
    <row r="574" spans="4:16" s="262" customFormat="1">
      <c r="D574" s="260"/>
      <c r="E574" s="261"/>
      <c r="F574" s="259"/>
      <c r="G574" s="260"/>
      <c r="H574" s="259"/>
      <c r="I574" s="259"/>
      <c r="J574" s="259"/>
      <c r="K574" s="375"/>
      <c r="L574" s="259"/>
      <c r="M574" s="259"/>
      <c r="N574" s="259"/>
      <c r="O574" s="259"/>
      <c r="P574" s="259"/>
    </row>
    <row r="575" spans="4:16" s="262" customFormat="1">
      <c r="D575" s="260"/>
      <c r="E575" s="261"/>
      <c r="F575" s="259"/>
      <c r="G575" s="260"/>
      <c r="H575" s="259"/>
      <c r="I575" s="259"/>
      <c r="J575" s="259"/>
      <c r="K575" s="375"/>
      <c r="L575" s="259"/>
      <c r="M575" s="259"/>
      <c r="N575" s="259"/>
      <c r="O575" s="259"/>
      <c r="P575" s="259"/>
    </row>
    <row r="576" spans="4:16" s="262" customFormat="1">
      <c r="D576" s="260"/>
      <c r="E576" s="261"/>
      <c r="F576" s="259"/>
      <c r="G576" s="260"/>
      <c r="H576" s="259"/>
      <c r="I576" s="259"/>
      <c r="J576" s="259"/>
      <c r="K576" s="375"/>
      <c r="L576" s="259"/>
      <c r="M576" s="259"/>
      <c r="N576" s="259"/>
      <c r="O576" s="259"/>
      <c r="P576" s="259"/>
    </row>
    <row r="577" spans="4:16" s="262" customFormat="1">
      <c r="D577" s="260"/>
      <c r="E577" s="261"/>
      <c r="F577" s="259"/>
      <c r="G577" s="260"/>
      <c r="H577" s="259"/>
      <c r="I577" s="259"/>
      <c r="J577" s="259"/>
      <c r="K577" s="375"/>
      <c r="L577" s="259"/>
      <c r="M577" s="259"/>
      <c r="N577" s="259"/>
      <c r="O577" s="259"/>
      <c r="P577" s="259"/>
    </row>
    <row r="578" spans="4:16" s="262" customFormat="1">
      <c r="D578" s="260"/>
      <c r="E578" s="261"/>
      <c r="F578" s="259"/>
      <c r="G578" s="260"/>
      <c r="H578" s="259"/>
      <c r="I578" s="259"/>
      <c r="J578" s="259"/>
      <c r="K578" s="375"/>
      <c r="L578" s="259"/>
      <c r="M578" s="259"/>
      <c r="N578" s="259"/>
      <c r="O578" s="259"/>
      <c r="P578" s="259"/>
    </row>
    <row r="579" spans="4:16" s="262" customFormat="1">
      <c r="D579" s="260"/>
      <c r="E579" s="261"/>
      <c r="F579" s="259"/>
      <c r="G579" s="260"/>
      <c r="H579" s="259"/>
      <c r="I579" s="259"/>
      <c r="J579" s="259"/>
      <c r="K579" s="375"/>
      <c r="L579" s="259"/>
      <c r="M579" s="259"/>
      <c r="N579" s="259"/>
      <c r="O579" s="259"/>
      <c r="P579" s="259"/>
    </row>
    <row r="580" spans="4:16" s="262" customFormat="1">
      <c r="D580" s="260"/>
      <c r="E580" s="261"/>
      <c r="F580" s="259"/>
      <c r="G580" s="260"/>
      <c r="H580" s="259"/>
      <c r="I580" s="259"/>
      <c r="J580" s="259"/>
      <c r="K580" s="375"/>
      <c r="L580" s="259"/>
      <c r="M580" s="259"/>
      <c r="N580" s="259"/>
      <c r="O580" s="259"/>
      <c r="P580" s="259"/>
    </row>
    <row r="581" spans="4:16" s="262" customFormat="1">
      <c r="D581" s="260"/>
      <c r="E581" s="261"/>
      <c r="F581" s="259"/>
      <c r="G581" s="260"/>
      <c r="H581" s="259"/>
      <c r="I581" s="259"/>
      <c r="J581" s="259"/>
      <c r="K581" s="375"/>
      <c r="L581" s="259"/>
      <c r="M581" s="259"/>
      <c r="N581" s="259"/>
      <c r="O581" s="259"/>
      <c r="P581" s="259"/>
    </row>
    <row r="582" spans="4:16" s="262" customFormat="1">
      <c r="D582" s="260"/>
      <c r="E582" s="261"/>
      <c r="F582" s="259"/>
      <c r="G582" s="260"/>
      <c r="H582" s="259"/>
      <c r="I582" s="259"/>
      <c r="J582" s="259"/>
      <c r="K582" s="375"/>
      <c r="L582" s="259"/>
      <c r="M582" s="259"/>
      <c r="N582" s="259"/>
      <c r="O582" s="259"/>
      <c r="P582" s="259"/>
    </row>
    <row r="583" spans="4:16" s="262" customFormat="1">
      <c r="D583" s="260"/>
      <c r="E583" s="261"/>
      <c r="F583" s="259"/>
      <c r="G583" s="260"/>
      <c r="H583" s="259"/>
      <c r="I583" s="259"/>
      <c r="J583" s="259"/>
      <c r="K583" s="375"/>
      <c r="L583" s="259"/>
      <c r="M583" s="259"/>
      <c r="N583" s="259"/>
      <c r="O583" s="259"/>
      <c r="P583" s="259"/>
    </row>
    <row r="584" spans="4:16" s="262" customFormat="1">
      <c r="D584" s="260"/>
      <c r="E584" s="261"/>
      <c r="F584" s="259"/>
      <c r="G584" s="260"/>
      <c r="H584" s="259"/>
      <c r="I584" s="259"/>
      <c r="J584" s="259"/>
      <c r="K584" s="375"/>
      <c r="L584" s="259"/>
      <c r="M584" s="259"/>
      <c r="N584" s="259"/>
      <c r="O584" s="259"/>
      <c r="P584" s="259"/>
    </row>
    <row r="585" spans="4:16" s="262" customFormat="1">
      <c r="D585" s="260"/>
      <c r="E585" s="261"/>
      <c r="F585" s="259"/>
      <c r="G585" s="260"/>
      <c r="H585" s="259"/>
      <c r="I585" s="259"/>
      <c r="J585" s="259"/>
      <c r="K585" s="375"/>
      <c r="L585" s="259"/>
      <c r="M585" s="259"/>
      <c r="N585" s="259"/>
      <c r="O585" s="259"/>
      <c r="P585" s="259"/>
    </row>
    <row r="586" spans="4:16" s="262" customFormat="1">
      <c r="D586" s="260"/>
      <c r="E586" s="261"/>
      <c r="F586" s="259"/>
      <c r="G586" s="260"/>
      <c r="H586" s="259"/>
      <c r="I586" s="259"/>
      <c r="J586" s="259"/>
      <c r="K586" s="375"/>
      <c r="L586" s="259"/>
      <c r="M586" s="259"/>
      <c r="N586" s="259"/>
      <c r="O586" s="259"/>
      <c r="P586" s="259"/>
    </row>
    <row r="587" spans="4:16" s="262" customFormat="1">
      <c r="D587" s="260"/>
      <c r="E587" s="261"/>
      <c r="F587" s="259"/>
      <c r="G587" s="260"/>
      <c r="H587" s="259"/>
      <c r="I587" s="259"/>
      <c r="J587" s="259"/>
      <c r="K587" s="375"/>
      <c r="L587" s="259"/>
      <c r="M587" s="259"/>
      <c r="N587" s="259"/>
      <c r="O587" s="259"/>
      <c r="P587" s="259"/>
    </row>
    <row r="588" spans="4:16" s="262" customFormat="1">
      <c r="D588" s="260"/>
      <c r="E588" s="261"/>
      <c r="F588" s="259"/>
      <c r="G588" s="260"/>
      <c r="H588" s="259"/>
      <c r="I588" s="259"/>
      <c r="J588" s="259"/>
      <c r="K588" s="375"/>
      <c r="L588" s="259"/>
      <c r="M588" s="259"/>
      <c r="N588" s="259"/>
      <c r="O588" s="259"/>
      <c r="P588" s="259"/>
    </row>
    <row r="589" spans="4:16" s="262" customFormat="1">
      <c r="D589" s="260"/>
      <c r="E589" s="261"/>
      <c r="F589" s="259"/>
      <c r="G589" s="260"/>
      <c r="H589" s="259"/>
      <c r="I589" s="259"/>
      <c r="J589" s="259"/>
      <c r="K589" s="375"/>
      <c r="L589" s="259"/>
      <c r="M589" s="259"/>
      <c r="N589" s="259"/>
      <c r="O589" s="259"/>
      <c r="P589" s="259"/>
    </row>
    <row r="590" spans="4:16" s="262" customFormat="1">
      <c r="D590" s="260"/>
      <c r="E590" s="261"/>
      <c r="F590" s="259"/>
      <c r="G590" s="260"/>
      <c r="H590" s="259"/>
      <c r="I590" s="259"/>
      <c r="J590" s="259"/>
      <c r="K590" s="375"/>
      <c r="L590" s="259"/>
      <c r="M590" s="259"/>
      <c r="N590" s="259"/>
      <c r="O590" s="259"/>
      <c r="P590" s="259"/>
    </row>
    <row r="591" spans="4:16" s="262" customFormat="1">
      <c r="D591" s="260"/>
      <c r="E591" s="261"/>
      <c r="F591" s="259"/>
      <c r="G591" s="260"/>
      <c r="H591" s="259"/>
      <c r="I591" s="259"/>
      <c r="J591" s="259"/>
      <c r="K591" s="375"/>
      <c r="L591" s="259"/>
      <c r="M591" s="259"/>
      <c r="N591" s="259"/>
      <c r="O591" s="259"/>
      <c r="P591" s="259"/>
    </row>
    <row r="592" spans="4:16" s="262" customFormat="1">
      <c r="D592" s="260"/>
      <c r="E592" s="261"/>
      <c r="F592" s="259"/>
      <c r="G592" s="260"/>
      <c r="H592" s="259"/>
      <c r="I592" s="259"/>
      <c r="J592" s="259"/>
      <c r="K592" s="375"/>
      <c r="L592" s="259"/>
      <c r="M592" s="259"/>
      <c r="N592" s="259"/>
      <c r="O592" s="259"/>
      <c r="P592" s="259"/>
    </row>
    <row r="593" spans="4:16" s="262" customFormat="1">
      <c r="D593" s="260"/>
      <c r="E593" s="261"/>
      <c r="F593" s="259"/>
      <c r="G593" s="260"/>
      <c r="H593" s="259"/>
      <c r="I593" s="259"/>
      <c r="J593" s="259"/>
      <c r="K593" s="375"/>
      <c r="L593" s="259"/>
      <c r="M593" s="259"/>
      <c r="N593" s="259"/>
      <c r="O593" s="259"/>
      <c r="P593" s="259"/>
    </row>
    <row r="594" spans="4:16" s="262" customFormat="1">
      <c r="D594" s="260"/>
      <c r="E594" s="261"/>
      <c r="F594" s="259"/>
      <c r="G594" s="260"/>
      <c r="H594" s="259"/>
      <c r="I594" s="259"/>
      <c r="J594" s="259"/>
      <c r="K594" s="375"/>
      <c r="L594" s="259"/>
      <c r="M594" s="259"/>
      <c r="N594" s="259"/>
      <c r="O594" s="259"/>
      <c r="P594" s="259"/>
    </row>
    <row r="595" spans="4:16" s="262" customFormat="1">
      <c r="D595" s="260"/>
      <c r="E595" s="261"/>
      <c r="F595" s="259"/>
      <c r="G595" s="260"/>
      <c r="H595" s="259"/>
      <c r="I595" s="259"/>
      <c r="J595" s="259"/>
      <c r="K595" s="375"/>
      <c r="L595" s="259"/>
      <c r="M595" s="259"/>
      <c r="N595" s="259"/>
      <c r="O595" s="259"/>
      <c r="P595" s="259"/>
    </row>
    <row r="596" spans="4:16" s="262" customFormat="1">
      <c r="D596" s="260"/>
      <c r="E596" s="261"/>
      <c r="F596" s="259"/>
      <c r="G596" s="260"/>
      <c r="H596" s="259"/>
      <c r="I596" s="259"/>
      <c r="J596" s="259"/>
      <c r="K596" s="375"/>
      <c r="L596" s="259"/>
      <c r="M596" s="259"/>
      <c r="N596" s="259"/>
      <c r="O596" s="259"/>
      <c r="P596" s="259"/>
    </row>
    <row r="597" spans="4:16" s="262" customFormat="1">
      <c r="D597" s="260"/>
      <c r="E597" s="261"/>
      <c r="F597" s="259"/>
      <c r="G597" s="260"/>
      <c r="H597" s="259"/>
      <c r="I597" s="259"/>
      <c r="J597" s="259"/>
      <c r="K597" s="375"/>
      <c r="L597" s="259"/>
      <c r="M597" s="259"/>
      <c r="N597" s="259"/>
      <c r="O597" s="259"/>
      <c r="P597" s="259"/>
    </row>
    <row r="598" spans="4:16" s="262" customFormat="1">
      <c r="D598" s="260"/>
      <c r="E598" s="261"/>
      <c r="F598" s="259"/>
      <c r="G598" s="260"/>
      <c r="H598" s="259"/>
      <c r="I598" s="259"/>
      <c r="J598" s="259"/>
      <c r="K598" s="375"/>
      <c r="L598" s="259"/>
      <c r="M598" s="259"/>
      <c r="N598" s="259"/>
      <c r="O598" s="259"/>
      <c r="P598" s="259"/>
    </row>
    <row r="599" spans="4:16" s="262" customFormat="1">
      <c r="D599" s="260"/>
      <c r="E599" s="261"/>
      <c r="F599" s="259"/>
      <c r="G599" s="260"/>
      <c r="H599" s="259"/>
      <c r="I599" s="259"/>
      <c r="J599" s="259"/>
      <c r="K599" s="375"/>
      <c r="L599" s="259"/>
      <c r="M599" s="259"/>
      <c r="N599" s="259"/>
      <c r="O599" s="259"/>
      <c r="P599" s="259"/>
    </row>
    <row r="600" spans="4:16" s="262" customFormat="1">
      <c r="D600" s="260"/>
      <c r="E600" s="261"/>
      <c r="F600" s="259"/>
      <c r="G600" s="260"/>
      <c r="H600" s="259"/>
      <c r="I600" s="259"/>
      <c r="J600" s="259"/>
      <c r="K600" s="375"/>
      <c r="L600" s="259"/>
      <c r="M600" s="259"/>
      <c r="N600" s="259"/>
      <c r="O600" s="259"/>
      <c r="P600" s="259"/>
    </row>
    <row r="601" spans="4:16" s="262" customFormat="1">
      <c r="D601" s="260"/>
      <c r="E601" s="261"/>
      <c r="F601" s="259"/>
      <c r="G601" s="260"/>
      <c r="H601" s="259"/>
      <c r="I601" s="259"/>
      <c r="J601" s="259"/>
      <c r="K601" s="375"/>
      <c r="L601" s="259"/>
      <c r="M601" s="259"/>
      <c r="N601" s="259"/>
      <c r="O601" s="259"/>
      <c r="P601" s="259"/>
    </row>
    <row r="602" spans="4:16" s="262" customFormat="1">
      <c r="D602" s="260"/>
      <c r="E602" s="261"/>
      <c r="F602" s="259"/>
      <c r="G602" s="260"/>
      <c r="H602" s="259"/>
      <c r="I602" s="259"/>
      <c r="J602" s="259"/>
      <c r="K602" s="375"/>
      <c r="L602" s="259"/>
      <c r="M602" s="259"/>
      <c r="N602" s="259"/>
      <c r="O602" s="259"/>
      <c r="P602" s="259"/>
    </row>
    <row r="603" spans="4:16" s="262" customFormat="1">
      <c r="D603" s="260"/>
      <c r="E603" s="261"/>
      <c r="F603" s="259"/>
      <c r="G603" s="260"/>
      <c r="H603" s="259"/>
      <c r="I603" s="259"/>
      <c r="J603" s="259"/>
      <c r="K603" s="375"/>
      <c r="L603" s="259"/>
      <c r="M603" s="259"/>
      <c r="N603" s="259"/>
      <c r="O603" s="259"/>
      <c r="P603" s="259"/>
    </row>
    <row r="604" spans="4:16" s="262" customFormat="1">
      <c r="D604" s="260"/>
      <c r="E604" s="261"/>
      <c r="F604" s="259"/>
      <c r="G604" s="260"/>
      <c r="H604" s="259"/>
      <c r="I604" s="259"/>
      <c r="J604" s="259"/>
      <c r="K604" s="375"/>
      <c r="L604" s="259"/>
      <c r="M604" s="259"/>
      <c r="N604" s="259"/>
      <c r="O604" s="259"/>
      <c r="P604" s="259"/>
    </row>
    <row r="605" spans="4:16" s="262" customFormat="1">
      <c r="D605" s="260"/>
      <c r="E605" s="261"/>
      <c r="F605" s="259"/>
      <c r="G605" s="260"/>
      <c r="H605" s="259"/>
      <c r="I605" s="259"/>
      <c r="J605" s="259"/>
      <c r="K605" s="375"/>
      <c r="L605" s="259"/>
      <c r="M605" s="259"/>
      <c r="N605" s="259"/>
      <c r="O605" s="259"/>
      <c r="P605" s="259"/>
    </row>
    <row r="606" spans="4:16" s="262" customFormat="1">
      <c r="D606" s="260"/>
      <c r="E606" s="261"/>
      <c r="F606" s="259"/>
      <c r="G606" s="260"/>
      <c r="H606" s="259"/>
      <c r="I606" s="259"/>
      <c r="J606" s="259"/>
      <c r="K606" s="375"/>
      <c r="L606" s="259"/>
      <c r="M606" s="259"/>
      <c r="N606" s="259"/>
      <c r="O606" s="259"/>
      <c r="P606" s="259"/>
    </row>
    <row r="607" spans="4:16" s="262" customFormat="1">
      <c r="D607" s="260"/>
      <c r="E607" s="261"/>
      <c r="F607" s="259"/>
      <c r="G607" s="260"/>
      <c r="H607" s="259"/>
      <c r="I607" s="259"/>
      <c r="J607" s="259"/>
      <c r="K607" s="375"/>
      <c r="L607" s="259"/>
      <c r="M607" s="259"/>
      <c r="N607" s="259"/>
      <c r="O607" s="259"/>
      <c r="P607" s="259"/>
    </row>
    <row r="608" spans="4:16" s="262" customFormat="1">
      <c r="D608" s="260"/>
      <c r="E608" s="261"/>
      <c r="F608" s="259"/>
      <c r="G608" s="260"/>
      <c r="H608" s="259"/>
      <c r="I608" s="259"/>
      <c r="J608" s="259"/>
      <c r="K608" s="375"/>
      <c r="L608" s="259"/>
      <c r="M608" s="259"/>
      <c r="N608" s="259"/>
      <c r="O608" s="259"/>
      <c r="P608" s="259"/>
    </row>
    <row r="609" spans="4:16" s="262" customFormat="1">
      <c r="D609" s="260"/>
      <c r="E609" s="261"/>
      <c r="F609" s="259"/>
      <c r="G609" s="260"/>
      <c r="H609" s="259"/>
      <c r="I609" s="259"/>
      <c r="J609" s="259"/>
      <c r="K609" s="375"/>
      <c r="L609" s="259"/>
      <c r="M609" s="259"/>
      <c r="N609" s="259"/>
      <c r="O609" s="259"/>
      <c r="P609" s="259"/>
    </row>
    <row r="610" spans="4:16" s="262" customFormat="1">
      <c r="D610" s="260"/>
      <c r="E610" s="261"/>
      <c r="F610" s="259"/>
      <c r="G610" s="260"/>
      <c r="H610" s="259"/>
      <c r="I610" s="259"/>
      <c r="J610" s="259"/>
      <c r="K610" s="375"/>
      <c r="L610" s="259"/>
      <c r="M610" s="259"/>
      <c r="N610" s="259"/>
      <c r="O610" s="259"/>
      <c r="P610" s="259"/>
    </row>
    <row r="611" spans="4:16" s="262" customFormat="1">
      <c r="D611" s="260"/>
      <c r="E611" s="261"/>
      <c r="F611" s="259"/>
      <c r="G611" s="260"/>
      <c r="H611" s="259"/>
      <c r="I611" s="259"/>
      <c r="J611" s="259"/>
      <c r="K611" s="375"/>
      <c r="L611" s="259"/>
      <c r="M611" s="259"/>
      <c r="N611" s="259"/>
      <c r="O611" s="259"/>
      <c r="P611" s="259"/>
    </row>
    <row r="612" spans="4:16" s="262" customFormat="1">
      <c r="D612" s="260"/>
      <c r="E612" s="261"/>
      <c r="F612" s="259"/>
      <c r="G612" s="260"/>
      <c r="H612" s="259"/>
      <c r="I612" s="259"/>
      <c r="J612" s="259"/>
      <c r="K612" s="375"/>
      <c r="L612" s="259"/>
      <c r="M612" s="259"/>
      <c r="N612" s="259"/>
      <c r="O612" s="259"/>
      <c r="P612" s="259"/>
    </row>
    <row r="613" spans="4:16" s="262" customFormat="1">
      <c r="D613" s="260"/>
      <c r="E613" s="261"/>
      <c r="F613" s="259"/>
      <c r="G613" s="260"/>
      <c r="H613" s="259"/>
      <c r="I613" s="259"/>
      <c r="J613" s="259"/>
      <c r="K613" s="375"/>
      <c r="L613" s="259"/>
      <c r="M613" s="259"/>
      <c r="N613" s="259"/>
      <c r="O613" s="259"/>
      <c r="P613" s="259"/>
    </row>
    <row r="614" spans="4:16" s="262" customFormat="1">
      <c r="D614" s="260"/>
      <c r="E614" s="261"/>
      <c r="F614" s="259"/>
      <c r="G614" s="260"/>
      <c r="H614" s="259"/>
      <c r="I614" s="259"/>
      <c r="J614" s="259"/>
      <c r="K614" s="375"/>
      <c r="L614" s="259"/>
      <c r="M614" s="259"/>
      <c r="N614" s="259"/>
      <c r="O614" s="259"/>
      <c r="P614" s="259"/>
    </row>
    <row r="615" spans="4:16" s="262" customFormat="1">
      <c r="D615" s="260"/>
      <c r="E615" s="261"/>
      <c r="F615" s="259"/>
      <c r="G615" s="260"/>
      <c r="H615" s="259"/>
      <c r="I615" s="259"/>
      <c r="J615" s="259"/>
      <c r="K615" s="375"/>
      <c r="L615" s="259"/>
      <c r="M615" s="259"/>
      <c r="N615" s="259"/>
      <c r="O615" s="259"/>
      <c r="P615" s="259"/>
    </row>
    <row r="616" spans="4:16" s="262" customFormat="1">
      <c r="D616" s="260"/>
      <c r="E616" s="261"/>
      <c r="F616" s="259"/>
      <c r="G616" s="260"/>
      <c r="H616" s="259"/>
      <c r="I616" s="259"/>
      <c r="J616" s="259"/>
      <c r="K616" s="375"/>
      <c r="L616" s="259"/>
      <c r="M616" s="259"/>
      <c r="N616" s="259"/>
      <c r="O616" s="259"/>
      <c r="P616" s="259"/>
    </row>
    <row r="617" spans="4:16" s="262" customFormat="1">
      <c r="D617" s="260"/>
      <c r="E617" s="261"/>
      <c r="F617" s="259"/>
      <c r="G617" s="260"/>
      <c r="H617" s="259"/>
      <c r="I617" s="259"/>
      <c r="J617" s="259"/>
      <c r="K617" s="375"/>
      <c r="L617" s="259"/>
      <c r="M617" s="259"/>
      <c r="N617" s="259"/>
      <c r="O617" s="259"/>
      <c r="P617" s="259"/>
    </row>
    <row r="618" spans="4:16" s="262" customFormat="1">
      <c r="D618" s="260"/>
      <c r="E618" s="261"/>
      <c r="F618" s="259"/>
      <c r="G618" s="260"/>
      <c r="H618" s="259"/>
      <c r="I618" s="259"/>
      <c r="J618" s="259"/>
      <c r="K618" s="375"/>
      <c r="L618" s="259"/>
      <c r="M618" s="259"/>
      <c r="N618" s="259"/>
      <c r="O618" s="259"/>
      <c r="P618" s="259"/>
    </row>
    <row r="619" spans="4:16" s="262" customFormat="1">
      <c r="D619" s="260"/>
      <c r="E619" s="261"/>
      <c r="F619" s="259"/>
      <c r="G619" s="260"/>
      <c r="H619" s="259"/>
      <c r="I619" s="259"/>
      <c r="J619" s="259"/>
      <c r="K619" s="375"/>
      <c r="L619" s="259"/>
      <c r="M619" s="259"/>
      <c r="N619" s="259"/>
      <c r="O619" s="259"/>
      <c r="P619" s="259"/>
    </row>
    <row r="620" spans="4:16" s="262" customFormat="1">
      <c r="D620" s="260"/>
      <c r="E620" s="261"/>
      <c r="F620" s="259"/>
      <c r="G620" s="260"/>
      <c r="H620" s="259"/>
      <c r="I620" s="259"/>
      <c r="J620" s="259"/>
      <c r="K620" s="375"/>
      <c r="L620" s="259"/>
      <c r="M620" s="259"/>
      <c r="N620" s="259"/>
      <c r="O620" s="259"/>
      <c r="P620" s="259"/>
    </row>
    <row r="621" spans="4:16" s="262" customFormat="1">
      <c r="D621" s="260"/>
      <c r="E621" s="261"/>
      <c r="F621" s="259"/>
      <c r="G621" s="260"/>
      <c r="H621" s="259"/>
      <c r="I621" s="259"/>
      <c r="J621" s="259"/>
      <c r="K621" s="375"/>
      <c r="L621" s="259"/>
      <c r="M621" s="259"/>
      <c r="N621" s="259"/>
      <c r="O621" s="259"/>
      <c r="P621" s="259"/>
    </row>
    <row r="622" spans="4:16" s="262" customFormat="1">
      <c r="D622" s="260"/>
      <c r="E622" s="261"/>
      <c r="F622" s="259"/>
      <c r="G622" s="260"/>
      <c r="H622" s="259"/>
      <c r="I622" s="259"/>
      <c r="J622" s="259"/>
      <c r="K622" s="375"/>
      <c r="L622" s="259"/>
      <c r="M622" s="259"/>
      <c r="N622" s="259"/>
      <c r="O622" s="259"/>
      <c r="P622" s="259"/>
    </row>
    <row r="623" spans="4:16" s="262" customFormat="1">
      <c r="D623" s="260"/>
      <c r="E623" s="261"/>
      <c r="F623" s="259"/>
      <c r="G623" s="260"/>
      <c r="H623" s="259"/>
      <c r="I623" s="259"/>
      <c r="J623" s="259"/>
      <c r="K623" s="375"/>
      <c r="L623" s="259"/>
      <c r="M623" s="259"/>
      <c r="N623" s="259"/>
      <c r="O623" s="259"/>
      <c r="P623" s="259"/>
    </row>
    <row r="624" spans="4:16" s="262" customFormat="1">
      <c r="D624" s="260"/>
      <c r="E624" s="261"/>
      <c r="F624" s="259"/>
      <c r="G624" s="260"/>
      <c r="H624" s="259"/>
      <c r="I624" s="259"/>
      <c r="J624" s="259"/>
      <c r="K624" s="375"/>
      <c r="L624" s="259"/>
      <c r="M624" s="259"/>
      <c r="N624" s="259"/>
      <c r="O624" s="259"/>
      <c r="P624" s="259"/>
    </row>
    <row r="625" spans="4:16" s="262" customFormat="1">
      <c r="D625" s="260"/>
      <c r="E625" s="261"/>
      <c r="F625" s="259"/>
      <c r="G625" s="260"/>
      <c r="H625" s="259"/>
      <c r="I625" s="259"/>
      <c r="J625" s="259"/>
      <c r="K625" s="375"/>
      <c r="L625" s="259"/>
      <c r="M625" s="259"/>
      <c r="N625" s="259"/>
      <c r="O625" s="259"/>
      <c r="P625" s="259"/>
    </row>
    <row r="626" spans="4:16" s="262" customFormat="1">
      <c r="D626" s="260"/>
      <c r="E626" s="261"/>
      <c r="F626" s="259"/>
      <c r="G626" s="260"/>
      <c r="H626" s="259"/>
      <c r="I626" s="259"/>
      <c r="J626" s="259"/>
      <c r="K626" s="375"/>
      <c r="L626" s="259"/>
      <c r="M626" s="259"/>
      <c r="N626" s="259"/>
      <c r="O626" s="259"/>
      <c r="P626" s="259"/>
    </row>
    <row r="627" spans="4:16" s="262" customFormat="1">
      <c r="D627" s="260"/>
      <c r="E627" s="261"/>
      <c r="F627" s="259"/>
      <c r="G627" s="260"/>
      <c r="H627" s="259"/>
      <c r="I627" s="259"/>
      <c r="J627" s="259"/>
      <c r="K627" s="375"/>
      <c r="L627" s="259"/>
      <c r="M627" s="259"/>
      <c r="N627" s="259"/>
      <c r="O627" s="259"/>
      <c r="P627" s="259"/>
    </row>
    <row r="628" spans="4:16" s="262" customFormat="1">
      <c r="D628" s="260"/>
      <c r="E628" s="261"/>
      <c r="F628" s="259"/>
      <c r="G628" s="260"/>
      <c r="H628" s="259"/>
      <c r="I628" s="259"/>
      <c r="J628" s="259"/>
      <c r="K628" s="375"/>
      <c r="L628" s="259"/>
      <c r="M628" s="259"/>
      <c r="N628" s="259"/>
      <c r="O628" s="259"/>
      <c r="P628" s="259"/>
    </row>
    <row r="629" spans="4:16" s="262" customFormat="1">
      <c r="D629" s="260"/>
      <c r="E629" s="261"/>
      <c r="F629" s="259"/>
      <c r="G629" s="260"/>
      <c r="H629" s="259"/>
      <c r="I629" s="259"/>
      <c r="J629" s="259"/>
      <c r="K629" s="375"/>
      <c r="L629" s="259"/>
      <c r="M629" s="259"/>
      <c r="N629" s="259"/>
      <c r="O629" s="259"/>
      <c r="P629" s="259"/>
    </row>
    <row r="630" spans="4:16" s="262" customFormat="1">
      <c r="D630" s="260"/>
      <c r="E630" s="261"/>
      <c r="F630" s="259"/>
      <c r="G630" s="260"/>
      <c r="H630" s="259"/>
      <c r="I630" s="259"/>
      <c r="J630" s="259"/>
      <c r="K630" s="375"/>
      <c r="L630" s="259"/>
      <c r="M630" s="259"/>
      <c r="N630" s="259"/>
      <c r="O630" s="259"/>
      <c r="P630" s="259"/>
    </row>
    <row r="631" spans="4:16" s="262" customFormat="1">
      <c r="D631" s="260"/>
      <c r="E631" s="261"/>
      <c r="F631" s="259"/>
      <c r="G631" s="260"/>
      <c r="H631" s="259"/>
      <c r="I631" s="259"/>
      <c r="J631" s="259"/>
      <c r="K631" s="375"/>
      <c r="L631" s="259"/>
      <c r="M631" s="259"/>
      <c r="N631" s="259"/>
      <c r="O631" s="259"/>
      <c r="P631" s="259"/>
    </row>
    <row r="632" spans="4:16" s="262" customFormat="1">
      <c r="D632" s="260"/>
      <c r="E632" s="261"/>
      <c r="F632" s="259"/>
      <c r="G632" s="260"/>
      <c r="H632" s="259"/>
      <c r="I632" s="259"/>
      <c r="J632" s="259"/>
      <c r="K632" s="375"/>
      <c r="L632" s="259"/>
      <c r="M632" s="259"/>
      <c r="N632" s="259"/>
      <c r="O632" s="259"/>
      <c r="P632" s="259"/>
    </row>
    <row r="633" spans="4:16" s="262" customFormat="1">
      <c r="D633" s="260"/>
      <c r="E633" s="261"/>
      <c r="F633" s="259"/>
      <c r="G633" s="260"/>
      <c r="H633" s="259"/>
      <c r="I633" s="259"/>
      <c r="J633" s="259"/>
      <c r="K633" s="375"/>
      <c r="L633" s="259"/>
      <c r="M633" s="259"/>
      <c r="N633" s="259"/>
      <c r="O633" s="259"/>
      <c r="P633" s="259"/>
    </row>
    <row r="634" spans="4:16" s="262" customFormat="1">
      <c r="D634" s="260"/>
      <c r="E634" s="261"/>
      <c r="F634" s="259"/>
      <c r="G634" s="260"/>
      <c r="H634" s="259"/>
      <c r="I634" s="259"/>
      <c r="J634" s="259"/>
      <c r="K634" s="375"/>
      <c r="L634" s="259"/>
      <c r="M634" s="259"/>
      <c r="N634" s="259"/>
      <c r="O634" s="259"/>
      <c r="P634" s="259"/>
    </row>
    <row r="635" spans="4:16" s="262" customFormat="1">
      <c r="D635" s="260"/>
      <c r="E635" s="261"/>
      <c r="F635" s="259"/>
      <c r="G635" s="260"/>
      <c r="H635" s="259"/>
      <c r="I635" s="259"/>
      <c r="J635" s="259"/>
      <c r="K635" s="375"/>
      <c r="L635" s="259"/>
      <c r="M635" s="259"/>
      <c r="N635" s="259"/>
      <c r="O635" s="259"/>
      <c r="P635" s="259"/>
    </row>
    <row r="636" spans="4:16" s="262" customFormat="1">
      <c r="D636" s="260"/>
      <c r="E636" s="261"/>
      <c r="F636" s="259"/>
      <c r="G636" s="260"/>
      <c r="H636" s="259"/>
      <c r="I636" s="259"/>
      <c r="J636" s="259"/>
      <c r="K636" s="375"/>
      <c r="L636" s="259"/>
      <c r="M636" s="259"/>
      <c r="N636" s="259"/>
      <c r="O636" s="259"/>
      <c r="P636" s="259"/>
    </row>
    <row r="637" spans="4:16" s="262" customFormat="1">
      <c r="D637" s="260"/>
      <c r="E637" s="261"/>
      <c r="F637" s="259"/>
      <c r="G637" s="260"/>
      <c r="H637" s="259"/>
      <c r="I637" s="259"/>
      <c r="J637" s="259"/>
      <c r="K637" s="375"/>
      <c r="L637" s="259"/>
      <c r="M637" s="259"/>
      <c r="N637" s="259"/>
      <c r="O637" s="259"/>
      <c r="P637" s="259"/>
    </row>
    <row r="638" spans="4:16" s="262" customFormat="1">
      <c r="D638" s="260"/>
      <c r="E638" s="261"/>
      <c r="F638" s="259"/>
      <c r="G638" s="260"/>
      <c r="H638" s="259"/>
      <c r="I638" s="259"/>
      <c r="J638" s="259"/>
      <c r="K638" s="375"/>
      <c r="L638" s="259"/>
      <c r="M638" s="259"/>
      <c r="N638" s="259"/>
      <c r="O638" s="259"/>
      <c r="P638" s="259"/>
    </row>
    <row r="639" spans="4:16" s="262" customFormat="1">
      <c r="D639" s="260"/>
      <c r="E639" s="261"/>
      <c r="F639" s="259"/>
      <c r="G639" s="260"/>
      <c r="H639" s="259"/>
      <c r="I639" s="259"/>
      <c r="J639" s="259"/>
      <c r="K639" s="375"/>
      <c r="L639" s="259"/>
      <c r="M639" s="259"/>
      <c r="N639" s="259"/>
      <c r="O639" s="259"/>
      <c r="P639" s="259"/>
    </row>
    <row r="640" spans="4:16" s="262" customFormat="1">
      <c r="D640" s="260"/>
      <c r="E640" s="261"/>
      <c r="F640" s="259"/>
      <c r="G640" s="260"/>
      <c r="H640" s="259"/>
      <c r="I640" s="259"/>
      <c r="J640" s="259"/>
      <c r="K640" s="375"/>
      <c r="L640" s="259"/>
      <c r="M640" s="259"/>
      <c r="N640" s="259"/>
      <c r="O640" s="259"/>
      <c r="P640" s="259"/>
    </row>
    <row r="641" spans="4:16" s="262" customFormat="1">
      <c r="D641" s="260"/>
      <c r="E641" s="261"/>
      <c r="F641" s="259"/>
      <c r="G641" s="260"/>
      <c r="H641" s="259"/>
      <c r="I641" s="259"/>
      <c r="J641" s="259"/>
      <c r="K641" s="375"/>
      <c r="L641" s="259"/>
      <c r="M641" s="259"/>
      <c r="N641" s="259"/>
      <c r="O641" s="259"/>
      <c r="P641" s="259"/>
    </row>
    <row r="642" spans="4:16" s="262" customFormat="1">
      <c r="D642" s="260"/>
      <c r="E642" s="261"/>
      <c r="F642" s="259"/>
      <c r="G642" s="260"/>
      <c r="H642" s="259"/>
      <c r="I642" s="259"/>
      <c r="J642" s="259"/>
      <c r="K642" s="375"/>
      <c r="L642" s="259"/>
      <c r="M642" s="259"/>
      <c r="N642" s="259"/>
      <c r="O642" s="259"/>
      <c r="P642" s="259"/>
    </row>
    <row r="643" spans="4:16" s="262" customFormat="1">
      <c r="D643" s="260"/>
      <c r="E643" s="261"/>
      <c r="F643" s="259"/>
      <c r="G643" s="260"/>
      <c r="H643" s="259"/>
      <c r="I643" s="259"/>
      <c r="J643" s="259"/>
      <c r="K643" s="375"/>
      <c r="L643" s="259"/>
      <c r="M643" s="259"/>
      <c r="N643" s="259"/>
      <c r="O643" s="259"/>
      <c r="P643" s="259"/>
    </row>
    <row r="644" spans="4:16" s="262" customFormat="1">
      <c r="D644" s="260"/>
      <c r="E644" s="261"/>
      <c r="F644" s="259"/>
      <c r="G644" s="260"/>
      <c r="H644" s="259"/>
      <c r="I644" s="259"/>
      <c r="J644" s="259"/>
      <c r="K644" s="375"/>
      <c r="L644" s="259"/>
      <c r="M644" s="259"/>
      <c r="N644" s="259"/>
      <c r="O644" s="259"/>
      <c r="P644" s="259"/>
    </row>
    <row r="645" spans="4:16" s="262" customFormat="1">
      <c r="D645" s="260"/>
      <c r="E645" s="261"/>
      <c r="F645" s="259"/>
      <c r="G645" s="260"/>
      <c r="H645" s="259"/>
      <c r="I645" s="259"/>
      <c r="J645" s="259"/>
      <c r="K645" s="375"/>
      <c r="L645" s="259"/>
      <c r="M645" s="259"/>
      <c r="N645" s="259"/>
      <c r="O645" s="259"/>
      <c r="P645" s="259"/>
    </row>
    <row r="646" spans="4:16" s="262" customFormat="1">
      <c r="D646" s="260"/>
      <c r="E646" s="261"/>
      <c r="F646" s="259"/>
      <c r="G646" s="260"/>
      <c r="H646" s="259"/>
      <c r="I646" s="259"/>
      <c r="J646" s="259"/>
      <c r="K646" s="375"/>
      <c r="L646" s="259"/>
      <c r="M646" s="259"/>
      <c r="N646" s="259"/>
      <c r="O646" s="259"/>
      <c r="P646" s="259"/>
    </row>
    <row r="647" spans="4:16" s="262" customFormat="1">
      <c r="D647" s="260"/>
      <c r="E647" s="261"/>
      <c r="F647" s="259"/>
      <c r="G647" s="260"/>
      <c r="H647" s="259"/>
      <c r="I647" s="259"/>
      <c r="J647" s="259"/>
      <c r="K647" s="375"/>
      <c r="L647" s="259"/>
      <c r="M647" s="259"/>
      <c r="N647" s="259"/>
      <c r="O647" s="259"/>
      <c r="P647" s="259"/>
    </row>
    <row r="648" spans="4:16" s="262" customFormat="1">
      <c r="D648" s="260"/>
      <c r="E648" s="261"/>
      <c r="F648" s="259"/>
      <c r="G648" s="260"/>
      <c r="H648" s="259"/>
      <c r="I648" s="259"/>
      <c r="J648" s="259"/>
      <c r="K648" s="375"/>
      <c r="L648" s="259"/>
      <c r="M648" s="259"/>
      <c r="N648" s="259"/>
      <c r="O648" s="259"/>
      <c r="P648" s="259"/>
    </row>
    <row r="649" spans="4:16" s="262" customFormat="1">
      <c r="D649" s="260"/>
      <c r="E649" s="261"/>
      <c r="F649" s="259"/>
      <c r="G649" s="260"/>
      <c r="H649" s="259"/>
      <c r="I649" s="259"/>
      <c r="J649" s="259"/>
      <c r="K649" s="375"/>
      <c r="L649" s="259"/>
      <c r="M649" s="259"/>
      <c r="N649" s="259"/>
      <c r="O649" s="259"/>
      <c r="P649" s="259"/>
    </row>
    <row r="650" spans="4:16" s="262" customFormat="1">
      <c r="D650" s="260"/>
      <c r="E650" s="261"/>
      <c r="F650" s="259"/>
      <c r="G650" s="260"/>
      <c r="H650" s="259"/>
      <c r="I650" s="259"/>
      <c r="J650" s="259"/>
      <c r="K650" s="375"/>
      <c r="L650" s="259"/>
      <c r="M650" s="259"/>
      <c r="N650" s="259"/>
      <c r="O650" s="259"/>
      <c r="P650" s="259"/>
    </row>
    <row r="651" spans="4:16" s="262" customFormat="1">
      <c r="D651" s="260"/>
      <c r="E651" s="261"/>
      <c r="F651" s="259"/>
      <c r="G651" s="260"/>
      <c r="H651" s="259"/>
      <c r="I651" s="259"/>
      <c r="J651" s="259"/>
      <c r="K651" s="375"/>
      <c r="L651" s="259"/>
      <c r="M651" s="259"/>
      <c r="N651" s="259"/>
      <c r="O651" s="259"/>
      <c r="P651" s="259"/>
    </row>
    <row r="652" spans="4:16" s="262" customFormat="1">
      <c r="D652" s="260"/>
      <c r="E652" s="261"/>
      <c r="F652" s="259"/>
      <c r="G652" s="260"/>
      <c r="H652" s="259"/>
      <c r="I652" s="259"/>
      <c r="J652" s="259"/>
      <c r="K652" s="375"/>
      <c r="L652" s="259"/>
      <c r="M652" s="259"/>
      <c r="N652" s="259"/>
      <c r="O652" s="259"/>
      <c r="P652" s="259"/>
    </row>
    <row r="653" spans="4:16" s="262" customFormat="1">
      <c r="D653" s="260"/>
      <c r="E653" s="261"/>
      <c r="F653" s="259"/>
      <c r="G653" s="260"/>
      <c r="H653" s="259"/>
      <c r="I653" s="259"/>
      <c r="J653" s="259"/>
      <c r="K653" s="375"/>
      <c r="L653" s="259"/>
      <c r="M653" s="259"/>
      <c r="N653" s="259"/>
      <c r="O653" s="259"/>
      <c r="P653" s="259"/>
    </row>
    <row r="654" spans="4:16" s="262" customFormat="1">
      <c r="D654" s="260"/>
      <c r="E654" s="261"/>
      <c r="F654" s="259"/>
      <c r="G654" s="260"/>
      <c r="H654" s="259"/>
      <c r="I654" s="259"/>
      <c r="J654" s="259"/>
      <c r="K654" s="375"/>
      <c r="L654" s="259"/>
      <c r="M654" s="259"/>
      <c r="N654" s="259"/>
      <c r="O654" s="259"/>
      <c r="P654" s="259"/>
    </row>
    <row r="655" spans="4:16" s="262" customFormat="1">
      <c r="D655" s="260"/>
      <c r="E655" s="261"/>
      <c r="F655" s="259"/>
      <c r="G655" s="260"/>
      <c r="H655" s="259"/>
      <c r="I655" s="259"/>
      <c r="J655" s="259"/>
      <c r="K655" s="375"/>
      <c r="L655" s="259"/>
      <c r="M655" s="259"/>
      <c r="N655" s="259"/>
      <c r="O655" s="259"/>
      <c r="P655" s="259"/>
    </row>
    <row r="656" spans="4:16" s="262" customFormat="1">
      <c r="D656" s="260"/>
      <c r="E656" s="261"/>
      <c r="F656" s="259"/>
      <c r="G656" s="260"/>
      <c r="H656" s="259"/>
      <c r="I656" s="259"/>
      <c r="J656" s="259"/>
      <c r="K656" s="375"/>
      <c r="L656" s="259"/>
      <c r="M656" s="259"/>
      <c r="N656" s="259"/>
      <c r="O656" s="259"/>
      <c r="P656" s="259"/>
    </row>
    <row r="657" spans="4:16" s="262" customFormat="1">
      <c r="D657" s="260"/>
      <c r="E657" s="261"/>
      <c r="F657" s="259"/>
      <c r="G657" s="260"/>
      <c r="H657" s="259"/>
      <c r="I657" s="259"/>
      <c r="J657" s="259"/>
      <c r="K657" s="375"/>
      <c r="L657" s="259"/>
      <c r="M657" s="259"/>
      <c r="N657" s="259"/>
      <c r="O657" s="259"/>
      <c r="P657" s="259"/>
    </row>
    <row r="658" spans="4:16" s="262" customFormat="1">
      <c r="D658" s="260"/>
      <c r="E658" s="261"/>
      <c r="F658" s="259"/>
      <c r="G658" s="260"/>
      <c r="H658" s="259"/>
      <c r="I658" s="259"/>
      <c r="J658" s="259"/>
      <c r="K658" s="375"/>
      <c r="L658" s="259"/>
      <c r="M658" s="259"/>
      <c r="N658" s="259"/>
      <c r="O658" s="259"/>
      <c r="P658" s="259"/>
    </row>
    <row r="659" spans="4:16" s="262" customFormat="1">
      <c r="D659" s="260"/>
      <c r="E659" s="261"/>
      <c r="F659" s="259"/>
      <c r="G659" s="260"/>
      <c r="H659" s="259"/>
      <c r="I659" s="259"/>
      <c r="J659" s="259"/>
      <c r="K659" s="375"/>
      <c r="L659" s="259"/>
      <c r="M659" s="259"/>
      <c r="N659" s="259"/>
      <c r="O659" s="259"/>
      <c r="P659" s="259"/>
    </row>
    <row r="660" spans="4:16" s="262" customFormat="1">
      <c r="D660" s="260"/>
      <c r="E660" s="261"/>
      <c r="F660" s="259"/>
      <c r="G660" s="260"/>
      <c r="H660" s="259"/>
      <c r="I660" s="259"/>
      <c r="J660" s="259"/>
      <c r="K660" s="375"/>
      <c r="L660" s="259"/>
      <c r="M660" s="259"/>
      <c r="N660" s="259"/>
      <c r="O660" s="259"/>
      <c r="P660" s="259"/>
    </row>
    <row r="661" spans="4:16" s="262" customFormat="1">
      <c r="D661" s="260"/>
      <c r="E661" s="261"/>
      <c r="F661" s="259"/>
      <c r="G661" s="260"/>
      <c r="H661" s="259"/>
      <c r="I661" s="259"/>
      <c r="J661" s="259"/>
      <c r="K661" s="375"/>
      <c r="L661" s="259"/>
      <c r="M661" s="259"/>
      <c r="N661" s="259"/>
      <c r="O661" s="259"/>
      <c r="P661" s="259"/>
    </row>
    <row r="662" spans="4:16" s="262" customFormat="1">
      <c r="D662" s="260"/>
      <c r="E662" s="261"/>
      <c r="F662" s="259"/>
      <c r="G662" s="260"/>
      <c r="H662" s="259"/>
      <c r="I662" s="259"/>
      <c r="J662" s="259"/>
      <c r="K662" s="375"/>
      <c r="L662" s="259"/>
      <c r="M662" s="259"/>
      <c r="N662" s="259"/>
      <c r="O662" s="259"/>
      <c r="P662" s="259"/>
    </row>
    <row r="663" spans="4:16" s="262" customFormat="1">
      <c r="D663" s="260"/>
      <c r="E663" s="261"/>
      <c r="F663" s="259"/>
      <c r="G663" s="260"/>
      <c r="H663" s="259"/>
      <c r="I663" s="259"/>
      <c r="J663" s="259"/>
      <c r="K663" s="375"/>
      <c r="L663" s="259"/>
      <c r="M663" s="259"/>
      <c r="N663" s="259"/>
      <c r="O663" s="259"/>
      <c r="P663" s="259"/>
    </row>
    <row r="664" spans="4:16" s="262" customFormat="1">
      <c r="D664" s="260"/>
      <c r="E664" s="261"/>
      <c r="F664" s="259"/>
      <c r="G664" s="260"/>
      <c r="H664" s="259"/>
      <c r="I664" s="259"/>
      <c r="J664" s="259"/>
      <c r="K664" s="375"/>
      <c r="L664" s="259"/>
      <c r="M664" s="259"/>
      <c r="N664" s="259"/>
      <c r="O664" s="259"/>
      <c r="P664" s="259"/>
    </row>
    <row r="665" spans="4:16" s="262" customFormat="1">
      <c r="D665" s="260"/>
      <c r="E665" s="261"/>
      <c r="F665" s="259"/>
      <c r="G665" s="260"/>
      <c r="H665" s="259"/>
      <c r="I665" s="259"/>
      <c r="J665" s="259"/>
      <c r="K665" s="375"/>
      <c r="L665" s="259"/>
      <c r="M665" s="259"/>
      <c r="N665" s="259"/>
      <c r="O665" s="259"/>
      <c r="P665" s="259"/>
    </row>
    <row r="666" spans="4:16" s="262" customFormat="1">
      <c r="D666" s="260"/>
      <c r="E666" s="261"/>
      <c r="F666" s="259"/>
      <c r="G666" s="260"/>
      <c r="H666" s="259"/>
      <c r="I666" s="259"/>
      <c r="J666" s="259"/>
      <c r="K666" s="375"/>
      <c r="L666" s="259"/>
      <c r="M666" s="259"/>
      <c r="N666" s="259"/>
      <c r="O666" s="259"/>
      <c r="P666" s="259"/>
    </row>
    <row r="667" spans="4:16" s="262" customFormat="1">
      <c r="D667" s="260"/>
      <c r="E667" s="261"/>
      <c r="F667" s="259"/>
      <c r="G667" s="260"/>
      <c r="H667" s="259"/>
      <c r="I667" s="259"/>
      <c r="J667" s="259"/>
      <c r="K667" s="375"/>
      <c r="L667" s="259"/>
      <c r="M667" s="259"/>
      <c r="N667" s="259"/>
      <c r="O667" s="259"/>
      <c r="P667" s="259"/>
    </row>
    <row r="668" spans="4:16" s="262" customFormat="1">
      <c r="D668" s="260"/>
      <c r="E668" s="261"/>
      <c r="F668" s="259"/>
      <c r="G668" s="260"/>
      <c r="H668" s="259"/>
      <c r="I668" s="259"/>
      <c r="J668" s="259"/>
      <c r="K668" s="375"/>
      <c r="L668" s="259"/>
      <c r="M668" s="259"/>
      <c r="N668" s="259"/>
      <c r="O668" s="259"/>
      <c r="P668" s="259"/>
    </row>
    <row r="669" spans="4:16" s="262" customFormat="1">
      <c r="D669" s="260"/>
      <c r="E669" s="261"/>
      <c r="F669" s="259"/>
      <c r="G669" s="260"/>
      <c r="H669" s="259"/>
      <c r="I669" s="259"/>
      <c r="J669" s="259"/>
      <c r="K669" s="375"/>
      <c r="L669" s="259"/>
      <c r="M669" s="259"/>
      <c r="N669" s="259"/>
      <c r="O669" s="259"/>
      <c r="P669" s="259"/>
    </row>
    <row r="670" spans="4:16" s="262" customFormat="1">
      <c r="D670" s="260"/>
      <c r="E670" s="261"/>
      <c r="F670" s="259"/>
      <c r="G670" s="260"/>
      <c r="H670" s="259"/>
      <c r="I670" s="259"/>
      <c r="J670" s="259"/>
      <c r="K670" s="375"/>
      <c r="L670" s="259"/>
      <c r="M670" s="259"/>
      <c r="N670" s="259"/>
      <c r="O670" s="259"/>
      <c r="P670" s="259"/>
    </row>
    <row r="671" spans="4:16" s="262" customFormat="1">
      <c r="D671" s="260"/>
      <c r="E671" s="261"/>
      <c r="F671" s="259"/>
      <c r="G671" s="260"/>
      <c r="H671" s="259"/>
      <c r="I671" s="259"/>
      <c r="J671" s="259"/>
      <c r="K671" s="375"/>
      <c r="L671" s="259"/>
      <c r="M671" s="259"/>
      <c r="N671" s="259"/>
      <c r="O671" s="259"/>
      <c r="P671" s="259"/>
    </row>
    <row r="672" spans="4:16" s="262" customFormat="1">
      <c r="D672" s="260"/>
      <c r="E672" s="261"/>
      <c r="F672" s="259"/>
      <c r="G672" s="260"/>
      <c r="H672" s="259"/>
      <c r="I672" s="259"/>
      <c r="J672" s="259"/>
      <c r="K672" s="375"/>
      <c r="L672" s="259"/>
      <c r="M672" s="259"/>
      <c r="N672" s="259"/>
      <c r="O672" s="259"/>
      <c r="P672" s="259"/>
    </row>
    <row r="673" spans="4:16" s="262" customFormat="1">
      <c r="D673" s="260"/>
      <c r="E673" s="261"/>
      <c r="F673" s="259"/>
      <c r="G673" s="260"/>
      <c r="H673" s="259"/>
      <c r="I673" s="259"/>
      <c r="J673" s="259"/>
      <c r="K673" s="375"/>
      <c r="L673" s="259"/>
      <c r="M673" s="259"/>
      <c r="N673" s="259"/>
      <c r="O673" s="259"/>
      <c r="P673" s="259"/>
    </row>
    <row r="674" spans="4:16" s="262" customFormat="1">
      <c r="D674" s="260"/>
      <c r="E674" s="261"/>
      <c r="F674" s="259"/>
      <c r="G674" s="260"/>
      <c r="H674" s="259"/>
      <c r="I674" s="259"/>
      <c r="J674" s="259"/>
      <c r="K674" s="375"/>
      <c r="L674" s="259"/>
      <c r="M674" s="259"/>
      <c r="N674" s="259"/>
      <c r="O674" s="259"/>
      <c r="P674" s="259"/>
    </row>
    <row r="675" spans="4:16" s="262" customFormat="1">
      <c r="D675" s="260"/>
      <c r="E675" s="261"/>
      <c r="F675" s="259"/>
      <c r="G675" s="260"/>
      <c r="H675" s="259"/>
      <c r="I675" s="259"/>
      <c r="J675" s="259"/>
      <c r="K675" s="375"/>
      <c r="L675" s="259"/>
      <c r="M675" s="259"/>
      <c r="N675" s="259"/>
      <c r="O675" s="259"/>
      <c r="P675" s="259"/>
    </row>
    <row r="676" spans="4:16" s="262" customFormat="1">
      <c r="D676" s="260"/>
      <c r="E676" s="261"/>
      <c r="F676" s="259"/>
      <c r="G676" s="260"/>
      <c r="H676" s="259"/>
      <c r="I676" s="259"/>
      <c r="J676" s="259"/>
      <c r="K676" s="375"/>
      <c r="L676" s="259"/>
      <c r="M676" s="259"/>
      <c r="N676" s="259"/>
      <c r="O676" s="259"/>
      <c r="P676" s="259"/>
    </row>
    <row r="677" spans="4:16" s="262" customFormat="1">
      <c r="D677" s="260"/>
      <c r="E677" s="261"/>
      <c r="F677" s="259"/>
      <c r="G677" s="260"/>
      <c r="H677" s="259"/>
      <c r="I677" s="259"/>
      <c r="J677" s="259"/>
      <c r="K677" s="375"/>
      <c r="L677" s="259"/>
      <c r="M677" s="259"/>
      <c r="N677" s="259"/>
      <c r="O677" s="259"/>
      <c r="P677" s="259"/>
    </row>
    <row r="678" spans="4:16" s="262" customFormat="1">
      <c r="D678" s="260"/>
      <c r="E678" s="261"/>
      <c r="F678" s="259"/>
      <c r="G678" s="260"/>
      <c r="H678" s="259"/>
      <c r="I678" s="259"/>
      <c r="J678" s="259"/>
      <c r="K678" s="375"/>
      <c r="L678" s="259"/>
      <c r="M678" s="259"/>
      <c r="N678" s="259"/>
      <c r="O678" s="259"/>
      <c r="P678" s="259"/>
    </row>
    <row r="679" spans="4:16" s="262" customFormat="1">
      <c r="D679" s="260"/>
      <c r="E679" s="261"/>
      <c r="F679" s="259"/>
      <c r="G679" s="260"/>
      <c r="H679" s="259"/>
      <c r="I679" s="259"/>
      <c r="J679" s="259"/>
      <c r="K679" s="375"/>
      <c r="L679" s="259"/>
      <c r="M679" s="259"/>
      <c r="N679" s="259"/>
      <c r="O679" s="259"/>
      <c r="P679" s="259"/>
    </row>
    <row r="680" spans="4:16" s="262" customFormat="1">
      <c r="D680" s="260"/>
      <c r="E680" s="261"/>
      <c r="F680" s="259"/>
      <c r="G680" s="260"/>
      <c r="H680" s="259"/>
      <c r="I680" s="259"/>
      <c r="J680" s="259"/>
      <c r="K680" s="375"/>
      <c r="L680" s="259"/>
      <c r="M680" s="259"/>
      <c r="N680" s="259"/>
      <c r="O680" s="259"/>
      <c r="P680" s="259"/>
    </row>
    <row r="681" spans="4:16" s="262" customFormat="1">
      <c r="D681" s="260"/>
      <c r="E681" s="261"/>
      <c r="F681" s="259"/>
      <c r="G681" s="260"/>
      <c r="H681" s="259"/>
      <c r="I681" s="259"/>
      <c r="J681" s="259"/>
      <c r="K681" s="375"/>
      <c r="L681" s="259"/>
      <c r="M681" s="259"/>
      <c r="N681" s="259"/>
      <c r="O681" s="259"/>
      <c r="P681" s="259"/>
    </row>
    <row r="682" spans="4:16" s="262" customFormat="1">
      <c r="D682" s="260"/>
      <c r="E682" s="261"/>
      <c r="F682" s="259"/>
      <c r="G682" s="260"/>
      <c r="H682" s="259"/>
      <c r="I682" s="259"/>
      <c r="J682" s="259"/>
      <c r="K682" s="375"/>
      <c r="L682" s="259"/>
      <c r="M682" s="259"/>
      <c r="N682" s="259"/>
      <c r="O682" s="259"/>
      <c r="P682" s="259"/>
    </row>
    <row r="683" spans="4:16" s="262" customFormat="1">
      <c r="D683" s="260"/>
      <c r="E683" s="261"/>
      <c r="F683" s="259"/>
      <c r="G683" s="260"/>
      <c r="H683" s="259"/>
      <c r="I683" s="259"/>
      <c r="J683" s="259"/>
      <c r="K683" s="375"/>
      <c r="L683" s="259"/>
      <c r="M683" s="259"/>
      <c r="N683" s="259"/>
      <c r="O683" s="259"/>
      <c r="P683" s="259"/>
    </row>
    <row r="684" spans="4:16" s="262" customFormat="1">
      <c r="D684" s="260"/>
      <c r="E684" s="261"/>
      <c r="F684" s="259"/>
      <c r="G684" s="260"/>
      <c r="H684" s="259"/>
      <c r="I684" s="259"/>
      <c r="J684" s="259"/>
      <c r="K684" s="375"/>
      <c r="L684" s="259"/>
      <c r="M684" s="259"/>
      <c r="N684" s="259"/>
      <c r="O684" s="259"/>
      <c r="P684" s="259"/>
    </row>
    <row r="685" spans="4:16" s="262" customFormat="1">
      <c r="D685" s="260"/>
      <c r="E685" s="261"/>
      <c r="F685" s="259"/>
      <c r="G685" s="260"/>
      <c r="H685" s="259"/>
      <c r="I685" s="259"/>
      <c r="J685" s="259"/>
      <c r="K685" s="375"/>
      <c r="L685" s="259"/>
      <c r="M685" s="259"/>
      <c r="N685" s="259"/>
      <c r="O685" s="259"/>
      <c r="P685" s="259"/>
    </row>
    <row r="686" spans="4:16" s="262" customFormat="1">
      <c r="D686" s="260"/>
      <c r="E686" s="261"/>
      <c r="F686" s="259"/>
      <c r="G686" s="260"/>
      <c r="H686" s="259"/>
      <c r="I686" s="259"/>
      <c r="J686" s="259"/>
      <c r="K686" s="375"/>
      <c r="L686" s="259"/>
      <c r="M686" s="259"/>
      <c r="N686" s="259"/>
      <c r="O686" s="259"/>
      <c r="P686" s="259"/>
    </row>
    <row r="687" spans="4:16" s="262" customFormat="1">
      <c r="D687" s="260"/>
      <c r="E687" s="261"/>
      <c r="F687" s="259"/>
      <c r="G687" s="260"/>
      <c r="H687" s="259"/>
      <c r="I687" s="259"/>
      <c r="J687" s="259"/>
      <c r="K687" s="375"/>
      <c r="L687" s="259"/>
      <c r="M687" s="259"/>
      <c r="N687" s="259"/>
      <c r="O687" s="259"/>
      <c r="P687" s="259"/>
    </row>
    <row r="688" spans="4:16" s="262" customFormat="1">
      <c r="D688" s="260"/>
      <c r="E688" s="261"/>
      <c r="F688" s="259"/>
      <c r="G688" s="260"/>
      <c r="H688" s="259"/>
      <c r="I688" s="259"/>
      <c r="J688" s="259"/>
      <c r="K688" s="375"/>
      <c r="L688" s="259"/>
      <c r="M688" s="259"/>
      <c r="N688" s="259"/>
      <c r="O688" s="259"/>
      <c r="P688" s="259"/>
    </row>
    <row r="689" spans="4:16" s="262" customFormat="1">
      <c r="D689" s="260"/>
      <c r="E689" s="261"/>
      <c r="F689" s="259"/>
      <c r="G689" s="260"/>
      <c r="H689" s="259"/>
      <c r="I689" s="259"/>
      <c r="J689" s="259"/>
      <c r="K689" s="375"/>
      <c r="L689" s="259"/>
      <c r="M689" s="259"/>
      <c r="N689" s="259"/>
      <c r="O689" s="259"/>
      <c r="P689" s="259"/>
    </row>
    <row r="690" spans="4:16" s="262" customFormat="1">
      <c r="D690" s="260"/>
      <c r="E690" s="261"/>
      <c r="F690" s="259"/>
      <c r="G690" s="260"/>
      <c r="H690" s="259"/>
      <c r="I690" s="259"/>
      <c r="J690" s="259"/>
      <c r="K690" s="375"/>
      <c r="L690" s="259"/>
      <c r="M690" s="259"/>
      <c r="N690" s="259"/>
      <c r="O690" s="259"/>
      <c r="P690" s="259"/>
    </row>
    <row r="691" spans="4:16" s="262" customFormat="1">
      <c r="D691" s="260"/>
      <c r="E691" s="261"/>
      <c r="F691" s="259"/>
      <c r="G691" s="260"/>
      <c r="H691" s="259"/>
      <c r="I691" s="259"/>
      <c r="J691" s="259"/>
      <c r="K691" s="375"/>
      <c r="L691" s="259"/>
      <c r="M691" s="259"/>
      <c r="N691" s="259"/>
      <c r="O691" s="259"/>
      <c r="P691" s="259"/>
    </row>
    <row r="692" spans="4:16" s="262" customFormat="1">
      <c r="D692" s="260"/>
      <c r="E692" s="261"/>
      <c r="F692" s="259"/>
      <c r="G692" s="260"/>
      <c r="H692" s="259"/>
      <c r="I692" s="259"/>
      <c r="J692" s="259"/>
      <c r="K692" s="375"/>
      <c r="L692" s="259"/>
      <c r="M692" s="259"/>
      <c r="N692" s="259"/>
      <c r="O692" s="259"/>
      <c r="P692" s="259"/>
    </row>
    <row r="693" spans="4:16" s="262" customFormat="1">
      <c r="D693" s="260"/>
      <c r="E693" s="261"/>
      <c r="F693" s="259"/>
      <c r="G693" s="260"/>
      <c r="H693" s="259"/>
      <c r="I693" s="259"/>
      <c r="J693" s="259"/>
      <c r="K693" s="375"/>
      <c r="L693" s="259"/>
      <c r="M693" s="259"/>
      <c r="N693" s="259"/>
      <c r="O693" s="259"/>
      <c r="P693" s="259"/>
    </row>
    <row r="694" spans="4:16" s="262" customFormat="1">
      <c r="D694" s="260"/>
      <c r="E694" s="261"/>
      <c r="F694" s="259"/>
      <c r="G694" s="260"/>
      <c r="H694" s="259"/>
      <c r="I694" s="259"/>
      <c r="J694" s="259"/>
      <c r="K694" s="375"/>
      <c r="L694" s="259"/>
      <c r="M694" s="259"/>
      <c r="N694" s="259"/>
      <c r="O694" s="259"/>
      <c r="P694" s="259"/>
    </row>
    <row r="695" spans="4:16" s="262" customFormat="1">
      <c r="D695" s="260"/>
      <c r="E695" s="261"/>
      <c r="F695" s="259"/>
      <c r="G695" s="260"/>
      <c r="H695" s="259"/>
      <c r="I695" s="259"/>
      <c r="J695" s="259"/>
      <c r="K695" s="375"/>
      <c r="L695" s="259"/>
      <c r="M695" s="259"/>
      <c r="N695" s="259"/>
      <c r="O695" s="259"/>
      <c r="P695" s="259"/>
    </row>
    <row r="696" spans="4:16" s="262" customFormat="1">
      <c r="D696" s="260"/>
      <c r="E696" s="261"/>
      <c r="F696" s="259"/>
      <c r="G696" s="260"/>
      <c r="H696" s="259"/>
      <c r="I696" s="259"/>
      <c r="J696" s="259"/>
      <c r="K696" s="375"/>
      <c r="L696" s="259"/>
      <c r="M696" s="259"/>
      <c r="N696" s="259"/>
      <c r="O696" s="259"/>
      <c r="P696" s="259"/>
    </row>
    <row r="697" spans="4:16" s="262" customFormat="1">
      <c r="D697" s="260"/>
      <c r="E697" s="261"/>
      <c r="F697" s="259"/>
      <c r="G697" s="260"/>
      <c r="H697" s="259"/>
      <c r="I697" s="259"/>
      <c r="J697" s="259"/>
      <c r="K697" s="375"/>
      <c r="L697" s="259"/>
      <c r="M697" s="259"/>
      <c r="N697" s="259"/>
      <c r="O697" s="259"/>
      <c r="P697" s="259"/>
    </row>
    <row r="698" spans="4:16" s="262" customFormat="1">
      <c r="D698" s="260"/>
      <c r="E698" s="261"/>
      <c r="F698" s="259"/>
      <c r="G698" s="260"/>
      <c r="H698" s="259"/>
      <c r="I698" s="259"/>
      <c r="J698" s="259"/>
      <c r="K698" s="375"/>
      <c r="L698" s="259"/>
      <c r="M698" s="259"/>
      <c r="N698" s="259"/>
      <c r="O698" s="259"/>
      <c r="P698" s="259"/>
    </row>
    <row r="699" spans="4:16" s="262" customFormat="1">
      <c r="D699" s="260"/>
      <c r="E699" s="261"/>
      <c r="F699" s="259"/>
      <c r="G699" s="260"/>
      <c r="H699" s="259"/>
      <c r="I699" s="259"/>
      <c r="J699" s="259"/>
      <c r="K699" s="375"/>
      <c r="L699" s="259"/>
      <c r="M699" s="259"/>
      <c r="N699" s="259"/>
      <c r="O699" s="259"/>
      <c r="P699" s="259"/>
    </row>
    <row r="700" spans="4:16" s="262" customFormat="1">
      <c r="D700" s="260"/>
      <c r="E700" s="261"/>
      <c r="F700" s="259"/>
      <c r="G700" s="260"/>
      <c r="H700" s="259"/>
      <c r="I700" s="259"/>
      <c r="J700" s="259"/>
      <c r="K700" s="375"/>
      <c r="L700" s="259"/>
      <c r="M700" s="259"/>
      <c r="N700" s="259"/>
      <c r="O700" s="259"/>
      <c r="P700" s="259"/>
    </row>
    <row r="701" spans="4:16" s="262" customFormat="1">
      <c r="D701" s="260"/>
      <c r="E701" s="261"/>
      <c r="F701" s="259"/>
      <c r="G701" s="260"/>
      <c r="H701" s="259"/>
      <c r="I701" s="259"/>
      <c r="J701" s="259"/>
      <c r="K701" s="375"/>
      <c r="L701" s="259"/>
      <c r="M701" s="259"/>
      <c r="N701" s="259"/>
      <c r="O701" s="259"/>
      <c r="P701" s="259"/>
    </row>
    <row r="702" spans="4:16" s="262" customFormat="1">
      <c r="D702" s="260"/>
      <c r="E702" s="261"/>
      <c r="F702" s="259"/>
      <c r="G702" s="260"/>
      <c r="H702" s="259"/>
      <c r="I702" s="259"/>
      <c r="J702" s="259"/>
      <c r="K702" s="375"/>
      <c r="L702" s="259"/>
      <c r="M702" s="259"/>
      <c r="N702" s="259"/>
      <c r="O702" s="259"/>
      <c r="P702" s="259"/>
    </row>
    <row r="703" spans="4:16" s="262" customFormat="1">
      <c r="D703" s="260"/>
      <c r="E703" s="261"/>
      <c r="F703" s="259"/>
      <c r="G703" s="260"/>
      <c r="H703" s="259"/>
      <c r="I703" s="259"/>
      <c r="J703" s="259"/>
      <c r="K703" s="375"/>
      <c r="L703" s="259"/>
      <c r="M703" s="259"/>
      <c r="N703" s="259"/>
      <c r="O703" s="259"/>
      <c r="P703" s="259"/>
    </row>
    <row r="704" spans="4:16" s="262" customFormat="1">
      <c r="D704" s="260"/>
      <c r="E704" s="261"/>
      <c r="F704" s="259"/>
      <c r="G704" s="260"/>
      <c r="H704" s="259"/>
      <c r="I704" s="259"/>
      <c r="J704" s="259"/>
      <c r="K704" s="375"/>
      <c r="L704" s="259"/>
      <c r="M704" s="259"/>
      <c r="N704" s="259"/>
      <c r="O704" s="259"/>
      <c r="P704" s="259"/>
    </row>
    <row r="705" spans="4:16" s="262" customFormat="1">
      <c r="D705" s="260"/>
      <c r="E705" s="261"/>
      <c r="F705" s="259"/>
      <c r="G705" s="260"/>
      <c r="H705" s="259"/>
      <c r="I705" s="259"/>
      <c r="J705" s="259"/>
      <c r="K705" s="375"/>
      <c r="L705" s="259"/>
      <c r="M705" s="259"/>
      <c r="N705" s="259"/>
      <c r="O705" s="259"/>
      <c r="P705" s="259"/>
    </row>
    <row r="706" spans="4:16" s="262" customFormat="1">
      <c r="D706" s="260"/>
      <c r="E706" s="261"/>
      <c r="F706" s="259"/>
      <c r="G706" s="260"/>
      <c r="H706" s="259"/>
      <c r="I706" s="259"/>
      <c r="J706" s="259"/>
      <c r="K706" s="375"/>
      <c r="L706" s="259"/>
      <c r="M706" s="259"/>
      <c r="N706" s="259"/>
      <c r="O706" s="259"/>
      <c r="P706" s="259"/>
    </row>
    <row r="707" spans="4:16" s="262" customFormat="1">
      <c r="D707" s="260"/>
      <c r="E707" s="261"/>
      <c r="F707" s="259"/>
      <c r="G707" s="260"/>
      <c r="H707" s="259"/>
      <c r="I707" s="259"/>
      <c r="J707" s="259"/>
      <c r="K707" s="375"/>
      <c r="L707" s="259"/>
      <c r="M707" s="259"/>
      <c r="N707" s="259"/>
      <c r="O707" s="259"/>
      <c r="P707" s="259"/>
    </row>
    <row r="708" spans="4:16" s="262" customFormat="1">
      <c r="D708" s="260"/>
      <c r="E708" s="261"/>
      <c r="F708" s="259"/>
      <c r="G708" s="260"/>
      <c r="H708" s="259"/>
      <c r="I708" s="259"/>
      <c r="J708" s="259"/>
      <c r="K708" s="375"/>
      <c r="L708" s="259"/>
      <c r="M708" s="259"/>
      <c r="N708" s="259"/>
      <c r="O708" s="259"/>
      <c r="P708" s="259"/>
    </row>
    <row r="709" spans="4:16" s="262" customFormat="1">
      <c r="D709" s="260"/>
      <c r="E709" s="261"/>
      <c r="F709" s="259"/>
      <c r="G709" s="260"/>
      <c r="H709" s="259"/>
      <c r="I709" s="259"/>
      <c r="J709" s="259"/>
      <c r="K709" s="375"/>
      <c r="L709" s="259"/>
      <c r="M709" s="259"/>
      <c r="N709" s="259"/>
      <c r="O709" s="259"/>
      <c r="P709" s="259"/>
    </row>
    <row r="710" spans="4:16" s="262" customFormat="1">
      <c r="D710" s="260"/>
      <c r="E710" s="261"/>
      <c r="F710" s="259"/>
      <c r="G710" s="260"/>
      <c r="H710" s="259"/>
      <c r="I710" s="259"/>
      <c r="J710" s="259"/>
      <c r="K710" s="375"/>
      <c r="L710" s="259"/>
      <c r="M710" s="259"/>
      <c r="N710" s="259"/>
      <c r="O710" s="259"/>
      <c r="P710" s="259"/>
    </row>
    <row r="711" spans="4:16" s="262" customFormat="1">
      <c r="D711" s="260"/>
      <c r="E711" s="261"/>
      <c r="F711" s="259"/>
      <c r="G711" s="260"/>
      <c r="H711" s="259"/>
      <c r="I711" s="259"/>
      <c r="J711" s="259"/>
      <c r="K711" s="375"/>
      <c r="L711" s="259"/>
      <c r="M711" s="259"/>
      <c r="N711" s="259"/>
      <c r="O711" s="259"/>
      <c r="P711" s="259"/>
    </row>
    <row r="712" spans="4:16" s="262" customFormat="1">
      <c r="D712" s="260"/>
      <c r="E712" s="261"/>
      <c r="F712" s="259"/>
      <c r="G712" s="260"/>
      <c r="H712" s="259"/>
      <c r="I712" s="259"/>
      <c r="J712" s="259"/>
      <c r="K712" s="375"/>
      <c r="L712" s="259"/>
      <c r="M712" s="259"/>
      <c r="N712" s="259"/>
      <c r="O712" s="259"/>
      <c r="P712" s="259"/>
    </row>
    <row r="713" spans="4:16" s="262" customFormat="1">
      <c r="D713" s="260"/>
      <c r="E713" s="261"/>
      <c r="F713" s="259"/>
      <c r="G713" s="260"/>
      <c r="H713" s="259"/>
      <c r="I713" s="259"/>
      <c r="J713" s="259"/>
      <c r="K713" s="375"/>
      <c r="L713" s="259"/>
      <c r="M713" s="259"/>
      <c r="N713" s="259"/>
      <c r="O713" s="259"/>
      <c r="P713" s="259"/>
    </row>
    <row r="714" spans="4:16" s="262" customFormat="1">
      <c r="D714" s="260"/>
      <c r="E714" s="261"/>
      <c r="F714" s="259"/>
      <c r="G714" s="260"/>
      <c r="H714" s="259"/>
      <c r="I714" s="259"/>
      <c r="J714" s="259"/>
      <c r="K714" s="375"/>
      <c r="L714" s="259"/>
      <c r="M714" s="259"/>
      <c r="N714" s="259"/>
      <c r="O714" s="259"/>
      <c r="P714" s="259"/>
    </row>
    <row r="715" spans="4:16" s="262" customFormat="1">
      <c r="D715" s="260"/>
      <c r="E715" s="261"/>
      <c r="F715" s="259"/>
      <c r="G715" s="260"/>
      <c r="H715" s="259"/>
      <c r="I715" s="259"/>
      <c r="J715" s="259"/>
      <c r="K715" s="375"/>
      <c r="L715" s="259"/>
      <c r="M715" s="259"/>
      <c r="N715" s="259"/>
      <c r="O715" s="259"/>
      <c r="P715" s="259"/>
    </row>
    <row r="716" spans="4:16" s="262" customFormat="1">
      <c r="D716" s="260"/>
      <c r="E716" s="261"/>
      <c r="F716" s="259"/>
      <c r="G716" s="260"/>
      <c r="H716" s="259"/>
      <c r="I716" s="259"/>
      <c r="J716" s="259"/>
      <c r="K716" s="375"/>
      <c r="L716" s="259"/>
      <c r="M716" s="259"/>
      <c r="N716" s="259"/>
      <c r="O716" s="259"/>
      <c r="P716" s="259"/>
    </row>
    <row r="717" spans="4:16" s="262" customFormat="1">
      <c r="D717" s="260"/>
      <c r="E717" s="261"/>
      <c r="F717" s="259"/>
      <c r="G717" s="260"/>
      <c r="H717" s="259"/>
      <c r="I717" s="259"/>
      <c r="J717" s="259"/>
      <c r="K717" s="375"/>
      <c r="L717" s="259"/>
      <c r="M717" s="259"/>
      <c r="N717" s="259"/>
      <c r="O717" s="259"/>
      <c r="P717" s="259"/>
    </row>
    <row r="718" spans="4:16" s="262" customFormat="1">
      <c r="D718" s="260"/>
      <c r="E718" s="261"/>
      <c r="F718" s="259"/>
      <c r="G718" s="260"/>
      <c r="H718" s="259"/>
      <c r="I718" s="259"/>
      <c r="J718" s="259"/>
      <c r="K718" s="375"/>
      <c r="L718" s="259"/>
      <c r="M718" s="259"/>
      <c r="N718" s="259"/>
      <c r="O718" s="259"/>
      <c r="P718" s="259"/>
    </row>
    <row r="719" spans="4:16" s="262" customFormat="1">
      <c r="D719" s="260"/>
      <c r="E719" s="261"/>
      <c r="F719" s="259"/>
      <c r="G719" s="260"/>
      <c r="H719" s="259"/>
      <c r="I719" s="259"/>
      <c r="J719" s="259"/>
      <c r="K719" s="375"/>
      <c r="L719" s="259"/>
      <c r="M719" s="259"/>
      <c r="N719" s="259"/>
      <c r="O719" s="259"/>
      <c r="P719" s="259"/>
    </row>
    <row r="720" spans="4:16" s="262" customFormat="1">
      <c r="D720" s="260"/>
      <c r="E720" s="261"/>
      <c r="F720" s="259"/>
      <c r="G720" s="260"/>
      <c r="H720" s="259"/>
      <c r="I720" s="259"/>
      <c r="J720" s="259"/>
      <c r="K720" s="375"/>
      <c r="L720" s="259"/>
      <c r="M720" s="259"/>
      <c r="N720" s="259"/>
      <c r="O720" s="259"/>
      <c r="P720" s="259"/>
    </row>
    <row r="721" spans="4:16" s="262" customFormat="1">
      <c r="D721" s="260"/>
      <c r="E721" s="261"/>
      <c r="F721" s="259"/>
      <c r="G721" s="260"/>
      <c r="H721" s="259"/>
      <c r="I721" s="259"/>
      <c r="J721" s="259"/>
      <c r="K721" s="375"/>
      <c r="L721" s="259"/>
      <c r="M721" s="259"/>
      <c r="N721" s="259"/>
      <c r="O721" s="259"/>
      <c r="P721" s="259"/>
    </row>
    <row r="722" spans="4:16" s="262" customFormat="1">
      <c r="D722" s="260"/>
      <c r="E722" s="261"/>
      <c r="F722" s="259"/>
      <c r="G722" s="260"/>
      <c r="H722" s="259"/>
      <c r="I722" s="259"/>
      <c r="J722" s="259"/>
      <c r="K722" s="375"/>
      <c r="L722" s="259"/>
      <c r="M722" s="259"/>
      <c r="N722" s="259"/>
      <c r="O722" s="259"/>
      <c r="P722" s="259"/>
    </row>
    <row r="723" spans="4:16" s="262" customFormat="1">
      <c r="D723" s="260"/>
      <c r="E723" s="261"/>
      <c r="F723" s="259"/>
      <c r="G723" s="260"/>
      <c r="H723" s="259"/>
      <c r="I723" s="259"/>
      <c r="J723" s="259"/>
      <c r="K723" s="375"/>
      <c r="L723" s="259"/>
      <c r="M723" s="259"/>
      <c r="N723" s="259"/>
      <c r="O723" s="259"/>
      <c r="P723" s="259"/>
    </row>
    <row r="724" spans="4:16" s="262" customFormat="1">
      <c r="D724" s="260"/>
      <c r="E724" s="261"/>
      <c r="F724" s="259"/>
      <c r="G724" s="260"/>
      <c r="H724" s="259"/>
      <c r="I724" s="259"/>
      <c r="J724" s="259"/>
      <c r="K724" s="375"/>
      <c r="L724" s="259"/>
      <c r="M724" s="259"/>
      <c r="N724" s="259"/>
      <c r="O724" s="259"/>
      <c r="P724" s="259"/>
    </row>
    <row r="725" spans="4:16" s="262" customFormat="1">
      <c r="D725" s="260"/>
      <c r="E725" s="261"/>
      <c r="F725" s="259"/>
      <c r="G725" s="260"/>
      <c r="H725" s="259"/>
      <c r="I725" s="259"/>
      <c r="J725" s="259"/>
      <c r="K725" s="375"/>
      <c r="L725" s="259"/>
      <c r="M725" s="259"/>
      <c r="N725" s="259"/>
      <c r="O725" s="259"/>
      <c r="P725" s="259"/>
    </row>
    <row r="726" spans="4:16" s="262" customFormat="1">
      <c r="D726" s="260"/>
      <c r="E726" s="261"/>
      <c r="F726" s="259"/>
      <c r="G726" s="260"/>
      <c r="H726" s="259"/>
      <c r="I726" s="259"/>
      <c r="J726" s="259"/>
      <c r="K726" s="375"/>
      <c r="L726" s="259"/>
      <c r="M726" s="259"/>
      <c r="N726" s="259"/>
      <c r="O726" s="259"/>
      <c r="P726" s="259"/>
    </row>
    <row r="727" spans="4:16" s="262" customFormat="1">
      <c r="D727" s="260"/>
      <c r="E727" s="261"/>
      <c r="F727" s="259"/>
      <c r="G727" s="260"/>
      <c r="H727" s="259"/>
      <c r="I727" s="259"/>
      <c r="J727" s="259"/>
      <c r="K727" s="375"/>
      <c r="L727" s="259"/>
      <c r="M727" s="259"/>
      <c r="N727" s="259"/>
      <c r="O727" s="259"/>
      <c r="P727" s="259"/>
    </row>
    <row r="728" spans="4:16" s="262" customFormat="1">
      <c r="D728" s="260"/>
      <c r="E728" s="261"/>
      <c r="F728" s="259"/>
      <c r="G728" s="260"/>
      <c r="H728" s="259"/>
      <c r="I728" s="259"/>
      <c r="J728" s="259"/>
      <c r="K728" s="375"/>
      <c r="L728" s="259"/>
      <c r="M728" s="259"/>
      <c r="N728" s="259"/>
      <c r="O728" s="259"/>
      <c r="P728" s="259"/>
    </row>
    <row r="729" spans="4:16" s="262" customFormat="1">
      <c r="D729" s="260"/>
      <c r="E729" s="261"/>
      <c r="F729" s="259"/>
      <c r="G729" s="260"/>
      <c r="H729" s="259"/>
      <c r="I729" s="259"/>
      <c r="J729" s="259"/>
      <c r="K729" s="375"/>
      <c r="L729" s="259"/>
      <c r="M729" s="259"/>
      <c r="N729" s="259"/>
      <c r="O729" s="259"/>
      <c r="P729" s="259"/>
    </row>
    <row r="730" spans="4:16" s="262" customFormat="1">
      <c r="D730" s="260"/>
      <c r="E730" s="261"/>
      <c r="F730" s="259"/>
      <c r="G730" s="260"/>
      <c r="H730" s="259"/>
      <c r="I730" s="259"/>
      <c r="J730" s="259"/>
      <c r="K730" s="375"/>
      <c r="L730" s="259"/>
      <c r="M730" s="259"/>
      <c r="N730" s="259"/>
      <c r="O730" s="259"/>
      <c r="P730" s="259"/>
    </row>
    <row r="731" spans="4:16" s="262" customFormat="1">
      <c r="D731" s="260"/>
      <c r="E731" s="261"/>
      <c r="F731" s="259"/>
      <c r="G731" s="260"/>
      <c r="H731" s="259"/>
      <c r="I731" s="259"/>
      <c r="J731" s="259"/>
      <c r="K731" s="375"/>
      <c r="L731" s="259"/>
      <c r="M731" s="259"/>
      <c r="N731" s="259"/>
      <c r="O731" s="259"/>
      <c r="P731" s="259"/>
    </row>
    <row r="732" spans="4:16" s="262" customFormat="1">
      <c r="D732" s="260"/>
      <c r="E732" s="261"/>
      <c r="F732" s="259"/>
      <c r="G732" s="260"/>
      <c r="H732" s="259"/>
      <c r="I732" s="259"/>
      <c r="J732" s="259"/>
      <c r="K732" s="375"/>
      <c r="L732" s="259"/>
      <c r="M732" s="259"/>
      <c r="N732" s="259"/>
      <c r="O732" s="259"/>
      <c r="P732" s="259"/>
    </row>
    <row r="733" spans="4:16" s="262" customFormat="1">
      <c r="D733" s="260"/>
      <c r="E733" s="261"/>
      <c r="F733" s="259"/>
      <c r="G733" s="260"/>
      <c r="H733" s="259"/>
      <c r="I733" s="259"/>
      <c r="J733" s="259"/>
      <c r="K733" s="375"/>
      <c r="L733" s="259"/>
      <c r="M733" s="259"/>
      <c r="N733" s="259"/>
      <c r="O733" s="259"/>
      <c r="P733" s="259"/>
    </row>
    <row r="734" spans="4:16" s="262" customFormat="1">
      <c r="D734" s="260"/>
      <c r="E734" s="261"/>
      <c r="F734" s="259"/>
      <c r="G734" s="260"/>
      <c r="H734" s="259"/>
      <c r="I734" s="259"/>
      <c r="J734" s="259"/>
      <c r="K734" s="375"/>
      <c r="L734" s="259"/>
      <c r="M734" s="259"/>
      <c r="N734" s="259"/>
      <c r="O734" s="259"/>
      <c r="P734" s="259"/>
    </row>
    <row r="735" spans="4:16" s="262" customFormat="1">
      <c r="D735" s="260"/>
      <c r="E735" s="261"/>
      <c r="F735" s="259"/>
      <c r="G735" s="260"/>
      <c r="H735" s="259"/>
      <c r="I735" s="259"/>
      <c r="J735" s="259"/>
      <c r="K735" s="375"/>
      <c r="L735" s="259"/>
      <c r="M735" s="259"/>
      <c r="N735" s="259"/>
      <c r="O735" s="259"/>
      <c r="P735" s="259"/>
    </row>
    <row r="736" spans="4:16" s="262" customFormat="1">
      <c r="D736" s="260"/>
      <c r="E736" s="261"/>
      <c r="F736" s="259"/>
      <c r="G736" s="260"/>
      <c r="H736" s="259"/>
      <c r="I736" s="259"/>
      <c r="J736" s="259"/>
      <c r="K736" s="375"/>
      <c r="L736" s="259"/>
      <c r="M736" s="259"/>
      <c r="N736" s="259"/>
      <c r="O736" s="259"/>
      <c r="P736" s="259"/>
    </row>
    <row r="737" spans="4:17" s="262" customFormat="1">
      <c r="D737" s="260"/>
      <c r="E737" s="261"/>
      <c r="F737" s="259"/>
      <c r="G737" s="260"/>
      <c r="H737" s="259"/>
      <c r="I737" s="259"/>
      <c r="J737" s="259"/>
      <c r="K737" s="375"/>
      <c r="L737" s="259"/>
      <c r="M737" s="259"/>
      <c r="N737" s="259"/>
      <c r="O737" s="259"/>
      <c r="P737" s="259"/>
    </row>
    <row r="738" spans="4:17" s="262" customFormat="1">
      <c r="D738" s="260"/>
      <c r="E738" s="261"/>
      <c r="F738" s="259"/>
      <c r="G738" s="260"/>
      <c r="H738" s="259"/>
      <c r="I738" s="259"/>
      <c r="J738" s="259"/>
      <c r="K738" s="375"/>
      <c r="L738" s="259"/>
      <c r="M738" s="259"/>
      <c r="N738" s="259"/>
      <c r="O738" s="259"/>
      <c r="P738" s="259"/>
    </row>
    <row r="739" spans="4:17" s="262" customFormat="1">
      <c r="D739" s="260"/>
      <c r="E739" s="261"/>
      <c r="F739" s="259"/>
      <c r="G739" s="260"/>
      <c r="H739" s="259"/>
      <c r="I739" s="259"/>
      <c r="J739" s="259"/>
      <c r="K739" s="375"/>
      <c r="L739" s="259"/>
      <c r="M739" s="259"/>
      <c r="N739" s="259"/>
      <c r="O739" s="259"/>
      <c r="P739" s="259"/>
    </row>
    <row r="740" spans="4:17" s="262" customFormat="1">
      <c r="D740" s="260"/>
      <c r="E740" s="261"/>
      <c r="F740" s="259"/>
      <c r="G740" s="260"/>
      <c r="H740" s="259"/>
      <c r="I740" s="259"/>
      <c r="J740" s="259"/>
      <c r="K740" s="375"/>
      <c r="L740" s="259"/>
      <c r="M740" s="259"/>
      <c r="N740" s="259"/>
      <c r="O740" s="259"/>
      <c r="P740" s="259"/>
    </row>
    <row r="741" spans="4:17" s="262" customFormat="1">
      <c r="D741" s="260"/>
      <c r="E741" s="261"/>
      <c r="F741" s="259"/>
      <c r="G741" s="260"/>
      <c r="H741" s="259"/>
      <c r="I741" s="259"/>
      <c r="J741" s="259"/>
      <c r="K741" s="375"/>
      <c r="L741" s="259"/>
      <c r="M741" s="259"/>
      <c r="N741" s="259"/>
      <c r="O741" s="259"/>
      <c r="P741" s="259"/>
    </row>
    <row r="742" spans="4:17" s="262" customFormat="1">
      <c r="D742" s="260"/>
      <c r="E742" s="261"/>
      <c r="F742" s="259"/>
      <c r="G742" s="260"/>
      <c r="H742" s="259"/>
      <c r="I742" s="259"/>
      <c r="J742" s="259"/>
      <c r="K742" s="375"/>
      <c r="L742" s="259"/>
      <c r="M742" s="259"/>
      <c r="N742" s="259"/>
      <c r="O742" s="259"/>
      <c r="P742" s="259"/>
    </row>
    <row r="743" spans="4:17" s="262" customFormat="1">
      <c r="D743" s="260"/>
      <c r="E743" s="261"/>
      <c r="F743" s="259"/>
      <c r="G743" s="260"/>
      <c r="H743" s="259"/>
      <c r="I743" s="259"/>
      <c r="J743" s="259"/>
      <c r="K743" s="375"/>
      <c r="L743" s="259"/>
      <c r="M743" s="259"/>
      <c r="N743" s="259"/>
      <c r="O743" s="259"/>
      <c r="P743" s="259"/>
    </row>
    <row r="744" spans="4:17" s="262" customFormat="1">
      <c r="D744" s="260"/>
      <c r="E744" s="261"/>
      <c r="F744" s="259"/>
      <c r="G744" s="260"/>
      <c r="H744" s="259"/>
      <c r="I744" s="259"/>
      <c r="J744" s="259"/>
      <c r="K744" s="375"/>
      <c r="L744" s="259"/>
      <c r="M744" s="259"/>
      <c r="N744" s="259"/>
      <c r="O744" s="259"/>
      <c r="P744" s="259"/>
    </row>
    <row r="745" spans="4:17" s="262" customFormat="1">
      <c r="D745" s="260"/>
      <c r="E745" s="261"/>
      <c r="F745" s="259"/>
      <c r="G745" s="260"/>
      <c r="H745" s="259"/>
      <c r="I745" s="259"/>
      <c r="J745" s="259"/>
      <c r="K745" s="375"/>
      <c r="L745" s="259"/>
      <c r="M745" s="259"/>
      <c r="N745" s="259"/>
      <c r="O745" s="259"/>
      <c r="P745" s="259"/>
    </row>
    <row r="746" spans="4:17" s="262" customFormat="1">
      <c r="D746" s="260"/>
      <c r="E746" s="261"/>
      <c r="F746" s="259"/>
      <c r="G746" s="260"/>
      <c r="H746" s="259"/>
      <c r="I746" s="259"/>
      <c r="J746" s="259"/>
      <c r="K746" s="375"/>
      <c r="L746" s="259"/>
      <c r="M746" s="259"/>
      <c r="N746" s="259"/>
      <c r="O746" s="259"/>
      <c r="P746" s="259"/>
    </row>
    <row r="747" spans="4:17" s="262" customFormat="1">
      <c r="D747" s="260"/>
      <c r="E747" s="261"/>
      <c r="F747" s="259"/>
      <c r="G747" s="260"/>
      <c r="H747" s="259"/>
      <c r="I747" s="259"/>
      <c r="J747" s="259"/>
      <c r="K747" s="375"/>
      <c r="L747" s="259"/>
      <c r="M747" s="259"/>
      <c r="N747" s="259"/>
      <c r="O747" s="259"/>
      <c r="P747" s="259"/>
    </row>
    <row r="748" spans="4:17" s="262" customFormat="1">
      <c r="D748" s="260"/>
      <c r="E748" s="261"/>
      <c r="F748" s="259"/>
      <c r="G748" s="260"/>
      <c r="H748" s="259"/>
      <c r="I748" s="259"/>
      <c r="J748" s="259"/>
      <c r="K748" s="375"/>
      <c r="L748" s="259"/>
      <c r="M748" s="259"/>
      <c r="N748" s="259"/>
      <c r="O748" s="259"/>
      <c r="P748" s="259"/>
    </row>
    <row r="749" spans="4:17" s="262" customFormat="1">
      <c r="D749" s="260"/>
      <c r="E749" s="261"/>
      <c r="F749" s="259"/>
      <c r="G749" s="260"/>
      <c r="H749" s="259"/>
      <c r="I749" s="259"/>
      <c r="J749" s="259"/>
      <c r="K749" s="375"/>
      <c r="L749" s="259"/>
      <c r="M749" s="259"/>
      <c r="N749" s="259"/>
      <c r="O749" s="259"/>
      <c r="P749" s="259"/>
    </row>
    <row r="750" spans="4:17" s="262" customFormat="1">
      <c r="D750" s="260"/>
      <c r="E750" s="261"/>
      <c r="F750" s="259"/>
      <c r="G750" s="260"/>
      <c r="H750" s="259"/>
      <c r="I750" s="259"/>
      <c r="J750" s="259"/>
      <c r="K750" s="375"/>
      <c r="L750" s="259"/>
      <c r="M750" s="259"/>
      <c r="N750" s="259"/>
      <c r="O750" s="259"/>
      <c r="P750" s="259"/>
    </row>
    <row r="751" spans="4:17" s="262" customFormat="1">
      <c r="D751" s="260"/>
      <c r="E751" s="261"/>
      <c r="F751" s="259"/>
      <c r="G751" s="260"/>
      <c r="H751" s="259"/>
      <c r="I751" s="259"/>
      <c r="J751" s="259"/>
      <c r="K751" s="375"/>
      <c r="L751" s="259"/>
      <c r="M751" s="259"/>
      <c r="N751" s="259"/>
      <c r="O751" s="259"/>
      <c r="P751" s="259"/>
    </row>
    <row r="752" spans="4:17" s="264" customFormat="1">
      <c r="D752" s="263"/>
      <c r="E752" s="263"/>
      <c r="G752" s="265"/>
      <c r="I752" s="266"/>
      <c r="J752" s="266"/>
      <c r="K752" s="266"/>
      <c r="L752" s="266"/>
      <c r="M752" s="266"/>
      <c r="N752" s="267"/>
      <c r="O752" s="267"/>
      <c r="P752" s="266"/>
      <c r="Q752" s="268"/>
    </row>
    <row r="753" spans="4:17" s="264" customFormat="1">
      <c r="D753" s="263"/>
      <c r="E753" s="263"/>
      <c r="G753" s="265"/>
      <c r="I753" s="266"/>
      <c r="J753" s="266"/>
      <c r="K753" s="266"/>
      <c r="L753" s="266"/>
      <c r="M753" s="266"/>
      <c r="N753" s="267"/>
      <c r="O753" s="267"/>
      <c r="P753" s="266"/>
      <c r="Q753" s="268"/>
    </row>
    <row r="754" spans="4:17" s="264" customFormat="1">
      <c r="D754" s="263"/>
      <c r="E754" s="263"/>
      <c r="G754" s="265"/>
      <c r="I754" s="266"/>
      <c r="J754" s="266"/>
      <c r="K754" s="266"/>
      <c r="L754" s="266"/>
      <c r="M754" s="266"/>
      <c r="N754" s="267"/>
      <c r="O754" s="267"/>
      <c r="P754" s="266"/>
      <c r="Q754" s="268"/>
    </row>
    <row r="755" spans="4:17" s="264" customFormat="1">
      <c r="D755" s="263"/>
      <c r="E755" s="263"/>
      <c r="G755" s="265"/>
      <c r="I755" s="266"/>
      <c r="J755" s="266"/>
      <c r="K755" s="266"/>
      <c r="L755" s="266"/>
      <c r="M755" s="266"/>
      <c r="N755" s="267"/>
      <c r="O755" s="267"/>
      <c r="P755" s="266"/>
      <c r="Q755" s="268"/>
    </row>
    <row r="756" spans="4:17" s="264" customFormat="1">
      <c r="D756" s="263"/>
      <c r="E756" s="263"/>
      <c r="G756" s="265"/>
      <c r="I756" s="266"/>
      <c r="J756" s="266"/>
      <c r="K756" s="266"/>
      <c r="L756" s="266"/>
      <c r="M756" s="266"/>
      <c r="N756" s="267"/>
      <c r="O756" s="267"/>
      <c r="P756" s="266"/>
      <c r="Q756" s="268"/>
    </row>
    <row r="757" spans="4:17" s="264" customFormat="1">
      <c r="D757" s="263"/>
      <c r="E757" s="263"/>
      <c r="G757" s="265"/>
      <c r="I757" s="266"/>
      <c r="J757" s="266"/>
      <c r="K757" s="266"/>
      <c r="L757" s="266"/>
      <c r="M757" s="266"/>
      <c r="N757" s="267"/>
      <c r="O757" s="267"/>
      <c r="P757" s="266"/>
      <c r="Q757" s="268"/>
    </row>
    <row r="758" spans="4:17" s="264" customFormat="1">
      <c r="D758" s="263"/>
      <c r="E758" s="263"/>
      <c r="G758" s="265"/>
      <c r="I758" s="266"/>
      <c r="J758" s="266"/>
      <c r="K758" s="266"/>
      <c r="L758" s="266"/>
      <c r="M758" s="266"/>
      <c r="N758" s="267"/>
      <c r="O758" s="267"/>
      <c r="P758" s="266"/>
      <c r="Q758" s="268"/>
    </row>
    <row r="759" spans="4:17" s="264" customFormat="1">
      <c r="D759" s="263"/>
      <c r="E759" s="263"/>
      <c r="G759" s="265"/>
      <c r="I759" s="266"/>
      <c r="J759" s="266"/>
      <c r="K759" s="266"/>
      <c r="L759" s="266"/>
      <c r="M759" s="266"/>
      <c r="N759" s="267"/>
      <c r="O759" s="267"/>
      <c r="P759" s="266"/>
      <c r="Q759" s="268"/>
    </row>
    <row r="760" spans="4:17" s="264" customFormat="1">
      <c r="D760" s="263"/>
      <c r="E760" s="263"/>
      <c r="G760" s="265"/>
      <c r="I760" s="266"/>
      <c r="J760" s="266"/>
      <c r="K760" s="266"/>
      <c r="L760" s="266"/>
      <c r="M760" s="266"/>
      <c r="N760" s="267"/>
      <c r="O760" s="267"/>
      <c r="P760" s="266"/>
      <c r="Q760" s="268"/>
    </row>
    <row r="761" spans="4:17" s="264" customFormat="1">
      <c r="D761" s="263"/>
      <c r="E761" s="263"/>
      <c r="G761" s="265"/>
      <c r="I761" s="266"/>
      <c r="J761" s="266"/>
      <c r="K761" s="266"/>
      <c r="L761" s="266"/>
      <c r="M761" s="266"/>
      <c r="N761" s="267"/>
      <c r="O761" s="267"/>
      <c r="P761" s="266"/>
      <c r="Q761" s="268"/>
    </row>
    <row r="762" spans="4:17" s="264" customFormat="1">
      <c r="D762" s="263"/>
      <c r="E762" s="263"/>
      <c r="G762" s="265"/>
      <c r="I762" s="266"/>
      <c r="J762" s="266"/>
      <c r="K762" s="266"/>
      <c r="L762" s="266"/>
      <c r="M762" s="266"/>
      <c r="N762" s="267"/>
      <c r="O762" s="267"/>
      <c r="P762" s="266"/>
      <c r="Q762" s="268"/>
    </row>
    <row r="763" spans="4:17" s="264" customFormat="1">
      <c r="D763" s="263"/>
      <c r="E763" s="263"/>
      <c r="G763" s="265"/>
      <c r="I763" s="266"/>
      <c r="J763" s="266"/>
      <c r="K763" s="266"/>
      <c r="L763" s="266"/>
      <c r="M763" s="266"/>
      <c r="N763" s="267"/>
      <c r="O763" s="267"/>
      <c r="P763" s="266"/>
      <c r="Q763" s="268"/>
    </row>
    <row r="764" spans="4:17" s="264" customFormat="1">
      <c r="D764" s="263"/>
      <c r="E764" s="263"/>
      <c r="G764" s="265"/>
      <c r="I764" s="266"/>
      <c r="J764" s="266"/>
      <c r="K764" s="266"/>
      <c r="L764" s="266"/>
      <c r="M764" s="266"/>
      <c r="N764" s="267"/>
      <c r="O764" s="267"/>
      <c r="P764" s="266"/>
      <c r="Q764" s="268"/>
    </row>
    <row r="765" spans="4:17" s="264" customFormat="1">
      <c r="D765" s="263"/>
      <c r="E765" s="263"/>
      <c r="G765" s="265"/>
      <c r="I765" s="266"/>
      <c r="J765" s="266"/>
      <c r="K765" s="266"/>
      <c r="L765" s="266"/>
      <c r="M765" s="266"/>
      <c r="N765" s="267"/>
      <c r="O765" s="267"/>
      <c r="P765" s="266"/>
      <c r="Q765" s="268"/>
    </row>
    <row r="766" spans="4:17" s="264" customFormat="1">
      <c r="D766" s="263"/>
      <c r="E766" s="263"/>
      <c r="G766" s="265"/>
      <c r="I766" s="266"/>
      <c r="J766" s="266"/>
      <c r="K766" s="266"/>
      <c r="L766" s="266"/>
      <c r="M766" s="266"/>
      <c r="N766" s="267"/>
      <c r="O766" s="267"/>
      <c r="P766" s="266"/>
      <c r="Q766" s="268"/>
    </row>
    <row r="767" spans="4:17" s="264" customFormat="1">
      <c r="D767" s="263"/>
      <c r="E767" s="263"/>
      <c r="G767" s="265"/>
      <c r="I767" s="266"/>
      <c r="J767" s="266"/>
      <c r="K767" s="266"/>
      <c r="L767" s="266"/>
      <c r="M767" s="266"/>
      <c r="N767" s="267"/>
      <c r="O767" s="267"/>
      <c r="P767" s="266"/>
      <c r="Q767" s="268"/>
    </row>
    <row r="768" spans="4:17" s="264" customFormat="1">
      <c r="D768" s="263"/>
      <c r="E768" s="263"/>
      <c r="G768" s="265"/>
      <c r="I768" s="266"/>
      <c r="J768" s="266"/>
      <c r="K768" s="266"/>
      <c r="L768" s="266"/>
      <c r="M768" s="266"/>
      <c r="N768" s="267"/>
      <c r="O768" s="267"/>
      <c r="P768" s="266"/>
      <c r="Q768" s="268"/>
    </row>
    <row r="769" spans="4:17" s="264" customFormat="1">
      <c r="D769" s="263"/>
      <c r="E769" s="263"/>
      <c r="G769" s="265"/>
      <c r="I769" s="266"/>
      <c r="J769" s="266"/>
      <c r="K769" s="266"/>
      <c r="L769" s="266"/>
      <c r="M769" s="266"/>
      <c r="N769" s="267"/>
      <c r="O769" s="267"/>
      <c r="P769" s="266"/>
      <c r="Q769" s="268"/>
    </row>
    <row r="770" spans="4:17" s="264" customFormat="1">
      <c r="D770" s="263"/>
      <c r="E770" s="263"/>
      <c r="G770" s="265"/>
      <c r="I770" s="266"/>
      <c r="J770" s="266"/>
      <c r="K770" s="266"/>
      <c r="L770" s="266"/>
      <c r="M770" s="266"/>
      <c r="N770" s="267"/>
      <c r="O770" s="267"/>
      <c r="P770" s="266"/>
      <c r="Q770" s="268"/>
    </row>
    <row r="771" spans="4:17" s="264" customFormat="1">
      <c r="D771" s="263"/>
      <c r="E771" s="263"/>
      <c r="G771" s="265"/>
      <c r="I771" s="266"/>
      <c r="J771" s="266"/>
      <c r="K771" s="266"/>
      <c r="L771" s="266"/>
      <c r="M771" s="266"/>
      <c r="N771" s="267"/>
      <c r="O771" s="267"/>
      <c r="P771" s="266"/>
      <c r="Q771" s="268"/>
    </row>
    <row r="772" spans="4:17" s="264" customFormat="1">
      <c r="D772" s="263"/>
      <c r="E772" s="263"/>
      <c r="G772" s="265"/>
      <c r="I772" s="266"/>
      <c r="J772" s="266"/>
      <c r="K772" s="266"/>
      <c r="L772" s="266"/>
      <c r="M772" s="266"/>
      <c r="N772" s="267"/>
      <c r="O772" s="267"/>
      <c r="P772" s="266"/>
      <c r="Q772" s="268"/>
    </row>
    <row r="773" spans="4:17" s="264" customFormat="1">
      <c r="D773" s="263"/>
      <c r="E773" s="263"/>
      <c r="G773" s="265"/>
      <c r="I773" s="266"/>
      <c r="J773" s="266"/>
      <c r="K773" s="266"/>
      <c r="L773" s="266"/>
      <c r="M773" s="266"/>
      <c r="N773" s="267"/>
      <c r="O773" s="267"/>
      <c r="P773" s="266"/>
      <c r="Q773" s="268"/>
    </row>
    <row r="774" spans="4:17" s="264" customFormat="1">
      <c r="D774" s="263"/>
      <c r="E774" s="263"/>
      <c r="G774" s="265"/>
      <c r="I774" s="266"/>
      <c r="J774" s="266"/>
      <c r="K774" s="266"/>
      <c r="L774" s="266"/>
      <c r="M774" s="266"/>
      <c r="N774" s="267"/>
      <c r="O774" s="267"/>
      <c r="P774" s="266"/>
      <c r="Q774" s="268"/>
    </row>
    <row r="775" spans="4:17" s="264" customFormat="1">
      <c r="D775" s="263"/>
      <c r="E775" s="263"/>
      <c r="G775" s="265"/>
      <c r="I775" s="266"/>
      <c r="J775" s="266"/>
      <c r="K775" s="266"/>
      <c r="L775" s="266"/>
      <c r="M775" s="266"/>
      <c r="N775" s="267"/>
      <c r="O775" s="267"/>
      <c r="P775" s="266"/>
      <c r="Q775" s="268"/>
    </row>
    <row r="776" spans="4:17" s="264" customFormat="1">
      <c r="D776" s="263"/>
      <c r="E776" s="263"/>
      <c r="G776" s="265"/>
      <c r="I776" s="266"/>
      <c r="J776" s="266"/>
      <c r="K776" s="266"/>
      <c r="L776" s="266"/>
      <c r="M776" s="266"/>
      <c r="N776" s="267"/>
      <c r="O776" s="267"/>
      <c r="P776" s="266"/>
      <c r="Q776" s="268"/>
    </row>
    <row r="777" spans="4:17" s="264" customFormat="1">
      <c r="D777" s="263"/>
      <c r="E777" s="263"/>
      <c r="G777" s="265"/>
      <c r="I777" s="266"/>
      <c r="J777" s="266"/>
      <c r="K777" s="266"/>
      <c r="L777" s="266"/>
      <c r="M777" s="266"/>
      <c r="N777" s="267"/>
      <c r="O777" s="267"/>
      <c r="P777" s="266"/>
      <c r="Q777" s="268"/>
    </row>
    <row r="778" spans="4:17" s="264" customFormat="1">
      <c r="D778" s="263"/>
      <c r="E778" s="263"/>
      <c r="G778" s="265"/>
      <c r="I778" s="266"/>
      <c r="J778" s="266"/>
      <c r="K778" s="266"/>
      <c r="L778" s="266"/>
      <c r="M778" s="266"/>
      <c r="N778" s="267"/>
      <c r="O778" s="267"/>
      <c r="P778" s="266"/>
      <c r="Q778" s="268"/>
    </row>
    <row r="779" spans="4:17" s="264" customFormat="1">
      <c r="D779" s="263"/>
      <c r="E779" s="263"/>
      <c r="G779" s="265"/>
      <c r="I779" s="266"/>
      <c r="J779" s="266"/>
      <c r="K779" s="266"/>
      <c r="L779" s="266"/>
      <c r="M779" s="266"/>
      <c r="N779" s="267"/>
      <c r="O779" s="267"/>
      <c r="P779" s="266"/>
      <c r="Q779" s="268"/>
    </row>
    <row r="780" spans="4:17" s="264" customFormat="1">
      <c r="D780" s="263"/>
      <c r="E780" s="263"/>
      <c r="G780" s="265"/>
      <c r="I780" s="266"/>
      <c r="J780" s="266"/>
      <c r="K780" s="266"/>
      <c r="L780" s="266"/>
      <c r="M780" s="266"/>
      <c r="N780" s="267"/>
      <c r="O780" s="267"/>
      <c r="P780" s="266"/>
      <c r="Q780" s="268"/>
    </row>
    <row r="781" spans="4:17" s="264" customFormat="1">
      <c r="D781" s="263"/>
      <c r="E781" s="263"/>
      <c r="G781" s="265"/>
      <c r="I781" s="266"/>
      <c r="J781" s="266"/>
      <c r="K781" s="266"/>
      <c r="L781" s="266"/>
      <c r="M781" s="266"/>
      <c r="N781" s="267"/>
      <c r="O781" s="267"/>
      <c r="P781" s="266"/>
      <c r="Q781" s="268"/>
    </row>
    <row r="782" spans="4:17" s="264" customFormat="1">
      <c r="D782" s="263"/>
      <c r="E782" s="263"/>
      <c r="G782" s="265"/>
      <c r="I782" s="266"/>
      <c r="J782" s="266"/>
      <c r="K782" s="266"/>
      <c r="L782" s="266"/>
      <c r="M782" s="266"/>
      <c r="N782" s="267"/>
      <c r="O782" s="267"/>
      <c r="P782" s="266"/>
      <c r="Q782" s="268"/>
    </row>
    <row r="783" spans="4:17" s="264" customFormat="1">
      <c r="D783" s="263"/>
      <c r="E783" s="263"/>
      <c r="G783" s="265"/>
      <c r="I783" s="266"/>
      <c r="J783" s="266"/>
      <c r="K783" s="266"/>
      <c r="L783" s="266"/>
      <c r="M783" s="266"/>
      <c r="N783" s="267"/>
      <c r="O783" s="267"/>
      <c r="P783" s="266"/>
      <c r="Q783" s="268"/>
    </row>
    <row r="784" spans="4:17" s="264" customFormat="1">
      <c r="D784" s="263"/>
      <c r="E784" s="263"/>
      <c r="G784" s="265"/>
      <c r="I784" s="266"/>
      <c r="J784" s="266"/>
      <c r="K784" s="266"/>
      <c r="L784" s="266"/>
      <c r="M784" s="266"/>
      <c r="N784" s="267"/>
      <c r="O784" s="267"/>
      <c r="P784" s="266"/>
      <c r="Q784" s="268"/>
    </row>
    <row r="785" spans="4:17" s="264" customFormat="1">
      <c r="D785" s="263"/>
      <c r="E785" s="263"/>
      <c r="G785" s="265"/>
      <c r="I785" s="266"/>
      <c r="J785" s="266"/>
      <c r="K785" s="266"/>
      <c r="L785" s="266"/>
      <c r="M785" s="266"/>
      <c r="N785" s="267"/>
      <c r="O785" s="267"/>
      <c r="P785" s="266"/>
      <c r="Q785" s="268"/>
    </row>
    <row r="786" spans="4:17" s="264" customFormat="1">
      <c r="D786" s="263"/>
      <c r="E786" s="263"/>
      <c r="G786" s="265"/>
      <c r="I786" s="266"/>
      <c r="J786" s="266"/>
      <c r="K786" s="266"/>
      <c r="L786" s="266"/>
      <c r="M786" s="266"/>
      <c r="N786" s="267"/>
      <c r="O786" s="267"/>
      <c r="P786" s="266"/>
      <c r="Q786" s="268"/>
    </row>
    <row r="787" spans="4:17" s="264" customFormat="1">
      <c r="D787" s="263"/>
      <c r="E787" s="263"/>
      <c r="G787" s="265"/>
      <c r="I787" s="266"/>
      <c r="J787" s="266"/>
      <c r="K787" s="266"/>
      <c r="L787" s="266"/>
      <c r="M787" s="266"/>
      <c r="N787" s="267"/>
      <c r="O787" s="267"/>
      <c r="P787" s="266"/>
      <c r="Q787" s="268"/>
    </row>
    <row r="788" spans="4:17" s="264" customFormat="1">
      <c r="D788" s="263"/>
      <c r="E788" s="263"/>
      <c r="G788" s="265"/>
      <c r="I788" s="266"/>
      <c r="J788" s="266"/>
      <c r="K788" s="266"/>
      <c r="L788" s="266"/>
      <c r="M788" s="266"/>
      <c r="N788" s="267"/>
      <c r="O788" s="267"/>
      <c r="P788" s="266"/>
      <c r="Q788" s="268"/>
    </row>
    <row r="789" spans="4:17" s="264" customFormat="1">
      <c r="D789" s="263"/>
      <c r="E789" s="263"/>
      <c r="G789" s="265"/>
      <c r="I789" s="266"/>
      <c r="J789" s="266"/>
      <c r="K789" s="266"/>
      <c r="L789" s="266"/>
      <c r="M789" s="266"/>
      <c r="N789" s="267"/>
      <c r="O789" s="267"/>
      <c r="P789" s="266"/>
      <c r="Q789" s="268"/>
    </row>
    <row r="790" spans="4:17" s="264" customFormat="1">
      <c r="D790" s="263"/>
      <c r="E790" s="263"/>
      <c r="G790" s="265"/>
      <c r="I790" s="266"/>
      <c r="J790" s="266"/>
      <c r="K790" s="266"/>
      <c r="L790" s="266"/>
      <c r="M790" s="266"/>
      <c r="N790" s="267"/>
      <c r="O790" s="267"/>
      <c r="P790" s="266"/>
      <c r="Q790" s="268"/>
    </row>
    <row r="791" spans="4:17" s="264" customFormat="1">
      <c r="D791" s="263"/>
      <c r="E791" s="263"/>
      <c r="G791" s="265"/>
      <c r="I791" s="266"/>
      <c r="J791" s="266"/>
      <c r="K791" s="266"/>
      <c r="L791" s="266"/>
      <c r="M791" s="266"/>
      <c r="N791" s="267"/>
      <c r="O791" s="267"/>
      <c r="P791" s="266"/>
      <c r="Q791" s="268"/>
    </row>
    <row r="792" spans="4:17" s="264" customFormat="1">
      <c r="D792" s="263"/>
      <c r="E792" s="263"/>
      <c r="G792" s="265"/>
      <c r="I792" s="266"/>
      <c r="J792" s="266"/>
      <c r="K792" s="266"/>
      <c r="L792" s="266"/>
      <c r="M792" s="266"/>
      <c r="N792" s="267"/>
      <c r="O792" s="267"/>
      <c r="P792" s="266"/>
      <c r="Q792" s="268"/>
    </row>
    <row r="793" spans="4:17" s="264" customFormat="1">
      <c r="D793" s="263"/>
      <c r="E793" s="263"/>
      <c r="G793" s="265"/>
      <c r="I793" s="266"/>
      <c r="J793" s="266"/>
      <c r="K793" s="266"/>
      <c r="L793" s="266"/>
      <c r="M793" s="266"/>
      <c r="N793" s="267"/>
      <c r="O793" s="267"/>
      <c r="P793" s="266"/>
      <c r="Q793" s="268"/>
    </row>
    <row r="794" spans="4:17" s="264" customFormat="1">
      <c r="D794" s="263"/>
      <c r="E794" s="263"/>
      <c r="G794" s="265"/>
      <c r="I794" s="266"/>
      <c r="J794" s="266"/>
      <c r="K794" s="266"/>
      <c r="L794" s="266"/>
      <c r="M794" s="266"/>
      <c r="N794" s="267"/>
      <c r="O794" s="267"/>
      <c r="P794" s="266"/>
      <c r="Q794" s="268"/>
    </row>
    <row r="795" spans="4:17" s="264" customFormat="1">
      <c r="D795" s="263"/>
      <c r="E795" s="263"/>
      <c r="G795" s="265"/>
      <c r="I795" s="266"/>
      <c r="J795" s="266"/>
      <c r="K795" s="266"/>
      <c r="L795" s="266"/>
      <c r="M795" s="266"/>
      <c r="N795" s="267"/>
      <c r="O795" s="267"/>
      <c r="P795" s="266"/>
      <c r="Q795" s="268"/>
    </row>
    <row r="796" spans="4:17" s="264" customFormat="1">
      <c r="D796" s="263"/>
      <c r="E796" s="263"/>
      <c r="G796" s="265"/>
      <c r="I796" s="266"/>
      <c r="J796" s="266"/>
      <c r="K796" s="266"/>
      <c r="L796" s="266"/>
      <c r="M796" s="266"/>
      <c r="N796" s="267"/>
      <c r="O796" s="267"/>
      <c r="P796" s="266"/>
      <c r="Q796" s="268"/>
    </row>
    <row r="797" spans="4:17" s="264" customFormat="1">
      <c r="D797" s="263"/>
      <c r="E797" s="263"/>
      <c r="G797" s="265"/>
      <c r="I797" s="266"/>
      <c r="J797" s="266"/>
      <c r="K797" s="266"/>
      <c r="L797" s="266"/>
      <c r="M797" s="266"/>
      <c r="N797" s="267"/>
      <c r="O797" s="267"/>
      <c r="P797" s="266"/>
      <c r="Q797" s="268"/>
    </row>
    <row r="798" spans="4:17" s="264" customFormat="1">
      <c r="D798" s="263"/>
      <c r="E798" s="263"/>
      <c r="G798" s="265"/>
      <c r="I798" s="266"/>
      <c r="J798" s="266"/>
      <c r="K798" s="266"/>
      <c r="L798" s="266"/>
      <c r="M798" s="266"/>
      <c r="N798" s="267"/>
      <c r="O798" s="267"/>
      <c r="P798" s="266"/>
      <c r="Q798" s="268"/>
    </row>
    <row r="799" spans="4:17" s="264" customFormat="1">
      <c r="D799" s="263"/>
      <c r="E799" s="263"/>
      <c r="G799" s="265"/>
      <c r="I799" s="266"/>
      <c r="J799" s="266"/>
      <c r="K799" s="266"/>
      <c r="L799" s="266"/>
      <c r="M799" s="266"/>
      <c r="N799" s="267"/>
      <c r="O799" s="267"/>
      <c r="P799" s="266"/>
      <c r="Q799" s="268"/>
    </row>
    <row r="800" spans="4:17" s="264" customFormat="1">
      <c r="D800" s="263"/>
      <c r="E800" s="263"/>
      <c r="G800" s="265"/>
      <c r="I800" s="266"/>
      <c r="J800" s="266"/>
      <c r="K800" s="266"/>
      <c r="L800" s="266"/>
      <c r="M800" s="266"/>
      <c r="N800" s="267"/>
      <c r="O800" s="267"/>
      <c r="P800" s="266"/>
      <c r="Q800" s="268"/>
    </row>
    <row r="801" spans="4:17" s="264" customFormat="1">
      <c r="D801" s="263"/>
      <c r="E801" s="263"/>
      <c r="G801" s="265"/>
      <c r="I801" s="266"/>
      <c r="J801" s="266"/>
      <c r="K801" s="266"/>
      <c r="L801" s="266"/>
      <c r="M801" s="266"/>
      <c r="N801" s="267"/>
      <c r="O801" s="267"/>
      <c r="P801" s="266"/>
      <c r="Q801" s="268"/>
    </row>
    <row r="802" spans="4:17" s="264" customFormat="1">
      <c r="D802" s="263"/>
      <c r="E802" s="263"/>
      <c r="G802" s="265"/>
      <c r="I802" s="266"/>
      <c r="J802" s="266"/>
      <c r="K802" s="266"/>
      <c r="L802" s="266"/>
      <c r="M802" s="266"/>
      <c r="N802" s="267"/>
      <c r="O802" s="267"/>
      <c r="P802" s="266"/>
      <c r="Q802" s="268"/>
    </row>
    <row r="803" spans="4:17" s="264" customFormat="1">
      <c r="D803" s="263"/>
      <c r="E803" s="263"/>
      <c r="G803" s="265"/>
      <c r="I803" s="266"/>
      <c r="J803" s="266"/>
      <c r="K803" s="266"/>
      <c r="L803" s="266"/>
      <c r="M803" s="266"/>
      <c r="N803" s="267"/>
      <c r="O803" s="267"/>
      <c r="P803" s="266"/>
      <c r="Q803" s="268"/>
    </row>
    <row r="804" spans="4:17" s="264" customFormat="1">
      <c r="D804" s="263"/>
      <c r="E804" s="263"/>
      <c r="G804" s="265"/>
      <c r="I804" s="266"/>
      <c r="J804" s="266"/>
      <c r="K804" s="266"/>
      <c r="L804" s="266"/>
      <c r="M804" s="266"/>
      <c r="N804" s="267"/>
      <c r="O804" s="267"/>
      <c r="P804" s="266"/>
      <c r="Q804" s="268"/>
    </row>
    <row r="805" spans="4:17" s="264" customFormat="1">
      <c r="D805" s="263"/>
      <c r="E805" s="263"/>
      <c r="G805" s="265"/>
      <c r="I805" s="266"/>
      <c r="J805" s="266"/>
      <c r="K805" s="266"/>
      <c r="L805" s="266"/>
      <c r="M805" s="266"/>
      <c r="N805" s="267"/>
      <c r="O805" s="267"/>
      <c r="P805" s="266"/>
      <c r="Q805" s="268"/>
    </row>
    <row r="806" spans="4:17" s="264" customFormat="1">
      <c r="D806" s="263"/>
      <c r="E806" s="263"/>
      <c r="G806" s="265"/>
      <c r="I806" s="266"/>
      <c r="J806" s="266"/>
      <c r="K806" s="266"/>
      <c r="L806" s="266"/>
      <c r="M806" s="266"/>
      <c r="N806" s="267"/>
      <c r="O806" s="267"/>
      <c r="P806" s="266"/>
      <c r="Q806" s="268"/>
    </row>
    <row r="807" spans="4:17" s="264" customFormat="1">
      <c r="D807" s="263"/>
      <c r="E807" s="263"/>
      <c r="G807" s="265"/>
      <c r="I807" s="266"/>
      <c r="J807" s="266"/>
      <c r="K807" s="266"/>
      <c r="L807" s="266"/>
      <c r="M807" s="266"/>
      <c r="N807" s="267"/>
      <c r="O807" s="267"/>
      <c r="P807" s="266"/>
      <c r="Q807" s="268"/>
    </row>
    <row r="808" spans="4:17" s="264" customFormat="1">
      <c r="D808" s="263"/>
      <c r="E808" s="263"/>
      <c r="G808" s="265"/>
      <c r="I808" s="266"/>
      <c r="J808" s="266"/>
      <c r="K808" s="266"/>
      <c r="L808" s="266"/>
      <c r="M808" s="266"/>
      <c r="N808" s="267"/>
      <c r="O808" s="267"/>
      <c r="P808" s="266"/>
      <c r="Q808" s="268"/>
    </row>
    <row r="809" spans="4:17" s="264" customFormat="1">
      <c r="D809" s="263"/>
      <c r="E809" s="263"/>
      <c r="G809" s="265"/>
      <c r="I809" s="266"/>
      <c r="J809" s="266"/>
      <c r="K809" s="266"/>
      <c r="L809" s="266"/>
      <c r="M809" s="266"/>
      <c r="N809" s="267"/>
      <c r="O809" s="267"/>
      <c r="P809" s="266"/>
      <c r="Q809" s="268"/>
    </row>
    <row r="810" spans="4:17" s="264" customFormat="1">
      <c r="D810" s="263"/>
      <c r="E810" s="263"/>
      <c r="G810" s="265"/>
      <c r="I810" s="266"/>
      <c r="J810" s="266"/>
      <c r="K810" s="266"/>
      <c r="L810" s="266"/>
      <c r="M810" s="266"/>
      <c r="N810" s="267"/>
      <c r="O810" s="267"/>
      <c r="P810" s="266"/>
      <c r="Q810" s="268"/>
    </row>
    <row r="811" spans="4:17" s="264" customFormat="1">
      <c r="D811" s="263"/>
      <c r="E811" s="263"/>
      <c r="G811" s="265"/>
      <c r="I811" s="266"/>
      <c r="J811" s="266"/>
      <c r="K811" s="266"/>
      <c r="L811" s="266"/>
      <c r="M811" s="266"/>
      <c r="N811" s="267"/>
      <c r="O811" s="267"/>
      <c r="P811" s="266"/>
      <c r="Q811" s="268"/>
    </row>
    <row r="812" spans="4:17" s="264" customFormat="1">
      <c r="D812" s="263"/>
      <c r="E812" s="263"/>
      <c r="G812" s="265"/>
      <c r="I812" s="266"/>
      <c r="J812" s="266"/>
      <c r="K812" s="266"/>
      <c r="L812" s="266"/>
      <c r="M812" s="266"/>
      <c r="N812" s="267"/>
      <c r="O812" s="267"/>
      <c r="P812" s="266"/>
      <c r="Q812" s="268"/>
    </row>
    <row r="813" spans="4:17" s="264" customFormat="1">
      <c r="D813" s="263"/>
      <c r="E813" s="263"/>
      <c r="G813" s="265"/>
      <c r="I813" s="266"/>
      <c r="J813" s="266"/>
      <c r="K813" s="266"/>
      <c r="L813" s="266"/>
      <c r="M813" s="266"/>
      <c r="N813" s="267"/>
      <c r="O813" s="267"/>
      <c r="P813" s="266"/>
      <c r="Q813" s="268"/>
    </row>
    <row r="814" spans="4:17" s="264" customFormat="1">
      <c r="D814" s="263"/>
      <c r="E814" s="263"/>
      <c r="G814" s="265"/>
      <c r="I814" s="266"/>
      <c r="J814" s="266"/>
      <c r="K814" s="266"/>
      <c r="L814" s="266"/>
      <c r="M814" s="266"/>
      <c r="N814" s="267"/>
      <c r="O814" s="267"/>
      <c r="P814" s="266"/>
      <c r="Q814" s="268"/>
    </row>
    <row r="815" spans="4:17" s="264" customFormat="1">
      <c r="D815" s="263"/>
      <c r="E815" s="263"/>
      <c r="G815" s="265"/>
      <c r="I815" s="266"/>
      <c r="J815" s="266"/>
      <c r="K815" s="266"/>
      <c r="L815" s="266"/>
      <c r="M815" s="266"/>
      <c r="N815" s="267"/>
      <c r="O815" s="267"/>
      <c r="P815" s="266"/>
      <c r="Q815" s="268"/>
    </row>
    <row r="816" spans="4:17" s="264" customFormat="1">
      <c r="D816" s="263"/>
      <c r="E816" s="263"/>
      <c r="G816" s="265"/>
      <c r="I816" s="266"/>
      <c r="J816" s="266"/>
      <c r="K816" s="266"/>
      <c r="L816" s="266"/>
      <c r="M816" s="266"/>
      <c r="N816" s="267"/>
      <c r="O816" s="267"/>
      <c r="P816" s="266"/>
      <c r="Q816" s="268"/>
    </row>
    <row r="817" spans="4:17" s="264" customFormat="1">
      <c r="D817" s="263"/>
      <c r="E817" s="263"/>
      <c r="G817" s="265"/>
      <c r="I817" s="266"/>
      <c r="J817" s="266"/>
      <c r="K817" s="266"/>
      <c r="L817" s="266"/>
      <c r="M817" s="266"/>
      <c r="N817" s="267"/>
      <c r="O817" s="267"/>
      <c r="P817" s="266"/>
      <c r="Q817" s="268"/>
    </row>
    <row r="818" spans="4:17" s="264" customFormat="1">
      <c r="D818" s="263"/>
      <c r="E818" s="263"/>
      <c r="G818" s="265"/>
      <c r="I818" s="266"/>
      <c r="J818" s="266"/>
      <c r="K818" s="266"/>
      <c r="L818" s="266"/>
      <c r="M818" s="266"/>
      <c r="N818" s="267"/>
      <c r="O818" s="267"/>
      <c r="P818" s="266"/>
      <c r="Q818" s="268"/>
    </row>
    <row r="819" spans="4:17" s="264" customFormat="1">
      <c r="D819" s="263"/>
      <c r="E819" s="263"/>
      <c r="G819" s="265"/>
      <c r="I819" s="266"/>
      <c r="J819" s="266"/>
      <c r="K819" s="266"/>
      <c r="L819" s="266"/>
      <c r="M819" s="266"/>
      <c r="N819" s="267"/>
      <c r="O819" s="267"/>
      <c r="P819" s="266"/>
      <c r="Q819" s="268"/>
    </row>
    <row r="820" spans="4:17" s="264" customFormat="1">
      <c r="D820" s="263"/>
      <c r="E820" s="263"/>
      <c r="G820" s="265"/>
      <c r="I820" s="266"/>
      <c r="J820" s="266"/>
      <c r="K820" s="266"/>
      <c r="L820" s="266"/>
      <c r="M820" s="266"/>
      <c r="N820" s="267"/>
      <c r="O820" s="267"/>
      <c r="P820" s="266"/>
      <c r="Q820" s="268"/>
    </row>
    <row r="821" spans="4:17" s="264" customFormat="1">
      <c r="D821" s="263"/>
      <c r="E821" s="263"/>
      <c r="G821" s="265"/>
      <c r="I821" s="266"/>
      <c r="J821" s="266"/>
      <c r="K821" s="266"/>
      <c r="L821" s="266"/>
      <c r="M821" s="266"/>
      <c r="N821" s="267"/>
      <c r="O821" s="267"/>
      <c r="P821" s="266"/>
      <c r="Q821" s="268"/>
    </row>
    <row r="822" spans="4:17" s="264" customFormat="1">
      <c r="D822" s="263"/>
      <c r="E822" s="263"/>
      <c r="G822" s="265"/>
      <c r="I822" s="266"/>
      <c r="J822" s="266"/>
      <c r="K822" s="266"/>
      <c r="L822" s="266"/>
      <c r="M822" s="266"/>
      <c r="N822" s="267"/>
      <c r="O822" s="267"/>
      <c r="P822" s="266"/>
      <c r="Q822" s="268"/>
    </row>
    <row r="823" spans="4:17" s="264" customFormat="1">
      <c r="D823" s="263"/>
      <c r="E823" s="263"/>
      <c r="G823" s="265"/>
      <c r="I823" s="266"/>
      <c r="J823" s="266"/>
      <c r="K823" s="266"/>
      <c r="L823" s="266"/>
      <c r="M823" s="266"/>
      <c r="N823" s="267"/>
      <c r="O823" s="267"/>
      <c r="P823" s="266"/>
      <c r="Q823" s="268"/>
    </row>
    <row r="824" spans="4:17" s="264" customFormat="1">
      <c r="D824" s="263"/>
      <c r="E824" s="263"/>
      <c r="G824" s="265"/>
      <c r="I824" s="266"/>
      <c r="J824" s="266"/>
      <c r="K824" s="266"/>
      <c r="L824" s="266"/>
      <c r="M824" s="266"/>
      <c r="N824" s="267"/>
      <c r="O824" s="267"/>
      <c r="P824" s="266"/>
      <c r="Q824" s="268"/>
    </row>
    <row r="825" spans="4:17" s="264" customFormat="1">
      <c r="D825" s="263"/>
      <c r="E825" s="263"/>
      <c r="G825" s="265"/>
      <c r="I825" s="266"/>
      <c r="J825" s="266"/>
      <c r="K825" s="266"/>
      <c r="L825" s="266"/>
      <c r="M825" s="266"/>
      <c r="N825" s="267"/>
      <c r="O825" s="267"/>
      <c r="P825" s="266"/>
      <c r="Q825" s="268"/>
    </row>
    <row r="826" spans="4:17" s="264" customFormat="1">
      <c r="D826" s="263"/>
      <c r="E826" s="263"/>
      <c r="G826" s="265"/>
      <c r="I826" s="266"/>
      <c r="J826" s="266"/>
      <c r="K826" s="266"/>
      <c r="L826" s="266"/>
      <c r="M826" s="266"/>
      <c r="N826" s="267"/>
      <c r="O826" s="267"/>
      <c r="P826" s="266"/>
      <c r="Q826" s="268"/>
    </row>
    <row r="827" spans="4:17" s="264" customFormat="1">
      <c r="D827" s="263"/>
      <c r="E827" s="263"/>
      <c r="G827" s="265"/>
      <c r="I827" s="266"/>
      <c r="J827" s="266"/>
      <c r="K827" s="266"/>
      <c r="L827" s="266"/>
      <c r="M827" s="266"/>
      <c r="N827" s="267"/>
      <c r="O827" s="267"/>
      <c r="P827" s="266"/>
      <c r="Q827" s="268"/>
    </row>
    <row r="828" spans="4:17" s="264" customFormat="1">
      <c r="D828" s="263"/>
      <c r="E828" s="263"/>
      <c r="G828" s="265"/>
      <c r="I828" s="266"/>
      <c r="J828" s="266"/>
      <c r="K828" s="266"/>
      <c r="L828" s="266"/>
      <c r="M828" s="266"/>
      <c r="N828" s="267"/>
      <c r="O828" s="267"/>
      <c r="P828" s="266"/>
      <c r="Q828" s="268"/>
    </row>
    <row r="829" spans="4:17" s="264" customFormat="1">
      <c r="D829" s="263"/>
      <c r="E829" s="263"/>
      <c r="G829" s="265"/>
      <c r="I829" s="266"/>
      <c r="J829" s="266"/>
      <c r="K829" s="266"/>
      <c r="L829" s="266"/>
      <c r="M829" s="266"/>
      <c r="N829" s="267"/>
      <c r="O829" s="267"/>
      <c r="P829" s="266"/>
      <c r="Q829" s="268"/>
    </row>
    <row r="830" spans="4:17" s="264" customFormat="1">
      <c r="D830" s="263"/>
      <c r="E830" s="263"/>
      <c r="G830" s="265"/>
      <c r="I830" s="266"/>
      <c r="J830" s="266"/>
      <c r="K830" s="266"/>
      <c r="L830" s="266"/>
      <c r="M830" s="266"/>
      <c r="N830" s="267"/>
      <c r="O830" s="267"/>
      <c r="P830" s="266"/>
      <c r="Q830" s="268"/>
    </row>
    <row r="831" spans="4:17" s="264" customFormat="1">
      <c r="D831" s="263"/>
      <c r="E831" s="263"/>
      <c r="G831" s="265"/>
      <c r="I831" s="266"/>
      <c r="J831" s="266"/>
      <c r="K831" s="266"/>
      <c r="L831" s="266"/>
      <c r="M831" s="266"/>
      <c r="N831" s="267"/>
      <c r="O831" s="267"/>
      <c r="P831" s="266"/>
      <c r="Q831" s="268"/>
    </row>
    <row r="832" spans="4:17" s="264" customFormat="1">
      <c r="D832" s="263"/>
      <c r="E832" s="263"/>
      <c r="G832" s="265"/>
      <c r="I832" s="266"/>
      <c r="J832" s="266"/>
      <c r="K832" s="266"/>
      <c r="L832" s="266"/>
      <c r="M832" s="266"/>
      <c r="N832" s="267"/>
      <c r="O832" s="267"/>
      <c r="P832" s="266"/>
      <c r="Q832" s="268"/>
    </row>
    <row r="833" spans="4:17" s="264" customFormat="1">
      <c r="D833" s="263"/>
      <c r="E833" s="263"/>
      <c r="G833" s="265"/>
      <c r="I833" s="266"/>
      <c r="J833" s="266"/>
      <c r="K833" s="266"/>
      <c r="L833" s="266"/>
      <c r="M833" s="266"/>
      <c r="N833" s="267"/>
      <c r="O833" s="267"/>
      <c r="P833" s="266"/>
      <c r="Q833" s="268"/>
    </row>
    <row r="834" spans="4:17" s="264" customFormat="1">
      <c r="D834" s="263"/>
      <c r="E834" s="263"/>
      <c r="G834" s="265"/>
      <c r="I834" s="266"/>
      <c r="J834" s="266"/>
      <c r="K834" s="266"/>
      <c r="L834" s="266"/>
      <c r="M834" s="266"/>
      <c r="N834" s="267"/>
      <c r="O834" s="267"/>
      <c r="P834" s="266"/>
      <c r="Q834" s="268"/>
    </row>
    <row r="835" spans="4:17" s="264" customFormat="1">
      <c r="D835" s="263"/>
      <c r="E835" s="263"/>
      <c r="G835" s="265"/>
      <c r="I835" s="266"/>
      <c r="J835" s="266"/>
      <c r="K835" s="266"/>
      <c r="L835" s="266"/>
      <c r="M835" s="266"/>
      <c r="N835" s="267"/>
      <c r="O835" s="267"/>
      <c r="P835" s="266"/>
      <c r="Q835" s="268"/>
    </row>
    <row r="836" spans="4:17" s="264" customFormat="1">
      <c r="D836" s="263"/>
      <c r="E836" s="263"/>
      <c r="G836" s="265"/>
      <c r="I836" s="266"/>
      <c r="J836" s="266"/>
      <c r="K836" s="266"/>
      <c r="L836" s="266"/>
      <c r="M836" s="266"/>
      <c r="N836" s="267"/>
      <c r="O836" s="267"/>
      <c r="P836" s="266"/>
      <c r="Q836" s="268"/>
    </row>
    <row r="837" spans="4:17" s="264" customFormat="1">
      <c r="D837" s="263"/>
      <c r="E837" s="263"/>
      <c r="G837" s="265"/>
      <c r="I837" s="266"/>
      <c r="J837" s="266"/>
      <c r="K837" s="266"/>
      <c r="L837" s="266"/>
      <c r="M837" s="266"/>
      <c r="N837" s="267"/>
      <c r="O837" s="267"/>
      <c r="P837" s="266"/>
      <c r="Q837" s="268"/>
    </row>
    <row r="838" spans="4:17" s="264" customFormat="1">
      <c r="D838" s="263"/>
      <c r="E838" s="263"/>
      <c r="G838" s="265"/>
      <c r="I838" s="266"/>
      <c r="J838" s="266"/>
      <c r="K838" s="266"/>
      <c r="L838" s="266"/>
      <c r="M838" s="266"/>
      <c r="N838" s="267"/>
      <c r="O838" s="267"/>
      <c r="P838" s="266"/>
      <c r="Q838" s="268"/>
    </row>
    <row r="839" spans="4:17" s="264" customFormat="1">
      <c r="D839" s="263"/>
      <c r="E839" s="263"/>
      <c r="G839" s="265"/>
      <c r="I839" s="266"/>
      <c r="J839" s="266"/>
      <c r="K839" s="266"/>
      <c r="L839" s="266"/>
      <c r="M839" s="266"/>
      <c r="N839" s="267"/>
      <c r="O839" s="267"/>
      <c r="P839" s="266"/>
      <c r="Q839" s="268"/>
    </row>
    <row r="840" spans="4:17" s="264" customFormat="1">
      <c r="D840" s="263"/>
      <c r="E840" s="263"/>
      <c r="G840" s="265"/>
      <c r="I840" s="266"/>
      <c r="J840" s="266"/>
      <c r="K840" s="266"/>
      <c r="L840" s="266"/>
      <c r="M840" s="266"/>
      <c r="N840" s="267"/>
      <c r="O840" s="267"/>
      <c r="P840" s="266"/>
      <c r="Q840" s="268"/>
    </row>
    <row r="841" spans="4:17" s="264" customFormat="1">
      <c r="D841" s="263"/>
      <c r="E841" s="263"/>
      <c r="G841" s="265"/>
      <c r="I841" s="266"/>
      <c r="J841" s="266"/>
      <c r="K841" s="266"/>
      <c r="L841" s="266"/>
      <c r="M841" s="266"/>
      <c r="N841" s="267"/>
      <c r="O841" s="267"/>
      <c r="P841" s="266"/>
      <c r="Q841" s="268"/>
    </row>
    <row r="842" spans="4:17" s="264" customFormat="1">
      <c r="D842" s="263"/>
      <c r="E842" s="263"/>
      <c r="G842" s="265"/>
      <c r="I842" s="266"/>
      <c r="J842" s="266"/>
      <c r="K842" s="266"/>
      <c r="L842" s="266"/>
      <c r="M842" s="266"/>
      <c r="N842" s="267"/>
      <c r="O842" s="267"/>
      <c r="P842" s="266"/>
      <c r="Q842" s="268"/>
    </row>
    <row r="843" spans="4:17" s="264" customFormat="1">
      <c r="D843" s="263"/>
      <c r="E843" s="263"/>
      <c r="G843" s="265"/>
      <c r="I843" s="266"/>
      <c r="J843" s="266"/>
      <c r="K843" s="266"/>
      <c r="L843" s="266"/>
      <c r="M843" s="266"/>
      <c r="N843" s="267"/>
      <c r="O843" s="267"/>
      <c r="P843" s="266"/>
      <c r="Q843" s="268"/>
    </row>
    <row r="844" spans="4:17" s="264" customFormat="1">
      <c r="D844" s="263"/>
      <c r="E844" s="263"/>
      <c r="G844" s="265"/>
      <c r="I844" s="266"/>
      <c r="J844" s="266"/>
      <c r="K844" s="266"/>
      <c r="L844" s="266"/>
      <c r="M844" s="266"/>
      <c r="N844" s="267"/>
      <c r="O844" s="267"/>
      <c r="P844" s="266"/>
      <c r="Q844" s="268"/>
    </row>
    <row r="845" spans="4:17" s="264" customFormat="1">
      <c r="D845" s="263"/>
      <c r="E845" s="263"/>
      <c r="G845" s="265"/>
      <c r="I845" s="266"/>
      <c r="J845" s="266"/>
      <c r="K845" s="266"/>
      <c r="L845" s="266"/>
      <c r="M845" s="266"/>
      <c r="N845" s="267"/>
      <c r="O845" s="267"/>
      <c r="P845" s="266"/>
      <c r="Q845" s="268"/>
    </row>
    <row r="846" spans="4:17" s="264" customFormat="1">
      <c r="D846" s="263"/>
      <c r="E846" s="263"/>
      <c r="G846" s="265"/>
      <c r="I846" s="266"/>
      <c r="J846" s="266"/>
      <c r="K846" s="266"/>
      <c r="L846" s="266"/>
      <c r="M846" s="266"/>
      <c r="N846" s="267"/>
      <c r="O846" s="267"/>
      <c r="P846" s="266"/>
      <c r="Q846" s="268"/>
    </row>
    <row r="847" spans="4:17" s="264" customFormat="1">
      <c r="D847" s="263"/>
      <c r="E847" s="263"/>
      <c r="G847" s="265"/>
      <c r="I847" s="266"/>
      <c r="J847" s="266"/>
      <c r="K847" s="266"/>
      <c r="L847" s="266"/>
      <c r="M847" s="266"/>
      <c r="N847" s="267"/>
      <c r="O847" s="267"/>
      <c r="P847" s="266"/>
      <c r="Q847" s="268"/>
    </row>
    <row r="848" spans="4:17" s="264" customFormat="1">
      <c r="D848" s="263"/>
      <c r="E848" s="263"/>
      <c r="G848" s="265"/>
      <c r="I848" s="266"/>
      <c r="J848" s="266"/>
      <c r="K848" s="266"/>
      <c r="L848" s="266"/>
      <c r="M848" s="266"/>
      <c r="N848" s="267"/>
      <c r="O848" s="267"/>
      <c r="P848" s="266"/>
      <c r="Q848" s="268"/>
    </row>
    <row r="849" spans="4:17" s="264" customFormat="1">
      <c r="D849" s="263"/>
      <c r="E849" s="263"/>
      <c r="G849" s="265"/>
      <c r="I849" s="266"/>
      <c r="J849" s="266"/>
      <c r="K849" s="266"/>
      <c r="L849" s="266"/>
      <c r="M849" s="266"/>
      <c r="N849" s="267"/>
      <c r="O849" s="267"/>
      <c r="P849" s="266"/>
      <c r="Q849" s="268"/>
    </row>
    <row r="850" spans="4:17" s="264" customFormat="1">
      <c r="D850" s="263"/>
      <c r="E850" s="263"/>
      <c r="G850" s="265"/>
      <c r="I850" s="266"/>
      <c r="J850" s="266"/>
      <c r="K850" s="266"/>
      <c r="L850" s="266"/>
      <c r="M850" s="266"/>
      <c r="N850" s="267"/>
      <c r="O850" s="267"/>
      <c r="P850" s="266"/>
      <c r="Q850" s="268"/>
    </row>
    <row r="851" spans="4:17" s="264" customFormat="1">
      <c r="D851" s="263"/>
      <c r="E851" s="263"/>
      <c r="G851" s="265"/>
      <c r="I851" s="266"/>
      <c r="J851" s="266"/>
      <c r="K851" s="266"/>
      <c r="L851" s="266"/>
      <c r="M851" s="266"/>
      <c r="N851" s="267"/>
      <c r="O851" s="267"/>
      <c r="P851" s="266"/>
      <c r="Q851" s="268"/>
    </row>
    <row r="852" spans="4:17" s="264" customFormat="1">
      <c r="D852" s="263"/>
      <c r="E852" s="263"/>
      <c r="G852" s="265"/>
      <c r="I852" s="266"/>
      <c r="J852" s="266"/>
      <c r="K852" s="266"/>
      <c r="L852" s="266"/>
      <c r="M852" s="266"/>
      <c r="N852" s="267"/>
      <c r="O852" s="267"/>
      <c r="P852" s="266"/>
      <c r="Q852" s="268"/>
    </row>
    <row r="853" spans="4:17" s="264" customFormat="1">
      <c r="D853" s="263"/>
      <c r="E853" s="263"/>
      <c r="G853" s="265"/>
      <c r="I853" s="266"/>
      <c r="J853" s="266"/>
      <c r="K853" s="266"/>
      <c r="L853" s="266"/>
      <c r="M853" s="266"/>
      <c r="N853" s="267"/>
      <c r="O853" s="267"/>
      <c r="P853" s="266"/>
      <c r="Q853" s="268"/>
    </row>
    <row r="854" spans="4:17" s="264" customFormat="1">
      <c r="D854" s="263"/>
      <c r="E854" s="263"/>
      <c r="G854" s="265"/>
      <c r="I854" s="266"/>
      <c r="J854" s="266"/>
      <c r="K854" s="266"/>
      <c r="L854" s="266"/>
      <c r="M854" s="266"/>
      <c r="N854" s="267"/>
      <c r="O854" s="267"/>
      <c r="P854" s="266"/>
      <c r="Q854" s="268"/>
    </row>
    <row r="855" spans="4:17" s="264" customFormat="1">
      <c r="D855" s="263"/>
      <c r="E855" s="263"/>
      <c r="G855" s="265"/>
      <c r="I855" s="266"/>
      <c r="J855" s="266"/>
      <c r="K855" s="266"/>
      <c r="L855" s="266"/>
      <c r="M855" s="266"/>
      <c r="N855" s="267"/>
      <c r="O855" s="267"/>
      <c r="P855" s="266"/>
      <c r="Q855" s="268"/>
    </row>
    <row r="856" spans="4:17" s="264" customFormat="1">
      <c r="D856" s="263"/>
      <c r="E856" s="263"/>
      <c r="G856" s="265"/>
      <c r="I856" s="266"/>
      <c r="J856" s="266"/>
      <c r="K856" s="266"/>
      <c r="L856" s="266"/>
      <c r="M856" s="266"/>
      <c r="N856" s="267"/>
      <c r="O856" s="267"/>
      <c r="P856" s="266"/>
      <c r="Q856" s="268"/>
    </row>
    <row r="857" spans="4:17" s="264" customFormat="1">
      <c r="D857" s="263"/>
      <c r="E857" s="263"/>
      <c r="G857" s="265"/>
      <c r="I857" s="266"/>
      <c r="J857" s="266"/>
      <c r="K857" s="266"/>
      <c r="L857" s="266"/>
      <c r="M857" s="266"/>
      <c r="N857" s="267"/>
      <c r="O857" s="267"/>
      <c r="P857" s="266"/>
      <c r="Q857" s="268"/>
    </row>
    <row r="858" spans="4:17" s="264" customFormat="1">
      <c r="D858" s="263"/>
      <c r="E858" s="263"/>
      <c r="G858" s="265"/>
      <c r="I858" s="266"/>
      <c r="J858" s="266"/>
      <c r="K858" s="266"/>
      <c r="L858" s="266"/>
      <c r="M858" s="266"/>
      <c r="N858" s="267"/>
      <c r="O858" s="267"/>
      <c r="P858" s="266"/>
      <c r="Q858" s="268"/>
    </row>
    <row r="859" spans="4:17" s="264" customFormat="1">
      <c r="D859" s="263"/>
      <c r="E859" s="263"/>
      <c r="G859" s="265"/>
      <c r="I859" s="266"/>
      <c r="J859" s="266"/>
      <c r="K859" s="266"/>
      <c r="L859" s="266"/>
      <c r="M859" s="266"/>
      <c r="N859" s="267"/>
      <c r="O859" s="267"/>
      <c r="P859" s="266"/>
      <c r="Q859" s="268"/>
    </row>
    <row r="860" spans="4:17" s="264" customFormat="1">
      <c r="D860" s="263"/>
      <c r="E860" s="263"/>
      <c r="G860" s="265"/>
      <c r="I860" s="266"/>
      <c r="J860" s="266"/>
      <c r="K860" s="266"/>
      <c r="L860" s="266"/>
      <c r="M860" s="266"/>
      <c r="N860" s="267"/>
      <c r="O860" s="267"/>
      <c r="P860" s="266"/>
      <c r="Q860" s="268"/>
    </row>
    <row r="861" spans="4:17" s="264" customFormat="1">
      <c r="D861" s="263"/>
      <c r="E861" s="263"/>
      <c r="G861" s="265"/>
      <c r="I861" s="266"/>
      <c r="J861" s="266"/>
      <c r="K861" s="266"/>
      <c r="L861" s="266"/>
      <c r="M861" s="266"/>
      <c r="N861" s="267"/>
      <c r="O861" s="267"/>
      <c r="P861" s="266"/>
      <c r="Q861" s="268"/>
    </row>
    <row r="862" spans="4:17" s="264" customFormat="1">
      <c r="D862" s="263"/>
      <c r="E862" s="263"/>
      <c r="G862" s="265"/>
      <c r="I862" s="266"/>
      <c r="J862" s="266"/>
      <c r="K862" s="266"/>
      <c r="L862" s="266"/>
      <c r="M862" s="266"/>
      <c r="N862" s="267"/>
      <c r="O862" s="267"/>
      <c r="P862" s="266"/>
      <c r="Q862" s="268"/>
    </row>
    <row r="863" spans="4:17" s="264" customFormat="1">
      <c r="D863" s="263"/>
      <c r="E863" s="263"/>
      <c r="G863" s="265"/>
      <c r="I863" s="266"/>
      <c r="J863" s="266"/>
      <c r="K863" s="266"/>
      <c r="L863" s="266"/>
      <c r="M863" s="266"/>
      <c r="N863" s="267"/>
      <c r="O863" s="267"/>
      <c r="P863" s="266"/>
      <c r="Q863" s="268"/>
    </row>
    <row r="864" spans="4:17" s="264" customFormat="1">
      <c r="D864" s="263"/>
      <c r="E864" s="263"/>
      <c r="G864" s="265"/>
      <c r="I864" s="266"/>
      <c r="J864" s="266"/>
      <c r="K864" s="266"/>
      <c r="L864" s="266"/>
      <c r="M864" s="266"/>
      <c r="N864" s="267"/>
      <c r="O864" s="267"/>
      <c r="P864" s="266"/>
      <c r="Q864" s="268"/>
    </row>
    <row r="865" spans="4:17" s="264" customFormat="1">
      <c r="D865" s="263"/>
      <c r="E865" s="263"/>
      <c r="G865" s="265"/>
      <c r="I865" s="266"/>
      <c r="J865" s="266"/>
      <c r="K865" s="266"/>
      <c r="L865" s="266"/>
      <c r="M865" s="266"/>
      <c r="N865" s="267"/>
      <c r="O865" s="267"/>
      <c r="P865" s="266"/>
      <c r="Q865" s="268"/>
    </row>
    <row r="866" spans="4:17" s="264" customFormat="1">
      <c r="D866" s="263"/>
      <c r="E866" s="263"/>
      <c r="G866" s="265"/>
      <c r="I866" s="266"/>
      <c r="J866" s="266"/>
      <c r="K866" s="266"/>
      <c r="L866" s="266"/>
      <c r="M866" s="266"/>
      <c r="N866" s="267"/>
      <c r="O866" s="267"/>
      <c r="P866" s="266"/>
      <c r="Q866" s="268"/>
    </row>
    <row r="867" spans="4:17" s="264" customFormat="1">
      <c r="D867" s="263"/>
      <c r="E867" s="263"/>
      <c r="G867" s="265"/>
      <c r="I867" s="266"/>
      <c r="J867" s="266"/>
      <c r="K867" s="266"/>
      <c r="L867" s="266"/>
      <c r="M867" s="266"/>
      <c r="N867" s="267"/>
      <c r="O867" s="267"/>
      <c r="P867" s="266"/>
      <c r="Q867" s="268"/>
    </row>
    <row r="868" spans="4:17" s="264" customFormat="1">
      <c r="D868" s="263"/>
      <c r="E868" s="263"/>
      <c r="G868" s="265"/>
      <c r="I868" s="266"/>
      <c r="J868" s="266"/>
      <c r="K868" s="266"/>
      <c r="L868" s="266"/>
      <c r="M868" s="266"/>
      <c r="N868" s="267"/>
      <c r="O868" s="267"/>
      <c r="P868" s="266"/>
      <c r="Q868" s="268"/>
    </row>
    <row r="869" spans="4:17" s="264" customFormat="1">
      <c r="D869" s="263"/>
      <c r="E869" s="263"/>
      <c r="G869" s="265"/>
      <c r="I869" s="266"/>
      <c r="J869" s="266"/>
      <c r="K869" s="266"/>
      <c r="L869" s="266"/>
      <c r="M869" s="266"/>
      <c r="N869" s="267"/>
      <c r="O869" s="267"/>
      <c r="P869" s="266"/>
      <c r="Q869" s="268"/>
    </row>
    <row r="870" spans="4:17" s="264" customFormat="1">
      <c r="D870" s="263"/>
      <c r="E870" s="263"/>
      <c r="G870" s="265"/>
      <c r="I870" s="266"/>
      <c r="J870" s="266"/>
      <c r="K870" s="266"/>
      <c r="L870" s="266"/>
      <c r="M870" s="266"/>
      <c r="N870" s="267"/>
      <c r="O870" s="267"/>
      <c r="P870" s="266"/>
      <c r="Q870" s="268"/>
    </row>
    <row r="871" spans="4:17" s="264" customFormat="1">
      <c r="D871" s="263"/>
      <c r="E871" s="263"/>
      <c r="G871" s="265"/>
      <c r="I871" s="266"/>
      <c r="J871" s="266"/>
      <c r="K871" s="266"/>
      <c r="L871" s="266"/>
      <c r="M871" s="266"/>
      <c r="N871" s="267"/>
      <c r="O871" s="267"/>
      <c r="P871" s="266"/>
      <c r="Q871" s="268"/>
    </row>
    <row r="872" spans="4:17" s="264" customFormat="1">
      <c r="D872" s="263"/>
      <c r="E872" s="263"/>
      <c r="G872" s="265"/>
      <c r="I872" s="266"/>
      <c r="J872" s="266"/>
      <c r="K872" s="266"/>
      <c r="L872" s="266"/>
      <c r="M872" s="266"/>
      <c r="N872" s="267"/>
      <c r="O872" s="267"/>
      <c r="P872" s="266"/>
      <c r="Q872" s="268"/>
    </row>
    <row r="873" spans="4:17" s="264" customFormat="1">
      <c r="D873" s="263"/>
      <c r="E873" s="263"/>
      <c r="G873" s="265"/>
      <c r="I873" s="266"/>
      <c r="J873" s="266"/>
      <c r="K873" s="266"/>
      <c r="L873" s="266"/>
      <c r="M873" s="266"/>
      <c r="N873" s="267"/>
      <c r="O873" s="267"/>
      <c r="P873" s="266"/>
      <c r="Q873" s="268"/>
    </row>
    <row r="874" spans="4:17" s="264" customFormat="1">
      <c r="D874" s="263"/>
      <c r="E874" s="263"/>
      <c r="G874" s="265"/>
      <c r="I874" s="266"/>
      <c r="J874" s="266"/>
      <c r="K874" s="266"/>
      <c r="L874" s="266"/>
      <c r="M874" s="266"/>
      <c r="N874" s="267"/>
      <c r="O874" s="267"/>
      <c r="P874" s="266"/>
      <c r="Q874" s="268"/>
    </row>
    <row r="875" spans="4:17" s="264" customFormat="1">
      <c r="D875" s="263"/>
      <c r="E875" s="263"/>
      <c r="G875" s="265"/>
      <c r="I875" s="266"/>
      <c r="J875" s="266"/>
      <c r="K875" s="266"/>
      <c r="L875" s="266"/>
      <c r="M875" s="266"/>
      <c r="N875" s="267"/>
      <c r="O875" s="267"/>
      <c r="P875" s="266"/>
      <c r="Q875" s="268"/>
    </row>
    <row r="876" spans="4:17" s="264" customFormat="1">
      <c r="D876" s="263"/>
      <c r="E876" s="263"/>
      <c r="G876" s="265"/>
      <c r="I876" s="266"/>
      <c r="J876" s="266"/>
      <c r="K876" s="266"/>
      <c r="L876" s="266"/>
      <c r="M876" s="266"/>
      <c r="N876" s="267"/>
      <c r="O876" s="267"/>
      <c r="P876" s="266"/>
      <c r="Q876" s="268"/>
    </row>
    <row r="877" spans="4:17" s="264" customFormat="1">
      <c r="D877" s="263"/>
      <c r="E877" s="263"/>
      <c r="G877" s="265"/>
      <c r="I877" s="266"/>
      <c r="J877" s="266"/>
      <c r="K877" s="266"/>
      <c r="L877" s="266"/>
      <c r="M877" s="266"/>
      <c r="N877" s="267"/>
      <c r="O877" s="267"/>
      <c r="P877" s="266"/>
      <c r="Q877" s="268"/>
    </row>
    <row r="878" spans="4:17" s="264" customFormat="1">
      <c r="D878" s="263"/>
      <c r="E878" s="263"/>
      <c r="G878" s="265"/>
      <c r="I878" s="266"/>
      <c r="J878" s="266"/>
      <c r="K878" s="266"/>
      <c r="L878" s="266"/>
      <c r="M878" s="266"/>
      <c r="N878" s="267"/>
      <c r="O878" s="267"/>
      <c r="P878" s="266"/>
      <c r="Q878" s="268"/>
    </row>
    <row r="879" spans="4:17" s="264" customFormat="1">
      <c r="D879" s="263"/>
      <c r="E879" s="263"/>
      <c r="G879" s="265"/>
      <c r="I879" s="266"/>
      <c r="J879" s="266"/>
      <c r="K879" s="266"/>
      <c r="L879" s="266"/>
      <c r="M879" s="266"/>
      <c r="N879" s="267"/>
      <c r="O879" s="267"/>
      <c r="P879" s="266"/>
      <c r="Q879" s="268"/>
    </row>
    <row r="880" spans="4:17" s="264" customFormat="1">
      <c r="D880" s="263"/>
      <c r="E880" s="263"/>
      <c r="G880" s="265"/>
      <c r="I880" s="266"/>
      <c r="J880" s="266"/>
      <c r="K880" s="266"/>
      <c r="L880" s="266"/>
      <c r="M880" s="266"/>
      <c r="N880" s="267"/>
      <c r="O880" s="267"/>
      <c r="P880" s="266"/>
      <c r="Q880" s="268"/>
    </row>
    <row r="881" spans="4:17" s="264" customFormat="1">
      <c r="D881" s="263"/>
      <c r="E881" s="263"/>
      <c r="G881" s="265"/>
      <c r="I881" s="266"/>
      <c r="J881" s="266"/>
      <c r="K881" s="266"/>
      <c r="L881" s="266"/>
      <c r="M881" s="266"/>
      <c r="N881" s="267"/>
      <c r="O881" s="267"/>
      <c r="P881" s="266"/>
      <c r="Q881" s="268"/>
    </row>
    <row r="882" spans="4:17" s="264" customFormat="1">
      <c r="D882" s="263"/>
      <c r="E882" s="263"/>
      <c r="G882" s="265"/>
      <c r="I882" s="266"/>
      <c r="J882" s="266"/>
      <c r="K882" s="266"/>
      <c r="L882" s="266"/>
      <c r="M882" s="266"/>
      <c r="N882" s="267"/>
      <c r="O882" s="267"/>
      <c r="P882" s="266"/>
      <c r="Q882" s="268"/>
    </row>
    <row r="883" spans="4:17" s="264" customFormat="1">
      <c r="D883" s="263"/>
      <c r="E883" s="263"/>
      <c r="G883" s="265"/>
      <c r="I883" s="266"/>
      <c r="J883" s="266"/>
      <c r="K883" s="266"/>
      <c r="L883" s="266"/>
      <c r="M883" s="266"/>
      <c r="N883" s="267"/>
      <c r="O883" s="267"/>
      <c r="P883" s="266"/>
      <c r="Q883" s="268"/>
    </row>
    <row r="884" spans="4:17" s="264" customFormat="1">
      <c r="D884" s="263"/>
      <c r="E884" s="263"/>
      <c r="G884" s="265"/>
      <c r="I884" s="266"/>
      <c r="J884" s="266"/>
      <c r="K884" s="266"/>
      <c r="L884" s="266"/>
      <c r="M884" s="266"/>
      <c r="N884" s="267"/>
      <c r="O884" s="267"/>
      <c r="P884" s="266"/>
      <c r="Q884" s="268"/>
    </row>
    <row r="885" spans="4:17" s="264" customFormat="1">
      <c r="D885" s="263"/>
      <c r="E885" s="263"/>
      <c r="G885" s="265"/>
      <c r="I885" s="266"/>
      <c r="J885" s="266"/>
      <c r="K885" s="266"/>
      <c r="L885" s="266"/>
      <c r="M885" s="266"/>
      <c r="N885" s="267"/>
      <c r="O885" s="267"/>
      <c r="P885" s="266"/>
      <c r="Q885" s="268"/>
    </row>
    <row r="886" spans="4:17" s="264" customFormat="1">
      <c r="D886" s="263"/>
      <c r="E886" s="263"/>
      <c r="G886" s="265"/>
      <c r="I886" s="266"/>
      <c r="J886" s="266"/>
      <c r="K886" s="266"/>
      <c r="L886" s="266"/>
      <c r="M886" s="266"/>
      <c r="N886" s="267"/>
      <c r="O886" s="267"/>
      <c r="P886" s="266"/>
      <c r="Q886" s="268"/>
    </row>
    <row r="887" spans="4:17" s="264" customFormat="1">
      <c r="D887" s="263"/>
      <c r="E887" s="263"/>
      <c r="G887" s="265"/>
      <c r="I887" s="266"/>
      <c r="J887" s="266"/>
      <c r="K887" s="266"/>
      <c r="L887" s="266"/>
      <c r="M887" s="266"/>
      <c r="N887" s="267"/>
      <c r="O887" s="267"/>
      <c r="P887" s="266"/>
      <c r="Q887" s="268"/>
    </row>
    <row r="888" spans="4:17" s="264" customFormat="1">
      <c r="D888" s="263"/>
      <c r="E888" s="263"/>
      <c r="G888" s="265"/>
      <c r="I888" s="266"/>
      <c r="J888" s="266"/>
      <c r="K888" s="266"/>
      <c r="L888" s="266"/>
      <c r="M888" s="266"/>
      <c r="N888" s="267"/>
      <c r="O888" s="267"/>
      <c r="P888" s="266"/>
      <c r="Q888" s="268"/>
    </row>
    <row r="889" spans="4:17" s="264" customFormat="1">
      <c r="D889" s="263"/>
      <c r="E889" s="263"/>
      <c r="G889" s="265"/>
      <c r="I889" s="266"/>
      <c r="J889" s="266"/>
      <c r="K889" s="266"/>
      <c r="L889" s="266"/>
      <c r="M889" s="266"/>
      <c r="N889" s="267"/>
      <c r="O889" s="267"/>
      <c r="P889" s="266"/>
      <c r="Q889" s="268"/>
    </row>
    <row r="890" spans="4:17" s="264" customFormat="1">
      <c r="D890" s="263"/>
      <c r="E890" s="263"/>
      <c r="G890" s="265"/>
      <c r="I890" s="266"/>
      <c r="J890" s="266"/>
      <c r="K890" s="266"/>
      <c r="L890" s="266"/>
      <c r="M890" s="266"/>
      <c r="N890" s="267"/>
      <c r="O890" s="267"/>
      <c r="P890" s="266"/>
      <c r="Q890" s="268"/>
    </row>
    <row r="891" spans="4:17" s="264" customFormat="1">
      <c r="D891" s="263"/>
      <c r="E891" s="263"/>
      <c r="G891" s="265"/>
      <c r="I891" s="266"/>
      <c r="J891" s="266"/>
      <c r="K891" s="266"/>
      <c r="L891" s="266"/>
      <c r="M891" s="266"/>
      <c r="N891" s="267"/>
      <c r="O891" s="267"/>
      <c r="P891" s="266"/>
      <c r="Q891" s="268"/>
    </row>
    <row r="892" spans="4:17" s="264" customFormat="1">
      <c r="D892" s="263"/>
      <c r="E892" s="263"/>
      <c r="G892" s="265"/>
      <c r="I892" s="266"/>
      <c r="J892" s="266"/>
      <c r="K892" s="266"/>
      <c r="L892" s="266"/>
      <c r="M892" s="266"/>
      <c r="N892" s="267"/>
      <c r="O892" s="267"/>
      <c r="P892" s="266"/>
      <c r="Q892" s="268"/>
    </row>
    <row r="893" spans="4:17" s="264" customFormat="1">
      <c r="D893" s="263"/>
      <c r="E893" s="263"/>
      <c r="G893" s="265"/>
      <c r="I893" s="266"/>
      <c r="J893" s="266"/>
      <c r="K893" s="266"/>
      <c r="L893" s="266"/>
      <c r="M893" s="266"/>
      <c r="N893" s="267"/>
      <c r="O893" s="267"/>
      <c r="P893" s="266"/>
      <c r="Q893" s="268"/>
    </row>
    <row r="894" spans="4:17" s="264" customFormat="1">
      <c r="D894" s="263"/>
      <c r="E894" s="263"/>
      <c r="G894" s="265"/>
      <c r="I894" s="266"/>
      <c r="J894" s="266"/>
      <c r="K894" s="266"/>
      <c r="L894" s="266"/>
      <c r="M894" s="266"/>
      <c r="N894" s="267"/>
      <c r="O894" s="267"/>
      <c r="P894" s="266"/>
      <c r="Q894" s="268"/>
    </row>
    <row r="895" spans="4:17" s="264" customFormat="1">
      <c r="D895" s="263"/>
      <c r="E895" s="263"/>
      <c r="G895" s="265"/>
      <c r="I895" s="266"/>
      <c r="J895" s="266"/>
      <c r="K895" s="266"/>
      <c r="L895" s="266"/>
      <c r="M895" s="266"/>
      <c r="N895" s="267"/>
      <c r="O895" s="267"/>
      <c r="P895" s="266"/>
      <c r="Q895" s="268"/>
    </row>
    <row r="896" spans="4:17" s="264" customFormat="1">
      <c r="D896" s="263"/>
      <c r="E896" s="263"/>
      <c r="G896" s="265"/>
      <c r="I896" s="266"/>
      <c r="J896" s="266"/>
      <c r="K896" s="266"/>
      <c r="L896" s="266"/>
      <c r="M896" s="266"/>
      <c r="N896" s="267"/>
      <c r="O896" s="267"/>
      <c r="P896" s="266"/>
      <c r="Q896" s="268"/>
    </row>
    <row r="897" spans="4:17" s="264" customFormat="1">
      <c r="D897" s="263"/>
      <c r="E897" s="263"/>
      <c r="G897" s="265"/>
      <c r="I897" s="266"/>
      <c r="J897" s="266"/>
      <c r="K897" s="266"/>
      <c r="L897" s="266"/>
      <c r="M897" s="266"/>
      <c r="N897" s="267"/>
      <c r="O897" s="267"/>
      <c r="P897" s="266"/>
      <c r="Q897" s="268"/>
    </row>
    <row r="898" spans="4:17" s="264" customFormat="1">
      <c r="D898" s="263"/>
      <c r="E898" s="263"/>
      <c r="G898" s="265"/>
      <c r="I898" s="266"/>
      <c r="J898" s="266"/>
      <c r="K898" s="266"/>
      <c r="L898" s="266"/>
      <c r="M898" s="266"/>
      <c r="N898" s="267"/>
      <c r="O898" s="267"/>
      <c r="P898" s="266"/>
      <c r="Q898" s="268"/>
    </row>
    <row r="899" spans="4:17" s="264" customFormat="1">
      <c r="D899" s="263"/>
      <c r="E899" s="263"/>
      <c r="G899" s="265"/>
      <c r="I899" s="266"/>
      <c r="J899" s="266"/>
      <c r="K899" s="266"/>
      <c r="L899" s="266"/>
      <c r="M899" s="266"/>
      <c r="N899" s="267"/>
      <c r="O899" s="267"/>
      <c r="P899" s="266"/>
      <c r="Q899" s="268"/>
    </row>
    <row r="900" spans="4:17" s="264" customFormat="1">
      <c r="D900" s="263"/>
      <c r="E900" s="263"/>
      <c r="G900" s="265"/>
      <c r="I900" s="266"/>
      <c r="J900" s="266"/>
      <c r="K900" s="266"/>
      <c r="L900" s="266"/>
      <c r="M900" s="266"/>
      <c r="N900" s="267"/>
      <c r="O900" s="267"/>
      <c r="P900" s="266"/>
      <c r="Q900" s="268"/>
    </row>
    <row r="901" spans="4:17" s="264" customFormat="1">
      <c r="D901" s="263"/>
      <c r="E901" s="263"/>
      <c r="G901" s="265"/>
      <c r="I901" s="266"/>
      <c r="J901" s="266"/>
      <c r="K901" s="266"/>
      <c r="L901" s="266"/>
      <c r="M901" s="266"/>
      <c r="N901" s="267"/>
      <c r="O901" s="267"/>
      <c r="P901" s="266"/>
      <c r="Q901" s="268"/>
    </row>
    <row r="902" spans="4:17" s="264" customFormat="1">
      <c r="D902" s="263"/>
      <c r="E902" s="263"/>
      <c r="G902" s="265"/>
      <c r="I902" s="266"/>
      <c r="J902" s="266"/>
      <c r="K902" s="266"/>
      <c r="L902" s="266"/>
      <c r="M902" s="266"/>
      <c r="N902" s="267"/>
      <c r="O902" s="267"/>
      <c r="P902" s="266"/>
      <c r="Q902" s="268"/>
    </row>
    <row r="903" spans="4:17" s="264" customFormat="1">
      <c r="D903" s="263"/>
      <c r="E903" s="263"/>
      <c r="G903" s="265"/>
      <c r="I903" s="266"/>
      <c r="J903" s="266"/>
      <c r="K903" s="266"/>
      <c r="L903" s="266"/>
      <c r="M903" s="266"/>
      <c r="N903" s="267"/>
      <c r="O903" s="267"/>
      <c r="P903" s="266"/>
      <c r="Q903" s="268"/>
    </row>
    <row r="904" spans="4:17" s="264" customFormat="1">
      <c r="D904" s="263"/>
      <c r="E904" s="263"/>
      <c r="G904" s="265"/>
      <c r="I904" s="266"/>
      <c r="J904" s="266"/>
      <c r="K904" s="266"/>
      <c r="L904" s="266"/>
      <c r="M904" s="266"/>
      <c r="N904" s="267"/>
      <c r="O904" s="267"/>
      <c r="P904" s="266"/>
      <c r="Q904" s="268"/>
    </row>
    <row r="905" spans="4:17" s="264" customFormat="1">
      <c r="D905" s="263"/>
      <c r="E905" s="263"/>
      <c r="G905" s="265"/>
      <c r="I905" s="266"/>
      <c r="J905" s="266"/>
      <c r="K905" s="266"/>
      <c r="L905" s="266"/>
      <c r="M905" s="266"/>
      <c r="N905" s="267"/>
      <c r="O905" s="267"/>
      <c r="P905" s="266"/>
      <c r="Q905" s="268"/>
    </row>
    <row r="906" spans="4:17" s="264" customFormat="1">
      <c r="D906" s="263"/>
      <c r="E906" s="263"/>
      <c r="G906" s="265"/>
      <c r="I906" s="266"/>
      <c r="J906" s="266"/>
      <c r="K906" s="266"/>
      <c r="L906" s="266"/>
      <c r="M906" s="266"/>
      <c r="N906" s="267"/>
      <c r="O906" s="267"/>
      <c r="P906" s="266"/>
      <c r="Q906" s="268"/>
    </row>
    <row r="907" spans="4:17" s="264" customFormat="1">
      <c r="D907" s="263"/>
      <c r="E907" s="263"/>
      <c r="G907" s="265"/>
      <c r="I907" s="266"/>
      <c r="J907" s="266"/>
      <c r="K907" s="266"/>
      <c r="L907" s="266"/>
      <c r="M907" s="266"/>
      <c r="N907" s="267"/>
      <c r="O907" s="267"/>
      <c r="P907" s="266"/>
      <c r="Q907" s="268"/>
    </row>
    <row r="908" spans="4:17" s="264" customFormat="1">
      <c r="D908" s="263"/>
      <c r="E908" s="263"/>
      <c r="G908" s="265"/>
      <c r="I908" s="266"/>
      <c r="J908" s="266"/>
      <c r="K908" s="266"/>
      <c r="L908" s="266"/>
      <c r="M908" s="266"/>
      <c r="N908" s="267"/>
      <c r="O908" s="267"/>
      <c r="P908" s="266"/>
      <c r="Q908" s="268"/>
    </row>
    <row r="909" spans="4:17" s="264" customFormat="1">
      <c r="D909" s="263"/>
      <c r="E909" s="263"/>
      <c r="G909" s="265"/>
      <c r="I909" s="266"/>
      <c r="J909" s="266"/>
      <c r="K909" s="266"/>
      <c r="L909" s="266"/>
      <c r="M909" s="266"/>
      <c r="N909" s="267"/>
      <c r="O909" s="267"/>
      <c r="P909" s="266"/>
      <c r="Q909" s="268"/>
    </row>
    <row r="910" spans="4:17" s="264" customFormat="1">
      <c r="D910" s="263"/>
      <c r="E910" s="263"/>
      <c r="G910" s="265"/>
      <c r="I910" s="266"/>
      <c r="J910" s="266"/>
      <c r="K910" s="266"/>
      <c r="L910" s="266"/>
      <c r="M910" s="266"/>
      <c r="N910" s="267"/>
      <c r="O910" s="267"/>
      <c r="P910" s="266"/>
      <c r="Q910" s="268"/>
    </row>
    <row r="911" spans="4:17" s="264" customFormat="1">
      <c r="D911" s="263"/>
      <c r="E911" s="263"/>
      <c r="G911" s="265"/>
      <c r="I911" s="266"/>
      <c r="J911" s="266"/>
      <c r="K911" s="266"/>
      <c r="L911" s="266"/>
      <c r="M911" s="266"/>
      <c r="N911" s="267"/>
      <c r="O911" s="267"/>
      <c r="P911" s="266"/>
      <c r="Q911" s="268"/>
    </row>
    <row r="912" spans="4:17" s="264" customFormat="1">
      <c r="D912" s="263"/>
      <c r="E912" s="263"/>
      <c r="G912" s="265"/>
      <c r="I912" s="266"/>
      <c r="J912" s="266"/>
      <c r="K912" s="266"/>
      <c r="L912" s="266"/>
      <c r="M912" s="266"/>
      <c r="N912" s="267"/>
      <c r="O912" s="267"/>
      <c r="P912" s="266"/>
      <c r="Q912" s="268"/>
    </row>
    <row r="913" spans="4:17" s="264" customFormat="1">
      <c r="D913" s="263"/>
      <c r="E913" s="263"/>
      <c r="G913" s="265"/>
      <c r="I913" s="266"/>
      <c r="J913" s="266"/>
      <c r="K913" s="266"/>
      <c r="L913" s="266"/>
      <c r="M913" s="266"/>
      <c r="N913" s="267"/>
      <c r="O913" s="267"/>
      <c r="P913" s="266"/>
      <c r="Q913" s="268"/>
    </row>
    <row r="914" spans="4:17" s="264" customFormat="1">
      <c r="D914" s="263"/>
      <c r="E914" s="263"/>
      <c r="G914" s="265"/>
      <c r="I914" s="266"/>
      <c r="J914" s="266"/>
      <c r="K914" s="266"/>
      <c r="L914" s="266"/>
      <c r="M914" s="266"/>
      <c r="N914" s="267"/>
      <c r="O914" s="267"/>
      <c r="P914" s="266"/>
      <c r="Q914" s="268"/>
    </row>
    <row r="915" spans="4:17" s="264" customFormat="1">
      <c r="D915" s="263"/>
      <c r="E915" s="263"/>
      <c r="G915" s="265"/>
      <c r="I915" s="266"/>
      <c r="J915" s="266"/>
      <c r="K915" s="266"/>
      <c r="L915" s="266"/>
      <c r="M915" s="266"/>
      <c r="N915" s="267"/>
      <c r="O915" s="267"/>
      <c r="P915" s="266"/>
      <c r="Q915" s="268"/>
    </row>
    <row r="916" spans="4:17" s="264" customFormat="1">
      <c r="D916" s="263"/>
      <c r="E916" s="263"/>
      <c r="G916" s="265"/>
      <c r="I916" s="266"/>
      <c r="J916" s="266"/>
      <c r="K916" s="266"/>
      <c r="L916" s="266"/>
      <c r="M916" s="266"/>
      <c r="N916" s="267"/>
      <c r="O916" s="267"/>
      <c r="P916" s="266"/>
      <c r="Q916" s="268"/>
    </row>
    <row r="917" spans="4:17" s="264" customFormat="1">
      <c r="D917" s="263"/>
      <c r="E917" s="263"/>
      <c r="G917" s="265"/>
      <c r="I917" s="266"/>
      <c r="J917" s="266"/>
      <c r="K917" s="266"/>
      <c r="L917" s="266"/>
      <c r="M917" s="266"/>
      <c r="N917" s="267"/>
      <c r="O917" s="267"/>
      <c r="P917" s="266"/>
      <c r="Q917" s="268"/>
    </row>
    <row r="918" spans="4:17" s="264" customFormat="1">
      <c r="D918" s="263"/>
      <c r="E918" s="263"/>
      <c r="G918" s="265"/>
      <c r="I918" s="266"/>
      <c r="J918" s="266"/>
      <c r="K918" s="266"/>
      <c r="L918" s="266"/>
      <c r="M918" s="266"/>
      <c r="N918" s="267"/>
      <c r="O918" s="267"/>
      <c r="P918" s="266"/>
      <c r="Q918" s="268"/>
    </row>
    <row r="919" spans="4:17" s="264" customFormat="1">
      <c r="D919" s="263"/>
      <c r="E919" s="263"/>
      <c r="G919" s="265"/>
      <c r="I919" s="266"/>
      <c r="J919" s="266"/>
      <c r="K919" s="266"/>
      <c r="L919" s="266"/>
      <c r="M919" s="266"/>
      <c r="N919" s="267"/>
      <c r="O919" s="267"/>
      <c r="P919" s="266"/>
      <c r="Q919" s="268"/>
    </row>
    <row r="920" spans="4:17" s="264" customFormat="1">
      <c r="D920" s="263"/>
      <c r="E920" s="263"/>
      <c r="G920" s="265"/>
      <c r="I920" s="266"/>
      <c r="J920" s="266"/>
      <c r="K920" s="266"/>
      <c r="L920" s="266"/>
      <c r="M920" s="266"/>
      <c r="N920" s="267"/>
      <c r="O920" s="267"/>
      <c r="P920" s="266"/>
      <c r="Q920" s="268"/>
    </row>
    <row r="921" spans="4:17" s="264" customFormat="1">
      <c r="D921" s="263"/>
      <c r="E921" s="263"/>
      <c r="G921" s="265"/>
      <c r="I921" s="266"/>
      <c r="J921" s="266"/>
      <c r="K921" s="266"/>
      <c r="L921" s="266"/>
      <c r="M921" s="266"/>
      <c r="N921" s="267"/>
      <c r="O921" s="267"/>
      <c r="P921" s="266"/>
      <c r="Q921" s="268"/>
    </row>
    <row r="922" spans="4:17" s="264" customFormat="1">
      <c r="D922" s="263"/>
      <c r="E922" s="263"/>
      <c r="G922" s="265"/>
      <c r="I922" s="266"/>
      <c r="J922" s="266"/>
      <c r="K922" s="266"/>
      <c r="L922" s="266"/>
      <c r="M922" s="266"/>
      <c r="N922" s="267"/>
      <c r="O922" s="267"/>
      <c r="P922" s="266"/>
      <c r="Q922" s="268"/>
    </row>
    <row r="923" spans="4:17" s="264" customFormat="1">
      <c r="D923" s="263"/>
      <c r="E923" s="263"/>
      <c r="G923" s="265"/>
      <c r="I923" s="266"/>
      <c r="J923" s="266"/>
      <c r="K923" s="266"/>
      <c r="L923" s="266"/>
      <c r="M923" s="266"/>
      <c r="N923" s="267"/>
      <c r="O923" s="267"/>
      <c r="P923" s="266"/>
      <c r="Q923" s="268"/>
    </row>
    <row r="924" spans="4:17" s="264" customFormat="1">
      <c r="D924" s="263"/>
      <c r="E924" s="263"/>
      <c r="G924" s="265"/>
      <c r="I924" s="266"/>
      <c r="J924" s="266"/>
      <c r="K924" s="266"/>
      <c r="L924" s="266"/>
      <c r="M924" s="266"/>
      <c r="N924" s="267"/>
      <c r="O924" s="267"/>
      <c r="P924" s="266"/>
      <c r="Q924" s="268"/>
    </row>
    <row r="925" spans="4:17" s="264" customFormat="1">
      <c r="D925" s="263"/>
      <c r="E925" s="263"/>
      <c r="G925" s="265"/>
      <c r="I925" s="266"/>
      <c r="J925" s="266"/>
      <c r="K925" s="266"/>
      <c r="L925" s="266"/>
      <c r="M925" s="266"/>
      <c r="N925" s="267"/>
      <c r="O925" s="267"/>
      <c r="P925" s="266"/>
      <c r="Q925" s="268"/>
    </row>
    <row r="926" spans="4:17" s="264" customFormat="1">
      <c r="D926" s="263"/>
      <c r="E926" s="263"/>
      <c r="G926" s="265"/>
      <c r="I926" s="266"/>
      <c r="J926" s="266"/>
      <c r="K926" s="266"/>
      <c r="L926" s="266"/>
      <c r="M926" s="266"/>
      <c r="N926" s="267"/>
      <c r="O926" s="267"/>
      <c r="P926" s="266"/>
      <c r="Q926" s="268"/>
    </row>
    <row r="927" spans="4:17" s="264" customFormat="1">
      <c r="D927" s="263"/>
      <c r="E927" s="263"/>
      <c r="G927" s="265"/>
      <c r="I927" s="266"/>
      <c r="J927" s="266"/>
      <c r="K927" s="266"/>
      <c r="L927" s="266"/>
      <c r="M927" s="266"/>
      <c r="N927" s="267"/>
      <c r="O927" s="267"/>
      <c r="P927" s="266"/>
      <c r="Q927" s="268"/>
    </row>
    <row r="928" spans="4:17" s="264" customFormat="1">
      <c r="D928" s="263"/>
      <c r="E928" s="263"/>
      <c r="G928" s="265"/>
      <c r="I928" s="266"/>
      <c r="J928" s="266"/>
      <c r="K928" s="266"/>
      <c r="L928" s="266"/>
      <c r="M928" s="266"/>
      <c r="N928" s="267"/>
      <c r="O928" s="267"/>
      <c r="P928" s="266"/>
      <c r="Q928" s="268"/>
    </row>
    <row r="929" spans="4:17" s="264" customFormat="1">
      <c r="D929" s="263"/>
      <c r="E929" s="263"/>
      <c r="G929" s="265"/>
      <c r="I929" s="266"/>
      <c r="J929" s="266"/>
      <c r="K929" s="266"/>
      <c r="L929" s="266"/>
      <c r="M929" s="266"/>
      <c r="N929" s="267"/>
      <c r="O929" s="267"/>
      <c r="P929" s="266"/>
      <c r="Q929" s="268"/>
    </row>
    <row r="930" spans="4:17" s="264" customFormat="1">
      <c r="D930" s="263"/>
      <c r="E930" s="263"/>
      <c r="G930" s="265"/>
      <c r="I930" s="266"/>
      <c r="J930" s="266"/>
      <c r="K930" s="266"/>
      <c r="L930" s="266"/>
      <c r="M930" s="266"/>
      <c r="N930" s="267"/>
      <c r="O930" s="267"/>
      <c r="P930" s="266"/>
      <c r="Q930" s="268"/>
    </row>
    <row r="931" spans="4:17" s="264" customFormat="1">
      <c r="D931" s="263"/>
      <c r="E931" s="263"/>
      <c r="G931" s="265"/>
      <c r="I931" s="266"/>
      <c r="J931" s="266"/>
      <c r="K931" s="266"/>
      <c r="L931" s="266"/>
      <c r="M931" s="266"/>
      <c r="N931" s="267"/>
      <c r="O931" s="267"/>
      <c r="P931" s="266"/>
      <c r="Q931" s="268"/>
    </row>
    <row r="932" spans="4:17" s="264" customFormat="1">
      <c r="D932" s="263"/>
      <c r="E932" s="263"/>
      <c r="G932" s="265"/>
      <c r="I932" s="266"/>
      <c r="J932" s="266"/>
      <c r="K932" s="266"/>
      <c r="L932" s="266"/>
      <c r="M932" s="266"/>
      <c r="N932" s="267"/>
      <c r="O932" s="267"/>
      <c r="P932" s="266"/>
      <c r="Q932" s="268"/>
    </row>
    <row r="933" spans="4:17" s="264" customFormat="1">
      <c r="D933" s="263"/>
      <c r="E933" s="263"/>
      <c r="G933" s="265"/>
      <c r="I933" s="266"/>
      <c r="J933" s="266"/>
      <c r="K933" s="266"/>
      <c r="L933" s="266"/>
      <c r="M933" s="266"/>
      <c r="N933" s="267"/>
      <c r="O933" s="267"/>
      <c r="P933" s="266"/>
      <c r="Q933" s="268"/>
    </row>
    <row r="934" spans="4:17" s="264" customFormat="1">
      <c r="D934" s="263"/>
      <c r="E934" s="263"/>
      <c r="G934" s="265"/>
      <c r="I934" s="266"/>
      <c r="J934" s="266"/>
      <c r="K934" s="266"/>
      <c r="L934" s="266"/>
      <c r="M934" s="266"/>
      <c r="N934" s="267"/>
      <c r="O934" s="267"/>
      <c r="P934" s="266"/>
      <c r="Q934" s="268"/>
    </row>
    <row r="935" spans="4:17" s="264" customFormat="1">
      <c r="D935" s="263"/>
      <c r="E935" s="263"/>
      <c r="G935" s="265"/>
      <c r="I935" s="266"/>
      <c r="J935" s="266"/>
      <c r="K935" s="266"/>
      <c r="L935" s="266"/>
      <c r="M935" s="266"/>
      <c r="N935" s="267"/>
      <c r="O935" s="267"/>
      <c r="P935" s="266"/>
      <c r="Q935" s="268"/>
    </row>
    <row r="936" spans="4:17" s="264" customFormat="1">
      <c r="D936" s="263"/>
      <c r="E936" s="263"/>
      <c r="G936" s="265"/>
      <c r="I936" s="266"/>
      <c r="J936" s="266"/>
      <c r="K936" s="266"/>
      <c r="L936" s="266"/>
      <c r="M936" s="266"/>
      <c r="N936" s="267"/>
      <c r="O936" s="267"/>
      <c r="P936" s="266"/>
      <c r="Q936" s="268"/>
    </row>
    <row r="937" spans="4:17" s="264" customFormat="1">
      <c r="D937" s="263"/>
      <c r="E937" s="263"/>
      <c r="G937" s="265"/>
      <c r="I937" s="266"/>
      <c r="J937" s="266"/>
      <c r="K937" s="266"/>
      <c r="L937" s="266"/>
      <c r="M937" s="266"/>
      <c r="N937" s="267"/>
      <c r="O937" s="267"/>
      <c r="P937" s="266"/>
      <c r="Q937" s="268"/>
    </row>
    <row r="938" spans="4:17" s="264" customFormat="1">
      <c r="D938" s="263"/>
      <c r="E938" s="263"/>
      <c r="G938" s="265"/>
      <c r="I938" s="266"/>
      <c r="J938" s="266"/>
      <c r="K938" s="266"/>
      <c r="L938" s="266"/>
      <c r="M938" s="266"/>
      <c r="N938" s="267"/>
      <c r="O938" s="267"/>
      <c r="P938" s="266"/>
      <c r="Q938" s="268"/>
    </row>
    <row r="939" spans="4:17" s="264" customFormat="1">
      <c r="D939" s="263"/>
      <c r="E939" s="263"/>
      <c r="G939" s="265"/>
      <c r="I939" s="266"/>
      <c r="J939" s="266"/>
      <c r="K939" s="266"/>
      <c r="L939" s="266"/>
      <c r="M939" s="266"/>
      <c r="N939" s="267"/>
      <c r="O939" s="267"/>
      <c r="P939" s="266"/>
      <c r="Q939" s="268"/>
    </row>
    <row r="940" spans="4:17" s="264" customFormat="1">
      <c r="D940" s="263"/>
      <c r="E940" s="263"/>
      <c r="G940" s="265"/>
      <c r="I940" s="266"/>
      <c r="J940" s="266"/>
      <c r="K940" s="266"/>
      <c r="L940" s="266"/>
      <c r="M940" s="266"/>
      <c r="N940" s="267"/>
      <c r="O940" s="267"/>
      <c r="P940" s="266"/>
      <c r="Q940" s="268"/>
    </row>
    <row r="941" spans="4:17" s="264" customFormat="1">
      <c r="D941" s="263"/>
      <c r="E941" s="263"/>
      <c r="G941" s="265"/>
      <c r="I941" s="266"/>
      <c r="J941" s="266"/>
      <c r="K941" s="266"/>
      <c r="L941" s="266"/>
      <c r="M941" s="266"/>
      <c r="N941" s="267"/>
      <c r="O941" s="267"/>
      <c r="P941" s="266"/>
      <c r="Q941" s="268"/>
    </row>
    <row r="942" spans="4:17" s="264" customFormat="1">
      <c r="D942" s="263"/>
      <c r="E942" s="263"/>
      <c r="G942" s="265"/>
      <c r="I942" s="266"/>
      <c r="J942" s="266"/>
      <c r="K942" s="266"/>
      <c r="L942" s="266"/>
      <c r="M942" s="266"/>
      <c r="N942" s="267"/>
      <c r="O942" s="267"/>
      <c r="P942" s="266"/>
      <c r="Q942" s="268"/>
    </row>
    <row r="943" spans="4:17" s="264" customFormat="1">
      <c r="D943" s="263"/>
      <c r="E943" s="263"/>
      <c r="G943" s="265"/>
      <c r="I943" s="266"/>
      <c r="J943" s="266"/>
      <c r="K943" s="266"/>
      <c r="L943" s="266"/>
      <c r="M943" s="266"/>
      <c r="N943" s="267"/>
      <c r="O943" s="267"/>
      <c r="P943" s="266"/>
      <c r="Q943" s="268"/>
    </row>
    <row r="944" spans="4:17" s="264" customFormat="1">
      <c r="D944" s="263"/>
      <c r="E944" s="263"/>
      <c r="G944" s="265"/>
      <c r="I944" s="266"/>
      <c r="J944" s="266"/>
      <c r="K944" s="266"/>
      <c r="L944" s="266"/>
      <c r="M944" s="266"/>
      <c r="N944" s="267"/>
      <c r="O944" s="267"/>
      <c r="P944" s="266"/>
      <c r="Q944" s="268"/>
    </row>
    <row r="945" spans="4:17" s="264" customFormat="1">
      <c r="D945" s="263"/>
      <c r="E945" s="263"/>
      <c r="G945" s="265"/>
      <c r="I945" s="266"/>
      <c r="J945" s="266"/>
      <c r="K945" s="266"/>
      <c r="L945" s="266"/>
      <c r="M945" s="266"/>
      <c r="N945" s="267"/>
      <c r="O945" s="267"/>
      <c r="P945" s="266"/>
      <c r="Q945" s="268"/>
    </row>
    <row r="946" spans="4:17" s="264" customFormat="1">
      <c r="D946" s="263"/>
      <c r="E946" s="263"/>
      <c r="G946" s="265"/>
      <c r="I946" s="266"/>
      <c r="J946" s="266"/>
      <c r="K946" s="266"/>
      <c r="L946" s="266"/>
      <c r="M946" s="266"/>
      <c r="N946" s="267"/>
      <c r="O946" s="267"/>
      <c r="P946" s="266"/>
      <c r="Q946" s="268"/>
    </row>
    <row r="947" spans="4:17" s="264" customFormat="1">
      <c r="D947" s="263"/>
      <c r="E947" s="263"/>
      <c r="G947" s="265"/>
      <c r="I947" s="266"/>
      <c r="J947" s="266"/>
      <c r="K947" s="266"/>
      <c r="L947" s="266"/>
      <c r="M947" s="266"/>
      <c r="N947" s="267"/>
      <c r="O947" s="267"/>
      <c r="P947" s="266"/>
      <c r="Q947" s="268"/>
    </row>
    <row r="948" spans="4:17" s="264" customFormat="1">
      <c r="D948" s="263"/>
      <c r="E948" s="263"/>
      <c r="G948" s="265"/>
      <c r="I948" s="266"/>
      <c r="J948" s="266"/>
      <c r="K948" s="266"/>
      <c r="L948" s="266"/>
      <c r="M948" s="266"/>
      <c r="N948" s="267"/>
      <c r="O948" s="267"/>
      <c r="P948" s="266"/>
      <c r="Q948" s="268"/>
    </row>
    <row r="949" spans="4:17" s="264" customFormat="1">
      <c r="D949" s="263"/>
      <c r="E949" s="263"/>
      <c r="G949" s="265"/>
      <c r="I949" s="266"/>
      <c r="J949" s="266"/>
      <c r="K949" s="266"/>
      <c r="L949" s="266"/>
      <c r="M949" s="266"/>
      <c r="N949" s="267"/>
      <c r="O949" s="267"/>
      <c r="P949" s="266"/>
      <c r="Q949" s="268"/>
    </row>
    <row r="950" spans="4:17" s="264" customFormat="1">
      <c r="D950" s="263"/>
      <c r="E950" s="263"/>
      <c r="G950" s="265"/>
      <c r="I950" s="266"/>
      <c r="J950" s="266"/>
      <c r="K950" s="266"/>
      <c r="L950" s="266"/>
      <c r="M950" s="266"/>
      <c r="N950" s="267"/>
      <c r="O950" s="267"/>
      <c r="P950" s="266"/>
      <c r="Q950" s="268"/>
    </row>
    <row r="951" spans="4:17" s="264" customFormat="1">
      <c r="D951" s="263"/>
      <c r="E951" s="263"/>
      <c r="G951" s="265"/>
      <c r="I951" s="266"/>
      <c r="J951" s="266"/>
      <c r="K951" s="266"/>
      <c r="L951" s="266"/>
      <c r="M951" s="266"/>
      <c r="N951" s="267"/>
      <c r="O951" s="267"/>
      <c r="P951" s="266"/>
      <c r="Q951" s="268"/>
    </row>
    <row r="952" spans="4:17" s="264" customFormat="1">
      <c r="D952" s="263"/>
      <c r="E952" s="263"/>
      <c r="G952" s="265"/>
      <c r="I952" s="266"/>
      <c r="J952" s="266"/>
      <c r="K952" s="266"/>
      <c r="L952" s="266"/>
      <c r="M952" s="266"/>
      <c r="N952" s="267"/>
      <c r="O952" s="267"/>
      <c r="P952" s="266"/>
      <c r="Q952" s="268"/>
    </row>
    <row r="953" spans="4:17" s="264" customFormat="1">
      <c r="D953" s="263"/>
      <c r="E953" s="263"/>
      <c r="G953" s="265"/>
      <c r="I953" s="266"/>
      <c r="J953" s="266"/>
      <c r="K953" s="266"/>
      <c r="L953" s="266"/>
      <c r="M953" s="266"/>
      <c r="N953" s="267"/>
      <c r="O953" s="267"/>
      <c r="P953" s="266"/>
      <c r="Q953" s="268"/>
    </row>
    <row r="954" spans="4:17" s="264" customFormat="1">
      <c r="D954" s="263"/>
      <c r="E954" s="263"/>
      <c r="G954" s="265"/>
      <c r="I954" s="266"/>
      <c r="J954" s="266"/>
      <c r="K954" s="266"/>
      <c r="L954" s="266"/>
      <c r="M954" s="266"/>
      <c r="N954" s="267"/>
      <c r="O954" s="267"/>
      <c r="P954" s="266"/>
      <c r="Q954" s="268"/>
    </row>
    <row r="955" spans="4:17" s="264" customFormat="1">
      <c r="D955" s="263"/>
      <c r="E955" s="263"/>
      <c r="G955" s="265"/>
      <c r="I955" s="266"/>
      <c r="J955" s="266"/>
      <c r="K955" s="266"/>
      <c r="L955" s="266"/>
      <c r="M955" s="266"/>
      <c r="N955" s="267"/>
      <c r="O955" s="267"/>
      <c r="P955" s="266"/>
      <c r="Q955" s="268"/>
    </row>
    <row r="956" spans="4:17" s="264" customFormat="1">
      <c r="D956" s="263"/>
      <c r="E956" s="263"/>
      <c r="G956" s="265"/>
      <c r="I956" s="266"/>
      <c r="J956" s="266"/>
      <c r="K956" s="266"/>
      <c r="L956" s="266"/>
      <c r="M956" s="266"/>
      <c r="N956" s="267"/>
      <c r="O956" s="267"/>
      <c r="P956" s="266"/>
      <c r="Q956" s="268"/>
    </row>
    <row r="957" spans="4:17" s="264" customFormat="1">
      <c r="D957" s="263"/>
      <c r="E957" s="263"/>
      <c r="G957" s="265"/>
      <c r="I957" s="266"/>
      <c r="J957" s="266"/>
      <c r="K957" s="266"/>
      <c r="L957" s="266"/>
      <c r="M957" s="266"/>
      <c r="N957" s="267"/>
      <c r="O957" s="267"/>
      <c r="P957" s="266"/>
      <c r="Q957" s="268"/>
    </row>
    <row r="958" spans="4:17" s="264" customFormat="1">
      <c r="D958" s="263"/>
      <c r="E958" s="263"/>
      <c r="G958" s="265"/>
      <c r="I958" s="266"/>
      <c r="J958" s="266"/>
      <c r="K958" s="266"/>
      <c r="L958" s="266"/>
      <c r="M958" s="266"/>
      <c r="N958" s="267"/>
      <c r="O958" s="267"/>
      <c r="P958" s="266"/>
      <c r="Q958" s="268"/>
    </row>
    <row r="959" spans="4:17" s="264" customFormat="1">
      <c r="D959" s="263"/>
      <c r="E959" s="263"/>
      <c r="G959" s="265"/>
      <c r="I959" s="266"/>
      <c r="J959" s="266"/>
      <c r="K959" s="266"/>
      <c r="L959" s="266"/>
      <c r="M959" s="266"/>
      <c r="N959" s="267"/>
      <c r="O959" s="267"/>
      <c r="P959" s="266"/>
      <c r="Q959" s="268"/>
    </row>
    <row r="960" spans="4:17" s="264" customFormat="1">
      <c r="D960" s="263"/>
      <c r="E960" s="263"/>
      <c r="G960" s="265"/>
      <c r="I960" s="266"/>
      <c r="J960" s="266"/>
      <c r="K960" s="266"/>
      <c r="L960" s="266"/>
      <c r="M960" s="266"/>
      <c r="N960" s="267"/>
      <c r="O960" s="267"/>
      <c r="P960" s="266"/>
      <c r="Q960" s="268"/>
    </row>
    <row r="961" spans="4:17" s="264" customFormat="1">
      <c r="D961" s="263"/>
      <c r="E961" s="263"/>
      <c r="G961" s="265"/>
      <c r="I961" s="266"/>
      <c r="J961" s="266"/>
      <c r="K961" s="266"/>
      <c r="L961" s="266"/>
      <c r="M961" s="266"/>
      <c r="N961" s="267"/>
      <c r="O961" s="267"/>
      <c r="P961" s="266"/>
      <c r="Q961" s="268"/>
    </row>
    <row r="962" spans="4:17" s="264" customFormat="1">
      <c r="D962" s="263"/>
      <c r="E962" s="263"/>
      <c r="G962" s="265"/>
      <c r="I962" s="266"/>
      <c r="J962" s="266"/>
      <c r="K962" s="266"/>
      <c r="L962" s="266"/>
      <c r="M962" s="266"/>
      <c r="N962" s="267"/>
      <c r="O962" s="267"/>
      <c r="P962" s="266"/>
      <c r="Q962" s="268"/>
    </row>
    <row r="963" spans="4:17" s="264" customFormat="1">
      <c r="D963" s="263"/>
      <c r="E963" s="263"/>
      <c r="G963" s="265"/>
      <c r="I963" s="266"/>
      <c r="J963" s="266"/>
      <c r="K963" s="266"/>
      <c r="L963" s="266"/>
      <c r="M963" s="266"/>
      <c r="N963" s="267"/>
      <c r="O963" s="267"/>
      <c r="P963" s="266"/>
      <c r="Q963" s="268"/>
    </row>
    <row r="964" spans="4:17" s="264" customFormat="1">
      <c r="D964" s="263"/>
      <c r="E964" s="263"/>
      <c r="G964" s="265"/>
      <c r="I964" s="266"/>
      <c r="J964" s="266"/>
      <c r="K964" s="266"/>
      <c r="L964" s="266"/>
      <c r="M964" s="266"/>
      <c r="N964" s="267"/>
      <c r="O964" s="267"/>
      <c r="P964" s="266"/>
      <c r="Q964" s="268"/>
    </row>
    <row r="965" spans="4:17" s="264" customFormat="1">
      <c r="D965" s="263"/>
      <c r="E965" s="263"/>
      <c r="G965" s="265"/>
      <c r="I965" s="266"/>
      <c r="J965" s="266"/>
      <c r="K965" s="266"/>
      <c r="L965" s="266"/>
      <c r="M965" s="266"/>
      <c r="N965" s="267"/>
      <c r="O965" s="267"/>
      <c r="P965" s="266"/>
      <c r="Q965" s="268"/>
    </row>
    <row r="966" spans="4:17" s="264" customFormat="1">
      <c r="D966" s="263"/>
      <c r="E966" s="263"/>
      <c r="G966" s="265"/>
      <c r="I966" s="266"/>
      <c r="J966" s="266"/>
      <c r="K966" s="266"/>
      <c r="L966" s="266"/>
      <c r="M966" s="266"/>
      <c r="N966" s="267"/>
      <c r="O966" s="267"/>
      <c r="P966" s="266"/>
      <c r="Q966" s="268"/>
    </row>
    <row r="967" spans="4:17" s="264" customFormat="1">
      <c r="D967" s="263"/>
      <c r="E967" s="263"/>
      <c r="G967" s="265"/>
      <c r="I967" s="266"/>
      <c r="J967" s="266"/>
      <c r="K967" s="266"/>
      <c r="L967" s="266"/>
      <c r="M967" s="266"/>
      <c r="N967" s="267"/>
      <c r="O967" s="267"/>
      <c r="P967" s="266"/>
      <c r="Q967" s="268"/>
    </row>
    <row r="968" spans="4:17" s="264" customFormat="1">
      <c r="D968" s="263"/>
      <c r="E968" s="263"/>
      <c r="G968" s="265"/>
      <c r="I968" s="266"/>
      <c r="J968" s="266"/>
      <c r="K968" s="266"/>
      <c r="L968" s="266"/>
      <c r="M968" s="266"/>
      <c r="N968" s="267"/>
      <c r="O968" s="267"/>
      <c r="P968" s="266"/>
      <c r="Q968" s="268"/>
    </row>
    <row r="969" spans="4:17" s="264" customFormat="1">
      <c r="D969" s="263"/>
      <c r="E969" s="263"/>
      <c r="G969" s="265"/>
      <c r="I969" s="266"/>
      <c r="J969" s="266"/>
      <c r="K969" s="266"/>
      <c r="L969" s="266"/>
      <c r="M969" s="266"/>
      <c r="N969" s="267"/>
      <c r="O969" s="267"/>
      <c r="P969" s="266"/>
      <c r="Q969" s="268"/>
    </row>
    <row r="970" spans="4:17" s="264" customFormat="1">
      <c r="D970" s="263"/>
      <c r="E970" s="263"/>
      <c r="G970" s="265"/>
      <c r="I970" s="266"/>
      <c r="J970" s="266"/>
      <c r="K970" s="266"/>
      <c r="L970" s="266"/>
      <c r="M970" s="266"/>
      <c r="N970" s="267"/>
      <c r="O970" s="267"/>
      <c r="P970" s="266"/>
      <c r="Q970" s="268"/>
    </row>
    <row r="971" spans="4:17" s="264" customFormat="1">
      <c r="D971" s="263"/>
      <c r="E971" s="263"/>
      <c r="G971" s="265"/>
      <c r="I971" s="266"/>
      <c r="J971" s="266"/>
      <c r="K971" s="266"/>
      <c r="L971" s="266"/>
      <c r="M971" s="266"/>
      <c r="N971" s="267"/>
      <c r="O971" s="267"/>
      <c r="P971" s="266"/>
      <c r="Q971" s="268"/>
    </row>
    <row r="972" spans="4:17" s="264" customFormat="1">
      <c r="D972" s="263"/>
      <c r="E972" s="263"/>
      <c r="G972" s="265"/>
      <c r="I972" s="266"/>
      <c r="J972" s="266"/>
      <c r="K972" s="266"/>
      <c r="L972" s="266"/>
      <c r="M972" s="266"/>
      <c r="N972" s="267"/>
      <c r="O972" s="267"/>
      <c r="P972" s="266"/>
      <c r="Q972" s="268"/>
    </row>
    <row r="973" spans="4:17" s="264" customFormat="1">
      <c r="D973" s="263"/>
      <c r="E973" s="263"/>
      <c r="G973" s="265"/>
      <c r="I973" s="266"/>
      <c r="J973" s="266"/>
      <c r="K973" s="266"/>
      <c r="L973" s="266"/>
      <c r="M973" s="266"/>
      <c r="N973" s="267"/>
      <c r="O973" s="267"/>
      <c r="P973" s="266"/>
      <c r="Q973" s="268"/>
    </row>
    <row r="974" spans="4:17" s="264" customFormat="1">
      <c r="D974" s="263"/>
      <c r="E974" s="263"/>
      <c r="G974" s="265"/>
      <c r="I974" s="266"/>
      <c r="J974" s="266"/>
      <c r="K974" s="266"/>
      <c r="L974" s="266"/>
      <c r="M974" s="266"/>
      <c r="N974" s="267"/>
      <c r="O974" s="267"/>
      <c r="P974" s="266"/>
      <c r="Q974" s="268"/>
    </row>
    <row r="975" spans="4:17" s="264" customFormat="1">
      <c r="D975" s="263"/>
      <c r="E975" s="263"/>
      <c r="G975" s="265"/>
      <c r="I975" s="266"/>
      <c r="J975" s="266"/>
      <c r="K975" s="266"/>
      <c r="L975" s="266"/>
      <c r="M975" s="266"/>
      <c r="N975" s="267"/>
      <c r="O975" s="267"/>
      <c r="P975" s="266"/>
      <c r="Q975" s="268"/>
    </row>
    <row r="976" spans="4:17" s="264" customFormat="1">
      <c r="D976" s="263"/>
      <c r="E976" s="263"/>
      <c r="G976" s="265"/>
      <c r="I976" s="266"/>
      <c r="J976" s="266"/>
      <c r="K976" s="266"/>
      <c r="L976" s="266"/>
      <c r="M976" s="266"/>
      <c r="N976" s="267"/>
      <c r="O976" s="267"/>
      <c r="P976" s="266"/>
      <c r="Q976" s="268"/>
    </row>
    <row r="977" spans="4:17" s="264" customFormat="1">
      <c r="D977" s="263"/>
      <c r="E977" s="263"/>
      <c r="G977" s="265"/>
      <c r="I977" s="266"/>
      <c r="J977" s="266"/>
      <c r="K977" s="266"/>
      <c r="L977" s="266"/>
      <c r="M977" s="266"/>
      <c r="N977" s="267"/>
      <c r="O977" s="267"/>
      <c r="P977" s="266"/>
      <c r="Q977" s="268"/>
    </row>
    <row r="978" spans="4:17" s="264" customFormat="1">
      <c r="D978" s="263"/>
      <c r="E978" s="263"/>
      <c r="G978" s="265"/>
      <c r="I978" s="266"/>
      <c r="J978" s="266"/>
      <c r="K978" s="266"/>
      <c r="L978" s="266"/>
      <c r="M978" s="266"/>
      <c r="N978" s="267"/>
      <c r="O978" s="267"/>
      <c r="P978" s="266"/>
      <c r="Q978" s="268"/>
    </row>
    <row r="979" spans="4:17" s="264" customFormat="1">
      <c r="D979" s="263"/>
      <c r="E979" s="263"/>
      <c r="G979" s="265"/>
      <c r="I979" s="266"/>
      <c r="J979" s="266"/>
      <c r="K979" s="266"/>
      <c r="L979" s="266"/>
      <c r="M979" s="266"/>
      <c r="N979" s="267"/>
      <c r="O979" s="267"/>
      <c r="P979" s="266"/>
      <c r="Q979" s="268"/>
    </row>
    <row r="980" spans="4:17" s="264" customFormat="1">
      <c r="D980" s="263"/>
      <c r="E980" s="263"/>
      <c r="G980" s="265"/>
      <c r="I980" s="266"/>
      <c r="J980" s="266"/>
      <c r="K980" s="266"/>
      <c r="L980" s="266"/>
      <c r="M980" s="266"/>
      <c r="N980" s="267"/>
      <c r="O980" s="267"/>
      <c r="P980" s="266"/>
      <c r="Q980" s="268"/>
    </row>
    <row r="981" spans="4:17" s="264" customFormat="1">
      <c r="D981" s="263"/>
      <c r="E981" s="263"/>
      <c r="G981" s="265"/>
      <c r="I981" s="266"/>
      <c r="J981" s="266"/>
      <c r="K981" s="266"/>
      <c r="L981" s="266"/>
      <c r="M981" s="266"/>
      <c r="N981" s="267"/>
      <c r="O981" s="267"/>
      <c r="P981" s="266"/>
      <c r="Q981" s="268"/>
    </row>
    <row r="982" spans="4:17" s="264" customFormat="1">
      <c r="D982" s="263"/>
      <c r="E982" s="263"/>
      <c r="G982" s="265"/>
      <c r="I982" s="266"/>
      <c r="J982" s="266"/>
      <c r="K982" s="266"/>
      <c r="L982" s="266"/>
      <c r="M982" s="266"/>
      <c r="N982" s="267"/>
      <c r="O982" s="267"/>
      <c r="P982" s="266"/>
      <c r="Q982" s="268"/>
    </row>
    <row r="983" spans="4:17" s="264" customFormat="1">
      <c r="D983" s="263"/>
      <c r="E983" s="263"/>
      <c r="G983" s="265"/>
      <c r="I983" s="266"/>
      <c r="J983" s="266"/>
      <c r="K983" s="266"/>
      <c r="L983" s="266"/>
      <c r="M983" s="266"/>
      <c r="N983" s="267"/>
      <c r="O983" s="267"/>
      <c r="P983" s="266"/>
      <c r="Q983" s="268"/>
    </row>
    <row r="984" spans="4:17" s="264" customFormat="1">
      <c r="D984" s="263"/>
      <c r="E984" s="263"/>
      <c r="G984" s="265"/>
      <c r="I984" s="266"/>
      <c r="J984" s="266"/>
      <c r="K984" s="266"/>
      <c r="L984" s="266"/>
      <c r="M984" s="266"/>
      <c r="N984" s="267"/>
      <c r="O984" s="267"/>
      <c r="P984" s="266"/>
      <c r="Q984" s="268"/>
    </row>
    <row r="985" spans="4:17" s="264" customFormat="1">
      <c r="D985" s="263"/>
      <c r="E985" s="263"/>
      <c r="G985" s="265"/>
      <c r="I985" s="266"/>
      <c r="J985" s="266"/>
      <c r="K985" s="266"/>
      <c r="L985" s="266"/>
      <c r="M985" s="266"/>
      <c r="N985" s="267"/>
      <c r="O985" s="267"/>
      <c r="P985" s="266"/>
      <c r="Q985" s="268"/>
    </row>
    <row r="986" spans="4:17" s="264" customFormat="1">
      <c r="D986" s="263"/>
      <c r="E986" s="263"/>
      <c r="G986" s="265"/>
      <c r="I986" s="266"/>
      <c r="J986" s="266"/>
      <c r="K986" s="266"/>
      <c r="L986" s="266"/>
      <c r="M986" s="266"/>
      <c r="N986" s="267"/>
      <c r="O986" s="267"/>
      <c r="P986" s="266"/>
      <c r="Q986" s="268"/>
    </row>
    <row r="987" spans="4:17" s="264" customFormat="1">
      <c r="D987" s="263"/>
      <c r="E987" s="263"/>
      <c r="G987" s="265"/>
      <c r="I987" s="266"/>
      <c r="J987" s="266"/>
      <c r="K987" s="266"/>
      <c r="L987" s="266"/>
      <c r="M987" s="266"/>
      <c r="N987" s="267"/>
      <c r="O987" s="267"/>
      <c r="P987" s="266"/>
      <c r="Q987" s="268"/>
    </row>
    <row r="988" spans="4:17" s="264" customFormat="1">
      <c r="D988" s="263"/>
      <c r="E988" s="263"/>
      <c r="G988" s="265"/>
      <c r="I988" s="266"/>
      <c r="J988" s="266"/>
      <c r="K988" s="266"/>
      <c r="L988" s="266"/>
      <c r="M988" s="266"/>
      <c r="N988" s="267"/>
      <c r="O988" s="267"/>
      <c r="P988" s="266"/>
      <c r="Q988" s="268"/>
    </row>
    <row r="989" spans="4:17" s="264" customFormat="1">
      <c r="D989" s="263"/>
      <c r="E989" s="263"/>
      <c r="G989" s="265"/>
      <c r="I989" s="266"/>
      <c r="J989" s="266"/>
      <c r="K989" s="266"/>
      <c r="L989" s="266"/>
      <c r="M989" s="266"/>
      <c r="N989" s="267"/>
      <c r="O989" s="267"/>
      <c r="P989" s="266"/>
      <c r="Q989" s="268"/>
    </row>
    <row r="990" spans="4:17" s="264" customFormat="1">
      <c r="D990" s="263"/>
      <c r="E990" s="263"/>
      <c r="G990" s="265"/>
      <c r="I990" s="266"/>
      <c r="J990" s="266"/>
      <c r="K990" s="266"/>
      <c r="L990" s="266"/>
      <c r="M990" s="266"/>
      <c r="N990" s="267"/>
      <c r="O990" s="267"/>
      <c r="P990" s="266"/>
      <c r="Q990" s="268"/>
    </row>
    <row r="991" spans="4:17" s="264" customFormat="1">
      <c r="D991" s="263"/>
      <c r="E991" s="263"/>
      <c r="G991" s="265"/>
      <c r="I991" s="266"/>
      <c r="J991" s="266"/>
      <c r="K991" s="266"/>
      <c r="L991" s="266"/>
      <c r="M991" s="266"/>
      <c r="N991" s="267"/>
      <c r="O991" s="267"/>
      <c r="P991" s="266"/>
      <c r="Q991" s="268"/>
    </row>
    <row r="992" spans="4:17" s="264" customFormat="1">
      <c r="D992" s="263"/>
      <c r="E992" s="263"/>
      <c r="G992" s="265"/>
      <c r="I992" s="266"/>
      <c r="J992" s="266"/>
      <c r="K992" s="266"/>
      <c r="L992" s="266"/>
      <c r="M992" s="266"/>
      <c r="N992" s="267"/>
      <c r="O992" s="267"/>
      <c r="P992" s="266"/>
      <c r="Q992" s="268"/>
    </row>
    <row r="993" spans="4:17" s="264" customFormat="1">
      <c r="D993" s="263"/>
      <c r="E993" s="263"/>
      <c r="G993" s="265"/>
      <c r="I993" s="266"/>
      <c r="J993" s="266"/>
      <c r="K993" s="266"/>
      <c r="L993" s="266"/>
      <c r="M993" s="266"/>
      <c r="N993" s="267"/>
      <c r="O993" s="267"/>
      <c r="P993" s="266"/>
      <c r="Q993" s="268"/>
    </row>
    <row r="994" spans="4:17" s="264" customFormat="1">
      <c r="D994" s="263"/>
      <c r="E994" s="263"/>
      <c r="G994" s="265"/>
      <c r="I994" s="266"/>
      <c r="J994" s="266"/>
      <c r="K994" s="266"/>
      <c r="L994" s="266"/>
      <c r="M994" s="266"/>
      <c r="N994" s="267"/>
      <c r="O994" s="267"/>
      <c r="P994" s="266"/>
      <c r="Q994" s="268"/>
    </row>
    <row r="995" spans="4:17" s="264" customFormat="1">
      <c r="D995" s="263"/>
      <c r="E995" s="263"/>
      <c r="G995" s="265"/>
      <c r="I995" s="266"/>
      <c r="J995" s="266"/>
      <c r="K995" s="266"/>
      <c r="L995" s="266"/>
      <c r="M995" s="266"/>
      <c r="N995" s="267"/>
      <c r="O995" s="267"/>
      <c r="P995" s="266"/>
      <c r="Q995" s="268"/>
    </row>
    <row r="996" spans="4:17" s="264" customFormat="1">
      <c r="D996" s="263"/>
      <c r="E996" s="263"/>
      <c r="G996" s="265"/>
      <c r="I996" s="266"/>
      <c r="J996" s="266"/>
      <c r="K996" s="266"/>
      <c r="L996" s="266"/>
      <c r="M996" s="266"/>
      <c r="N996" s="267"/>
      <c r="O996" s="267"/>
      <c r="P996" s="266"/>
      <c r="Q996" s="268"/>
    </row>
    <row r="997" spans="4:17" s="264" customFormat="1">
      <c r="D997" s="263"/>
      <c r="E997" s="263"/>
      <c r="G997" s="265"/>
      <c r="I997" s="266"/>
      <c r="J997" s="266"/>
      <c r="K997" s="266"/>
      <c r="L997" s="266"/>
      <c r="M997" s="266"/>
      <c r="N997" s="267"/>
      <c r="O997" s="267"/>
      <c r="P997" s="266"/>
      <c r="Q997" s="268"/>
    </row>
    <row r="998" spans="4:17" s="264" customFormat="1">
      <c r="D998" s="263"/>
      <c r="E998" s="263"/>
      <c r="G998" s="265"/>
      <c r="I998" s="266"/>
      <c r="J998" s="266"/>
      <c r="K998" s="266"/>
      <c r="L998" s="266"/>
      <c r="M998" s="266"/>
      <c r="N998" s="267"/>
      <c r="O998" s="267"/>
      <c r="P998" s="266"/>
      <c r="Q998" s="268"/>
    </row>
    <row r="999" spans="4:17" s="264" customFormat="1">
      <c r="D999" s="263"/>
      <c r="E999" s="263"/>
      <c r="G999" s="265"/>
      <c r="I999" s="266"/>
      <c r="J999" s="266"/>
      <c r="K999" s="266"/>
      <c r="L999" s="266"/>
      <c r="M999" s="266"/>
      <c r="N999" s="267"/>
      <c r="O999" s="267"/>
      <c r="P999" s="266"/>
      <c r="Q999" s="268"/>
    </row>
    <row r="1000" spans="4:17" s="264" customFormat="1">
      <c r="D1000" s="263"/>
      <c r="E1000" s="263"/>
      <c r="G1000" s="265"/>
      <c r="I1000" s="266"/>
      <c r="J1000" s="266"/>
      <c r="K1000" s="266"/>
      <c r="L1000" s="266"/>
      <c r="M1000" s="266"/>
      <c r="N1000" s="267"/>
      <c r="O1000" s="267"/>
      <c r="P1000" s="266"/>
      <c r="Q1000" s="268"/>
    </row>
    <row r="1001" spans="4:17" s="253" customFormat="1">
      <c r="D1001" s="252"/>
      <c r="E1001" s="252"/>
      <c r="G1001" s="254"/>
      <c r="I1001" s="255"/>
      <c r="J1001" s="255"/>
      <c r="K1001" s="255"/>
      <c r="L1001" s="255"/>
      <c r="M1001" s="255"/>
      <c r="N1001" s="256"/>
      <c r="O1001" s="256"/>
      <c r="P1001" s="255"/>
      <c r="Q1001" s="4"/>
    </row>
    <row r="1002" spans="4:17" s="253" customFormat="1">
      <c r="D1002" s="252"/>
      <c r="E1002" s="252"/>
      <c r="G1002" s="254"/>
      <c r="I1002" s="255"/>
      <c r="J1002" s="255"/>
      <c r="K1002" s="255"/>
      <c r="L1002" s="255"/>
      <c r="M1002" s="255"/>
      <c r="N1002" s="256"/>
      <c r="O1002" s="256"/>
      <c r="P1002" s="255"/>
      <c r="Q1002" s="4"/>
    </row>
    <row r="1003" spans="4:17" s="253" customFormat="1">
      <c r="D1003" s="252"/>
      <c r="E1003" s="252"/>
      <c r="G1003" s="254"/>
      <c r="I1003" s="255"/>
      <c r="J1003" s="255"/>
      <c r="K1003" s="255"/>
      <c r="L1003" s="255"/>
      <c r="M1003" s="255"/>
      <c r="N1003" s="256"/>
      <c r="O1003" s="256"/>
      <c r="P1003" s="255"/>
      <c r="Q1003" s="4"/>
    </row>
    <row r="1004" spans="4:17" s="253" customFormat="1">
      <c r="D1004" s="252"/>
      <c r="E1004" s="252"/>
      <c r="G1004" s="254"/>
      <c r="I1004" s="255"/>
      <c r="J1004" s="255"/>
      <c r="K1004" s="255"/>
      <c r="L1004" s="255"/>
      <c r="M1004" s="255"/>
      <c r="N1004" s="256"/>
      <c r="O1004" s="256"/>
      <c r="P1004" s="255"/>
      <c r="Q1004" s="4"/>
    </row>
    <row r="1005" spans="4:17" s="253" customFormat="1">
      <c r="D1005" s="252"/>
      <c r="E1005" s="252"/>
      <c r="G1005" s="254"/>
      <c r="I1005" s="255"/>
      <c r="J1005" s="255"/>
      <c r="K1005" s="255"/>
      <c r="L1005" s="255"/>
      <c r="M1005" s="255"/>
      <c r="N1005" s="256"/>
      <c r="O1005" s="256"/>
      <c r="P1005" s="255"/>
      <c r="Q1005" s="4"/>
    </row>
    <row r="1006" spans="4:17" s="253" customFormat="1">
      <c r="D1006" s="252"/>
      <c r="E1006" s="252"/>
      <c r="G1006" s="254"/>
      <c r="I1006" s="255"/>
      <c r="J1006" s="255"/>
      <c r="K1006" s="255"/>
      <c r="L1006" s="255"/>
      <c r="M1006" s="255"/>
      <c r="N1006" s="256"/>
      <c r="O1006" s="256"/>
      <c r="P1006" s="255"/>
      <c r="Q1006" s="4"/>
    </row>
    <row r="1007" spans="4:17" s="253" customFormat="1">
      <c r="D1007" s="252"/>
      <c r="E1007" s="252"/>
      <c r="G1007" s="254"/>
      <c r="I1007" s="255"/>
      <c r="J1007" s="255"/>
      <c r="K1007" s="255"/>
      <c r="L1007" s="255"/>
      <c r="M1007" s="255"/>
      <c r="N1007" s="256"/>
      <c r="O1007" s="256"/>
      <c r="P1007" s="255"/>
      <c r="Q1007" s="4"/>
    </row>
    <row r="1008" spans="4:17" s="253" customFormat="1">
      <c r="D1008" s="252"/>
      <c r="E1008" s="252"/>
      <c r="G1008" s="254"/>
      <c r="I1008" s="255"/>
      <c r="J1008" s="255"/>
      <c r="K1008" s="255"/>
      <c r="L1008" s="255"/>
      <c r="M1008" s="255"/>
      <c r="N1008" s="256"/>
      <c r="O1008" s="256"/>
      <c r="P1008" s="255"/>
      <c r="Q1008" s="4"/>
    </row>
    <row r="1048169" spans="7:7">
      <c r="G1048169" s="251"/>
    </row>
  </sheetData>
  <sheetProtection formatCells="0" formatColumns="0" formatRows="0" autoFilter="0"/>
  <autoFilter ref="A25:Q146"/>
  <customSheetViews>
    <customSheetView guid="{5495ECAE-4783-411D-818A-D8EDBC82D2AC}" scale="70" fitToPage="1" showAutoFilter="1">
      <selection activeCell="F7" sqref="F7"/>
      <pageMargins left="0.7" right="0.7" top="0.75" bottom="0.75" header="0.3" footer="0.3"/>
      <pageSetup paperSize="17" scale="58" fitToHeight="0" orientation="landscape" r:id="rId1"/>
      <autoFilter ref="A25:Q146"/>
    </customSheetView>
    <customSheetView guid="{B2DBCAC9-CDEB-41C5-BA0D-B1F00213CB82}" scale="76" printArea="1" showAutoFilter="1">
      <selection activeCell="F6" sqref="F6"/>
      <pageMargins left="0.7" right="0.7" top="0.75" bottom="0.75" header="0.3" footer="0.3"/>
      <pageSetup paperSize="17" scale="70" orientation="portrait" r:id="rId2"/>
      <autoFilter ref="A25:Q146"/>
    </customSheetView>
    <customSheetView guid="{4C04BD47-84CE-4273-ACF8-B93F72B2FC29}" scale="70" showPageBreaks="1" fitToPage="1" showAutoFilter="1">
      <selection activeCell="D53" sqref="D53"/>
      <pageMargins left="0.7" right="0.7" top="0.75" bottom="0.75" header="0.3" footer="0.3"/>
      <pageSetup paperSize="5" scale="10" orientation="landscape" r:id="rId3"/>
      <autoFilter ref="A25:Q144"/>
    </customSheetView>
    <customSheetView guid="{831E0C9D-FAF2-43B0-9705-40ED6F4761F0}" scale="76" showPageBreaks="1" fitToPage="1" showAutoFilter="1">
      <selection activeCell="C26" sqref="C26"/>
      <pageMargins left="0.7" right="0.7" top="0.75" bottom="0.75" header="0.3" footer="0.3"/>
      <pageSetup paperSize="5" scale="10" orientation="landscape" r:id="rId4"/>
      <autoFilter ref="A25:BH144"/>
    </customSheetView>
    <customSheetView guid="{E98C2540-AD5B-458B-A61C-E13BAFDAB19E}" scale="60" showPageBreaks="1" printArea="1" showAutoFilter="1" view="pageBreakPreview" topLeftCell="A134">
      <selection activeCell="H152" sqref="H150:H152"/>
      <pageMargins left="0.7" right="0.7" top="0.75" bottom="0.75" header="0.3" footer="0.3"/>
      <pageSetup paperSize="17" scale="50" orientation="portrait" r:id="rId5"/>
      <autoFilter ref="A25:BH143"/>
    </customSheetView>
    <customSheetView guid="{A423EAEA-26C9-4C91-968F-9FF15FD8A3CD}" scale="64" fitToPage="1" showAutoFilter="1" topLeftCell="A22">
      <pane ySplit="4" topLeftCell="A100" activePane="bottomLeft" state="frozen"/>
      <selection pane="bottomLeft" activeCell="C107" sqref="C107:C108"/>
      <pageMargins left="0.7" right="0.7" top="0.75" bottom="0.75" header="0.3" footer="0.3"/>
      <pageSetup paperSize="0" orientation="portrait" horizontalDpi="0" verticalDpi="0" copies="0"/>
      <autoFilter ref="A25:BH105"/>
    </customSheetView>
    <customSheetView guid="{E536F60A-D6BA-4AA9-B83D-F62B1E7BFDAE}" scale="70" fitToPage="1" showAutoFilter="1">
      <selection activeCell="D24" sqref="D24"/>
      <pageMargins left="0.7" right="0.7" top="0.75" bottom="0.75" header="0.3" footer="0.3"/>
      <pageSetup paperSize="5" scale="10" orientation="landscape" r:id="rId6"/>
      <autoFilter ref="A25:BG102"/>
    </customSheetView>
    <customSheetView guid="{299B83FB-24DC-4677-AFE2-C4852BC56662}" scale="70" fitToPage="1" showAutoFilter="1" topLeftCell="A93">
      <selection activeCell="D105" sqref="D105"/>
      <pageMargins left="0.7" right="0.7" top="0.75" bottom="0.75" header="0.3" footer="0.3"/>
      <pageSetup paperSize="5" scale="10" orientation="landscape" r:id="rId7"/>
      <autoFilter ref="A25:BG90"/>
    </customSheetView>
    <customSheetView guid="{C003D31C-3C11-4F7E-AAAB-AD241761AEF2}" scale="70" fitToPage="1" showAutoFilter="1" topLeftCell="A37">
      <selection activeCell="D44" sqref="D44"/>
      <pageMargins left="0.7" right="0.7" top="0.75" bottom="0.75" header="0.3" footer="0.3"/>
      <pageSetup paperSize="5" scale="10" orientation="landscape" r:id="rId8"/>
      <autoFilter ref="A25:BG25"/>
    </customSheetView>
    <customSheetView guid="{8FCB8EB8-4FC2-40FD-A64A-15756752189C}" scale="70" fitToPage="1" showAutoFilter="1" topLeftCell="A60">
      <selection activeCell="H64" sqref="H64"/>
      <pageMargins left="0.7" right="0.7" top="0.75" bottom="0.75" header="0.3" footer="0.3"/>
      <pageSetup paperSize="5" scale="10" orientation="landscape" r:id="rId9"/>
      <autoFilter ref="A25:BG62"/>
    </customSheetView>
    <customSheetView guid="{A755F7B1-1B17-4B1B-AE2C-9A42288D6C9C}" scale="70" fitToPage="1" filter="1" showAutoFilter="1" topLeftCell="A13">
      <selection activeCell="H69" sqref="H69"/>
      <pageMargins left="0.7" right="0.7" top="0.75" bottom="0.75" header="0.3" footer="0.3"/>
      <pageSetup paperSize="5" scale="10" orientation="landscape" r:id="rId10"/>
      <autoFilter ref="A25:BG68">
        <filterColumn colId="0">
          <filters>
            <filter val="Lina Varela"/>
          </filters>
        </filterColumn>
      </autoFilter>
    </customSheetView>
    <customSheetView guid="{E64ADD4A-BA65-4CC3-87AE-4A7A873E5B87}" scale="110" fitToPage="1" showAutoFilter="1" topLeftCell="B82">
      <selection activeCell="H82" sqref="H82"/>
      <pageMargins left="0.7" right="0.7" top="0.75" bottom="0.75" header="0.3" footer="0.3"/>
      <pageSetup paperSize="5" scale="10" orientation="landscape" r:id="rId11"/>
      <autoFilter ref="A25:BG80"/>
    </customSheetView>
    <customSheetView guid="{D598809E-F200-41DC-9C4F-AC111AA6FE58}" scale="70" fitToPage="1" showAutoFilter="1" topLeftCell="A115">
      <selection activeCell="D95" sqref="D95"/>
      <pageMargins left="0.7" right="0.7" top="0.75" bottom="0.75" header="0.3" footer="0.3"/>
      <pageSetup paperSize="5" scale="10" orientation="landscape" r:id="rId12"/>
      <autoFilter ref="A25:BH123"/>
    </customSheetView>
    <customSheetView guid="{137B71A1-693E-44A0-A831-FCAE3A98B078}" scale="55" printArea="1" showAutoFilter="1" topLeftCell="A140">
      <selection activeCell="G148" sqref="G148"/>
      <colBreaks count="1" manualBreakCount="1">
        <brk id="8" max="1048575" man="1"/>
      </colBreaks>
      <pageMargins left="0.7" right="0.7" top="0.75" bottom="0.75" header="0.3" footer="0.3"/>
      <pageSetup paperSize="5" scale="41" orientation="portrait" r:id="rId13"/>
      <autoFilter ref="A25:BH147"/>
    </customSheetView>
    <customSheetView guid="{B0E47196-3194-4E90-A2E7-34A7E71ED9F9}" scale="70" fitToPage="1" filter="1" showAutoFilter="1" topLeftCell="A22">
      <pane ySplit="89.012345679012341" topLeftCell="A146" activePane="bottomLeft"/>
      <selection pane="bottomLeft" activeCell="F111" sqref="F111"/>
      <pageMargins left="0.7" right="0.7" top="0.75" bottom="0.75" header="0.3" footer="0.3"/>
      <pageSetup paperSize="5" scale="10" orientation="landscape" r:id="rId14"/>
      <autoFilter ref="A25:BH148">
        <filterColumn colId="0">
          <filters>
            <filter val="Astrid Abramyan (Trevan Williams inserted line item on behalf of Astrid while Astrid is on vacation)"/>
          </filters>
        </filterColumn>
      </autoFilter>
    </customSheetView>
    <customSheetView guid="{5D1B51C1-A6A0-4BD9-AE2A-967EA592CCA1}" scale="70" fitToPage="1" filter="1" showAutoFilter="1" topLeftCell="A106">
      <selection activeCell="B146" sqref="B146"/>
      <pageMargins left="0.7" right="0.7" top="0.75" bottom="0.75" header="0.3" footer="0.3"/>
      <pageSetup paperSize="5" scale="10" orientation="landscape" r:id="rId15"/>
      <autoFilter ref="A25:Q146">
        <filterColumn colId="0">
          <filters>
            <filter val="Bassam Mohammed"/>
          </filters>
        </filterColumn>
      </autoFilter>
    </customSheetView>
    <customSheetView guid="{99C96E53-20B8-4C39-B2E0-60BB02E5589C}" scale="70" showPageBreaks="1" fitToPage="1" printArea="1" showAutoFilter="1" topLeftCell="A145">
      <selection activeCell="F172" sqref="F172"/>
      <pageMargins left="0.7" right="0.7" top="0.75" bottom="0.75" header="0.3" footer="0.3"/>
      <pageSetup paperSize="17" scale="59" fitToHeight="0" orientation="landscape" r:id="rId16"/>
      <autoFilter ref="A25:Q146"/>
    </customSheetView>
  </customSheetViews>
  <mergeCells count="2">
    <mergeCell ref="H12:H15"/>
    <mergeCell ref="I24:Q24"/>
  </mergeCells>
  <pageMargins left="0.7" right="0.7" top="0.75" bottom="0.75" header="0.3" footer="0.3"/>
  <pageSetup paperSize="5" scale="10" orientation="landscape"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1"/>
  <sheetViews>
    <sheetView workbookViewId="0">
      <selection activeCell="L22" sqref="L22"/>
    </sheetView>
  </sheetViews>
  <sheetFormatPr defaultColWidth="9.140625" defaultRowHeight="11.25"/>
  <cols>
    <col min="1" max="3" width="9.140625" style="6"/>
    <col min="4" max="4" width="13.85546875" style="6" bestFit="1" customWidth="1"/>
    <col min="5" max="5" width="9.28515625" style="6" bestFit="1" customWidth="1"/>
    <col min="6" max="6" width="9.140625" style="6"/>
    <col min="7" max="7" width="12.7109375" style="6" bestFit="1" customWidth="1"/>
    <col min="8" max="8" width="15.5703125" style="6" customWidth="1"/>
    <col min="9" max="9" width="9.28515625" style="6" bestFit="1" customWidth="1"/>
    <col min="10" max="10" width="9.140625" style="6"/>
    <col min="11" max="11" width="9.5703125" style="6" bestFit="1" customWidth="1"/>
    <col min="12" max="16384" width="9.140625" style="6"/>
  </cols>
  <sheetData>
    <row r="1" spans="1:59" s="128" customFormat="1" ht="33.75">
      <c r="A1" s="123" t="s">
        <v>0</v>
      </c>
      <c r="B1" s="123" t="s">
        <v>12</v>
      </c>
      <c r="C1" s="123" t="s">
        <v>11</v>
      </c>
      <c r="D1" s="124" t="s">
        <v>13</v>
      </c>
      <c r="E1" s="124" t="s">
        <v>69</v>
      </c>
      <c r="F1" s="123" t="s">
        <v>14</v>
      </c>
      <c r="G1" s="125" t="s">
        <v>89</v>
      </c>
      <c r="H1" s="123" t="s">
        <v>34</v>
      </c>
      <c r="I1" s="123" t="s">
        <v>75</v>
      </c>
      <c r="J1" s="123" t="s">
        <v>20</v>
      </c>
      <c r="K1" s="123" t="s">
        <v>76</v>
      </c>
      <c r="L1" s="123" t="s">
        <v>35</v>
      </c>
      <c r="M1" s="126" t="s">
        <v>70</v>
      </c>
      <c r="N1" s="126" t="s">
        <v>71</v>
      </c>
      <c r="O1" s="123" t="s">
        <v>72</v>
      </c>
      <c r="P1" s="127"/>
      <c r="Q1" s="127"/>
      <c r="R1" s="127"/>
      <c r="S1" s="127"/>
      <c r="T1" s="127"/>
      <c r="AH1" s="129"/>
      <c r="BG1" s="129" t="s">
        <v>81</v>
      </c>
    </row>
  </sheetData>
  <customSheetViews>
    <customSheetView guid="{5495ECAE-4783-411D-818A-D8EDBC82D2AC}">
      <selection activeCell="L22" sqref="L22"/>
      <pageMargins left="0.7" right="0.7" top="0.75" bottom="0.75" header="0.3" footer="0.3"/>
      <pageSetup orientation="portrait" r:id="rId1"/>
    </customSheetView>
    <customSheetView guid="{B2DBCAC9-CDEB-41C5-BA0D-B1F00213CB82}">
      <selection activeCell="L22" sqref="L22"/>
      <pageMargins left="0.7" right="0.7" top="0.75" bottom="0.75" header="0.3" footer="0.3"/>
      <pageSetup orientation="portrait" r:id="rId2"/>
    </customSheetView>
    <customSheetView guid="{4C04BD47-84CE-4273-ACF8-B93F72B2FC29}">
      <selection activeCell="E22" sqref="E22"/>
      <pageMargins left="0.7" right="0.7" top="0.75" bottom="0.75" header="0.3" footer="0.3"/>
      <pageSetup orientation="portrait" r:id="rId3"/>
    </customSheetView>
    <customSheetView guid="{831E0C9D-FAF2-43B0-9705-40ED6F4761F0}">
      <selection activeCell="E22" sqref="E22"/>
      <pageMargins left="0.7" right="0.7" top="0.75" bottom="0.75" header="0.3" footer="0.3"/>
      <pageSetup orientation="portrait" r:id="rId4"/>
    </customSheetView>
    <customSheetView guid="{E98C2540-AD5B-458B-A61C-E13BAFDAB19E}">
      <selection activeCell="E22" sqref="E22"/>
      <pageMargins left="0.7" right="0.7" top="0.75" bottom="0.75" header="0.3" footer="0.3"/>
      <pageSetup orientation="portrait" r:id="rId5"/>
    </customSheetView>
    <customSheetView guid="{A423EAEA-26C9-4C91-968F-9FF15FD8A3CD}">
      <selection activeCell="E22" sqref="E22"/>
      <pageMargins left="0.7" right="0.7" top="0.75" bottom="0.75" header="0.3" footer="0.3"/>
      <pageSetup orientation="portrait" r:id="rId6"/>
    </customSheetView>
    <customSheetView guid="{E536F60A-D6BA-4AA9-B83D-F62B1E7BFDAE}">
      <selection activeCell="E22" sqref="E22"/>
      <pageMargins left="0.7" right="0.7" top="0.75" bottom="0.75" header="0.3" footer="0.3"/>
      <pageSetup orientation="portrait" r:id="rId7"/>
    </customSheetView>
    <customSheetView guid="{299B83FB-24DC-4677-AFE2-C4852BC56662}">
      <selection activeCell="E22" sqref="E22"/>
      <pageMargins left="0.7" right="0.7" top="0.75" bottom="0.75" header="0.3" footer="0.3"/>
      <pageSetup orientation="portrait" r:id="rId8"/>
    </customSheetView>
    <customSheetView guid="{C003D31C-3C11-4F7E-AAAB-AD241761AEF2}">
      <selection activeCell="E22" sqref="E22"/>
      <pageMargins left="0.7" right="0.7" top="0.75" bottom="0.75" header="0.3" footer="0.3"/>
      <pageSetup orientation="portrait" r:id="rId9"/>
    </customSheetView>
    <customSheetView guid="{5406D82A-B1D0-4983-AB8A-75181D42C23E}">
      <selection activeCell="E22" sqref="E22"/>
      <pageMargins left="0.7" right="0.7" top="0.75" bottom="0.75" header="0.3" footer="0.3"/>
      <pageSetup orientation="portrait" r:id="rId10"/>
    </customSheetView>
    <customSheetView guid="{D2AF4B55-6288-4404-BDA4-57667A3D222B}">
      <selection activeCell="H3" sqref="H3"/>
      <pageMargins left="0.7" right="0.7" top="0.75" bottom="0.75" header="0.3" footer="0.3"/>
      <pageSetup orientation="portrait" r:id="rId11"/>
    </customSheetView>
    <customSheetView guid="{D0527416-56DA-471C-B239-7844AAE5BBF2}">
      <selection activeCell="F16" sqref="F15:F16"/>
      <pageMargins left="0.7" right="0.7" top="0.75" bottom="0.75" header="0.3" footer="0.3"/>
      <pageSetup orientation="portrait" r:id="rId12"/>
    </customSheetView>
    <customSheetView guid="{CF96541A-F90A-48AC-9670-7575F9D1424B}" topLeftCell="A4">
      <selection activeCell="E9" sqref="E9"/>
      <pageMargins left="0.7" right="0.7" top="0.75" bottom="0.75" header="0.3" footer="0.3"/>
      <pageSetup orientation="portrait" r:id="rId13"/>
    </customSheetView>
    <customSheetView guid="{B54B3B29-DBE5-4E05-B57A-733E861AD3D8}" topLeftCell="A7">
      <selection activeCell="E9" sqref="E9"/>
      <pageMargins left="0.7" right="0.7" top="0.75" bottom="0.75" header="0.3" footer="0.3"/>
      <pageSetup orientation="portrait" r:id="rId14"/>
    </customSheetView>
    <customSheetView guid="{408714B3-C490-4A0A-9E6B-4A6408ECE2F9}">
      <selection activeCell="A10" sqref="A10:XFD10"/>
      <pageMargins left="0.7" right="0.7" top="0.75" bottom="0.75" header="0.3" footer="0.3"/>
      <pageSetup orientation="portrait" r:id="rId15"/>
    </customSheetView>
    <customSheetView guid="{8B59E16A-52F3-478D-8070-E07F285B6736}">
      <selection activeCell="A4" sqref="A4:XFD4"/>
      <pageMargins left="0.7" right="0.7" top="0.75" bottom="0.75" header="0.3" footer="0.3"/>
      <pageSetup orientation="portrait" r:id="rId16"/>
    </customSheetView>
    <customSheetView guid="{F121DFDB-F7EE-4DC0-9C56-78F12606351C}">
      <selection activeCell="A4" sqref="A4:XFD4"/>
      <pageMargins left="0.7" right="0.7" top="0.75" bottom="0.75" header="0.3" footer="0.3"/>
      <pageSetup orientation="portrait" r:id="rId17"/>
    </customSheetView>
    <customSheetView guid="{A11BAD2D-8B80-431F-82AB-32E581CA468E}">
      <selection activeCell="D30" sqref="D30"/>
      <pageMargins left="0.7" right="0.7" top="0.75" bottom="0.75" header="0.3" footer="0.3"/>
      <pageSetup orientation="portrait" r:id="rId18"/>
    </customSheetView>
    <customSheetView guid="{E78475F9-8E88-486A-B527-CF4D0005F119}">
      <selection activeCell="H10" sqref="H10"/>
      <pageMargins left="0.7" right="0.7" top="0.75" bottom="0.75" header="0.3" footer="0.3"/>
      <pageSetup orientation="portrait" r:id="rId19"/>
    </customSheetView>
    <customSheetView guid="{6FC8E45E-B7EC-432F-999B-187E52E5BCD1}">
      <pageMargins left="0.7" right="0.7" top="0.75" bottom="0.75" header="0.3" footer="0.3"/>
    </customSheetView>
    <customSheetView guid="{1FBB4969-6CBF-41D4-A639-A7476D452D85}">
      <pageMargins left="0.7" right="0.7" top="0.75" bottom="0.75" header="0.3" footer="0.3"/>
    </customSheetView>
    <customSheetView guid="{8553E7FD-9F31-43F9-9E4D-7B67B2E0411A}">
      <pageMargins left="0.7" right="0.7" top="0.75" bottom="0.75" header="0.3" footer="0.3"/>
    </customSheetView>
    <customSheetView guid="{FBCD9737-53FC-4BBA-9677-9554CB08187D}">
      <selection activeCell="D30" sqref="D30"/>
      <pageMargins left="0.7" right="0.7" top="0.75" bottom="0.75" header="0.3" footer="0.3"/>
      <pageSetup orientation="portrait" r:id="rId20"/>
    </customSheetView>
    <customSheetView guid="{B3DB9642-86AB-452C-A0CD-25C90A434E2B}">
      <selection activeCell="A10" sqref="A10:XFD10"/>
      <pageMargins left="0.7" right="0.7" top="0.75" bottom="0.75" header="0.3" footer="0.3"/>
      <pageSetup orientation="portrait" r:id="rId21"/>
    </customSheetView>
    <customSheetView guid="{D5108DDB-1CA7-4882-8509-9DD5CB1D05D4}" topLeftCell="A7">
      <selection activeCell="E9" sqref="E9"/>
      <pageMargins left="0.7" right="0.7" top="0.75" bottom="0.75" header="0.3" footer="0.3"/>
      <pageSetup orientation="portrait" r:id="rId22"/>
    </customSheetView>
    <customSheetView guid="{D570A0AB-7D73-4828-9E7D-BCCF88D35B2E}">
      <selection activeCell="K19" sqref="K19"/>
      <pageMargins left="0.7" right="0.7" top="0.75" bottom="0.75" header="0.3" footer="0.3"/>
      <pageSetup orientation="portrait" r:id="rId23"/>
    </customSheetView>
    <customSheetView guid="{2699C5E5-96D4-48DE-87D7-EC09646739BE}">
      <selection activeCell="A6" sqref="A6"/>
      <pageMargins left="0.7" right="0.7" top="0.75" bottom="0.75" header="0.3" footer="0.3"/>
      <pageSetup orientation="portrait" r:id="rId24"/>
    </customSheetView>
    <customSheetView guid="{6DA8A8FD-352D-4610-BC5A-169CD7F1B872}">
      <selection activeCell="E22" sqref="E22"/>
      <pageMargins left="0.7" right="0.7" top="0.75" bottom="0.75" header="0.3" footer="0.3"/>
      <pageSetup orientation="portrait" r:id="rId25"/>
    </customSheetView>
    <customSheetView guid="{8FCB8EB8-4FC2-40FD-A64A-15756752189C}">
      <selection activeCell="E22" sqref="E22"/>
      <pageMargins left="0.7" right="0.7" top="0.75" bottom="0.75" header="0.3" footer="0.3"/>
      <pageSetup orientation="portrait" r:id="rId26"/>
    </customSheetView>
    <customSheetView guid="{A755F7B1-1B17-4B1B-AE2C-9A42288D6C9C}">
      <selection activeCell="E22" sqref="E22"/>
      <pageMargins left="0.7" right="0.7" top="0.75" bottom="0.75" header="0.3" footer="0.3"/>
      <pageSetup orientation="portrait" r:id="rId27"/>
    </customSheetView>
    <customSheetView guid="{E64ADD4A-BA65-4CC3-87AE-4A7A873E5B87}">
      <selection activeCell="E22" sqref="E22"/>
      <pageMargins left="0.7" right="0.7" top="0.75" bottom="0.75" header="0.3" footer="0.3"/>
      <pageSetup orientation="portrait" r:id="rId28"/>
    </customSheetView>
    <customSheetView guid="{D598809E-F200-41DC-9C4F-AC111AA6FE58}">
      <selection activeCell="E22" sqref="E22"/>
      <pageMargins left="0.7" right="0.7" top="0.75" bottom="0.75" header="0.3" footer="0.3"/>
      <pageSetup orientation="portrait" r:id="rId29"/>
    </customSheetView>
    <customSheetView guid="{137B71A1-693E-44A0-A831-FCAE3A98B078}">
      <selection activeCell="E22" sqref="E22"/>
      <pageMargins left="0.7" right="0.7" top="0.75" bottom="0.75" header="0.3" footer="0.3"/>
      <pageSetup orientation="portrait" r:id="rId30"/>
    </customSheetView>
    <customSheetView guid="{B0E47196-3194-4E90-A2E7-34A7E71ED9F9}">
      <selection activeCell="E22" sqref="E22"/>
      <pageMargins left="0.7" right="0.7" top="0.75" bottom="0.75" header="0.3" footer="0.3"/>
      <pageSetup orientation="portrait" r:id="rId31"/>
    </customSheetView>
    <customSheetView guid="{5D1B51C1-A6A0-4BD9-AE2A-967EA592CCA1}">
      <selection activeCell="L22" sqref="L22"/>
      <pageMargins left="0.7" right="0.7" top="0.75" bottom="0.75" header="0.3" footer="0.3"/>
      <pageSetup orientation="portrait" r:id="rId32"/>
    </customSheetView>
    <customSheetView guid="{99C96E53-20B8-4C39-B2E0-60BB02E5589C}">
      <selection activeCell="L22" sqref="L22"/>
      <pageMargins left="0.7" right="0.7" top="0.75" bottom="0.75" header="0.3" footer="0.3"/>
      <pageSetup orientation="portrait" r:id="rId33"/>
    </customSheetView>
  </customSheetViews>
  <pageMargins left="0.7" right="0.7" top="0.75" bottom="0.75" header="0.3" footer="0.3"/>
  <pageSetup orientation="portrait" r:id="rId3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topLeftCell="A5" workbookViewId="0">
      <selection sqref="A1:XFD7"/>
    </sheetView>
  </sheetViews>
  <sheetFormatPr defaultRowHeight="15"/>
  <cols>
    <col min="1" max="1" width="10" customWidth="1"/>
  </cols>
  <sheetData>
    <row r="1" spans="1:17" s="286" customFormat="1" ht="94.5" customHeight="1">
      <c r="A1" s="286" t="s">
        <v>4227</v>
      </c>
      <c r="B1" s="295" t="s">
        <v>4231</v>
      </c>
      <c r="C1" s="295" t="s">
        <v>2055</v>
      </c>
      <c r="D1" s="287">
        <v>68100</v>
      </c>
      <c r="E1" s="288">
        <v>824085</v>
      </c>
      <c r="F1" s="286" t="s">
        <v>78</v>
      </c>
      <c r="G1" s="393">
        <v>56900</v>
      </c>
      <c r="H1" s="406" t="s">
        <v>4288</v>
      </c>
      <c r="I1" s="285">
        <v>2018</v>
      </c>
      <c r="J1" s="286" t="s">
        <v>31</v>
      </c>
      <c r="K1" s="390"/>
      <c r="L1" s="390"/>
      <c r="M1" s="286" t="s">
        <v>4227</v>
      </c>
      <c r="N1" s="286" t="s">
        <v>178</v>
      </c>
      <c r="O1" s="286" t="s">
        <v>73</v>
      </c>
      <c r="Q1" s="393"/>
    </row>
    <row r="2" spans="1:17" s="286" customFormat="1" ht="82.5" customHeight="1">
      <c r="A2" s="286" t="s">
        <v>4227</v>
      </c>
      <c r="B2" s="295" t="s">
        <v>4232</v>
      </c>
      <c r="C2" s="295" t="s">
        <v>2055</v>
      </c>
      <c r="D2" s="287">
        <v>59940</v>
      </c>
      <c r="E2" s="288">
        <v>824825</v>
      </c>
      <c r="F2" s="286" t="s">
        <v>78</v>
      </c>
      <c r="G2" s="393">
        <v>163219.96</v>
      </c>
      <c r="H2" s="406" t="s">
        <v>4289</v>
      </c>
      <c r="I2" s="285">
        <v>2018</v>
      </c>
      <c r="J2" s="286" t="s">
        <v>31</v>
      </c>
      <c r="K2" s="390"/>
      <c r="L2" s="390"/>
      <c r="M2" s="286" t="s">
        <v>4227</v>
      </c>
      <c r="N2" s="286" t="s">
        <v>178</v>
      </c>
      <c r="O2" s="286" t="s">
        <v>73</v>
      </c>
      <c r="Q2" s="393"/>
    </row>
    <row r="3" spans="1:17" s="286" customFormat="1" ht="82.5" customHeight="1">
      <c r="A3" s="286" t="s">
        <v>4227</v>
      </c>
      <c r="B3" s="295" t="s">
        <v>4232</v>
      </c>
      <c r="C3" s="295" t="s">
        <v>2055</v>
      </c>
      <c r="D3" s="287">
        <v>17700</v>
      </c>
      <c r="E3" s="288">
        <v>824413</v>
      </c>
      <c r="F3" s="286" t="s">
        <v>78</v>
      </c>
      <c r="G3" s="393">
        <v>26550</v>
      </c>
      <c r="H3" s="406" t="s">
        <v>4290</v>
      </c>
      <c r="I3" s="285">
        <v>2018</v>
      </c>
      <c r="J3" s="286" t="s">
        <v>31</v>
      </c>
      <c r="K3" s="390"/>
      <c r="L3" s="390"/>
      <c r="M3" s="286" t="s">
        <v>4227</v>
      </c>
      <c r="N3" s="286" t="s">
        <v>178</v>
      </c>
      <c r="O3" s="286" t="s">
        <v>73</v>
      </c>
      <c r="Q3" s="393"/>
    </row>
    <row r="4" spans="1:17" s="286" customFormat="1" ht="139.5" customHeight="1">
      <c r="A4" s="286" t="s">
        <v>4277</v>
      </c>
      <c r="B4" s="295" t="s">
        <v>4278</v>
      </c>
      <c r="C4" s="295" t="s">
        <v>3136</v>
      </c>
      <c r="D4" s="287">
        <v>1787667.8</v>
      </c>
      <c r="E4" s="288" t="s">
        <v>4280</v>
      </c>
      <c r="F4" s="286" t="s">
        <v>78</v>
      </c>
      <c r="G4" s="393">
        <v>819100.88</v>
      </c>
      <c r="H4" s="406" t="s">
        <v>4292</v>
      </c>
      <c r="I4" s="285">
        <v>2018</v>
      </c>
      <c r="J4" s="286" t="s">
        <v>31</v>
      </c>
      <c r="K4" s="390"/>
      <c r="L4" s="390"/>
      <c r="M4" s="286" t="s">
        <v>4281</v>
      </c>
      <c r="N4" s="286" t="s">
        <v>178</v>
      </c>
      <c r="O4" s="286" t="s">
        <v>73</v>
      </c>
      <c r="Q4" s="393"/>
    </row>
    <row r="5" spans="1:17" s="286" customFormat="1" ht="99" customHeight="1">
      <c r="A5" s="286" t="s">
        <v>3134</v>
      </c>
      <c r="B5" s="295" t="s">
        <v>3135</v>
      </c>
      <c r="C5" s="295" t="s">
        <v>3136</v>
      </c>
      <c r="D5" s="287">
        <v>859632</v>
      </c>
      <c r="E5" s="288">
        <v>819621</v>
      </c>
      <c r="F5" s="286" t="s">
        <v>78</v>
      </c>
      <c r="G5" s="393">
        <v>88010.2</v>
      </c>
      <c r="H5" s="406" t="s">
        <v>4282</v>
      </c>
      <c r="I5" s="285">
        <v>2018</v>
      </c>
      <c r="J5" s="286" t="s">
        <v>31</v>
      </c>
      <c r="K5" s="390"/>
      <c r="L5" s="390"/>
      <c r="M5" s="286" t="s">
        <v>3144</v>
      </c>
      <c r="N5" s="286" t="s">
        <v>178</v>
      </c>
      <c r="O5" s="286" t="s">
        <v>73</v>
      </c>
      <c r="Q5" s="393"/>
    </row>
    <row r="6" spans="1:17" s="286" customFormat="1" ht="113.25" customHeight="1">
      <c r="A6" s="286" t="s">
        <v>741</v>
      </c>
      <c r="B6" s="295" t="s">
        <v>4283</v>
      </c>
      <c r="C6" s="295" t="s">
        <v>4284</v>
      </c>
      <c r="D6" s="287">
        <v>50820</v>
      </c>
      <c r="E6" s="288">
        <v>815464</v>
      </c>
      <c r="F6" s="286" t="s">
        <v>78</v>
      </c>
      <c r="G6" s="393">
        <v>6060</v>
      </c>
      <c r="H6" s="406" t="s">
        <v>4285</v>
      </c>
      <c r="I6" s="285">
        <v>2018</v>
      </c>
      <c r="J6" s="286" t="s">
        <v>31</v>
      </c>
      <c r="K6" s="306">
        <v>43420</v>
      </c>
      <c r="L6" s="390"/>
      <c r="M6" s="286" t="s">
        <v>741</v>
      </c>
      <c r="N6" s="286" t="s">
        <v>88</v>
      </c>
      <c r="O6" s="286" t="s">
        <v>73</v>
      </c>
      <c r="Q6" s="393"/>
    </row>
    <row r="7" spans="1:17" s="286" customFormat="1" ht="243.75" customHeight="1">
      <c r="A7" s="286" t="s">
        <v>4227</v>
      </c>
      <c r="B7" s="295" t="s">
        <v>4287</v>
      </c>
      <c r="C7" s="295" t="s">
        <v>2055</v>
      </c>
      <c r="D7" s="287">
        <v>273384.62</v>
      </c>
      <c r="E7" s="288">
        <v>824574</v>
      </c>
      <c r="F7" s="286" t="s">
        <v>78</v>
      </c>
      <c r="G7" s="393">
        <v>141674.13</v>
      </c>
      <c r="H7" s="406" t="s">
        <v>4286</v>
      </c>
      <c r="I7" s="285">
        <v>2018</v>
      </c>
      <c r="J7" s="286" t="s">
        <v>31</v>
      </c>
      <c r="K7" s="306">
        <v>43420</v>
      </c>
      <c r="L7" s="390"/>
      <c r="M7" s="286" t="s">
        <v>4227</v>
      </c>
      <c r="N7" s="286" t="s">
        <v>88</v>
      </c>
      <c r="O7" s="286" t="s">
        <v>73</v>
      </c>
      <c r="Q7" s="393"/>
    </row>
  </sheetData>
  <customSheetViews>
    <customSheetView guid="{5495ECAE-4783-411D-818A-D8EDBC82D2AC}" topLeftCell="A5">
      <selection sqref="A1:XFD7"/>
      <pageMargins left="0.7" right="0.7" top="0.75" bottom="0.75" header="0.3" footer="0.3"/>
    </customSheetView>
    <customSheetView guid="{B2DBCAC9-CDEB-41C5-BA0D-B1F00213CB82}" topLeftCell="A5">
      <selection sqref="A1:XFD7"/>
      <pageMargins left="0.7" right="0.7" top="0.75" bottom="0.75" header="0.3" footer="0.3"/>
    </customSheetView>
    <customSheetView guid="{4C04BD47-84CE-4273-ACF8-B93F72B2FC29}">
      <selection activeCell="E22" sqref="E22"/>
      <pageMargins left="0.7" right="0.7" top="0.75" bottom="0.75" header="0.3" footer="0.3"/>
    </customSheetView>
    <customSheetView guid="{831E0C9D-FAF2-43B0-9705-40ED6F4761F0}">
      <selection activeCell="E22" sqref="E22"/>
      <pageMargins left="0.7" right="0.7" top="0.75" bottom="0.75" header="0.3" footer="0.3"/>
    </customSheetView>
    <customSheetView guid="{E98C2540-AD5B-458B-A61C-E13BAFDAB19E}">
      <selection activeCell="E22" sqref="E22"/>
      <pageMargins left="0.7" right="0.7" top="0.75" bottom="0.75" header="0.3" footer="0.3"/>
    </customSheetView>
    <customSheetView guid="{A423EAEA-26C9-4C91-968F-9FF15FD8A3CD}">
      <selection activeCell="E22" sqref="E22"/>
      <pageMargins left="0.7" right="0.7" top="0.75" bottom="0.75" header="0.3" footer="0.3"/>
    </customSheetView>
    <customSheetView guid="{D598809E-F200-41DC-9C4F-AC111AA6FE58}">
      <selection activeCell="E22" sqref="E22"/>
      <pageMargins left="0.7" right="0.7" top="0.75" bottom="0.75" header="0.3" footer="0.3"/>
    </customSheetView>
    <customSheetView guid="{137B71A1-693E-44A0-A831-FCAE3A98B078}">
      <selection activeCell="E22" sqref="E22"/>
      <pageMargins left="0.7" right="0.7" top="0.75" bottom="0.75" header="0.3" footer="0.3"/>
    </customSheetView>
    <customSheetView guid="{B0E47196-3194-4E90-A2E7-34A7E71ED9F9}">
      <selection activeCell="E22" sqref="E22"/>
      <pageMargins left="0.7" right="0.7" top="0.75" bottom="0.75" header="0.3" footer="0.3"/>
    </customSheetView>
    <customSheetView guid="{5D1B51C1-A6A0-4BD9-AE2A-967EA592CCA1}" topLeftCell="A5">
      <selection sqref="A1:XFD7"/>
      <pageMargins left="0.7" right="0.7" top="0.75" bottom="0.75" header="0.3" footer="0.3"/>
    </customSheetView>
    <customSheetView guid="{99C96E53-20B8-4C39-B2E0-60BB02E5589C}" topLeftCell="A5">
      <selection sqref="A1:XFD7"/>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1" sqref="D11"/>
    </sheetView>
  </sheetViews>
  <sheetFormatPr defaultRowHeight="15"/>
  <sheetData/>
  <customSheetViews>
    <customSheetView guid="{5495ECAE-4783-411D-818A-D8EDBC82D2AC}">
      <selection activeCell="D11" sqref="D11"/>
      <pageMargins left="0.7" right="0.7" top="0.75" bottom="0.75" header="0.3" footer="0.3"/>
    </customSheetView>
    <customSheetView guid="{B2DBCAC9-CDEB-41C5-BA0D-B1F00213CB82}">
      <selection activeCell="D11" sqref="D11"/>
      <pageMargins left="0.7" right="0.7" top="0.75" bottom="0.75" header="0.3" footer="0.3"/>
    </customSheetView>
    <customSheetView guid="{4C04BD47-84CE-4273-ACF8-B93F72B2FC29}">
      <selection activeCell="D11" sqref="D11"/>
      <pageMargins left="0.7" right="0.7" top="0.75" bottom="0.75" header="0.3" footer="0.3"/>
    </customSheetView>
    <customSheetView guid="{5D1B51C1-A6A0-4BD9-AE2A-967EA592CCA1}">
      <selection activeCell="D11" sqref="D11"/>
      <pageMargins left="0.7" right="0.7" top="0.75" bottom="0.75" header="0.3" footer="0.3"/>
    </customSheetView>
    <customSheetView guid="{99C96E53-20B8-4C39-B2E0-60BB02E5589C}">
      <selection activeCell="D11" sqref="D11"/>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E14"/>
  <sheetViews>
    <sheetView workbookViewId="0">
      <selection activeCell="D17" sqref="D17"/>
    </sheetView>
  </sheetViews>
  <sheetFormatPr defaultRowHeight="15"/>
  <sheetData>
    <row r="3" spans="1:5">
      <c r="A3" s="1" t="s">
        <v>2</v>
      </c>
      <c r="C3" t="s">
        <v>15</v>
      </c>
      <c r="E3" t="s">
        <v>21</v>
      </c>
    </row>
    <row r="4" spans="1:5">
      <c r="A4" t="s">
        <v>3</v>
      </c>
      <c r="C4" t="s">
        <v>16</v>
      </c>
      <c r="E4" t="s">
        <v>22</v>
      </c>
    </row>
    <row r="5" spans="1:5">
      <c r="A5" t="s">
        <v>4</v>
      </c>
      <c r="C5" t="s">
        <v>17</v>
      </c>
      <c r="E5" t="s">
        <v>23</v>
      </c>
    </row>
    <row r="6" spans="1:5">
      <c r="A6" t="s">
        <v>5</v>
      </c>
      <c r="C6" t="s">
        <v>18</v>
      </c>
      <c r="E6" t="s">
        <v>24</v>
      </c>
    </row>
    <row r="7" spans="1:5">
      <c r="A7" t="s">
        <v>6</v>
      </c>
      <c r="C7" t="s">
        <v>19</v>
      </c>
      <c r="E7" t="s">
        <v>25</v>
      </c>
    </row>
    <row r="8" spans="1:5">
      <c r="A8" t="s">
        <v>7</v>
      </c>
      <c r="E8" t="s">
        <v>26</v>
      </c>
    </row>
    <row r="9" spans="1:5">
      <c r="A9" t="s">
        <v>8</v>
      </c>
      <c r="E9" t="s">
        <v>27</v>
      </c>
    </row>
    <row r="10" spans="1:5">
      <c r="A10" t="s">
        <v>9</v>
      </c>
      <c r="E10" t="s">
        <v>28</v>
      </c>
    </row>
    <row r="11" spans="1:5">
      <c r="A11" t="s">
        <v>10</v>
      </c>
      <c r="E11" t="s">
        <v>29</v>
      </c>
    </row>
    <row r="12" spans="1:5">
      <c r="E12" t="s">
        <v>30</v>
      </c>
    </row>
    <row r="13" spans="1:5">
      <c r="E13" t="s">
        <v>31</v>
      </c>
    </row>
    <row r="14" spans="1:5">
      <c r="E14" t="s">
        <v>32</v>
      </c>
    </row>
  </sheetData>
  <customSheetViews>
    <customSheetView guid="{5495ECAE-4783-411D-818A-D8EDBC82D2AC}" state="hidden">
      <selection activeCell="D17" sqref="D17"/>
      <pageMargins left="0.7" right="0.7" top="0.75" bottom="0.75" header="0.3" footer="0.3"/>
    </customSheetView>
    <customSheetView guid="{B2DBCAC9-CDEB-41C5-BA0D-B1F00213CB82}" state="hidden">
      <selection activeCell="D17" sqref="D17"/>
      <pageMargins left="0.7" right="0.7" top="0.75" bottom="0.75" header="0.3" footer="0.3"/>
    </customSheetView>
    <customSheetView guid="{4C04BD47-84CE-4273-ACF8-B93F72B2FC29}" state="hidden">
      <selection activeCell="D17" sqref="D17"/>
      <pageMargins left="0.7" right="0.7" top="0.75" bottom="0.75" header="0.3" footer="0.3"/>
    </customSheetView>
    <customSheetView guid="{831E0C9D-FAF2-43B0-9705-40ED6F4761F0}" state="hidden">
      <selection activeCell="D17" sqref="D17"/>
      <pageMargins left="0.7" right="0.7" top="0.75" bottom="0.75" header="0.3" footer="0.3"/>
    </customSheetView>
    <customSheetView guid="{E98C2540-AD5B-458B-A61C-E13BAFDAB19E}" state="hidden">
      <selection activeCell="D17" sqref="D17"/>
      <pageMargins left="0.7" right="0.7" top="0.75" bottom="0.75" header="0.3" footer="0.3"/>
    </customSheetView>
    <customSheetView guid="{A423EAEA-26C9-4C91-968F-9FF15FD8A3CD}" state="hidden">
      <selection activeCell="D17" sqref="D17"/>
      <pageMargins left="0.7" right="0.7" top="0.75" bottom="0.75" header="0.3" footer="0.3"/>
    </customSheetView>
    <customSheetView guid="{E536F60A-D6BA-4AA9-B83D-F62B1E7BFDAE}" state="hidden">
      <selection activeCell="D17" sqref="D17"/>
      <pageMargins left="0.7" right="0.7" top="0.75" bottom="0.75" header="0.3" footer="0.3"/>
    </customSheetView>
    <customSheetView guid="{299B83FB-24DC-4677-AFE2-C4852BC56662}" state="hidden">
      <selection activeCell="D17" sqref="D17"/>
      <pageMargins left="0.7" right="0.7" top="0.75" bottom="0.75" header="0.3" footer="0.3"/>
    </customSheetView>
    <customSheetView guid="{C003D31C-3C11-4F7E-AAAB-AD241761AEF2}" state="hidden">
      <selection activeCell="D17" sqref="D17"/>
      <pageMargins left="0.7" right="0.7" top="0.75" bottom="0.75" header="0.3" footer="0.3"/>
    </customSheetView>
    <customSheetView guid="{5406D82A-B1D0-4983-AB8A-75181D42C23E}" state="hidden">
      <selection activeCell="D17" sqref="D17"/>
      <pageMargins left="0.7" right="0.7" top="0.75" bottom="0.75" header="0.3" footer="0.3"/>
    </customSheetView>
    <customSheetView guid="{D2AF4B55-6288-4404-BDA4-57667A3D222B}" state="hidden">
      <selection activeCell="D17" sqref="D17"/>
      <pageMargins left="0.7" right="0.7" top="0.75" bottom="0.75" header="0.3" footer="0.3"/>
    </customSheetView>
    <customSheetView guid="{D0527416-56DA-471C-B239-7844AAE5BBF2}" state="hidden">
      <selection activeCell="D17" sqref="D17"/>
      <pageMargins left="0.7" right="0.7" top="0.75" bottom="0.75" header="0.3" footer="0.3"/>
    </customSheetView>
    <customSheetView guid="{CF96541A-F90A-48AC-9670-7575F9D1424B}" state="hidden">
      <selection activeCell="D17" sqref="D17"/>
      <pageMargins left="0.7" right="0.7" top="0.75" bottom="0.75" header="0.3" footer="0.3"/>
    </customSheetView>
    <customSheetView guid="{B54B3B29-DBE5-4E05-B57A-733E861AD3D8}" state="hidden">
      <selection activeCell="D17" sqref="D17"/>
      <pageMargins left="0.7" right="0.7" top="0.75" bottom="0.75" header="0.3" footer="0.3"/>
    </customSheetView>
    <customSheetView guid="{408714B3-C490-4A0A-9E6B-4A6408ECE2F9}" state="hidden">
      <selection activeCell="D17" sqref="D17"/>
      <pageMargins left="0.7" right="0.7" top="0.75" bottom="0.75" header="0.3" footer="0.3"/>
    </customSheetView>
    <customSheetView guid="{8B59E16A-52F3-478D-8070-E07F285B6736}" state="hidden">
      <selection activeCell="D17" sqref="D17"/>
      <pageMargins left="0.7" right="0.7" top="0.75" bottom="0.75" header="0.3" footer="0.3"/>
    </customSheetView>
    <customSheetView guid="{F121DFDB-F7EE-4DC0-9C56-78F12606351C}" state="hidden">
      <selection activeCell="D17" sqref="D17"/>
      <pageMargins left="0.7" right="0.7" top="0.75" bottom="0.75" header="0.3" footer="0.3"/>
    </customSheetView>
    <customSheetView guid="{A11BAD2D-8B80-431F-82AB-32E581CA468E}" state="hidden">
      <selection activeCell="D17" sqref="D17"/>
      <pageMargins left="0.7" right="0.7" top="0.75" bottom="0.75" header="0.3" footer="0.3"/>
    </customSheetView>
    <customSheetView guid="{E78475F9-8E88-486A-B527-CF4D0005F119}" state="hidden">
      <selection activeCell="D17" sqref="D17"/>
      <pageMargins left="0.7" right="0.7" top="0.75" bottom="0.75" header="0.3" footer="0.3"/>
    </customSheetView>
    <customSheetView guid="{15204AAF-F8D6-4F5C-B779-8142D767886E}" state="hidden">
      <selection activeCell="D17" sqref="D17"/>
      <pageMargins left="0.7" right="0.7" top="0.75" bottom="0.75" header="0.3" footer="0.3"/>
    </customSheetView>
    <customSheetView guid="{E86B1091-79BC-4885-BAD8-FD89DD72A1A1}" state="hidden">
      <selection activeCell="D17" sqref="D17"/>
      <pageMargins left="0.7" right="0.7" top="0.75" bottom="0.75" header="0.3" footer="0.3"/>
    </customSheetView>
    <customSheetView guid="{E948BCE7-2060-41BB-8D33-622594444302}" state="hidden">
      <selection activeCell="D17" sqref="D17"/>
      <pageMargins left="0.7" right="0.7" top="0.75" bottom="0.75" header="0.3" footer="0.3"/>
    </customSheetView>
    <customSheetView guid="{36D2D0A1-A13B-4BF2-9A8A-F42E50683E85}" state="hidden">
      <selection activeCell="D17" sqref="D17"/>
      <pageMargins left="0.7" right="0.7" top="0.75" bottom="0.75" header="0.3" footer="0.3"/>
    </customSheetView>
    <customSheetView guid="{18079F88-A1E0-412F-9473-D8F8B099181E}" state="hidden">
      <selection activeCell="D17" sqref="D17"/>
      <pageMargins left="0.7" right="0.7" top="0.75" bottom="0.75" header="0.3" footer="0.3"/>
    </customSheetView>
    <customSheetView guid="{82F36205-E67C-4794-BB0C-024D3E9E2E22}" state="hidden">
      <selection activeCell="D17" sqref="D17"/>
      <pageMargins left="0.7" right="0.7" top="0.75" bottom="0.75" header="0.3" footer="0.3"/>
    </customSheetView>
    <customSheetView guid="{F976164E-0E99-4807-8FC3-52215D1D897C}" state="hidden">
      <selection activeCell="D17" sqref="D17"/>
      <pageMargins left="0.7" right="0.7" top="0.75" bottom="0.75" header="0.3" footer="0.3"/>
    </customSheetView>
    <customSheetView guid="{B7BCDC88-F3BD-48B0-8DD5-36B47A2B1128}" state="hidden">
      <selection activeCell="D17" sqref="D17"/>
      <pageMargins left="0.7" right="0.7" top="0.75" bottom="0.75" header="0.3" footer="0.3"/>
    </customSheetView>
    <customSheetView guid="{5FC3DCBB-1083-4C50-A3FD-B9D4538DA773}" state="hidden">
      <selection activeCell="D17" sqref="D17"/>
      <pageMargins left="0.7" right="0.7" top="0.75" bottom="0.75" header="0.3" footer="0.3"/>
    </customSheetView>
    <customSheetView guid="{743A6B8C-8B96-401A-AAC5-2EB1A52E66BC}" state="hidden">
      <selection activeCell="D17" sqref="D17"/>
      <pageMargins left="0.7" right="0.7" top="0.75" bottom="0.75" header="0.3" footer="0.3"/>
    </customSheetView>
    <customSheetView guid="{9D0FF73D-5DF0-4F8B-8248-B6B5C80F626B}" state="hidden">
      <selection activeCell="D17" sqref="D17"/>
      <pageMargins left="0.7" right="0.7" top="0.75" bottom="0.75" header="0.3" footer="0.3"/>
    </customSheetView>
    <customSheetView guid="{6FC8E45E-B7EC-432F-999B-187E52E5BCD1}" state="hidden">
      <selection activeCell="D17" sqref="D17"/>
      <pageMargins left="0.7" right="0.7" top="0.75" bottom="0.75" header="0.3" footer="0.3"/>
    </customSheetView>
    <customSheetView guid="{1FBB4969-6CBF-41D4-A639-A7476D452D85}" state="hidden">
      <selection activeCell="D17" sqref="D17"/>
      <pageMargins left="0.7" right="0.7" top="0.75" bottom="0.75" header="0.3" footer="0.3"/>
    </customSheetView>
    <customSheetView guid="{8553E7FD-9F31-43F9-9E4D-7B67B2E0411A}" state="hidden">
      <selection activeCell="D17" sqref="D17"/>
      <pageMargins left="0.7" right="0.7" top="0.75" bottom="0.75" header="0.3" footer="0.3"/>
    </customSheetView>
    <customSheetView guid="{FBCD9737-53FC-4BBA-9677-9554CB08187D}" state="hidden">
      <selection activeCell="D17" sqref="D17"/>
      <pageMargins left="0.7" right="0.7" top="0.75" bottom="0.75" header="0.3" footer="0.3"/>
    </customSheetView>
    <customSheetView guid="{B3DB9642-86AB-452C-A0CD-25C90A434E2B}" state="hidden">
      <selection activeCell="D17" sqref="D17"/>
      <pageMargins left="0.7" right="0.7" top="0.75" bottom="0.75" header="0.3" footer="0.3"/>
    </customSheetView>
    <customSheetView guid="{D5108DDB-1CA7-4882-8509-9DD5CB1D05D4}" state="hidden">
      <selection activeCell="D17" sqref="D17"/>
      <pageMargins left="0.7" right="0.7" top="0.75" bottom="0.75" header="0.3" footer="0.3"/>
    </customSheetView>
    <customSheetView guid="{D570A0AB-7D73-4828-9E7D-BCCF88D35B2E}" state="hidden">
      <selection activeCell="D17" sqref="D17"/>
      <pageMargins left="0.7" right="0.7" top="0.75" bottom="0.75" header="0.3" footer="0.3"/>
    </customSheetView>
    <customSheetView guid="{2699C5E5-96D4-48DE-87D7-EC09646739BE}" state="hidden">
      <selection activeCell="D17" sqref="D17"/>
      <pageMargins left="0.7" right="0.7" top="0.75" bottom="0.75" header="0.3" footer="0.3"/>
    </customSheetView>
    <customSheetView guid="{6DA8A8FD-352D-4610-BC5A-169CD7F1B872}" state="hidden">
      <selection activeCell="D17" sqref="D17"/>
      <pageMargins left="0.7" right="0.7" top="0.75" bottom="0.75" header="0.3" footer="0.3"/>
    </customSheetView>
    <customSheetView guid="{8FCB8EB8-4FC2-40FD-A64A-15756752189C}" state="hidden">
      <selection activeCell="D17" sqref="D17"/>
      <pageMargins left="0.7" right="0.7" top="0.75" bottom="0.75" header="0.3" footer="0.3"/>
    </customSheetView>
    <customSheetView guid="{A755F7B1-1B17-4B1B-AE2C-9A42288D6C9C}" state="hidden">
      <selection activeCell="D17" sqref="D17"/>
      <pageMargins left="0.7" right="0.7" top="0.75" bottom="0.75" header="0.3" footer="0.3"/>
    </customSheetView>
    <customSheetView guid="{E64ADD4A-BA65-4CC3-87AE-4A7A873E5B87}" state="hidden">
      <selection activeCell="D17" sqref="D17"/>
      <pageMargins left="0.7" right="0.7" top="0.75" bottom="0.75" header="0.3" footer="0.3"/>
    </customSheetView>
    <customSheetView guid="{D598809E-F200-41DC-9C4F-AC111AA6FE58}" state="hidden">
      <selection activeCell="D17" sqref="D17"/>
      <pageMargins left="0.7" right="0.7" top="0.75" bottom="0.75" header="0.3" footer="0.3"/>
    </customSheetView>
    <customSheetView guid="{137B71A1-693E-44A0-A831-FCAE3A98B078}" state="hidden">
      <selection activeCell="D17" sqref="D17"/>
      <pageMargins left="0.7" right="0.7" top="0.75" bottom="0.75" header="0.3" footer="0.3"/>
    </customSheetView>
    <customSheetView guid="{B0E47196-3194-4E90-A2E7-34A7E71ED9F9}" state="hidden">
      <selection activeCell="D17" sqref="D17"/>
      <pageMargins left="0.7" right="0.7" top="0.75" bottom="0.75" header="0.3" footer="0.3"/>
    </customSheetView>
    <customSheetView guid="{5D1B51C1-A6A0-4BD9-AE2A-967EA592CCA1}" state="hidden">
      <selection activeCell="D17" sqref="D17"/>
      <pageMargins left="0.7" right="0.7" top="0.75" bottom="0.75" header="0.3" footer="0.3"/>
    </customSheetView>
    <customSheetView guid="{99C96E53-20B8-4C39-B2E0-60BB02E5589C}" state="hidden">
      <selection activeCell="D17" sqref="D17"/>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1047860"/>
  <sheetViews>
    <sheetView zoomScale="80" zoomScaleNormal="80" workbookViewId="0">
      <selection activeCell="C31" sqref="C31"/>
    </sheetView>
  </sheetViews>
  <sheetFormatPr defaultColWidth="9.140625" defaultRowHeight="15"/>
  <cols>
    <col min="1" max="1" width="19.140625" style="2" customWidth="1"/>
    <col min="2" max="2" width="24.85546875" style="2" customWidth="1"/>
    <col min="3" max="3" width="30.42578125" style="2" customWidth="1"/>
    <col min="4" max="4" width="18.85546875" style="5" customWidth="1"/>
    <col min="5" max="5" width="23.28515625" style="7" customWidth="1"/>
    <col min="6" max="6" width="24.85546875" style="2" customWidth="1"/>
    <col min="7" max="7" width="24.7109375" style="3" customWidth="1"/>
    <col min="8" max="8" width="42.42578125" style="2" customWidth="1"/>
    <col min="9" max="9" width="13.5703125" style="157" customWidth="1"/>
    <col min="10" max="10" width="11.85546875" style="157" customWidth="1"/>
    <col min="11" max="11" width="10.28515625" style="157" customWidth="1"/>
    <col min="12" max="12" width="20.7109375" style="157" customWidth="1"/>
    <col min="13" max="13" width="14.85546875" style="162" customWidth="1"/>
    <col min="14" max="14" width="13.7109375" style="162" customWidth="1"/>
    <col min="15" max="15" width="11.140625" style="157" customWidth="1"/>
    <col min="16" max="16" width="13.5703125" style="4" bestFit="1" customWidth="1"/>
    <col min="17" max="16384" width="9.140625" style="2"/>
  </cols>
  <sheetData>
    <row r="1" spans="1:16" s="185" customFormat="1" ht="12.2" customHeight="1">
      <c r="A1" s="177" t="s">
        <v>133</v>
      </c>
      <c r="B1" s="178"/>
      <c r="C1" s="179"/>
      <c r="D1" s="180"/>
      <c r="E1" s="178"/>
      <c r="F1" s="179"/>
      <c r="G1" s="181"/>
      <c r="H1" s="181"/>
      <c r="I1" s="182"/>
      <c r="J1" s="178"/>
      <c r="K1" s="178"/>
      <c r="L1" s="178"/>
      <c r="M1" s="183"/>
      <c r="N1" s="183"/>
      <c r="O1" s="183"/>
      <c r="P1" s="184"/>
    </row>
    <row r="2" spans="1:16" s="185" customFormat="1" ht="12.2" customHeight="1">
      <c r="A2" s="186"/>
      <c r="B2" s="181"/>
      <c r="C2" s="181"/>
      <c r="D2" s="187"/>
      <c r="E2" s="183"/>
      <c r="F2" s="181"/>
      <c r="G2" s="188"/>
      <c r="H2" s="181"/>
      <c r="I2" s="182"/>
      <c r="J2" s="183"/>
      <c r="K2" s="183"/>
      <c r="L2" s="183"/>
      <c r="M2" s="183"/>
      <c r="N2" s="183"/>
      <c r="O2" s="183"/>
      <c r="P2" s="184"/>
    </row>
    <row r="3" spans="1:16" s="185" customFormat="1" ht="12.2" customHeight="1">
      <c r="A3" s="189" t="s">
        <v>105</v>
      </c>
      <c r="B3" s="189" t="s">
        <v>105</v>
      </c>
      <c r="C3" s="189" t="s">
        <v>91</v>
      </c>
      <c r="D3" s="190" t="s">
        <v>106</v>
      </c>
      <c r="E3" s="183"/>
      <c r="F3" s="191"/>
      <c r="G3" s="181"/>
      <c r="H3" s="181"/>
      <c r="I3" s="183"/>
      <c r="J3" s="183"/>
      <c r="K3" s="183"/>
      <c r="L3" s="183"/>
      <c r="M3" s="183"/>
      <c r="N3" s="183"/>
      <c r="O3" s="183"/>
      <c r="P3" s="184"/>
    </row>
    <row r="4" spans="1:16" s="185" customFormat="1" ht="12.2" customHeight="1">
      <c r="A4" s="192" t="s">
        <v>95</v>
      </c>
      <c r="B4" s="193"/>
      <c r="C4" s="193"/>
      <c r="D4" s="193"/>
      <c r="E4" s="183"/>
      <c r="F4" s="191" t="s">
        <v>154</v>
      </c>
      <c r="G4" s="188"/>
      <c r="H4" s="181"/>
      <c r="I4" s="183"/>
      <c r="J4" s="183"/>
      <c r="K4" s="183"/>
      <c r="L4" s="183"/>
      <c r="M4" s="183"/>
      <c r="N4" s="183"/>
      <c r="O4" s="183"/>
      <c r="P4" s="184"/>
    </row>
    <row r="5" spans="1:16" s="185" customFormat="1" ht="12.2" customHeight="1">
      <c r="A5" s="192" t="s">
        <v>96</v>
      </c>
      <c r="B5" s="193"/>
      <c r="C5" s="193"/>
      <c r="D5" s="193"/>
      <c r="E5" s="183"/>
      <c r="F5" s="181"/>
      <c r="G5" s="194"/>
      <c r="H5" s="181"/>
      <c r="I5" s="183"/>
      <c r="J5" s="183"/>
      <c r="K5" s="183"/>
      <c r="L5" s="183"/>
      <c r="M5" s="183"/>
      <c r="N5" s="183"/>
      <c r="O5" s="183"/>
      <c r="P5" s="184"/>
    </row>
    <row r="6" spans="1:16" s="185" customFormat="1" ht="12.2" customHeight="1">
      <c r="A6" s="192" t="s">
        <v>23</v>
      </c>
      <c r="B6" s="193"/>
      <c r="C6" s="193"/>
      <c r="D6" s="193"/>
      <c r="E6" s="183"/>
      <c r="F6" s="195"/>
      <c r="G6" s="195"/>
      <c r="H6" s="196"/>
      <c r="I6" s="183"/>
      <c r="J6" s="183"/>
      <c r="K6" s="183"/>
      <c r="L6" s="183"/>
      <c r="M6" s="183"/>
      <c r="N6" s="183"/>
      <c r="O6" s="183"/>
      <c r="P6" s="184"/>
    </row>
    <row r="7" spans="1:16" s="185" customFormat="1" ht="12.2" customHeight="1">
      <c r="A7" s="192" t="s">
        <v>24</v>
      </c>
      <c r="B7" s="193"/>
      <c r="C7" s="193"/>
      <c r="D7" s="193"/>
      <c r="E7" s="183"/>
      <c r="F7" s="181"/>
      <c r="G7" s="181"/>
      <c r="H7" s="181"/>
      <c r="I7" s="183"/>
      <c r="J7" s="183"/>
      <c r="K7" s="183"/>
      <c r="L7" s="183"/>
      <c r="M7" s="183"/>
      <c r="N7" s="183"/>
      <c r="O7" s="183"/>
      <c r="P7" s="184"/>
    </row>
    <row r="8" spans="1:16" s="185" customFormat="1" ht="12.2" customHeight="1">
      <c r="A8" s="192" t="s">
        <v>25</v>
      </c>
      <c r="B8" s="193"/>
      <c r="C8" s="193"/>
      <c r="D8" s="193"/>
      <c r="E8" s="183"/>
      <c r="F8" s="181"/>
      <c r="G8" s="181"/>
      <c r="H8" s="181"/>
      <c r="I8" s="183"/>
      <c r="J8" s="183"/>
      <c r="K8" s="183"/>
      <c r="L8" s="183"/>
      <c r="M8" s="183"/>
      <c r="N8" s="183"/>
      <c r="O8" s="183"/>
      <c r="P8" s="184"/>
    </row>
    <row r="9" spans="1:16" s="185" customFormat="1" ht="12.2" customHeight="1">
      <c r="A9" s="192" t="s">
        <v>26</v>
      </c>
      <c r="B9" s="193"/>
      <c r="C9" s="193"/>
      <c r="D9" s="193"/>
      <c r="E9" s="183"/>
      <c r="F9" s="181"/>
      <c r="G9" s="181"/>
      <c r="H9" s="181"/>
      <c r="I9" s="183"/>
      <c r="J9" s="183"/>
      <c r="K9" s="183"/>
      <c r="L9" s="183"/>
      <c r="M9" s="183"/>
      <c r="N9" s="183"/>
      <c r="O9" s="183"/>
      <c r="P9" s="184"/>
    </row>
    <row r="10" spans="1:16" s="184" customFormat="1" ht="12.2" customHeight="1">
      <c r="A10" s="192" t="s">
        <v>27</v>
      </c>
      <c r="B10" s="193"/>
      <c r="C10" s="193"/>
      <c r="D10" s="193"/>
      <c r="E10" s="197"/>
      <c r="F10" s="198"/>
      <c r="G10" s="199"/>
      <c r="H10" s="199"/>
      <c r="I10" s="197"/>
      <c r="J10" s="197"/>
      <c r="K10" s="197"/>
      <c r="L10" s="197"/>
      <c r="M10" s="197"/>
      <c r="N10" s="197"/>
      <c r="O10" s="197"/>
    </row>
    <row r="11" spans="1:16" s="203" customFormat="1" ht="12.2" customHeight="1">
      <c r="A11" s="192" t="s">
        <v>28</v>
      </c>
      <c r="B11" s="193"/>
      <c r="C11" s="193"/>
      <c r="D11" s="193"/>
      <c r="E11" s="200"/>
      <c r="F11" s="201"/>
      <c r="G11" s="201"/>
      <c r="H11" s="201"/>
      <c r="I11" s="201"/>
      <c r="J11" s="201"/>
      <c r="K11" s="201"/>
      <c r="L11" s="202"/>
      <c r="M11" s="202"/>
      <c r="N11" s="202"/>
      <c r="O11" s="202"/>
      <c r="P11" s="202"/>
    </row>
    <row r="12" spans="1:16" s="203" customFormat="1" ht="12.2" customHeight="1">
      <c r="A12" s="192" t="s">
        <v>29</v>
      </c>
      <c r="B12" s="193"/>
      <c r="C12" s="193"/>
      <c r="D12" s="193"/>
      <c r="E12" s="200"/>
      <c r="F12" s="201"/>
      <c r="G12" s="201"/>
      <c r="H12" s="201"/>
      <c r="I12" s="201"/>
      <c r="J12" s="201"/>
      <c r="K12" s="201"/>
      <c r="L12" s="202"/>
      <c r="M12" s="202"/>
      <c r="N12" s="202"/>
      <c r="O12" s="202"/>
      <c r="P12" s="202"/>
    </row>
    <row r="13" spans="1:16" s="203" customFormat="1" ht="12.2" customHeight="1">
      <c r="A13" s="192" t="s">
        <v>30</v>
      </c>
      <c r="B13" s="193"/>
      <c r="C13" s="193"/>
      <c r="D13" s="193"/>
      <c r="E13" s="200"/>
      <c r="F13" s="201"/>
      <c r="G13" s="201"/>
      <c r="H13" s="201"/>
      <c r="I13" s="201"/>
      <c r="J13" s="201"/>
      <c r="K13" s="201"/>
      <c r="L13" s="202"/>
      <c r="M13" s="202"/>
      <c r="N13" s="202"/>
      <c r="O13" s="202"/>
      <c r="P13" s="202"/>
    </row>
    <row r="14" spans="1:16" s="203" customFormat="1" ht="12.2" customHeight="1">
      <c r="A14" s="192" t="s">
        <v>31</v>
      </c>
      <c r="B14" s="193"/>
      <c r="C14" s="193"/>
      <c r="D14" s="193"/>
      <c r="E14" s="200"/>
      <c r="F14" s="201"/>
      <c r="G14" s="201"/>
      <c r="H14" s="204"/>
      <c r="I14" s="201"/>
      <c r="J14" s="201"/>
      <c r="K14" s="201"/>
      <c r="L14" s="202"/>
      <c r="M14" s="202"/>
      <c r="N14" s="202"/>
      <c r="O14" s="202"/>
      <c r="P14" s="202"/>
    </row>
    <row r="15" spans="1:16" s="203" customFormat="1" ht="12.2" customHeight="1">
      <c r="A15" s="192" t="s">
        <v>32</v>
      </c>
      <c r="B15" s="193"/>
      <c r="C15" s="193"/>
      <c r="D15" s="193"/>
      <c r="E15" s="200"/>
      <c r="F15" s="201"/>
      <c r="G15" s="201"/>
      <c r="H15" s="201"/>
      <c r="I15" s="201"/>
      <c r="J15" s="201"/>
      <c r="K15" s="201"/>
      <c r="L15" s="202"/>
      <c r="M15" s="202"/>
      <c r="N15" s="202"/>
      <c r="O15" s="202"/>
      <c r="P15" s="202"/>
    </row>
    <row r="16" spans="1:16" s="202" customFormat="1" ht="12.2" customHeight="1">
      <c r="D16" s="205"/>
      <c r="E16" s="206"/>
      <c r="G16" s="207"/>
      <c r="H16" s="100"/>
      <c r="I16" s="208"/>
      <c r="J16" s="208"/>
      <c r="K16" s="208"/>
      <c r="L16" s="208"/>
      <c r="M16" s="208"/>
      <c r="N16" s="208"/>
      <c r="O16" s="208"/>
    </row>
    <row r="17" spans="1:16" s="202" customFormat="1" ht="12.2" customHeight="1">
      <c r="A17" s="209" t="s">
        <v>139</v>
      </c>
      <c r="D17" s="205"/>
      <c r="E17" s="210"/>
      <c r="G17" s="211">
        <f>SUM(P22:P22)</f>
        <v>0</v>
      </c>
      <c r="H17" s="108"/>
      <c r="I17" s="208"/>
      <c r="J17" s="208"/>
      <c r="K17" s="208"/>
      <c r="L17" s="208"/>
      <c r="M17" s="208"/>
      <c r="N17" s="208"/>
      <c r="O17" s="208"/>
    </row>
    <row r="18" spans="1:16" s="202" customFormat="1" ht="12.2" customHeight="1">
      <c r="A18" s="212"/>
      <c r="D18" s="205"/>
      <c r="E18" s="206"/>
      <c r="G18" s="213"/>
      <c r="H18" s="109"/>
      <c r="I18" s="208"/>
      <c r="J18" s="208"/>
      <c r="K18" s="208"/>
      <c r="L18" s="208"/>
      <c r="M18" s="208"/>
      <c r="N18" s="208"/>
      <c r="O18" s="208"/>
    </row>
    <row r="19" spans="1:16" s="202" customFormat="1" ht="12.2" customHeight="1" thickBot="1">
      <c r="A19" s="209" t="s">
        <v>87</v>
      </c>
      <c r="C19" s="214"/>
      <c r="D19" s="215"/>
      <c r="E19" s="210"/>
      <c r="F19" s="214" t="s">
        <v>90</v>
      </c>
      <c r="G19" s="216">
        <f>SUM(G22:G22)</f>
        <v>0</v>
      </c>
      <c r="H19" s="109"/>
      <c r="I19" s="208"/>
      <c r="J19" s="208"/>
      <c r="K19" s="208"/>
      <c r="L19" s="208"/>
      <c r="M19" s="208"/>
      <c r="N19" s="208"/>
      <c r="O19" s="208"/>
    </row>
    <row r="20" spans="1:16" s="203" customFormat="1" ht="12.2" customHeight="1" thickTop="1" thickBot="1">
      <c r="D20" s="217"/>
      <c r="E20" s="200"/>
      <c r="G20" s="218"/>
      <c r="I20" s="464" t="s">
        <v>118</v>
      </c>
      <c r="J20" s="465"/>
      <c r="K20" s="465"/>
      <c r="L20" s="465"/>
      <c r="M20" s="465"/>
      <c r="N20" s="465"/>
      <c r="O20" s="466"/>
      <c r="P20" s="202"/>
    </row>
    <row r="21" spans="1:16" s="115" customFormat="1" ht="46.5" thickTop="1" thickBot="1">
      <c r="A21" s="9" t="s">
        <v>0</v>
      </c>
      <c r="B21" s="9" t="s">
        <v>12</v>
      </c>
      <c r="C21" s="9" t="s">
        <v>11</v>
      </c>
      <c r="D21" s="113" t="s">
        <v>137</v>
      </c>
      <c r="E21" s="113" t="s">
        <v>69</v>
      </c>
      <c r="F21" s="9" t="s">
        <v>14</v>
      </c>
      <c r="G21" s="9" t="s">
        <v>140</v>
      </c>
      <c r="H21" s="9" t="s">
        <v>34</v>
      </c>
      <c r="I21" s="156" t="s">
        <v>75</v>
      </c>
      <c r="J21" s="156" t="s">
        <v>20</v>
      </c>
      <c r="K21" s="156" t="s">
        <v>76</v>
      </c>
      <c r="L21" s="156" t="s">
        <v>35</v>
      </c>
      <c r="M21" s="156" t="s">
        <v>70</v>
      </c>
      <c r="N21" s="156" t="s">
        <v>71</v>
      </c>
      <c r="O21" s="156" t="s">
        <v>72</v>
      </c>
      <c r="P21" s="156" t="s">
        <v>139</v>
      </c>
    </row>
    <row r="22" spans="1:16" s="223" customFormat="1" ht="23.25" thickTop="1">
      <c r="A22" s="219" t="s">
        <v>147</v>
      </c>
      <c r="B22" s="219" t="s">
        <v>134</v>
      </c>
      <c r="C22" s="219" t="s">
        <v>135</v>
      </c>
      <c r="D22" s="220">
        <v>696000</v>
      </c>
      <c r="E22" s="219" t="s">
        <v>136</v>
      </c>
      <c r="F22" s="219" t="s">
        <v>78</v>
      </c>
      <c r="G22" s="221">
        <v>0</v>
      </c>
      <c r="H22" s="219" t="s">
        <v>146</v>
      </c>
      <c r="I22" s="222">
        <v>2017</v>
      </c>
      <c r="J22" s="223" t="s">
        <v>27</v>
      </c>
      <c r="K22" s="224">
        <v>42947</v>
      </c>
      <c r="L22" s="223" t="s">
        <v>138</v>
      </c>
      <c r="M22" s="223" t="s">
        <v>88</v>
      </c>
      <c r="N22" s="223" t="s">
        <v>73</v>
      </c>
      <c r="P22" s="220">
        <v>0</v>
      </c>
    </row>
    <row r="23" spans="1:16" s="116" customFormat="1">
      <c r="D23" s="75"/>
      <c r="E23" s="76"/>
      <c r="F23" s="70"/>
      <c r="G23" s="75"/>
      <c r="H23" s="144"/>
      <c r="I23" s="145"/>
      <c r="J23" s="161"/>
      <c r="K23" s="161"/>
      <c r="L23" s="161"/>
      <c r="M23" s="161"/>
      <c r="N23" s="70"/>
      <c r="O23" s="161"/>
      <c r="P23" s="71"/>
    </row>
    <row r="24" spans="1:16" s="116" customFormat="1">
      <c r="D24" s="75"/>
      <c r="E24" s="76"/>
      <c r="F24" s="70"/>
      <c r="G24" s="75"/>
      <c r="H24" s="144"/>
      <c r="I24" s="145"/>
      <c r="J24" s="161"/>
      <c r="K24" s="161"/>
      <c r="L24" s="161"/>
      <c r="M24" s="161"/>
      <c r="N24" s="70"/>
      <c r="O24" s="161"/>
      <c r="P24" s="71"/>
    </row>
    <row r="25" spans="1:16" s="116" customFormat="1">
      <c r="D25" s="75"/>
      <c r="E25" s="76"/>
      <c r="F25" s="70"/>
      <c r="G25" s="75"/>
      <c r="H25" s="144"/>
      <c r="I25" s="145"/>
      <c r="J25" s="161"/>
      <c r="K25" s="161"/>
      <c r="L25" s="161"/>
      <c r="M25" s="161"/>
      <c r="N25" s="70"/>
      <c r="O25" s="161"/>
      <c r="P25" s="71"/>
    </row>
    <row r="26" spans="1:16" s="116" customFormat="1">
      <c r="D26" s="75"/>
      <c r="E26" s="76"/>
      <c r="F26" s="70"/>
      <c r="G26" s="75"/>
      <c r="H26" s="144"/>
      <c r="I26" s="145"/>
      <c r="J26" s="161"/>
      <c r="K26" s="161"/>
      <c r="L26" s="161"/>
      <c r="M26" s="161"/>
      <c r="N26" s="70"/>
      <c r="O26" s="161"/>
      <c r="P26" s="71"/>
    </row>
    <row r="27" spans="1:16" s="116" customFormat="1">
      <c r="D27" s="75"/>
      <c r="E27" s="76"/>
      <c r="F27" s="70"/>
      <c r="G27" s="75"/>
      <c r="H27" s="144"/>
      <c r="I27" s="145"/>
      <c r="J27" s="161"/>
      <c r="K27" s="161"/>
      <c r="L27" s="161"/>
      <c r="M27" s="161"/>
      <c r="N27" s="70"/>
      <c r="O27" s="161"/>
      <c r="P27" s="71"/>
    </row>
    <row r="28" spans="1:16" s="116" customFormat="1">
      <c r="D28" s="75"/>
      <c r="E28" s="76"/>
      <c r="F28" s="70"/>
      <c r="G28" s="75"/>
      <c r="H28" s="144"/>
      <c r="I28" s="145"/>
      <c r="J28" s="161"/>
      <c r="K28" s="161"/>
      <c r="L28" s="161"/>
      <c r="M28" s="161"/>
      <c r="N28" s="70"/>
      <c r="O28" s="161"/>
      <c r="P28" s="71"/>
    </row>
    <row r="29" spans="1:16" s="116" customFormat="1">
      <c r="D29" s="75"/>
      <c r="E29" s="76"/>
      <c r="F29" s="70"/>
      <c r="G29" s="75"/>
      <c r="H29" s="144"/>
      <c r="I29" s="145"/>
      <c r="J29" s="161"/>
      <c r="K29" s="161"/>
      <c r="L29" s="161"/>
      <c r="M29" s="161"/>
      <c r="N29" s="70"/>
      <c r="O29" s="161"/>
      <c r="P29" s="71"/>
    </row>
    <row r="30" spans="1:16" s="116" customFormat="1">
      <c r="D30" s="75"/>
      <c r="E30" s="76"/>
      <c r="F30" s="70"/>
      <c r="G30" s="75"/>
      <c r="H30" s="144"/>
      <c r="I30" s="145"/>
      <c r="J30" s="161"/>
      <c r="K30" s="161"/>
      <c r="L30" s="161"/>
      <c r="M30" s="161"/>
      <c r="N30" s="70"/>
      <c r="O30" s="161"/>
      <c r="P30" s="71"/>
    </row>
    <row r="31" spans="1:16" s="116" customFormat="1">
      <c r="D31" s="75"/>
      <c r="E31" s="76"/>
      <c r="F31" s="70"/>
      <c r="G31" s="75"/>
      <c r="H31" s="144"/>
      <c r="I31" s="145"/>
      <c r="J31" s="161"/>
      <c r="K31" s="161"/>
      <c r="L31" s="161"/>
      <c r="M31" s="161"/>
      <c r="N31" s="70"/>
      <c r="O31" s="161"/>
      <c r="P31" s="71"/>
    </row>
    <row r="32" spans="1:16" s="116" customFormat="1">
      <c r="D32" s="75"/>
      <c r="E32" s="76"/>
      <c r="F32" s="70"/>
      <c r="G32" s="75"/>
      <c r="H32" s="144"/>
      <c r="I32" s="145"/>
      <c r="J32" s="161"/>
      <c r="K32" s="161"/>
      <c r="L32" s="161"/>
      <c r="M32" s="161"/>
      <c r="N32" s="70"/>
      <c r="O32" s="161"/>
      <c r="P32" s="71"/>
    </row>
    <row r="33" spans="4:16" s="116" customFormat="1">
      <c r="D33" s="75"/>
      <c r="E33" s="76"/>
      <c r="F33" s="70"/>
      <c r="G33" s="75"/>
      <c r="H33" s="144"/>
      <c r="I33" s="145"/>
      <c r="J33" s="161"/>
      <c r="K33" s="161"/>
      <c r="L33" s="161"/>
      <c r="M33" s="161"/>
      <c r="N33" s="70"/>
      <c r="O33" s="161"/>
      <c r="P33" s="71"/>
    </row>
    <row r="34" spans="4:16" s="116" customFormat="1">
      <c r="D34" s="75"/>
      <c r="E34" s="76"/>
      <c r="F34" s="70"/>
      <c r="G34" s="75"/>
      <c r="H34" s="144"/>
      <c r="I34" s="145"/>
      <c r="J34" s="161"/>
      <c r="K34" s="161"/>
      <c r="L34" s="161"/>
      <c r="M34" s="161"/>
      <c r="N34" s="70"/>
      <c r="O34" s="161"/>
      <c r="P34" s="71"/>
    </row>
    <row r="35" spans="4:16" s="116" customFormat="1">
      <c r="D35" s="75"/>
      <c r="E35" s="76"/>
      <c r="F35" s="70"/>
      <c r="G35" s="75"/>
      <c r="H35" s="144"/>
      <c r="I35" s="145"/>
      <c r="J35" s="161"/>
      <c r="K35" s="161"/>
      <c r="L35" s="161"/>
      <c r="M35" s="161"/>
      <c r="N35" s="70"/>
      <c r="O35" s="161"/>
      <c r="P35" s="71"/>
    </row>
    <row r="36" spans="4:16" s="116" customFormat="1">
      <c r="D36" s="75"/>
      <c r="E36" s="76"/>
      <c r="F36" s="70"/>
      <c r="G36" s="75"/>
      <c r="H36" s="144"/>
      <c r="I36" s="145"/>
      <c r="J36" s="161"/>
      <c r="K36" s="161"/>
      <c r="L36" s="161"/>
      <c r="M36" s="161"/>
      <c r="N36" s="70"/>
      <c r="O36" s="161"/>
      <c r="P36" s="71"/>
    </row>
    <row r="37" spans="4:16" s="116" customFormat="1">
      <c r="D37" s="75"/>
      <c r="E37" s="76"/>
      <c r="F37" s="70"/>
      <c r="G37" s="75"/>
      <c r="H37" s="144"/>
      <c r="I37" s="145"/>
      <c r="J37" s="161"/>
      <c r="K37" s="161"/>
      <c r="L37" s="161"/>
      <c r="M37" s="161"/>
      <c r="N37" s="70"/>
      <c r="O37" s="161"/>
      <c r="P37" s="71"/>
    </row>
    <row r="38" spans="4:16" s="116" customFormat="1">
      <c r="D38" s="75"/>
      <c r="E38" s="76"/>
      <c r="F38" s="70"/>
      <c r="G38" s="75"/>
      <c r="H38" s="144"/>
      <c r="I38" s="145"/>
      <c r="J38" s="161"/>
      <c r="K38" s="161"/>
      <c r="L38" s="161"/>
      <c r="M38" s="161"/>
      <c r="N38" s="70"/>
      <c r="O38" s="161"/>
      <c r="P38" s="71"/>
    </row>
    <row r="39" spans="4:16" s="116" customFormat="1">
      <c r="D39" s="75"/>
      <c r="E39" s="76"/>
      <c r="F39" s="70"/>
      <c r="G39" s="75"/>
      <c r="H39" s="144"/>
      <c r="I39" s="145"/>
      <c r="J39" s="161"/>
      <c r="K39" s="161"/>
      <c r="L39" s="161"/>
      <c r="M39" s="161"/>
      <c r="N39" s="70"/>
      <c r="O39" s="161"/>
      <c r="P39" s="71"/>
    </row>
    <row r="40" spans="4:16" s="116" customFormat="1">
      <c r="D40" s="75"/>
      <c r="E40" s="76"/>
      <c r="F40" s="70"/>
      <c r="G40" s="75"/>
      <c r="H40" s="144"/>
      <c r="I40" s="145"/>
      <c r="J40" s="161"/>
      <c r="K40" s="161"/>
      <c r="L40" s="161"/>
      <c r="M40" s="161"/>
      <c r="N40" s="70"/>
      <c r="O40" s="161"/>
      <c r="P40" s="71"/>
    </row>
    <row r="41" spans="4:16" s="116" customFormat="1">
      <c r="D41" s="75"/>
      <c r="E41" s="76"/>
      <c r="F41" s="70"/>
      <c r="G41" s="75"/>
      <c r="H41" s="144"/>
      <c r="I41" s="145"/>
      <c r="J41" s="161"/>
      <c r="K41" s="161"/>
      <c r="L41" s="161"/>
      <c r="M41" s="161"/>
      <c r="N41" s="70"/>
      <c r="O41" s="161"/>
      <c r="P41" s="71"/>
    </row>
    <row r="42" spans="4:16" s="116" customFormat="1">
      <c r="D42" s="75"/>
      <c r="E42" s="76"/>
      <c r="F42" s="70"/>
      <c r="G42" s="75"/>
      <c r="H42" s="144"/>
      <c r="I42" s="145"/>
      <c r="J42" s="161"/>
      <c r="K42" s="161"/>
      <c r="L42" s="161"/>
      <c r="M42" s="161"/>
      <c r="N42" s="70"/>
      <c r="O42" s="161"/>
      <c r="P42" s="71"/>
    </row>
    <row r="43" spans="4:16" s="116" customFormat="1">
      <c r="D43" s="75"/>
      <c r="E43" s="76"/>
      <c r="F43" s="70"/>
      <c r="G43" s="75"/>
      <c r="H43" s="144"/>
      <c r="I43" s="145"/>
      <c r="J43" s="161"/>
      <c r="K43" s="161"/>
      <c r="L43" s="161"/>
      <c r="M43" s="161"/>
      <c r="N43" s="70"/>
      <c r="O43" s="161"/>
      <c r="P43" s="71"/>
    </row>
    <row r="44" spans="4:16" s="116" customFormat="1">
      <c r="D44" s="75"/>
      <c r="E44" s="76"/>
      <c r="F44" s="70"/>
      <c r="G44" s="75"/>
      <c r="H44" s="144"/>
      <c r="I44" s="145"/>
      <c r="J44" s="161"/>
      <c r="K44" s="161"/>
      <c r="L44" s="161"/>
      <c r="M44" s="161"/>
      <c r="N44" s="70"/>
      <c r="O44" s="161"/>
      <c r="P44" s="71"/>
    </row>
    <row r="45" spans="4:16" s="116" customFormat="1">
      <c r="D45" s="75"/>
      <c r="E45" s="76"/>
      <c r="F45" s="70"/>
      <c r="G45" s="75"/>
      <c r="H45" s="144"/>
      <c r="I45" s="145"/>
      <c r="J45" s="161"/>
      <c r="K45" s="161"/>
      <c r="L45" s="161"/>
      <c r="M45" s="161"/>
      <c r="N45" s="70"/>
      <c r="O45" s="161"/>
      <c r="P45" s="71"/>
    </row>
    <row r="46" spans="4:16" s="116" customFormat="1">
      <c r="D46" s="75"/>
      <c r="E46" s="76"/>
      <c r="F46" s="70"/>
      <c r="G46" s="75"/>
      <c r="H46" s="144"/>
      <c r="I46" s="145"/>
      <c r="J46" s="161"/>
      <c r="K46" s="161"/>
      <c r="L46" s="161"/>
      <c r="M46" s="161"/>
      <c r="N46" s="70"/>
      <c r="O46" s="161"/>
      <c r="P46" s="71"/>
    </row>
    <row r="47" spans="4:16" s="116" customFormat="1">
      <c r="D47" s="75"/>
      <c r="E47" s="76"/>
      <c r="F47" s="70"/>
      <c r="G47" s="75"/>
      <c r="H47" s="144"/>
      <c r="I47" s="145"/>
      <c r="J47" s="161"/>
      <c r="K47" s="161"/>
      <c r="L47" s="161"/>
      <c r="M47" s="161"/>
      <c r="N47" s="70"/>
      <c r="O47" s="161"/>
      <c r="P47" s="71"/>
    </row>
    <row r="48" spans="4:16" s="116" customFormat="1">
      <c r="D48" s="75"/>
      <c r="E48" s="76"/>
      <c r="F48" s="70"/>
      <c r="G48" s="75"/>
      <c r="H48" s="144"/>
      <c r="I48" s="145"/>
      <c r="J48" s="161"/>
      <c r="K48" s="161"/>
      <c r="L48" s="161"/>
      <c r="M48" s="161"/>
      <c r="N48" s="70"/>
      <c r="O48" s="161"/>
      <c r="P48" s="71"/>
    </row>
    <row r="49" spans="4:16" s="116" customFormat="1">
      <c r="D49" s="75"/>
      <c r="E49" s="76"/>
      <c r="F49" s="70"/>
      <c r="G49" s="75"/>
      <c r="H49" s="144"/>
      <c r="I49" s="145"/>
      <c r="J49" s="161"/>
      <c r="K49" s="161"/>
      <c r="L49" s="161"/>
      <c r="M49" s="161"/>
      <c r="N49" s="70"/>
      <c r="O49" s="161"/>
      <c r="P49" s="71"/>
    </row>
    <row r="50" spans="4:16" s="116" customFormat="1">
      <c r="D50" s="75"/>
      <c r="E50" s="76"/>
      <c r="F50" s="70"/>
      <c r="G50" s="75"/>
      <c r="H50" s="144"/>
      <c r="I50" s="145"/>
      <c r="J50" s="161"/>
      <c r="K50" s="161"/>
      <c r="L50" s="161"/>
      <c r="M50" s="161"/>
      <c r="N50" s="70"/>
      <c r="O50" s="161"/>
      <c r="P50" s="71"/>
    </row>
    <row r="51" spans="4:16" s="116" customFormat="1">
      <c r="D51" s="75"/>
      <c r="E51" s="76"/>
      <c r="F51" s="70"/>
      <c r="G51" s="75"/>
      <c r="H51" s="144"/>
      <c r="I51" s="145"/>
      <c r="J51" s="161"/>
      <c r="K51" s="161"/>
      <c r="L51" s="161"/>
      <c r="M51" s="161"/>
      <c r="N51" s="70"/>
      <c r="O51" s="161"/>
      <c r="P51" s="71"/>
    </row>
    <row r="52" spans="4:16" s="116" customFormat="1">
      <c r="D52" s="75"/>
      <c r="E52" s="76"/>
      <c r="F52" s="70"/>
      <c r="G52" s="75"/>
      <c r="H52" s="144"/>
      <c r="I52" s="145"/>
      <c r="J52" s="161"/>
      <c r="K52" s="161"/>
      <c r="L52" s="161"/>
      <c r="M52" s="161"/>
      <c r="N52" s="70"/>
      <c r="O52" s="161"/>
      <c r="P52" s="71"/>
    </row>
    <row r="53" spans="4:16" s="116" customFormat="1">
      <c r="D53" s="75"/>
      <c r="E53" s="76"/>
      <c r="F53" s="70"/>
      <c r="G53" s="75"/>
      <c r="H53" s="144"/>
      <c r="I53" s="145"/>
      <c r="J53" s="161"/>
      <c r="K53" s="161"/>
      <c r="L53" s="161"/>
      <c r="M53" s="161"/>
      <c r="N53" s="70"/>
      <c r="O53" s="161"/>
      <c r="P53" s="71"/>
    </row>
    <row r="54" spans="4:16" s="116" customFormat="1">
      <c r="D54" s="75"/>
      <c r="E54" s="76"/>
      <c r="F54" s="70"/>
      <c r="G54" s="75"/>
      <c r="H54" s="144"/>
      <c r="I54" s="145"/>
      <c r="J54" s="161"/>
      <c r="K54" s="161"/>
      <c r="L54" s="161"/>
      <c r="M54" s="161"/>
      <c r="N54" s="70"/>
      <c r="O54" s="161"/>
      <c r="P54" s="71"/>
    </row>
    <row r="55" spans="4:16" s="116" customFormat="1">
      <c r="D55" s="75"/>
      <c r="E55" s="76"/>
      <c r="F55" s="70"/>
      <c r="G55" s="75"/>
      <c r="H55" s="144"/>
      <c r="I55" s="145"/>
      <c r="J55" s="161"/>
      <c r="K55" s="161"/>
      <c r="L55" s="161"/>
      <c r="M55" s="161"/>
      <c r="N55" s="70"/>
      <c r="O55" s="161"/>
      <c r="P55" s="71"/>
    </row>
    <row r="56" spans="4:16" s="116" customFormat="1">
      <c r="D56" s="75"/>
      <c r="E56" s="76"/>
      <c r="F56" s="70"/>
      <c r="G56" s="75"/>
      <c r="H56" s="144"/>
      <c r="I56" s="145"/>
      <c r="J56" s="161"/>
      <c r="K56" s="161"/>
      <c r="L56" s="161"/>
      <c r="M56" s="161"/>
      <c r="N56" s="70"/>
      <c r="O56" s="161"/>
      <c r="P56" s="71"/>
    </row>
    <row r="57" spans="4:16" s="116" customFormat="1">
      <c r="D57" s="75"/>
      <c r="E57" s="76"/>
      <c r="F57" s="70"/>
      <c r="G57" s="75"/>
      <c r="H57" s="144"/>
      <c r="I57" s="145"/>
      <c r="J57" s="161"/>
      <c r="K57" s="161"/>
      <c r="L57" s="161"/>
      <c r="M57" s="161"/>
      <c r="N57" s="70"/>
      <c r="O57" s="161"/>
      <c r="P57" s="71"/>
    </row>
    <row r="58" spans="4:16" s="116" customFormat="1">
      <c r="D58" s="75"/>
      <c r="E58" s="76"/>
      <c r="F58" s="70"/>
      <c r="G58" s="75"/>
      <c r="H58" s="144"/>
      <c r="I58" s="145"/>
      <c r="J58" s="161"/>
      <c r="K58" s="161"/>
      <c r="L58" s="161"/>
      <c r="M58" s="161"/>
      <c r="N58" s="70"/>
      <c r="O58" s="161"/>
      <c r="P58" s="71"/>
    </row>
    <row r="59" spans="4:16" s="116" customFormat="1">
      <c r="D59" s="75"/>
      <c r="E59" s="76"/>
      <c r="F59" s="70"/>
      <c r="G59" s="75"/>
      <c r="H59" s="144"/>
      <c r="I59" s="145"/>
      <c r="J59" s="161"/>
      <c r="K59" s="161"/>
      <c r="L59" s="161"/>
      <c r="M59" s="161"/>
      <c r="N59" s="70"/>
      <c r="O59" s="161"/>
      <c r="P59" s="71"/>
    </row>
    <row r="60" spans="4:16" s="116" customFormat="1">
      <c r="D60" s="75"/>
      <c r="E60" s="76"/>
      <c r="F60" s="70"/>
      <c r="G60" s="75"/>
      <c r="H60" s="144"/>
      <c r="I60" s="145"/>
      <c r="J60" s="161"/>
      <c r="K60" s="161"/>
      <c r="L60" s="161"/>
      <c r="M60" s="161"/>
      <c r="N60" s="70"/>
      <c r="O60" s="161"/>
      <c r="P60" s="71"/>
    </row>
    <row r="61" spans="4:16" s="116" customFormat="1">
      <c r="D61" s="75"/>
      <c r="E61" s="76"/>
      <c r="F61" s="70"/>
      <c r="G61" s="75"/>
      <c r="H61" s="144"/>
      <c r="I61" s="145"/>
      <c r="J61" s="161"/>
      <c r="K61" s="161"/>
      <c r="L61" s="161"/>
      <c r="M61" s="161"/>
      <c r="N61" s="70"/>
      <c r="O61" s="161"/>
      <c r="P61" s="71"/>
    </row>
    <row r="62" spans="4:16" s="116" customFormat="1">
      <c r="D62" s="75"/>
      <c r="E62" s="76"/>
      <c r="F62" s="70"/>
      <c r="G62" s="75"/>
      <c r="H62" s="144"/>
      <c r="I62" s="145"/>
      <c r="J62" s="161"/>
      <c r="K62" s="161"/>
      <c r="L62" s="161"/>
      <c r="M62" s="161"/>
      <c r="N62" s="70"/>
      <c r="O62" s="161"/>
      <c r="P62" s="71"/>
    </row>
    <row r="63" spans="4:16" s="116" customFormat="1">
      <c r="D63" s="75"/>
      <c r="E63" s="76"/>
      <c r="F63" s="70"/>
      <c r="G63" s="75"/>
      <c r="H63" s="144"/>
      <c r="I63" s="145"/>
      <c r="J63" s="161"/>
      <c r="K63" s="161"/>
      <c r="L63" s="161"/>
      <c r="M63" s="161"/>
      <c r="N63" s="70"/>
      <c r="O63" s="161"/>
      <c r="P63" s="71"/>
    </row>
    <row r="64" spans="4:16" s="116" customFormat="1">
      <c r="D64" s="75"/>
      <c r="E64" s="76"/>
      <c r="F64" s="70"/>
      <c r="G64" s="75"/>
      <c r="H64" s="144"/>
      <c r="I64" s="145"/>
      <c r="J64" s="161"/>
      <c r="K64" s="161"/>
      <c r="L64" s="161"/>
      <c r="M64" s="161"/>
      <c r="N64" s="70"/>
      <c r="O64" s="161"/>
      <c r="P64" s="71"/>
    </row>
    <row r="65" spans="4:16" s="116" customFormat="1">
      <c r="D65" s="75"/>
      <c r="E65" s="76"/>
      <c r="F65" s="70"/>
      <c r="G65" s="75"/>
      <c r="H65" s="144"/>
      <c r="I65" s="145"/>
      <c r="J65" s="161"/>
      <c r="K65" s="161"/>
      <c r="L65" s="161"/>
      <c r="M65" s="161"/>
      <c r="N65" s="70"/>
      <c r="O65" s="161"/>
      <c r="P65" s="71"/>
    </row>
    <row r="66" spans="4:16" s="116" customFormat="1">
      <c r="D66" s="75"/>
      <c r="E66" s="76"/>
      <c r="F66" s="70"/>
      <c r="G66" s="75"/>
      <c r="H66" s="144"/>
      <c r="I66" s="145"/>
      <c r="J66" s="161"/>
      <c r="K66" s="161"/>
      <c r="L66" s="161"/>
      <c r="M66" s="161"/>
      <c r="N66" s="70"/>
      <c r="O66" s="161"/>
      <c r="P66" s="71"/>
    </row>
    <row r="67" spans="4:16" s="116" customFormat="1">
      <c r="D67" s="75"/>
      <c r="E67" s="76"/>
      <c r="F67" s="70"/>
      <c r="G67" s="75"/>
      <c r="H67" s="144"/>
      <c r="I67" s="145"/>
      <c r="J67" s="161"/>
      <c r="K67" s="161"/>
      <c r="L67" s="161"/>
      <c r="M67" s="161"/>
      <c r="N67" s="70"/>
      <c r="O67" s="161"/>
      <c r="P67" s="71"/>
    </row>
    <row r="68" spans="4:16" s="116" customFormat="1">
      <c r="D68" s="75"/>
      <c r="E68" s="76"/>
      <c r="F68" s="70"/>
      <c r="G68" s="75"/>
      <c r="H68" s="144"/>
      <c r="I68" s="145"/>
      <c r="J68" s="161"/>
      <c r="K68" s="161"/>
      <c r="L68" s="161"/>
      <c r="M68" s="161"/>
      <c r="N68" s="70"/>
      <c r="O68" s="161"/>
      <c r="P68" s="71"/>
    </row>
    <row r="69" spans="4:16" s="116" customFormat="1">
      <c r="D69" s="75"/>
      <c r="E69" s="76"/>
      <c r="F69" s="70"/>
      <c r="G69" s="75"/>
      <c r="H69" s="144"/>
      <c r="I69" s="145"/>
      <c r="J69" s="161"/>
      <c r="K69" s="161"/>
      <c r="L69" s="161"/>
      <c r="M69" s="161"/>
      <c r="N69" s="70"/>
      <c r="O69" s="161"/>
      <c r="P69" s="71"/>
    </row>
    <row r="70" spans="4:16" s="116" customFormat="1">
      <c r="D70" s="75"/>
      <c r="E70" s="76"/>
      <c r="F70" s="70"/>
      <c r="G70" s="75"/>
      <c r="H70" s="144"/>
      <c r="I70" s="145"/>
      <c r="J70" s="161"/>
      <c r="K70" s="161"/>
      <c r="L70" s="161"/>
      <c r="M70" s="161"/>
      <c r="N70" s="70"/>
      <c r="O70" s="161"/>
      <c r="P70" s="71"/>
    </row>
    <row r="71" spans="4:16" s="116" customFormat="1">
      <c r="D71" s="75"/>
      <c r="E71" s="76"/>
      <c r="F71" s="70"/>
      <c r="G71" s="75"/>
      <c r="H71" s="144"/>
      <c r="I71" s="145"/>
      <c r="J71" s="161"/>
      <c r="K71" s="161"/>
      <c r="L71" s="161"/>
      <c r="M71" s="161"/>
      <c r="N71" s="70"/>
      <c r="O71" s="161"/>
      <c r="P71" s="71"/>
    </row>
    <row r="72" spans="4:16" s="116" customFormat="1">
      <c r="D72" s="75"/>
      <c r="E72" s="76"/>
      <c r="F72" s="70"/>
      <c r="G72" s="75"/>
      <c r="H72" s="144"/>
      <c r="I72" s="145"/>
      <c r="J72" s="161"/>
      <c r="K72" s="161"/>
      <c r="L72" s="161"/>
      <c r="M72" s="161"/>
      <c r="N72" s="70"/>
      <c r="O72" s="161"/>
      <c r="P72" s="71"/>
    </row>
    <row r="73" spans="4:16" s="116" customFormat="1">
      <c r="D73" s="75"/>
      <c r="E73" s="76"/>
      <c r="F73" s="70"/>
      <c r="G73" s="75"/>
      <c r="H73" s="144"/>
      <c r="I73" s="145"/>
      <c r="J73" s="161"/>
      <c r="K73" s="161"/>
      <c r="L73" s="161"/>
      <c r="M73" s="161"/>
      <c r="N73" s="70"/>
      <c r="O73" s="161"/>
      <c r="P73" s="71"/>
    </row>
    <row r="74" spans="4:16" s="116" customFormat="1">
      <c r="D74" s="75"/>
      <c r="E74" s="76"/>
      <c r="F74" s="70"/>
      <c r="G74" s="75"/>
      <c r="H74" s="144"/>
      <c r="I74" s="145"/>
      <c r="J74" s="161"/>
      <c r="K74" s="161"/>
      <c r="L74" s="161"/>
      <c r="M74" s="161"/>
      <c r="N74" s="70"/>
      <c r="O74" s="161"/>
      <c r="P74" s="71"/>
    </row>
    <row r="75" spans="4:16" s="116" customFormat="1">
      <c r="D75" s="75"/>
      <c r="E75" s="76"/>
      <c r="F75" s="70"/>
      <c r="G75" s="75"/>
      <c r="H75" s="144"/>
      <c r="I75" s="145"/>
      <c r="J75" s="161"/>
      <c r="K75" s="161"/>
      <c r="L75" s="161"/>
      <c r="M75" s="161"/>
      <c r="N75" s="70"/>
      <c r="O75" s="161"/>
      <c r="P75" s="71"/>
    </row>
    <row r="76" spans="4:16" s="116" customFormat="1">
      <c r="D76" s="75"/>
      <c r="E76" s="76"/>
      <c r="F76" s="70"/>
      <c r="G76" s="75"/>
      <c r="H76" s="144"/>
      <c r="I76" s="145"/>
      <c r="J76" s="161"/>
      <c r="K76" s="161"/>
      <c r="L76" s="161"/>
      <c r="M76" s="161"/>
      <c r="N76" s="70"/>
      <c r="O76" s="161"/>
      <c r="P76" s="71"/>
    </row>
    <row r="77" spans="4:16" s="116" customFormat="1">
      <c r="D77" s="75"/>
      <c r="E77" s="76"/>
      <c r="F77" s="70"/>
      <c r="G77" s="75"/>
      <c r="H77" s="144"/>
      <c r="I77" s="145"/>
      <c r="J77" s="161"/>
      <c r="K77" s="161"/>
      <c r="L77" s="161"/>
      <c r="M77" s="161"/>
      <c r="N77" s="70"/>
      <c r="O77" s="161"/>
      <c r="P77" s="71"/>
    </row>
    <row r="78" spans="4:16" s="116" customFormat="1">
      <c r="D78" s="75"/>
      <c r="E78" s="76"/>
      <c r="F78" s="70"/>
      <c r="G78" s="75"/>
      <c r="H78" s="144"/>
      <c r="I78" s="145"/>
      <c r="J78" s="161"/>
      <c r="K78" s="161"/>
      <c r="L78" s="161"/>
      <c r="M78" s="161"/>
      <c r="N78" s="70"/>
      <c r="O78" s="161"/>
      <c r="P78" s="71"/>
    </row>
    <row r="79" spans="4:16" s="116" customFormat="1">
      <c r="D79" s="75"/>
      <c r="E79" s="76"/>
      <c r="F79" s="70"/>
      <c r="G79" s="75"/>
      <c r="H79" s="144"/>
      <c r="I79" s="145"/>
      <c r="J79" s="161"/>
      <c r="K79" s="161"/>
      <c r="L79" s="161"/>
      <c r="M79" s="161"/>
      <c r="N79" s="70"/>
      <c r="O79" s="161"/>
      <c r="P79" s="71"/>
    </row>
    <row r="80" spans="4:16" s="116" customFormat="1">
      <c r="D80" s="75"/>
      <c r="E80" s="76"/>
      <c r="F80" s="70"/>
      <c r="G80" s="75"/>
      <c r="H80" s="144"/>
      <c r="I80" s="145"/>
      <c r="J80" s="161"/>
      <c r="K80" s="161"/>
      <c r="L80" s="161"/>
      <c r="M80" s="161"/>
      <c r="N80" s="70"/>
      <c r="O80" s="161"/>
      <c r="P80" s="71"/>
    </row>
    <row r="81" spans="4:16" s="116" customFormat="1">
      <c r="D81" s="75"/>
      <c r="E81" s="76"/>
      <c r="F81" s="70"/>
      <c r="G81" s="75"/>
      <c r="H81" s="144"/>
      <c r="I81" s="145"/>
      <c r="J81" s="161"/>
      <c r="K81" s="161"/>
      <c r="L81" s="161"/>
      <c r="M81" s="161"/>
      <c r="N81" s="70"/>
      <c r="O81" s="161"/>
      <c r="P81" s="71"/>
    </row>
    <row r="82" spans="4:16" s="116" customFormat="1">
      <c r="D82" s="75"/>
      <c r="E82" s="76"/>
      <c r="F82" s="70"/>
      <c r="G82" s="75"/>
      <c r="H82" s="144"/>
      <c r="I82" s="145"/>
      <c r="J82" s="161"/>
      <c r="K82" s="161"/>
      <c r="L82" s="161"/>
      <c r="M82" s="161"/>
      <c r="N82" s="70"/>
      <c r="O82" s="161"/>
      <c r="P82" s="71"/>
    </row>
    <row r="83" spans="4:16" s="116" customFormat="1">
      <c r="D83" s="75"/>
      <c r="E83" s="76"/>
      <c r="F83" s="70"/>
      <c r="G83" s="75"/>
      <c r="H83" s="144"/>
      <c r="I83" s="145"/>
      <c r="J83" s="161"/>
      <c r="K83" s="161"/>
      <c r="L83" s="161"/>
      <c r="M83" s="161"/>
      <c r="N83" s="70"/>
      <c r="O83" s="161"/>
      <c r="P83" s="71"/>
    </row>
    <row r="84" spans="4:16" s="116" customFormat="1">
      <c r="D84" s="75"/>
      <c r="E84" s="76"/>
      <c r="F84" s="70"/>
      <c r="G84" s="75"/>
      <c r="H84" s="144"/>
      <c r="I84" s="145"/>
      <c r="J84" s="161"/>
      <c r="K84" s="161"/>
      <c r="L84" s="161"/>
      <c r="M84" s="161"/>
      <c r="N84" s="70"/>
      <c r="O84" s="161"/>
      <c r="P84" s="71"/>
    </row>
    <row r="85" spans="4:16" s="116" customFormat="1">
      <c r="D85" s="75"/>
      <c r="E85" s="76"/>
      <c r="F85" s="70"/>
      <c r="G85" s="75"/>
      <c r="H85" s="144"/>
      <c r="I85" s="145"/>
      <c r="J85" s="161"/>
      <c r="K85" s="161"/>
      <c r="L85" s="161"/>
      <c r="M85" s="161"/>
      <c r="N85" s="70"/>
      <c r="O85" s="161"/>
      <c r="P85" s="71"/>
    </row>
    <row r="86" spans="4:16" s="116" customFormat="1">
      <c r="D86" s="75"/>
      <c r="E86" s="76"/>
      <c r="F86" s="70"/>
      <c r="G86" s="75"/>
      <c r="H86" s="144"/>
      <c r="I86" s="145"/>
      <c r="J86" s="161"/>
      <c r="K86" s="161"/>
      <c r="L86" s="161"/>
      <c r="M86" s="161"/>
      <c r="N86" s="70"/>
      <c r="O86" s="161"/>
      <c r="P86" s="71"/>
    </row>
    <row r="87" spans="4:16" s="116" customFormat="1">
      <c r="D87" s="75"/>
      <c r="E87" s="76"/>
      <c r="F87" s="70"/>
      <c r="G87" s="75"/>
      <c r="H87" s="144"/>
      <c r="I87" s="145"/>
      <c r="J87" s="161"/>
      <c r="K87" s="161"/>
      <c r="L87" s="161"/>
      <c r="M87" s="161"/>
      <c r="N87" s="70"/>
      <c r="O87" s="161"/>
      <c r="P87" s="71"/>
    </row>
    <row r="88" spans="4:16" s="116" customFormat="1">
      <c r="D88" s="75"/>
      <c r="E88" s="76"/>
      <c r="F88" s="70"/>
      <c r="G88" s="75"/>
      <c r="H88" s="144"/>
      <c r="I88" s="145"/>
      <c r="J88" s="161"/>
      <c r="K88" s="161"/>
      <c r="L88" s="161"/>
      <c r="M88" s="161"/>
      <c r="N88" s="70"/>
      <c r="O88" s="161"/>
      <c r="P88" s="71"/>
    </row>
    <row r="89" spans="4:16" s="116" customFormat="1">
      <c r="D89" s="75"/>
      <c r="E89" s="76"/>
      <c r="F89" s="70"/>
      <c r="G89" s="75"/>
      <c r="H89" s="144"/>
      <c r="I89" s="145"/>
      <c r="J89" s="161"/>
      <c r="K89" s="161"/>
      <c r="L89" s="161"/>
      <c r="M89" s="161"/>
      <c r="N89" s="70"/>
      <c r="O89" s="161"/>
      <c r="P89" s="71"/>
    </row>
    <row r="90" spans="4:16" s="116" customFormat="1">
      <c r="D90" s="75"/>
      <c r="E90" s="76"/>
      <c r="F90" s="70"/>
      <c r="G90" s="75"/>
      <c r="H90" s="144"/>
      <c r="I90" s="145"/>
      <c r="J90" s="161"/>
      <c r="K90" s="161"/>
      <c r="L90" s="161"/>
      <c r="M90" s="161"/>
      <c r="N90" s="70"/>
      <c r="O90" s="161"/>
      <c r="P90" s="71"/>
    </row>
    <row r="91" spans="4:16" s="116" customFormat="1">
      <c r="D91" s="75"/>
      <c r="E91" s="76"/>
      <c r="F91" s="70"/>
      <c r="G91" s="75"/>
      <c r="H91" s="144"/>
      <c r="I91" s="145"/>
      <c r="J91" s="161"/>
      <c r="K91" s="161"/>
      <c r="L91" s="161"/>
      <c r="M91" s="161"/>
      <c r="N91" s="70"/>
      <c r="O91" s="161"/>
      <c r="P91" s="71"/>
    </row>
    <row r="92" spans="4:16" s="116" customFormat="1">
      <c r="D92" s="75"/>
      <c r="E92" s="76"/>
      <c r="F92" s="70"/>
      <c r="G92" s="75"/>
      <c r="H92" s="144"/>
      <c r="I92" s="145"/>
      <c r="J92" s="161"/>
      <c r="K92" s="161"/>
      <c r="L92" s="161"/>
      <c r="M92" s="161"/>
      <c r="N92" s="70"/>
      <c r="O92" s="161"/>
      <c r="P92" s="71"/>
    </row>
    <row r="93" spans="4:16" s="116" customFormat="1">
      <c r="D93" s="75"/>
      <c r="E93" s="76"/>
      <c r="F93" s="70"/>
      <c r="G93" s="75"/>
      <c r="H93" s="144"/>
      <c r="I93" s="145"/>
      <c r="J93" s="161"/>
      <c r="K93" s="161"/>
      <c r="L93" s="161"/>
      <c r="M93" s="161"/>
      <c r="N93" s="70"/>
      <c r="O93" s="161"/>
      <c r="P93" s="71"/>
    </row>
    <row r="94" spans="4:16" s="116" customFormat="1">
      <c r="D94" s="75"/>
      <c r="E94" s="76"/>
      <c r="F94" s="70"/>
      <c r="G94" s="75"/>
      <c r="H94" s="144"/>
      <c r="I94" s="145"/>
      <c r="J94" s="161"/>
      <c r="K94" s="161"/>
      <c r="L94" s="161"/>
      <c r="M94" s="161"/>
      <c r="N94" s="70"/>
      <c r="O94" s="161"/>
      <c r="P94" s="71"/>
    </row>
    <row r="95" spans="4:16" s="116" customFormat="1">
      <c r="D95" s="75"/>
      <c r="E95" s="76"/>
      <c r="F95" s="70"/>
      <c r="G95" s="75"/>
      <c r="H95" s="144"/>
      <c r="I95" s="145"/>
      <c r="J95" s="161"/>
      <c r="K95" s="161"/>
      <c r="L95" s="161"/>
      <c r="M95" s="161"/>
      <c r="N95" s="70"/>
      <c r="O95" s="161"/>
      <c r="P95" s="71"/>
    </row>
    <row r="96" spans="4:16" s="116" customFormat="1">
      <c r="D96" s="75"/>
      <c r="E96" s="76"/>
      <c r="F96" s="70"/>
      <c r="G96" s="75"/>
      <c r="H96" s="144"/>
      <c r="I96" s="145"/>
      <c r="J96" s="161"/>
      <c r="K96" s="161"/>
      <c r="L96" s="161"/>
      <c r="M96" s="161"/>
      <c r="N96" s="70"/>
      <c r="O96" s="161"/>
      <c r="P96" s="71"/>
    </row>
    <row r="97" spans="4:16" s="116" customFormat="1">
      <c r="D97" s="75"/>
      <c r="E97" s="76"/>
      <c r="F97" s="70"/>
      <c r="G97" s="75"/>
      <c r="H97" s="144"/>
      <c r="I97" s="145"/>
      <c r="J97" s="161"/>
      <c r="K97" s="161"/>
      <c r="L97" s="161"/>
      <c r="M97" s="161"/>
      <c r="N97" s="70"/>
      <c r="O97" s="161"/>
      <c r="P97" s="71"/>
    </row>
    <row r="98" spans="4:16" s="116" customFormat="1">
      <c r="D98" s="75"/>
      <c r="E98" s="76"/>
      <c r="F98" s="70"/>
      <c r="G98" s="75"/>
      <c r="H98" s="144"/>
      <c r="I98" s="145"/>
      <c r="J98" s="161"/>
      <c r="K98" s="161"/>
      <c r="L98" s="161"/>
      <c r="M98" s="161"/>
      <c r="N98" s="70"/>
      <c r="O98" s="161"/>
      <c r="P98" s="71"/>
    </row>
    <row r="99" spans="4:16" s="116" customFormat="1">
      <c r="D99" s="75"/>
      <c r="E99" s="76"/>
      <c r="F99" s="70"/>
      <c r="G99" s="75"/>
      <c r="H99" s="144"/>
      <c r="I99" s="145"/>
      <c r="J99" s="161"/>
      <c r="K99" s="161"/>
      <c r="L99" s="161"/>
      <c r="M99" s="161"/>
      <c r="N99" s="70"/>
      <c r="O99" s="161"/>
      <c r="P99" s="71"/>
    </row>
    <row r="100" spans="4:16" s="116" customFormat="1">
      <c r="D100" s="75"/>
      <c r="E100" s="76"/>
      <c r="F100" s="70"/>
      <c r="G100" s="75"/>
      <c r="H100" s="144"/>
      <c r="I100" s="145"/>
      <c r="J100" s="161"/>
      <c r="K100" s="161"/>
      <c r="L100" s="161"/>
      <c r="M100" s="161"/>
      <c r="N100" s="70"/>
      <c r="O100" s="161"/>
      <c r="P100" s="71"/>
    </row>
    <row r="101" spans="4:16" s="116" customFormat="1">
      <c r="D101" s="75"/>
      <c r="E101" s="76"/>
      <c r="F101" s="70"/>
      <c r="G101" s="75"/>
      <c r="H101" s="144"/>
      <c r="I101" s="145"/>
      <c r="J101" s="161"/>
      <c r="K101" s="161"/>
      <c r="L101" s="161"/>
      <c r="M101" s="161"/>
      <c r="N101" s="70"/>
      <c r="O101" s="161"/>
      <c r="P101" s="71"/>
    </row>
    <row r="102" spans="4:16" s="116" customFormat="1">
      <c r="D102" s="75"/>
      <c r="E102" s="76"/>
      <c r="F102" s="70"/>
      <c r="G102" s="75"/>
      <c r="H102" s="144"/>
      <c r="I102" s="145"/>
      <c r="J102" s="161"/>
      <c r="K102" s="161"/>
      <c r="L102" s="161"/>
      <c r="M102" s="161"/>
      <c r="N102" s="70"/>
      <c r="O102" s="161"/>
      <c r="P102" s="71"/>
    </row>
    <row r="103" spans="4:16" s="116" customFormat="1">
      <c r="D103" s="75"/>
      <c r="E103" s="76"/>
      <c r="F103" s="70"/>
      <c r="G103" s="75"/>
      <c r="H103" s="144"/>
      <c r="I103" s="145"/>
      <c r="J103" s="161"/>
      <c r="K103" s="161"/>
      <c r="L103" s="161"/>
      <c r="M103" s="161"/>
      <c r="N103" s="70"/>
      <c r="O103" s="161"/>
      <c r="P103" s="71"/>
    </row>
    <row r="104" spans="4:16" s="116" customFormat="1">
      <c r="D104" s="75"/>
      <c r="E104" s="76"/>
      <c r="F104" s="70"/>
      <c r="G104" s="75"/>
      <c r="H104" s="144"/>
      <c r="I104" s="145"/>
      <c r="J104" s="161"/>
      <c r="K104" s="161"/>
      <c r="L104" s="161"/>
      <c r="M104" s="161"/>
      <c r="N104" s="70"/>
      <c r="O104" s="161"/>
      <c r="P104" s="71"/>
    </row>
    <row r="105" spans="4:16" s="116" customFormat="1">
      <c r="D105" s="75"/>
      <c r="E105" s="76"/>
      <c r="F105" s="70"/>
      <c r="G105" s="75"/>
      <c r="H105" s="144"/>
      <c r="I105" s="145"/>
      <c r="J105" s="161"/>
      <c r="K105" s="161"/>
      <c r="L105" s="161"/>
      <c r="M105" s="161"/>
      <c r="N105" s="70"/>
      <c r="O105" s="161"/>
      <c r="P105" s="71"/>
    </row>
    <row r="106" spans="4:16" s="116" customFormat="1">
      <c r="D106" s="75"/>
      <c r="E106" s="76"/>
      <c r="F106" s="70"/>
      <c r="G106" s="75"/>
      <c r="H106" s="144"/>
      <c r="I106" s="145"/>
      <c r="J106" s="161"/>
      <c r="K106" s="161"/>
      <c r="L106" s="161"/>
      <c r="M106" s="161"/>
      <c r="N106" s="70"/>
      <c r="O106" s="161"/>
      <c r="P106" s="71"/>
    </row>
    <row r="107" spans="4:16" s="116" customFormat="1">
      <c r="D107" s="75"/>
      <c r="E107" s="76"/>
      <c r="F107" s="70"/>
      <c r="G107" s="75"/>
      <c r="H107" s="144"/>
      <c r="I107" s="145"/>
      <c r="J107" s="161"/>
      <c r="K107" s="161"/>
      <c r="L107" s="161"/>
      <c r="M107" s="161"/>
      <c r="N107" s="70"/>
      <c r="O107" s="161"/>
      <c r="P107" s="71"/>
    </row>
    <row r="108" spans="4:16" s="116" customFormat="1">
      <c r="D108" s="75"/>
      <c r="E108" s="76"/>
      <c r="F108" s="70"/>
      <c r="G108" s="75"/>
      <c r="H108" s="144"/>
      <c r="I108" s="145"/>
      <c r="J108" s="161"/>
      <c r="K108" s="161"/>
      <c r="L108" s="161"/>
      <c r="M108" s="161"/>
      <c r="N108" s="70"/>
      <c r="O108" s="161"/>
      <c r="P108" s="71"/>
    </row>
    <row r="109" spans="4:16" s="116" customFormat="1">
      <c r="D109" s="75"/>
      <c r="E109" s="76"/>
      <c r="F109" s="70"/>
      <c r="G109" s="75"/>
      <c r="H109" s="144"/>
      <c r="I109" s="145"/>
      <c r="J109" s="161"/>
      <c r="K109" s="161"/>
      <c r="L109" s="161"/>
      <c r="M109" s="161"/>
      <c r="N109" s="70"/>
      <c r="O109" s="161"/>
      <c r="P109" s="71"/>
    </row>
    <row r="110" spans="4:16" s="116" customFormat="1">
      <c r="D110" s="75"/>
      <c r="E110" s="76"/>
      <c r="F110" s="70"/>
      <c r="G110" s="75"/>
      <c r="H110" s="144"/>
      <c r="I110" s="145"/>
      <c r="J110" s="161"/>
      <c r="K110" s="161"/>
      <c r="L110" s="161"/>
      <c r="M110" s="161"/>
      <c r="N110" s="70"/>
      <c r="O110" s="161"/>
      <c r="P110" s="71"/>
    </row>
    <row r="111" spans="4:16" s="116" customFormat="1">
      <c r="D111" s="75"/>
      <c r="E111" s="76"/>
      <c r="F111" s="70"/>
      <c r="G111" s="75"/>
      <c r="H111" s="144"/>
      <c r="I111" s="145"/>
      <c r="J111" s="161"/>
      <c r="K111" s="161"/>
      <c r="L111" s="161"/>
      <c r="M111" s="161"/>
      <c r="N111" s="70"/>
      <c r="O111" s="161"/>
      <c r="P111" s="71"/>
    </row>
    <row r="112" spans="4:16" s="116" customFormat="1">
      <c r="D112" s="75"/>
      <c r="E112" s="76"/>
      <c r="F112" s="70"/>
      <c r="G112" s="75"/>
      <c r="H112" s="144"/>
      <c r="I112" s="145"/>
      <c r="J112" s="161"/>
      <c r="K112" s="161"/>
      <c r="L112" s="161"/>
      <c r="M112" s="161"/>
      <c r="N112" s="70"/>
      <c r="O112" s="161"/>
      <c r="P112" s="71"/>
    </row>
    <row r="113" spans="4:16" s="116" customFormat="1">
      <c r="D113" s="75"/>
      <c r="E113" s="76"/>
      <c r="F113" s="70"/>
      <c r="G113" s="75"/>
      <c r="H113" s="144"/>
      <c r="I113" s="145"/>
      <c r="J113" s="161"/>
      <c r="K113" s="161"/>
      <c r="L113" s="161"/>
      <c r="M113" s="161"/>
      <c r="N113" s="70"/>
      <c r="O113" s="161"/>
      <c r="P113" s="71"/>
    </row>
    <row r="114" spans="4:16" s="116" customFormat="1">
      <c r="D114" s="75"/>
      <c r="E114" s="76"/>
      <c r="F114" s="70"/>
      <c r="G114" s="75"/>
      <c r="H114" s="144"/>
      <c r="I114" s="145"/>
      <c r="J114" s="161"/>
      <c r="K114" s="161"/>
      <c r="L114" s="161"/>
      <c r="M114" s="161"/>
      <c r="N114" s="70"/>
      <c r="O114" s="161"/>
      <c r="P114" s="71"/>
    </row>
    <row r="115" spans="4:16" s="116" customFormat="1">
      <c r="D115" s="75"/>
      <c r="E115" s="76"/>
      <c r="F115" s="70"/>
      <c r="G115" s="75"/>
      <c r="H115" s="144"/>
      <c r="I115" s="145"/>
      <c r="J115" s="161"/>
      <c r="K115" s="161"/>
      <c r="L115" s="161"/>
      <c r="M115" s="161"/>
      <c r="N115" s="70"/>
      <c r="O115" s="161"/>
      <c r="P115" s="71"/>
    </row>
    <row r="116" spans="4:16" s="116" customFormat="1">
      <c r="D116" s="75"/>
      <c r="E116" s="76"/>
      <c r="F116" s="70"/>
      <c r="G116" s="75"/>
      <c r="H116" s="144"/>
      <c r="I116" s="145"/>
      <c r="J116" s="161"/>
      <c r="K116" s="161"/>
      <c r="L116" s="161"/>
      <c r="M116" s="161"/>
      <c r="N116" s="70"/>
      <c r="O116" s="161"/>
      <c r="P116" s="71"/>
    </row>
    <row r="117" spans="4:16" s="116" customFormat="1">
      <c r="D117" s="75"/>
      <c r="E117" s="76"/>
      <c r="F117" s="70"/>
      <c r="G117" s="75"/>
      <c r="H117" s="144"/>
      <c r="I117" s="145"/>
      <c r="J117" s="161"/>
      <c r="K117" s="161"/>
      <c r="L117" s="161"/>
      <c r="M117" s="161"/>
      <c r="N117" s="70"/>
      <c r="O117" s="161"/>
      <c r="P117" s="71"/>
    </row>
    <row r="118" spans="4:16" s="116" customFormat="1">
      <c r="D118" s="75"/>
      <c r="E118" s="76"/>
      <c r="F118" s="70"/>
      <c r="G118" s="75"/>
      <c r="H118" s="144"/>
      <c r="I118" s="145"/>
      <c r="J118" s="161"/>
      <c r="K118" s="161"/>
      <c r="L118" s="161"/>
      <c r="M118" s="161"/>
      <c r="N118" s="70"/>
      <c r="O118" s="161"/>
      <c r="P118" s="71"/>
    </row>
    <row r="119" spans="4:16" s="116" customFormat="1">
      <c r="D119" s="75"/>
      <c r="E119" s="76"/>
      <c r="F119" s="70"/>
      <c r="G119" s="75"/>
      <c r="H119" s="144"/>
      <c r="I119" s="145"/>
      <c r="J119" s="161"/>
      <c r="K119" s="161"/>
      <c r="L119" s="161"/>
      <c r="M119" s="161"/>
      <c r="N119" s="70"/>
      <c r="O119" s="161"/>
      <c r="P119" s="71"/>
    </row>
    <row r="120" spans="4:16" s="116" customFormat="1">
      <c r="D120" s="75"/>
      <c r="E120" s="76"/>
      <c r="F120" s="70"/>
      <c r="G120" s="75"/>
      <c r="H120" s="144"/>
      <c r="I120" s="145"/>
      <c r="J120" s="161"/>
      <c r="K120" s="161"/>
      <c r="L120" s="161"/>
      <c r="M120" s="161"/>
      <c r="N120" s="70"/>
      <c r="O120" s="161"/>
      <c r="P120" s="71"/>
    </row>
    <row r="121" spans="4:16" s="116" customFormat="1">
      <c r="D121" s="75"/>
      <c r="E121" s="76"/>
      <c r="F121" s="70"/>
      <c r="G121" s="75"/>
      <c r="H121" s="144"/>
      <c r="I121" s="145"/>
      <c r="J121" s="161"/>
      <c r="K121" s="161"/>
      <c r="L121" s="161"/>
      <c r="M121" s="161"/>
      <c r="N121" s="70"/>
      <c r="O121" s="161"/>
      <c r="P121" s="71"/>
    </row>
    <row r="122" spans="4:16" s="116" customFormat="1">
      <c r="D122" s="75"/>
      <c r="E122" s="76"/>
      <c r="F122" s="70"/>
      <c r="G122" s="75"/>
      <c r="H122" s="144"/>
      <c r="I122" s="145"/>
      <c r="J122" s="161"/>
      <c r="K122" s="161"/>
      <c r="L122" s="161"/>
      <c r="M122" s="161"/>
      <c r="N122" s="70"/>
      <c r="O122" s="161"/>
      <c r="P122" s="71"/>
    </row>
    <row r="123" spans="4:16" s="116" customFormat="1">
      <c r="D123" s="75"/>
      <c r="E123" s="76"/>
      <c r="F123" s="70"/>
      <c r="G123" s="75"/>
      <c r="H123" s="144"/>
      <c r="I123" s="145"/>
      <c r="J123" s="161"/>
      <c r="K123" s="161"/>
      <c r="L123" s="161"/>
      <c r="M123" s="161"/>
      <c r="N123" s="70"/>
      <c r="O123" s="161"/>
      <c r="P123" s="71"/>
    </row>
    <row r="124" spans="4:16" s="116" customFormat="1">
      <c r="D124" s="75"/>
      <c r="E124" s="76"/>
      <c r="F124" s="70"/>
      <c r="G124" s="75"/>
      <c r="H124" s="144"/>
      <c r="I124" s="145"/>
      <c r="J124" s="161"/>
      <c r="K124" s="161"/>
      <c r="L124" s="161"/>
      <c r="M124" s="161"/>
      <c r="N124" s="70"/>
      <c r="O124" s="161"/>
      <c r="P124" s="71"/>
    </row>
    <row r="125" spans="4:16" s="116" customFormat="1">
      <c r="D125" s="75"/>
      <c r="E125" s="76"/>
      <c r="F125" s="70"/>
      <c r="G125" s="75"/>
      <c r="H125" s="144"/>
      <c r="I125" s="145"/>
      <c r="J125" s="161"/>
      <c r="K125" s="161"/>
      <c r="L125" s="161"/>
      <c r="M125" s="161"/>
      <c r="N125" s="70"/>
      <c r="O125" s="161"/>
      <c r="P125" s="71"/>
    </row>
    <row r="126" spans="4:16" s="116" customFormat="1">
      <c r="D126" s="75"/>
      <c r="E126" s="76"/>
      <c r="F126" s="70"/>
      <c r="G126" s="75"/>
      <c r="H126" s="144"/>
      <c r="I126" s="145"/>
      <c r="J126" s="161"/>
      <c r="K126" s="161"/>
      <c r="L126" s="161"/>
      <c r="M126" s="161"/>
      <c r="N126" s="70"/>
      <c r="O126" s="161"/>
      <c r="P126" s="71"/>
    </row>
    <row r="127" spans="4:16" s="116" customFormat="1">
      <c r="D127" s="75"/>
      <c r="E127" s="76"/>
      <c r="F127" s="70"/>
      <c r="G127" s="75"/>
      <c r="H127" s="144"/>
      <c r="I127" s="145"/>
      <c r="J127" s="161"/>
      <c r="K127" s="161"/>
      <c r="L127" s="161"/>
      <c r="M127" s="161"/>
      <c r="N127" s="70"/>
      <c r="O127" s="161"/>
      <c r="P127" s="71"/>
    </row>
    <row r="128" spans="4:16" s="116" customFormat="1">
      <c r="D128" s="75"/>
      <c r="E128" s="76"/>
      <c r="F128" s="70"/>
      <c r="G128" s="75"/>
      <c r="H128" s="144"/>
      <c r="I128" s="145"/>
      <c r="J128" s="161"/>
      <c r="K128" s="161"/>
      <c r="L128" s="161"/>
      <c r="M128" s="161"/>
      <c r="N128" s="70"/>
      <c r="O128" s="161"/>
      <c r="P128" s="71"/>
    </row>
    <row r="129" spans="4:16" s="116" customFormat="1">
      <c r="D129" s="75"/>
      <c r="E129" s="76"/>
      <c r="F129" s="70"/>
      <c r="G129" s="75"/>
      <c r="H129" s="144"/>
      <c r="I129" s="145"/>
      <c r="J129" s="161"/>
      <c r="K129" s="161"/>
      <c r="L129" s="161"/>
      <c r="M129" s="161"/>
      <c r="N129" s="70"/>
      <c r="O129" s="161"/>
      <c r="P129" s="71"/>
    </row>
    <row r="130" spans="4:16" s="116" customFormat="1">
      <c r="D130" s="75"/>
      <c r="E130" s="76"/>
      <c r="F130" s="70"/>
      <c r="G130" s="75"/>
      <c r="H130" s="144"/>
      <c r="I130" s="145"/>
      <c r="J130" s="161"/>
      <c r="K130" s="161"/>
      <c r="L130" s="161"/>
      <c r="M130" s="161"/>
      <c r="N130" s="70"/>
      <c r="O130" s="161"/>
      <c r="P130" s="71"/>
    </row>
    <row r="131" spans="4:16" s="116" customFormat="1">
      <c r="D131" s="75"/>
      <c r="E131" s="76"/>
      <c r="F131" s="70"/>
      <c r="G131" s="75"/>
      <c r="H131" s="144"/>
      <c r="I131" s="145"/>
      <c r="J131" s="161"/>
      <c r="K131" s="161"/>
      <c r="L131" s="161"/>
      <c r="M131" s="161"/>
      <c r="N131" s="70"/>
      <c r="O131" s="161"/>
      <c r="P131" s="71"/>
    </row>
    <row r="132" spans="4:16" s="116" customFormat="1">
      <c r="D132" s="75"/>
      <c r="E132" s="76"/>
      <c r="F132" s="70"/>
      <c r="G132" s="75"/>
      <c r="H132" s="144"/>
      <c r="I132" s="145"/>
      <c r="J132" s="161"/>
      <c r="K132" s="161"/>
      <c r="L132" s="161"/>
      <c r="M132" s="161"/>
      <c r="N132" s="70"/>
      <c r="O132" s="161"/>
      <c r="P132" s="71"/>
    </row>
    <row r="133" spans="4:16" s="116" customFormat="1">
      <c r="D133" s="75"/>
      <c r="E133" s="76"/>
      <c r="F133" s="70"/>
      <c r="G133" s="75"/>
      <c r="H133" s="144"/>
      <c r="I133" s="145"/>
      <c r="J133" s="161"/>
      <c r="K133" s="161"/>
      <c r="L133" s="161"/>
      <c r="M133" s="161"/>
      <c r="N133" s="70"/>
      <c r="O133" s="161"/>
      <c r="P133" s="71"/>
    </row>
    <row r="134" spans="4:16" s="116" customFormat="1">
      <c r="D134" s="75"/>
      <c r="E134" s="76"/>
      <c r="F134" s="70"/>
      <c r="G134" s="75"/>
      <c r="H134" s="144"/>
      <c r="I134" s="145"/>
      <c r="J134" s="161"/>
      <c r="K134" s="161"/>
      <c r="L134" s="161"/>
      <c r="M134" s="161"/>
      <c r="N134" s="70"/>
      <c r="O134" s="161"/>
      <c r="P134" s="71"/>
    </row>
    <row r="135" spans="4:16" s="116" customFormat="1">
      <c r="D135" s="75"/>
      <c r="E135" s="76"/>
      <c r="F135" s="70"/>
      <c r="G135" s="75"/>
      <c r="H135" s="144"/>
      <c r="I135" s="145"/>
      <c r="J135" s="161"/>
      <c r="K135" s="161"/>
      <c r="L135" s="161"/>
      <c r="M135" s="161"/>
      <c r="N135" s="70"/>
      <c r="O135" s="161"/>
      <c r="P135" s="71"/>
    </row>
    <row r="136" spans="4:16" s="116" customFormat="1">
      <c r="D136" s="75"/>
      <c r="E136" s="76"/>
      <c r="F136" s="70"/>
      <c r="G136" s="75"/>
      <c r="H136" s="144"/>
      <c r="I136" s="145"/>
      <c r="J136" s="161"/>
      <c r="K136" s="161"/>
      <c r="L136" s="161"/>
      <c r="M136" s="161"/>
      <c r="N136" s="70"/>
      <c r="O136" s="161"/>
      <c r="P136" s="71"/>
    </row>
    <row r="137" spans="4:16" s="116" customFormat="1">
      <c r="D137" s="75"/>
      <c r="E137" s="76"/>
      <c r="F137" s="70"/>
      <c r="G137" s="75"/>
      <c r="H137" s="70"/>
      <c r="I137" s="70"/>
      <c r="J137" s="161"/>
      <c r="K137" s="161"/>
      <c r="L137" s="161"/>
      <c r="M137" s="161"/>
      <c r="N137" s="70"/>
      <c r="O137" s="161"/>
      <c r="P137" s="71"/>
    </row>
    <row r="138" spans="4:16" s="116" customFormat="1">
      <c r="D138" s="75"/>
      <c r="E138" s="76"/>
      <c r="F138" s="70"/>
      <c r="G138" s="75"/>
      <c r="H138" s="70"/>
      <c r="I138" s="70"/>
      <c r="J138" s="161"/>
      <c r="K138" s="161"/>
      <c r="L138" s="161"/>
      <c r="M138" s="161"/>
      <c r="N138" s="70"/>
      <c r="O138" s="161"/>
      <c r="P138" s="71"/>
    </row>
    <row r="139" spans="4:16" s="116" customFormat="1">
      <c r="D139" s="75"/>
      <c r="E139" s="76"/>
      <c r="F139" s="70"/>
      <c r="G139" s="75"/>
      <c r="H139" s="70"/>
      <c r="I139" s="70"/>
      <c r="J139" s="161"/>
      <c r="K139" s="161"/>
      <c r="L139" s="161"/>
      <c r="M139" s="161"/>
      <c r="N139" s="70"/>
      <c r="O139" s="161"/>
      <c r="P139" s="71"/>
    </row>
    <row r="140" spans="4:16" s="116" customFormat="1">
      <c r="D140" s="75"/>
      <c r="E140" s="76"/>
      <c r="F140" s="70"/>
      <c r="G140" s="75"/>
      <c r="H140" s="70"/>
      <c r="I140" s="70"/>
      <c r="J140" s="161"/>
      <c r="K140" s="161"/>
      <c r="L140" s="161"/>
      <c r="M140" s="161"/>
      <c r="N140" s="70"/>
      <c r="O140" s="161"/>
      <c r="P140" s="71"/>
    </row>
    <row r="141" spans="4:16" s="116" customFormat="1">
      <c r="D141" s="75"/>
      <c r="E141" s="76"/>
      <c r="F141" s="70"/>
      <c r="G141" s="75"/>
      <c r="H141" s="70"/>
      <c r="I141" s="70"/>
      <c r="J141" s="161"/>
      <c r="K141" s="161"/>
      <c r="L141" s="161"/>
      <c r="M141" s="161"/>
      <c r="N141" s="70"/>
      <c r="O141" s="161"/>
      <c r="P141" s="71"/>
    </row>
    <row r="142" spans="4:16" s="116" customFormat="1">
      <c r="D142" s="75"/>
      <c r="E142" s="76"/>
      <c r="F142" s="70"/>
      <c r="G142" s="75"/>
      <c r="H142" s="70"/>
      <c r="I142" s="70"/>
      <c r="J142" s="161"/>
      <c r="K142" s="161"/>
      <c r="L142" s="161"/>
      <c r="M142" s="161"/>
      <c r="N142" s="70"/>
      <c r="O142" s="161"/>
      <c r="P142" s="71"/>
    </row>
    <row r="143" spans="4:16" s="116" customFormat="1">
      <c r="D143" s="75"/>
      <c r="E143" s="76"/>
      <c r="F143" s="70"/>
      <c r="G143" s="75"/>
      <c r="H143" s="70"/>
      <c r="I143" s="70"/>
      <c r="J143" s="161"/>
      <c r="K143" s="161"/>
      <c r="L143" s="161"/>
      <c r="M143" s="161"/>
      <c r="N143" s="70"/>
      <c r="O143" s="161"/>
      <c r="P143" s="71"/>
    </row>
    <row r="144" spans="4:16" s="116" customFormat="1">
      <c r="D144" s="75"/>
      <c r="E144" s="76"/>
      <c r="F144" s="70"/>
      <c r="G144" s="75"/>
      <c r="H144" s="70"/>
      <c r="I144" s="70"/>
      <c r="J144" s="161"/>
      <c r="K144" s="161"/>
      <c r="L144" s="161"/>
      <c r="M144" s="161"/>
      <c r="N144" s="70"/>
      <c r="O144" s="161"/>
      <c r="P144" s="71"/>
    </row>
    <row r="145" spans="4:16" s="116" customFormat="1">
      <c r="D145" s="75"/>
      <c r="E145" s="76"/>
      <c r="F145" s="70"/>
      <c r="G145" s="75"/>
      <c r="H145" s="70"/>
      <c r="I145" s="70"/>
      <c r="J145" s="161"/>
      <c r="K145" s="161"/>
      <c r="L145" s="161"/>
      <c r="M145" s="161"/>
      <c r="N145" s="70"/>
      <c r="O145" s="161"/>
      <c r="P145" s="71"/>
    </row>
    <row r="146" spans="4:16" s="116" customFormat="1">
      <c r="D146" s="75"/>
      <c r="E146" s="76"/>
      <c r="F146" s="70"/>
      <c r="G146" s="75"/>
      <c r="H146" s="70"/>
      <c r="I146" s="70"/>
      <c r="J146" s="161"/>
      <c r="K146" s="161"/>
      <c r="L146" s="161"/>
      <c r="M146" s="161"/>
      <c r="N146" s="70"/>
      <c r="O146" s="161"/>
      <c r="P146" s="71"/>
    </row>
    <row r="147" spans="4:16" s="116" customFormat="1">
      <c r="D147" s="75"/>
      <c r="E147" s="76"/>
      <c r="F147" s="70"/>
      <c r="G147" s="75"/>
      <c r="H147" s="70"/>
      <c r="I147" s="70"/>
      <c r="J147" s="161"/>
      <c r="K147" s="161"/>
      <c r="L147" s="161"/>
      <c r="M147" s="161"/>
      <c r="N147" s="70"/>
      <c r="O147" s="161"/>
      <c r="P147" s="71"/>
    </row>
    <row r="148" spans="4:16" s="116" customFormat="1">
      <c r="D148" s="75"/>
      <c r="E148" s="76"/>
      <c r="F148" s="70"/>
      <c r="G148" s="75"/>
      <c r="H148" s="70"/>
      <c r="I148" s="70"/>
      <c r="J148" s="161"/>
      <c r="K148" s="161"/>
      <c r="L148" s="161"/>
      <c r="M148" s="161"/>
      <c r="N148" s="70"/>
      <c r="O148" s="161"/>
      <c r="P148" s="71"/>
    </row>
    <row r="149" spans="4:16" s="116" customFormat="1">
      <c r="D149" s="75"/>
      <c r="E149" s="76"/>
      <c r="F149" s="70"/>
      <c r="G149" s="75"/>
      <c r="H149" s="70"/>
      <c r="I149" s="70"/>
      <c r="J149" s="161"/>
      <c r="K149" s="161"/>
      <c r="L149" s="161"/>
      <c r="M149" s="161"/>
      <c r="N149" s="70"/>
      <c r="O149" s="161"/>
      <c r="P149" s="71"/>
    </row>
    <row r="150" spans="4:16" s="116" customFormat="1">
      <c r="D150" s="75"/>
      <c r="E150" s="76"/>
      <c r="F150" s="70"/>
      <c r="G150" s="75"/>
      <c r="H150" s="70"/>
      <c r="I150" s="70"/>
      <c r="J150" s="161"/>
      <c r="K150" s="161"/>
      <c r="L150" s="161"/>
      <c r="M150" s="161"/>
      <c r="N150" s="70"/>
      <c r="O150" s="161"/>
      <c r="P150" s="71"/>
    </row>
    <row r="151" spans="4:16" s="116" customFormat="1">
      <c r="D151" s="75"/>
      <c r="E151" s="76"/>
      <c r="F151" s="70"/>
      <c r="G151" s="75"/>
      <c r="H151" s="70"/>
      <c r="I151" s="70"/>
      <c r="J151" s="161"/>
      <c r="K151" s="161"/>
      <c r="L151" s="161"/>
      <c r="M151" s="161"/>
      <c r="N151" s="70"/>
      <c r="O151" s="161"/>
      <c r="P151" s="71"/>
    </row>
    <row r="152" spans="4:16" s="116" customFormat="1">
      <c r="D152" s="75"/>
      <c r="E152" s="76"/>
      <c r="F152" s="70"/>
      <c r="G152" s="75"/>
      <c r="H152" s="70"/>
      <c r="I152" s="70"/>
      <c r="J152" s="161"/>
      <c r="K152" s="161"/>
      <c r="L152" s="161"/>
      <c r="M152" s="161"/>
      <c r="N152" s="70"/>
      <c r="O152" s="161"/>
      <c r="P152" s="71"/>
    </row>
    <row r="153" spans="4:16" s="116" customFormat="1">
      <c r="D153" s="75"/>
      <c r="E153" s="76"/>
      <c r="F153" s="70"/>
      <c r="G153" s="75"/>
      <c r="H153" s="70"/>
      <c r="I153" s="70"/>
      <c r="J153" s="161"/>
      <c r="K153" s="161"/>
      <c r="L153" s="161"/>
      <c r="M153" s="161"/>
      <c r="N153" s="70"/>
      <c r="O153" s="161"/>
      <c r="P153" s="71"/>
    </row>
    <row r="154" spans="4:16" s="116" customFormat="1">
      <c r="D154" s="75"/>
      <c r="E154" s="76"/>
      <c r="F154" s="70"/>
      <c r="G154" s="75"/>
      <c r="H154" s="70"/>
      <c r="I154" s="70"/>
      <c r="J154" s="161"/>
      <c r="K154" s="161"/>
      <c r="L154" s="161"/>
      <c r="M154" s="161"/>
      <c r="N154" s="70"/>
      <c r="O154" s="161"/>
      <c r="P154" s="71"/>
    </row>
    <row r="155" spans="4:16" s="116" customFormat="1">
      <c r="D155" s="75"/>
      <c r="E155" s="76"/>
      <c r="F155" s="70"/>
      <c r="G155" s="75"/>
      <c r="H155" s="70"/>
      <c r="I155" s="70"/>
      <c r="J155" s="161"/>
      <c r="K155" s="161"/>
      <c r="L155" s="161"/>
      <c r="M155" s="161"/>
      <c r="N155" s="70"/>
      <c r="O155" s="161"/>
      <c r="P155" s="71"/>
    </row>
    <row r="156" spans="4:16" s="116" customFormat="1">
      <c r="D156" s="75"/>
      <c r="E156" s="76"/>
      <c r="F156" s="70"/>
      <c r="G156" s="75"/>
      <c r="H156" s="70"/>
      <c r="I156" s="70"/>
      <c r="J156" s="161"/>
      <c r="K156" s="161"/>
      <c r="L156" s="161"/>
      <c r="M156" s="161"/>
      <c r="N156" s="70"/>
      <c r="O156" s="161"/>
      <c r="P156" s="71"/>
    </row>
    <row r="157" spans="4:16" s="116" customFormat="1">
      <c r="D157" s="75"/>
      <c r="E157" s="76"/>
      <c r="F157" s="70"/>
      <c r="G157" s="75"/>
      <c r="H157" s="70"/>
      <c r="I157" s="70"/>
      <c r="J157" s="161"/>
      <c r="K157" s="161"/>
      <c r="L157" s="161"/>
      <c r="M157" s="161"/>
      <c r="N157" s="70"/>
      <c r="O157" s="161"/>
      <c r="P157" s="71"/>
    </row>
    <row r="158" spans="4:16" s="116" customFormat="1">
      <c r="D158" s="75"/>
      <c r="E158" s="76"/>
      <c r="F158" s="70"/>
      <c r="G158" s="75"/>
      <c r="H158" s="70"/>
      <c r="I158" s="70"/>
      <c r="J158" s="161"/>
      <c r="K158" s="161"/>
      <c r="L158" s="161"/>
      <c r="M158" s="161"/>
      <c r="N158" s="70"/>
      <c r="O158" s="161"/>
      <c r="P158" s="71"/>
    </row>
    <row r="159" spans="4:16" s="116" customFormat="1">
      <c r="D159" s="75"/>
      <c r="E159" s="76"/>
      <c r="F159" s="70"/>
      <c r="G159" s="75"/>
      <c r="H159" s="70"/>
      <c r="I159" s="70"/>
      <c r="J159" s="161"/>
      <c r="K159" s="161"/>
      <c r="L159" s="161"/>
      <c r="M159" s="161"/>
      <c r="N159" s="70"/>
      <c r="O159" s="161"/>
      <c r="P159" s="71"/>
    </row>
    <row r="160" spans="4:16" s="116" customFormat="1">
      <c r="D160" s="75"/>
      <c r="E160" s="76"/>
      <c r="F160" s="70"/>
      <c r="G160" s="75"/>
      <c r="H160" s="70"/>
      <c r="I160" s="70"/>
      <c r="J160" s="161"/>
      <c r="K160" s="161"/>
      <c r="L160" s="161"/>
      <c r="M160" s="161"/>
      <c r="N160" s="70"/>
      <c r="O160" s="161"/>
      <c r="P160" s="71"/>
    </row>
    <row r="161" spans="4:16" s="116" customFormat="1">
      <c r="D161" s="75"/>
      <c r="E161" s="76"/>
      <c r="F161" s="70"/>
      <c r="G161" s="75"/>
      <c r="H161" s="70"/>
      <c r="I161" s="70"/>
      <c r="J161" s="161"/>
      <c r="K161" s="161"/>
      <c r="L161" s="161"/>
      <c r="M161" s="161"/>
      <c r="N161" s="70"/>
      <c r="O161" s="161"/>
      <c r="P161" s="71"/>
    </row>
    <row r="162" spans="4:16" s="116" customFormat="1">
      <c r="D162" s="75"/>
      <c r="E162" s="76"/>
      <c r="F162" s="70"/>
      <c r="G162" s="75"/>
      <c r="H162" s="70"/>
      <c r="I162" s="70"/>
      <c r="J162" s="161"/>
      <c r="K162" s="161"/>
      <c r="L162" s="161"/>
      <c r="M162" s="161"/>
      <c r="N162" s="70"/>
      <c r="O162" s="161"/>
      <c r="P162" s="71"/>
    </row>
    <row r="163" spans="4:16" s="116" customFormat="1">
      <c r="D163" s="75"/>
      <c r="E163" s="76"/>
      <c r="F163" s="70"/>
      <c r="G163" s="75"/>
      <c r="H163" s="70"/>
      <c r="I163" s="70"/>
      <c r="J163" s="161"/>
      <c r="K163" s="161"/>
      <c r="L163" s="161"/>
      <c r="M163" s="161"/>
      <c r="N163" s="70"/>
      <c r="O163" s="161"/>
      <c r="P163" s="71"/>
    </row>
    <row r="164" spans="4:16" s="116" customFormat="1">
      <c r="D164" s="75"/>
      <c r="E164" s="76"/>
      <c r="F164" s="70"/>
      <c r="G164" s="75"/>
      <c r="H164" s="70"/>
      <c r="I164" s="70"/>
      <c r="J164" s="161"/>
      <c r="K164" s="161"/>
      <c r="L164" s="161"/>
      <c r="M164" s="161"/>
      <c r="N164" s="70"/>
      <c r="O164" s="161"/>
      <c r="P164" s="71"/>
    </row>
    <row r="165" spans="4:16" s="116" customFormat="1">
      <c r="D165" s="75"/>
      <c r="E165" s="76"/>
      <c r="F165" s="70"/>
      <c r="G165" s="75"/>
      <c r="H165" s="70"/>
      <c r="I165" s="70"/>
      <c r="J165" s="161"/>
      <c r="K165" s="161"/>
      <c r="L165" s="161"/>
      <c r="M165" s="161"/>
      <c r="N165" s="70"/>
      <c r="O165" s="161"/>
      <c r="P165" s="71"/>
    </row>
    <row r="166" spans="4:16" s="116" customFormat="1">
      <c r="D166" s="75"/>
      <c r="E166" s="76"/>
      <c r="F166" s="70"/>
      <c r="G166" s="75"/>
      <c r="H166" s="70"/>
      <c r="I166" s="70"/>
      <c r="J166" s="161"/>
      <c r="K166" s="161"/>
      <c r="L166" s="161"/>
      <c r="M166" s="161"/>
      <c r="N166" s="70"/>
      <c r="O166" s="161"/>
      <c r="P166" s="71"/>
    </row>
    <row r="167" spans="4:16" s="116" customFormat="1">
      <c r="D167" s="75"/>
      <c r="E167" s="76"/>
      <c r="F167" s="70"/>
      <c r="G167" s="75"/>
      <c r="H167" s="70"/>
      <c r="I167" s="70"/>
      <c r="J167" s="161"/>
      <c r="K167" s="161"/>
      <c r="L167" s="161"/>
      <c r="M167" s="161"/>
      <c r="N167" s="70"/>
      <c r="O167" s="161"/>
      <c r="P167" s="71"/>
    </row>
    <row r="168" spans="4:16" s="116" customFormat="1">
      <c r="D168" s="75"/>
      <c r="E168" s="76"/>
      <c r="F168" s="70"/>
      <c r="G168" s="75"/>
      <c r="H168" s="70"/>
      <c r="I168" s="70"/>
      <c r="J168" s="161"/>
      <c r="K168" s="161"/>
      <c r="L168" s="161"/>
      <c r="M168" s="161"/>
      <c r="N168" s="70"/>
      <c r="O168" s="161"/>
      <c r="P168" s="71"/>
    </row>
    <row r="169" spans="4:16" s="116" customFormat="1">
      <c r="D169" s="75"/>
      <c r="E169" s="76"/>
      <c r="F169" s="70"/>
      <c r="G169" s="75"/>
      <c r="H169" s="70"/>
      <c r="I169" s="70"/>
      <c r="J169" s="161"/>
      <c r="K169" s="161"/>
      <c r="L169" s="161"/>
      <c r="M169" s="161"/>
      <c r="N169" s="70"/>
      <c r="O169" s="161"/>
      <c r="P169" s="71"/>
    </row>
    <row r="170" spans="4:16" s="116" customFormat="1">
      <c r="D170" s="75"/>
      <c r="E170" s="76"/>
      <c r="F170" s="70"/>
      <c r="G170" s="75"/>
      <c r="H170" s="70"/>
      <c r="I170" s="70"/>
      <c r="J170" s="161"/>
      <c r="K170" s="161"/>
      <c r="L170" s="161"/>
      <c r="M170" s="161"/>
      <c r="N170" s="70"/>
      <c r="O170" s="161"/>
      <c r="P170" s="71"/>
    </row>
    <row r="171" spans="4:16" s="116" customFormat="1">
      <c r="D171" s="75"/>
      <c r="E171" s="76"/>
      <c r="F171" s="70"/>
      <c r="G171" s="75"/>
      <c r="H171" s="70"/>
      <c r="I171" s="70"/>
      <c r="J171" s="161"/>
      <c r="K171" s="161"/>
      <c r="L171" s="161"/>
      <c r="M171" s="161"/>
      <c r="N171" s="70"/>
      <c r="O171" s="161"/>
      <c r="P171" s="71"/>
    </row>
    <row r="172" spans="4:16" s="116" customFormat="1">
      <c r="D172" s="75"/>
      <c r="E172" s="76"/>
      <c r="F172" s="70"/>
      <c r="G172" s="75"/>
      <c r="H172" s="70"/>
      <c r="I172" s="70"/>
      <c r="J172" s="161"/>
      <c r="K172" s="161"/>
      <c r="L172" s="161"/>
      <c r="M172" s="161"/>
      <c r="N172" s="70"/>
      <c r="O172" s="161"/>
      <c r="P172" s="71"/>
    </row>
    <row r="173" spans="4:16" s="116" customFormat="1">
      <c r="D173" s="75"/>
      <c r="E173" s="76"/>
      <c r="F173" s="70"/>
      <c r="G173" s="75"/>
      <c r="H173" s="70"/>
      <c r="I173" s="70"/>
      <c r="J173" s="161"/>
      <c r="K173" s="161"/>
      <c r="L173" s="161"/>
      <c r="M173" s="161"/>
      <c r="N173" s="70"/>
      <c r="O173" s="161"/>
      <c r="P173" s="71"/>
    </row>
    <row r="174" spans="4:16" s="116" customFormat="1">
      <c r="D174" s="75"/>
      <c r="E174" s="76"/>
      <c r="F174" s="70"/>
      <c r="G174" s="75"/>
      <c r="H174" s="70"/>
      <c r="I174" s="70"/>
      <c r="J174" s="161"/>
      <c r="K174" s="161"/>
      <c r="L174" s="161"/>
      <c r="M174" s="161"/>
      <c r="N174" s="70"/>
      <c r="O174" s="161"/>
      <c r="P174" s="71"/>
    </row>
    <row r="175" spans="4:16" s="116" customFormat="1">
      <c r="D175" s="75"/>
      <c r="E175" s="76"/>
      <c r="F175" s="70"/>
      <c r="G175" s="75"/>
      <c r="H175" s="70"/>
      <c r="I175" s="70"/>
      <c r="J175" s="161"/>
      <c r="K175" s="161"/>
      <c r="L175" s="161"/>
      <c r="M175" s="161"/>
      <c r="N175" s="70"/>
      <c r="O175" s="161"/>
      <c r="P175" s="71"/>
    </row>
    <row r="176" spans="4:16" s="116" customFormat="1">
      <c r="D176" s="75"/>
      <c r="E176" s="76"/>
      <c r="F176" s="70"/>
      <c r="G176" s="75"/>
      <c r="H176" s="70"/>
      <c r="I176" s="70"/>
      <c r="J176" s="161"/>
      <c r="K176" s="161"/>
      <c r="L176" s="161"/>
      <c r="M176" s="161"/>
      <c r="N176" s="70"/>
      <c r="O176" s="161"/>
      <c r="P176" s="71"/>
    </row>
    <row r="177" spans="4:16" s="116" customFormat="1">
      <c r="D177" s="75"/>
      <c r="E177" s="76"/>
      <c r="F177" s="70"/>
      <c r="G177" s="75"/>
      <c r="H177" s="70"/>
      <c r="I177" s="70"/>
      <c r="J177" s="161"/>
      <c r="K177" s="161"/>
      <c r="L177" s="161"/>
      <c r="M177" s="161"/>
      <c r="N177" s="70"/>
      <c r="O177" s="161"/>
      <c r="P177" s="71"/>
    </row>
    <row r="178" spans="4:16" s="116" customFormat="1">
      <c r="D178" s="75"/>
      <c r="E178" s="76"/>
      <c r="F178" s="70"/>
      <c r="G178" s="75"/>
      <c r="H178" s="70"/>
      <c r="I178" s="70"/>
      <c r="J178" s="161"/>
      <c r="K178" s="161"/>
      <c r="L178" s="161"/>
      <c r="M178" s="161"/>
      <c r="N178" s="70"/>
      <c r="O178" s="161"/>
      <c r="P178" s="71"/>
    </row>
    <row r="179" spans="4:16" s="116" customFormat="1">
      <c r="D179" s="75"/>
      <c r="E179" s="76"/>
      <c r="F179" s="70"/>
      <c r="G179" s="75"/>
      <c r="H179" s="70"/>
      <c r="I179" s="70"/>
      <c r="J179" s="161"/>
      <c r="K179" s="161"/>
      <c r="L179" s="161"/>
      <c r="M179" s="161"/>
      <c r="N179" s="70"/>
      <c r="O179" s="161"/>
      <c r="P179" s="71"/>
    </row>
    <row r="180" spans="4:16" s="116" customFormat="1">
      <c r="D180" s="75"/>
      <c r="E180" s="76"/>
      <c r="F180" s="70"/>
      <c r="G180" s="75"/>
      <c r="H180" s="70"/>
      <c r="I180" s="70"/>
      <c r="J180" s="161"/>
      <c r="K180" s="161"/>
      <c r="L180" s="161"/>
      <c r="M180" s="161"/>
      <c r="N180" s="70"/>
      <c r="O180" s="161"/>
      <c r="P180" s="71"/>
    </row>
    <row r="181" spans="4:16" s="116" customFormat="1">
      <c r="D181" s="75"/>
      <c r="E181" s="76"/>
      <c r="F181" s="70"/>
      <c r="G181" s="75"/>
      <c r="H181" s="70"/>
      <c r="I181" s="70"/>
      <c r="J181" s="161"/>
      <c r="K181" s="161"/>
      <c r="L181" s="161"/>
      <c r="M181" s="161"/>
      <c r="N181" s="70"/>
      <c r="O181" s="161"/>
      <c r="P181" s="71"/>
    </row>
    <row r="182" spans="4:16" s="116" customFormat="1">
      <c r="D182" s="75"/>
      <c r="E182" s="76"/>
      <c r="F182" s="70"/>
      <c r="G182" s="75"/>
      <c r="H182" s="70"/>
      <c r="I182" s="70"/>
      <c r="J182" s="161"/>
      <c r="K182" s="161"/>
      <c r="L182" s="161"/>
      <c r="M182" s="161"/>
      <c r="N182" s="70"/>
      <c r="O182" s="161"/>
      <c r="P182" s="71"/>
    </row>
    <row r="183" spans="4:16" s="116" customFormat="1">
      <c r="D183" s="75"/>
      <c r="E183" s="76"/>
      <c r="F183" s="70"/>
      <c r="G183" s="75"/>
      <c r="H183" s="70"/>
      <c r="I183" s="70"/>
      <c r="J183" s="161"/>
      <c r="K183" s="161"/>
      <c r="L183" s="161"/>
      <c r="M183" s="161"/>
      <c r="N183" s="70"/>
      <c r="O183" s="161"/>
      <c r="P183" s="71"/>
    </row>
    <row r="184" spans="4:16" s="116" customFormat="1">
      <c r="D184" s="75"/>
      <c r="E184" s="76"/>
      <c r="F184" s="70"/>
      <c r="G184" s="75"/>
      <c r="H184" s="70"/>
      <c r="I184" s="70"/>
      <c r="J184" s="161"/>
      <c r="K184" s="161"/>
      <c r="L184" s="161"/>
      <c r="M184" s="161"/>
      <c r="N184" s="70"/>
      <c r="O184" s="161"/>
      <c r="P184" s="71"/>
    </row>
    <row r="185" spans="4:16" s="116" customFormat="1">
      <c r="D185" s="75"/>
      <c r="E185" s="76"/>
      <c r="F185" s="70"/>
      <c r="G185" s="75"/>
      <c r="H185" s="70"/>
      <c r="I185" s="70"/>
      <c r="J185" s="161"/>
      <c r="K185" s="161"/>
      <c r="L185" s="161"/>
      <c r="M185" s="161"/>
      <c r="N185" s="70"/>
      <c r="O185" s="161"/>
      <c r="P185" s="71"/>
    </row>
    <row r="186" spans="4:16" s="116" customFormat="1">
      <c r="D186" s="75"/>
      <c r="E186" s="76"/>
      <c r="F186" s="70"/>
      <c r="G186" s="75"/>
      <c r="H186" s="70"/>
      <c r="I186" s="70"/>
      <c r="J186" s="161"/>
      <c r="K186" s="161"/>
      <c r="L186" s="161"/>
      <c r="M186" s="161"/>
      <c r="N186" s="70"/>
      <c r="O186" s="161"/>
      <c r="P186" s="71"/>
    </row>
    <row r="187" spans="4:16" s="116" customFormat="1">
      <c r="D187" s="75"/>
      <c r="E187" s="76"/>
      <c r="F187" s="70"/>
      <c r="G187" s="75"/>
      <c r="H187" s="70"/>
      <c r="I187" s="70"/>
      <c r="J187" s="161"/>
      <c r="K187" s="161"/>
      <c r="L187" s="161"/>
      <c r="M187" s="161"/>
      <c r="N187" s="70"/>
      <c r="O187" s="161"/>
      <c r="P187" s="71"/>
    </row>
    <row r="188" spans="4:16" s="116" customFormat="1">
      <c r="D188" s="75"/>
      <c r="E188" s="76"/>
      <c r="F188" s="70"/>
      <c r="G188" s="75"/>
      <c r="H188" s="70"/>
      <c r="I188" s="70"/>
      <c r="J188" s="161"/>
      <c r="K188" s="161"/>
      <c r="L188" s="161"/>
      <c r="M188" s="161"/>
      <c r="N188" s="70"/>
      <c r="O188" s="161"/>
      <c r="P188" s="71"/>
    </row>
    <row r="189" spans="4:16" s="116" customFormat="1">
      <c r="D189" s="75"/>
      <c r="E189" s="76"/>
      <c r="F189" s="70"/>
      <c r="G189" s="75"/>
      <c r="H189" s="70"/>
      <c r="I189" s="70"/>
      <c r="J189" s="161"/>
      <c r="K189" s="161"/>
      <c r="L189" s="161"/>
      <c r="M189" s="161"/>
      <c r="N189" s="70"/>
      <c r="O189" s="161"/>
      <c r="P189" s="71"/>
    </row>
    <row r="190" spans="4:16" s="116" customFormat="1">
      <c r="D190" s="75"/>
      <c r="E190" s="76"/>
      <c r="F190" s="70"/>
      <c r="G190" s="75"/>
      <c r="H190" s="70"/>
      <c r="I190" s="70"/>
      <c r="J190" s="161"/>
      <c r="K190" s="161"/>
      <c r="L190" s="161"/>
      <c r="M190" s="161"/>
      <c r="N190" s="70"/>
      <c r="O190" s="161"/>
      <c r="P190" s="71"/>
    </row>
    <row r="191" spans="4:16" s="116" customFormat="1">
      <c r="D191" s="75"/>
      <c r="E191" s="76"/>
      <c r="F191" s="70"/>
      <c r="G191" s="75"/>
      <c r="H191" s="70"/>
      <c r="I191" s="70"/>
      <c r="J191" s="161"/>
      <c r="K191" s="161"/>
      <c r="L191" s="161"/>
      <c r="M191" s="161"/>
      <c r="N191" s="70"/>
      <c r="O191" s="161"/>
      <c r="P191" s="71"/>
    </row>
    <row r="192" spans="4:16" s="116" customFormat="1">
      <c r="D192" s="75"/>
      <c r="E192" s="76"/>
      <c r="F192" s="70"/>
      <c r="G192" s="75"/>
      <c r="H192" s="70"/>
      <c r="I192" s="70"/>
      <c r="J192" s="161"/>
      <c r="K192" s="161"/>
      <c r="L192" s="161"/>
      <c r="M192" s="161"/>
      <c r="N192" s="70"/>
      <c r="O192" s="161"/>
      <c r="P192" s="71"/>
    </row>
    <row r="193" spans="4:16" s="116" customFormat="1">
      <c r="D193" s="75"/>
      <c r="E193" s="76"/>
      <c r="F193" s="70"/>
      <c r="G193" s="75"/>
      <c r="H193" s="70"/>
      <c r="I193" s="70"/>
      <c r="J193" s="161"/>
      <c r="K193" s="161"/>
      <c r="L193" s="161"/>
      <c r="M193" s="161"/>
      <c r="N193" s="70"/>
      <c r="O193" s="161"/>
      <c r="P193" s="71"/>
    </row>
    <row r="194" spans="4:16" s="116" customFormat="1">
      <c r="D194" s="75"/>
      <c r="E194" s="76"/>
      <c r="F194" s="70"/>
      <c r="G194" s="75"/>
      <c r="H194" s="70"/>
      <c r="I194" s="70"/>
      <c r="J194" s="161"/>
      <c r="K194" s="161"/>
      <c r="L194" s="161"/>
      <c r="M194" s="161"/>
      <c r="N194" s="70"/>
      <c r="O194" s="161"/>
      <c r="P194" s="71"/>
    </row>
    <row r="195" spans="4:16" s="116" customFormat="1">
      <c r="D195" s="75"/>
      <c r="E195" s="76"/>
      <c r="F195" s="70"/>
      <c r="G195" s="75"/>
      <c r="H195" s="70"/>
      <c r="I195" s="70"/>
      <c r="J195" s="161"/>
      <c r="K195" s="161"/>
      <c r="L195" s="161"/>
      <c r="M195" s="161"/>
      <c r="N195" s="70"/>
      <c r="O195" s="161"/>
      <c r="P195" s="71"/>
    </row>
    <row r="196" spans="4:16" s="116" customFormat="1">
      <c r="D196" s="75"/>
      <c r="E196" s="76"/>
      <c r="F196" s="70"/>
      <c r="G196" s="75"/>
      <c r="H196" s="70"/>
      <c r="I196" s="70"/>
      <c r="J196" s="161"/>
      <c r="K196" s="161"/>
      <c r="L196" s="161"/>
      <c r="M196" s="161"/>
      <c r="N196" s="70"/>
      <c r="O196" s="161"/>
      <c r="P196" s="71"/>
    </row>
    <row r="197" spans="4:16" s="116" customFormat="1">
      <c r="D197" s="75"/>
      <c r="E197" s="76"/>
      <c r="F197" s="70"/>
      <c r="G197" s="75"/>
      <c r="H197" s="70"/>
      <c r="I197" s="70"/>
      <c r="J197" s="161"/>
      <c r="K197" s="161"/>
      <c r="L197" s="161"/>
      <c r="M197" s="161"/>
      <c r="N197" s="70"/>
      <c r="O197" s="161"/>
      <c r="P197" s="71"/>
    </row>
    <row r="198" spans="4:16" s="116" customFormat="1">
      <c r="D198" s="75"/>
      <c r="E198" s="76"/>
      <c r="F198" s="70"/>
      <c r="G198" s="75"/>
      <c r="H198" s="70"/>
      <c r="I198" s="70"/>
      <c r="J198" s="161"/>
      <c r="K198" s="161"/>
      <c r="L198" s="161"/>
      <c r="M198" s="161"/>
      <c r="N198" s="70"/>
      <c r="O198" s="161"/>
      <c r="P198" s="71"/>
    </row>
    <row r="199" spans="4:16" s="116" customFormat="1">
      <c r="D199" s="75"/>
      <c r="E199" s="76"/>
      <c r="F199" s="70"/>
      <c r="G199" s="75"/>
      <c r="H199" s="70"/>
      <c r="I199" s="70"/>
      <c r="J199" s="161"/>
      <c r="K199" s="161"/>
      <c r="L199" s="161"/>
      <c r="M199" s="161"/>
      <c r="N199" s="70"/>
      <c r="O199" s="161"/>
      <c r="P199" s="71"/>
    </row>
    <row r="200" spans="4:16" s="116" customFormat="1">
      <c r="D200" s="75"/>
      <c r="E200" s="76"/>
      <c r="F200" s="70"/>
      <c r="G200" s="75"/>
      <c r="H200" s="70"/>
      <c r="I200" s="70"/>
      <c r="J200" s="161"/>
      <c r="K200" s="161"/>
      <c r="L200" s="161"/>
      <c r="M200" s="161"/>
      <c r="N200" s="70"/>
      <c r="O200" s="161"/>
      <c r="P200" s="71"/>
    </row>
    <row r="201" spans="4:16" s="116" customFormat="1">
      <c r="D201" s="75"/>
      <c r="E201" s="76"/>
      <c r="F201" s="70"/>
      <c r="G201" s="75"/>
      <c r="H201" s="70"/>
      <c r="I201" s="70"/>
      <c r="J201" s="161"/>
      <c r="K201" s="161"/>
      <c r="L201" s="161"/>
      <c r="M201" s="161"/>
      <c r="N201" s="70"/>
      <c r="O201" s="161"/>
      <c r="P201" s="71"/>
    </row>
    <row r="202" spans="4:16" s="116" customFormat="1">
      <c r="D202" s="75"/>
      <c r="E202" s="76"/>
      <c r="F202" s="70"/>
      <c r="G202" s="75"/>
      <c r="H202" s="70"/>
      <c r="I202" s="70"/>
      <c r="J202" s="161"/>
      <c r="K202" s="161"/>
      <c r="L202" s="161"/>
      <c r="M202" s="161"/>
      <c r="N202" s="70"/>
      <c r="O202" s="161"/>
      <c r="P202" s="71"/>
    </row>
    <row r="203" spans="4:16" s="116" customFormat="1">
      <c r="D203" s="75"/>
      <c r="E203" s="76"/>
      <c r="F203" s="70"/>
      <c r="G203" s="75"/>
      <c r="H203" s="70"/>
      <c r="I203" s="70"/>
      <c r="J203" s="161"/>
      <c r="K203" s="161"/>
      <c r="L203" s="161"/>
      <c r="M203" s="161"/>
      <c r="N203" s="70"/>
      <c r="O203" s="161"/>
      <c r="P203" s="71"/>
    </row>
    <row r="204" spans="4:16" s="116" customFormat="1">
      <c r="D204" s="75"/>
      <c r="E204" s="76"/>
      <c r="F204" s="70"/>
      <c r="G204" s="75"/>
      <c r="H204" s="70"/>
      <c r="I204" s="70"/>
      <c r="J204" s="161"/>
      <c r="K204" s="161"/>
      <c r="L204" s="161"/>
      <c r="M204" s="161"/>
      <c r="N204" s="70"/>
      <c r="O204" s="161"/>
      <c r="P204" s="71"/>
    </row>
    <row r="205" spans="4:16" s="116" customFormat="1">
      <c r="D205" s="75"/>
      <c r="E205" s="76"/>
      <c r="F205" s="70"/>
      <c r="G205" s="75"/>
      <c r="H205" s="70"/>
      <c r="I205" s="70"/>
      <c r="J205" s="161"/>
      <c r="K205" s="161"/>
      <c r="L205" s="161"/>
      <c r="M205" s="161"/>
      <c r="N205" s="70"/>
      <c r="O205" s="161"/>
      <c r="P205" s="71"/>
    </row>
    <row r="206" spans="4:16" s="116" customFormat="1">
      <c r="D206" s="75"/>
      <c r="E206" s="76"/>
      <c r="F206" s="70"/>
      <c r="G206" s="75"/>
      <c r="H206" s="70"/>
      <c r="I206" s="70"/>
      <c r="J206" s="161"/>
      <c r="K206" s="161"/>
      <c r="L206" s="161"/>
      <c r="M206" s="161"/>
      <c r="N206" s="70"/>
      <c r="O206" s="161"/>
      <c r="P206" s="71"/>
    </row>
    <row r="207" spans="4:16" s="116" customFormat="1">
      <c r="D207" s="75"/>
      <c r="E207" s="76"/>
      <c r="F207" s="70"/>
      <c r="G207" s="75"/>
      <c r="H207" s="70"/>
      <c r="I207" s="70"/>
      <c r="J207" s="161"/>
      <c r="K207" s="161"/>
      <c r="L207" s="161"/>
      <c r="M207" s="161"/>
      <c r="N207" s="70"/>
      <c r="O207" s="161"/>
      <c r="P207" s="71"/>
    </row>
    <row r="208" spans="4:16" s="116" customFormat="1">
      <c r="D208" s="75"/>
      <c r="E208" s="76"/>
      <c r="F208" s="70"/>
      <c r="G208" s="75"/>
      <c r="H208" s="70"/>
      <c r="I208" s="70"/>
      <c r="J208" s="161"/>
      <c r="K208" s="161"/>
      <c r="L208" s="161"/>
      <c r="M208" s="161"/>
      <c r="N208" s="70"/>
      <c r="O208" s="161"/>
      <c r="P208" s="71"/>
    </row>
    <row r="209" spans="4:16" s="116" customFormat="1">
      <c r="D209" s="75"/>
      <c r="E209" s="76"/>
      <c r="F209" s="70"/>
      <c r="G209" s="75"/>
      <c r="H209" s="70"/>
      <c r="I209" s="70"/>
      <c r="J209" s="161"/>
      <c r="K209" s="161"/>
      <c r="L209" s="161"/>
      <c r="M209" s="161"/>
      <c r="N209" s="70"/>
      <c r="O209" s="161"/>
      <c r="P209" s="71"/>
    </row>
    <row r="210" spans="4:16" s="116" customFormat="1">
      <c r="D210" s="75"/>
      <c r="E210" s="76"/>
      <c r="F210" s="70"/>
      <c r="G210" s="75"/>
      <c r="H210" s="70"/>
      <c r="I210" s="70"/>
      <c r="J210" s="161"/>
      <c r="K210" s="161"/>
      <c r="L210" s="161"/>
      <c r="M210" s="161"/>
      <c r="N210" s="70"/>
      <c r="O210" s="161"/>
      <c r="P210" s="71"/>
    </row>
    <row r="211" spans="4:16" s="116" customFormat="1">
      <c r="D211" s="75"/>
      <c r="E211" s="76"/>
      <c r="F211" s="70"/>
      <c r="G211" s="75"/>
      <c r="H211" s="70"/>
      <c r="I211" s="70"/>
      <c r="J211" s="161"/>
      <c r="K211" s="161"/>
      <c r="L211" s="161"/>
      <c r="M211" s="161"/>
      <c r="N211" s="70"/>
      <c r="O211" s="161"/>
      <c r="P211" s="71"/>
    </row>
    <row r="212" spans="4:16" s="116" customFormat="1">
      <c r="D212" s="75"/>
      <c r="E212" s="76"/>
      <c r="F212" s="70"/>
      <c r="G212" s="75"/>
      <c r="H212" s="70"/>
      <c r="I212" s="70"/>
      <c r="J212" s="161"/>
      <c r="K212" s="161"/>
      <c r="L212" s="161"/>
      <c r="M212" s="161"/>
      <c r="N212" s="70"/>
      <c r="O212" s="161"/>
      <c r="P212" s="71"/>
    </row>
    <row r="213" spans="4:16" s="116" customFormat="1">
      <c r="D213" s="75"/>
      <c r="E213" s="76"/>
      <c r="F213" s="70"/>
      <c r="G213" s="75"/>
      <c r="H213" s="70"/>
      <c r="I213" s="70"/>
      <c r="J213" s="161"/>
      <c r="K213" s="161"/>
      <c r="L213" s="161"/>
      <c r="M213" s="161"/>
      <c r="N213" s="70"/>
      <c r="O213" s="161"/>
      <c r="P213" s="71"/>
    </row>
    <row r="214" spans="4:16" s="116" customFormat="1">
      <c r="D214" s="75"/>
      <c r="E214" s="76"/>
      <c r="F214" s="70"/>
      <c r="G214" s="75"/>
      <c r="H214" s="70"/>
      <c r="I214" s="70"/>
      <c r="J214" s="161"/>
      <c r="K214" s="161"/>
      <c r="L214" s="161"/>
      <c r="M214" s="161"/>
      <c r="N214" s="70"/>
      <c r="O214" s="161"/>
      <c r="P214" s="71"/>
    </row>
    <row r="215" spans="4:16" s="116" customFormat="1">
      <c r="D215" s="75"/>
      <c r="E215" s="76"/>
      <c r="F215" s="70"/>
      <c r="G215" s="75"/>
      <c r="H215" s="70"/>
      <c r="I215" s="70"/>
      <c r="J215" s="161"/>
      <c r="K215" s="161"/>
      <c r="L215" s="161"/>
      <c r="M215" s="161"/>
      <c r="N215" s="70"/>
      <c r="O215" s="161"/>
      <c r="P215" s="71"/>
    </row>
    <row r="216" spans="4:16" s="116" customFormat="1">
      <c r="D216" s="75"/>
      <c r="E216" s="76"/>
      <c r="F216" s="70"/>
      <c r="G216" s="75"/>
      <c r="H216" s="70"/>
      <c r="I216" s="70"/>
      <c r="J216" s="161"/>
      <c r="K216" s="161"/>
      <c r="L216" s="161"/>
      <c r="M216" s="161"/>
      <c r="N216" s="70"/>
      <c r="O216" s="161"/>
      <c r="P216" s="71"/>
    </row>
    <row r="217" spans="4:16" s="116" customFormat="1">
      <c r="D217" s="75"/>
      <c r="E217" s="76"/>
      <c r="F217" s="70"/>
      <c r="G217" s="75"/>
      <c r="H217" s="70"/>
      <c r="I217" s="70"/>
      <c r="J217" s="161"/>
      <c r="K217" s="161"/>
      <c r="L217" s="161"/>
      <c r="M217" s="161"/>
      <c r="N217" s="70"/>
      <c r="O217" s="161"/>
      <c r="P217" s="71"/>
    </row>
    <row r="218" spans="4:16" s="116" customFormat="1">
      <c r="D218" s="75"/>
      <c r="E218" s="76"/>
      <c r="F218" s="70"/>
      <c r="G218" s="75"/>
      <c r="H218" s="70"/>
      <c r="I218" s="70"/>
      <c r="J218" s="161"/>
      <c r="K218" s="161"/>
      <c r="L218" s="161"/>
      <c r="M218" s="161"/>
      <c r="N218" s="70"/>
      <c r="O218" s="161"/>
      <c r="P218" s="71"/>
    </row>
    <row r="219" spans="4:16" s="116" customFormat="1">
      <c r="D219" s="75"/>
      <c r="E219" s="76"/>
      <c r="F219" s="70"/>
      <c r="G219" s="75"/>
      <c r="H219" s="70"/>
      <c r="I219" s="70"/>
      <c r="J219" s="161"/>
      <c r="K219" s="161"/>
      <c r="L219" s="161"/>
      <c r="M219" s="161"/>
      <c r="N219" s="70"/>
      <c r="O219" s="161"/>
      <c r="P219" s="71"/>
    </row>
    <row r="220" spans="4:16" s="116" customFormat="1">
      <c r="D220" s="75"/>
      <c r="E220" s="76"/>
      <c r="F220" s="70"/>
      <c r="G220" s="75"/>
      <c r="H220" s="70"/>
      <c r="I220" s="70"/>
      <c r="J220" s="161"/>
      <c r="K220" s="161"/>
      <c r="L220" s="161"/>
      <c r="M220" s="161"/>
      <c r="N220" s="70"/>
      <c r="O220" s="161"/>
      <c r="P220" s="71"/>
    </row>
    <row r="221" spans="4:16" s="116" customFormat="1">
      <c r="D221" s="75"/>
      <c r="E221" s="76"/>
      <c r="F221" s="70"/>
      <c r="G221" s="75"/>
      <c r="H221" s="70"/>
      <c r="I221" s="70"/>
      <c r="J221" s="161"/>
      <c r="K221" s="161"/>
      <c r="L221" s="161"/>
      <c r="M221" s="161"/>
      <c r="N221" s="70"/>
      <c r="O221" s="161"/>
      <c r="P221" s="71"/>
    </row>
    <row r="222" spans="4:16" s="116" customFormat="1">
      <c r="D222" s="75"/>
      <c r="E222" s="76"/>
      <c r="F222" s="70"/>
      <c r="G222" s="75"/>
      <c r="H222" s="70"/>
      <c r="I222" s="70"/>
      <c r="J222" s="161"/>
      <c r="K222" s="161"/>
      <c r="L222" s="161"/>
      <c r="M222" s="161"/>
      <c r="N222" s="70"/>
      <c r="O222" s="161"/>
      <c r="P222" s="71"/>
    </row>
    <row r="223" spans="4:16" s="116" customFormat="1">
      <c r="D223" s="75"/>
      <c r="E223" s="76"/>
      <c r="F223" s="70"/>
      <c r="G223" s="75"/>
      <c r="H223" s="70"/>
      <c r="I223" s="70"/>
      <c r="J223" s="161"/>
      <c r="K223" s="161"/>
      <c r="L223" s="161"/>
      <c r="M223" s="161"/>
      <c r="N223" s="70"/>
      <c r="O223" s="161"/>
      <c r="P223" s="71"/>
    </row>
    <row r="224" spans="4:16" s="116" customFormat="1">
      <c r="D224" s="75"/>
      <c r="E224" s="76"/>
      <c r="F224" s="70"/>
      <c r="G224" s="75"/>
      <c r="H224" s="70"/>
      <c r="I224" s="70"/>
      <c r="J224" s="161"/>
      <c r="K224" s="161"/>
      <c r="L224" s="161"/>
      <c r="M224" s="161"/>
      <c r="N224" s="70"/>
      <c r="O224" s="161"/>
      <c r="P224" s="71"/>
    </row>
    <row r="225" spans="4:16" s="116" customFormat="1">
      <c r="D225" s="75"/>
      <c r="E225" s="76"/>
      <c r="F225" s="70"/>
      <c r="G225" s="75"/>
      <c r="H225" s="70"/>
      <c r="I225" s="70"/>
      <c r="J225" s="161"/>
      <c r="K225" s="161"/>
      <c r="L225" s="161"/>
      <c r="M225" s="161"/>
      <c r="N225" s="70"/>
      <c r="O225" s="161"/>
      <c r="P225" s="71"/>
    </row>
    <row r="226" spans="4:16" s="116" customFormat="1">
      <c r="D226" s="75"/>
      <c r="E226" s="76"/>
      <c r="F226" s="70"/>
      <c r="G226" s="75"/>
      <c r="H226" s="70"/>
      <c r="I226" s="70"/>
      <c r="J226" s="161"/>
      <c r="K226" s="161"/>
      <c r="L226" s="161"/>
      <c r="M226" s="161"/>
      <c r="N226" s="70"/>
      <c r="O226" s="161"/>
      <c r="P226" s="71"/>
    </row>
    <row r="227" spans="4:16" s="116" customFormat="1">
      <c r="D227" s="75"/>
      <c r="E227" s="76"/>
      <c r="F227" s="70"/>
      <c r="G227" s="75"/>
      <c r="H227" s="70"/>
      <c r="I227" s="70"/>
      <c r="J227" s="161"/>
      <c r="K227" s="161"/>
      <c r="L227" s="161"/>
      <c r="M227" s="161"/>
      <c r="N227" s="70"/>
      <c r="O227" s="161"/>
      <c r="P227" s="71"/>
    </row>
    <row r="228" spans="4:16" s="116" customFormat="1">
      <c r="D228" s="75"/>
      <c r="E228" s="76"/>
      <c r="F228" s="70"/>
      <c r="G228" s="75"/>
      <c r="H228" s="70"/>
      <c r="I228" s="70"/>
      <c r="J228" s="161"/>
      <c r="K228" s="161"/>
      <c r="L228" s="161"/>
      <c r="M228" s="161"/>
      <c r="N228" s="70"/>
      <c r="O228" s="161"/>
      <c r="P228" s="71"/>
    </row>
    <row r="229" spans="4:16" s="116" customFormat="1">
      <c r="D229" s="75"/>
      <c r="E229" s="76"/>
      <c r="F229" s="70"/>
      <c r="G229" s="75"/>
      <c r="H229" s="70"/>
      <c r="I229" s="70"/>
      <c r="J229" s="161"/>
      <c r="K229" s="161"/>
      <c r="L229" s="161"/>
      <c r="M229" s="161"/>
      <c r="N229" s="70"/>
      <c r="O229" s="161"/>
      <c r="P229" s="71"/>
    </row>
    <row r="230" spans="4:16" s="116" customFormat="1">
      <c r="D230" s="75"/>
      <c r="E230" s="76"/>
      <c r="F230" s="70"/>
      <c r="G230" s="75"/>
      <c r="H230" s="70"/>
      <c r="I230" s="70"/>
      <c r="J230" s="161"/>
      <c r="K230" s="161"/>
      <c r="L230" s="161"/>
      <c r="M230" s="161"/>
      <c r="N230" s="70"/>
      <c r="O230" s="161"/>
      <c r="P230" s="71"/>
    </row>
    <row r="231" spans="4:16" s="116" customFormat="1">
      <c r="D231" s="75"/>
      <c r="E231" s="76"/>
      <c r="F231" s="70"/>
      <c r="G231" s="75"/>
      <c r="H231" s="70"/>
      <c r="I231" s="70"/>
      <c r="J231" s="161"/>
      <c r="K231" s="161"/>
      <c r="L231" s="161"/>
      <c r="M231" s="161"/>
      <c r="N231" s="70"/>
      <c r="O231" s="161"/>
      <c r="P231" s="71"/>
    </row>
    <row r="232" spans="4:16" s="116" customFormat="1">
      <c r="D232" s="75"/>
      <c r="E232" s="76"/>
      <c r="F232" s="70"/>
      <c r="G232" s="75"/>
      <c r="H232" s="70"/>
      <c r="I232" s="70"/>
      <c r="J232" s="161"/>
      <c r="K232" s="161"/>
      <c r="L232" s="161"/>
      <c r="M232" s="161"/>
      <c r="N232" s="70"/>
      <c r="O232" s="161"/>
      <c r="P232" s="71"/>
    </row>
    <row r="233" spans="4:16" s="116" customFormat="1">
      <c r="D233" s="75"/>
      <c r="E233" s="76"/>
      <c r="F233" s="70"/>
      <c r="G233" s="75"/>
      <c r="H233" s="70"/>
      <c r="I233" s="70"/>
      <c r="J233" s="161"/>
      <c r="K233" s="161"/>
      <c r="L233" s="161"/>
      <c r="M233" s="161"/>
      <c r="N233" s="70"/>
      <c r="O233" s="161"/>
      <c r="P233" s="71"/>
    </row>
    <row r="234" spans="4:16" s="116" customFormat="1">
      <c r="D234" s="75"/>
      <c r="E234" s="76"/>
      <c r="F234" s="70"/>
      <c r="G234" s="75"/>
      <c r="H234" s="70"/>
      <c r="I234" s="70"/>
      <c r="J234" s="161"/>
      <c r="K234" s="161"/>
      <c r="L234" s="161"/>
      <c r="M234" s="161"/>
      <c r="N234" s="70"/>
      <c r="O234" s="161"/>
      <c r="P234" s="71"/>
    </row>
    <row r="235" spans="4:16" s="116" customFormat="1">
      <c r="D235" s="75"/>
      <c r="E235" s="76"/>
      <c r="F235" s="70"/>
      <c r="G235" s="75"/>
      <c r="H235" s="70"/>
      <c r="I235" s="70"/>
      <c r="J235" s="161"/>
      <c r="K235" s="161"/>
      <c r="L235" s="161"/>
      <c r="M235" s="161"/>
      <c r="N235" s="70"/>
      <c r="O235" s="161"/>
      <c r="P235" s="71"/>
    </row>
    <row r="236" spans="4:16" s="116" customFormat="1">
      <c r="D236" s="75"/>
      <c r="E236" s="76"/>
      <c r="F236" s="70"/>
      <c r="G236" s="75"/>
      <c r="H236" s="70"/>
      <c r="I236" s="70"/>
      <c r="J236" s="161"/>
      <c r="K236" s="161"/>
      <c r="L236" s="161"/>
      <c r="M236" s="161"/>
      <c r="N236" s="70"/>
      <c r="O236" s="161"/>
      <c r="P236" s="71"/>
    </row>
    <row r="237" spans="4:16" s="116" customFormat="1">
      <c r="D237" s="75"/>
      <c r="E237" s="76"/>
      <c r="F237" s="70"/>
      <c r="G237" s="75"/>
      <c r="H237" s="70"/>
      <c r="I237" s="70"/>
      <c r="J237" s="161"/>
      <c r="K237" s="161"/>
      <c r="L237" s="161"/>
      <c r="M237" s="161"/>
      <c r="N237" s="70"/>
      <c r="O237" s="161"/>
      <c r="P237" s="71"/>
    </row>
    <row r="238" spans="4:16" s="116" customFormat="1">
      <c r="D238" s="75"/>
      <c r="E238" s="76"/>
      <c r="F238" s="70"/>
      <c r="G238" s="75"/>
      <c r="H238" s="70"/>
      <c r="I238" s="70"/>
      <c r="J238" s="161"/>
      <c r="K238" s="161"/>
      <c r="L238" s="161"/>
      <c r="M238" s="161"/>
      <c r="N238" s="70"/>
      <c r="O238" s="161"/>
      <c r="P238" s="71"/>
    </row>
    <row r="239" spans="4:16" s="116" customFormat="1">
      <c r="D239" s="75"/>
      <c r="E239" s="76"/>
      <c r="F239" s="70"/>
      <c r="G239" s="75"/>
      <c r="H239" s="70"/>
      <c r="I239" s="70"/>
      <c r="J239" s="161"/>
      <c r="K239" s="161"/>
      <c r="L239" s="161"/>
      <c r="M239" s="161"/>
      <c r="N239" s="70"/>
      <c r="O239" s="161"/>
      <c r="P239" s="71"/>
    </row>
    <row r="240" spans="4:16" s="116" customFormat="1">
      <c r="D240" s="75"/>
      <c r="E240" s="76"/>
      <c r="F240" s="70"/>
      <c r="G240" s="75"/>
      <c r="H240" s="70"/>
      <c r="I240" s="70"/>
      <c r="J240" s="161"/>
      <c r="K240" s="161"/>
      <c r="L240" s="161"/>
      <c r="M240" s="161"/>
      <c r="N240" s="70"/>
      <c r="O240" s="161"/>
      <c r="P240" s="71"/>
    </row>
    <row r="241" spans="4:16" s="116" customFormat="1">
      <c r="D241" s="75"/>
      <c r="E241" s="76"/>
      <c r="F241" s="70"/>
      <c r="G241" s="75"/>
      <c r="H241" s="70"/>
      <c r="I241" s="70"/>
      <c r="J241" s="161"/>
      <c r="K241" s="161"/>
      <c r="L241" s="161"/>
      <c r="M241" s="161"/>
      <c r="N241" s="70"/>
      <c r="O241" s="161"/>
      <c r="P241" s="71"/>
    </row>
    <row r="242" spans="4:16" s="116" customFormat="1">
      <c r="D242" s="75"/>
      <c r="E242" s="76"/>
      <c r="F242" s="70"/>
      <c r="G242" s="75"/>
      <c r="H242" s="70"/>
      <c r="I242" s="70"/>
      <c r="J242" s="161"/>
      <c r="K242" s="161"/>
      <c r="L242" s="161"/>
      <c r="M242" s="161"/>
      <c r="N242" s="70"/>
      <c r="O242" s="161"/>
      <c r="P242" s="71"/>
    </row>
    <row r="243" spans="4:16" s="116" customFormat="1">
      <c r="D243" s="75"/>
      <c r="E243" s="76"/>
      <c r="F243" s="70"/>
      <c r="G243" s="75"/>
      <c r="H243" s="70"/>
      <c r="I243" s="70"/>
      <c r="J243" s="161"/>
      <c r="K243" s="161"/>
      <c r="L243" s="161"/>
      <c r="M243" s="161"/>
      <c r="N243" s="70"/>
      <c r="O243" s="161"/>
      <c r="P243" s="71"/>
    </row>
    <row r="244" spans="4:16" s="116" customFormat="1">
      <c r="D244" s="75"/>
      <c r="E244" s="76"/>
      <c r="F244" s="70"/>
      <c r="G244" s="75"/>
      <c r="H244" s="70"/>
      <c r="I244" s="70"/>
      <c r="J244" s="161"/>
      <c r="K244" s="161"/>
      <c r="L244" s="161"/>
      <c r="M244" s="161"/>
      <c r="N244" s="70"/>
      <c r="O244" s="161"/>
      <c r="P244" s="71"/>
    </row>
    <row r="245" spans="4:16" s="116" customFormat="1">
      <c r="D245" s="75"/>
      <c r="E245" s="76"/>
      <c r="F245" s="70"/>
      <c r="G245" s="75"/>
      <c r="H245" s="70"/>
      <c r="I245" s="70"/>
      <c r="J245" s="161"/>
      <c r="K245" s="161"/>
      <c r="L245" s="161"/>
      <c r="M245" s="161"/>
      <c r="N245" s="70"/>
      <c r="O245" s="161"/>
      <c r="P245" s="71"/>
    </row>
    <row r="246" spans="4:16" s="116" customFormat="1">
      <c r="D246" s="75"/>
      <c r="E246" s="76"/>
      <c r="F246" s="70"/>
      <c r="G246" s="75"/>
      <c r="H246" s="70"/>
      <c r="I246" s="70"/>
      <c r="J246" s="161"/>
      <c r="K246" s="161"/>
      <c r="L246" s="161"/>
      <c r="M246" s="161"/>
      <c r="N246" s="70"/>
      <c r="O246" s="161"/>
      <c r="P246" s="71"/>
    </row>
    <row r="247" spans="4:16" s="116" customFormat="1">
      <c r="D247" s="75"/>
      <c r="E247" s="76"/>
      <c r="F247" s="70"/>
      <c r="G247" s="75"/>
      <c r="H247" s="70"/>
      <c r="I247" s="70"/>
      <c r="J247" s="161"/>
      <c r="K247" s="161"/>
      <c r="L247" s="161"/>
      <c r="M247" s="161"/>
      <c r="N247" s="70"/>
      <c r="O247" s="161"/>
      <c r="P247" s="71"/>
    </row>
    <row r="248" spans="4:16" s="116" customFormat="1">
      <c r="D248" s="75"/>
      <c r="E248" s="76"/>
      <c r="F248" s="70"/>
      <c r="G248" s="75"/>
      <c r="H248" s="70"/>
      <c r="I248" s="70"/>
      <c r="J248" s="161"/>
      <c r="K248" s="161"/>
      <c r="L248" s="161"/>
      <c r="M248" s="161"/>
      <c r="N248" s="70"/>
      <c r="O248" s="161"/>
      <c r="P248" s="71"/>
    </row>
    <row r="249" spans="4:16" s="116" customFormat="1">
      <c r="D249" s="75"/>
      <c r="E249" s="76"/>
      <c r="F249" s="70"/>
      <c r="G249" s="75"/>
      <c r="H249" s="70"/>
      <c r="I249" s="70"/>
      <c r="J249" s="161"/>
      <c r="K249" s="161"/>
      <c r="L249" s="161"/>
      <c r="M249" s="161"/>
      <c r="N249" s="70"/>
      <c r="O249" s="161"/>
      <c r="P249" s="71"/>
    </row>
    <row r="250" spans="4:16" s="116" customFormat="1">
      <c r="D250" s="75"/>
      <c r="E250" s="76"/>
      <c r="F250" s="70"/>
      <c r="G250" s="75"/>
      <c r="H250" s="70"/>
      <c r="I250" s="70"/>
      <c r="J250" s="161"/>
      <c r="K250" s="161"/>
      <c r="L250" s="161"/>
      <c r="M250" s="161"/>
      <c r="N250" s="70"/>
      <c r="O250" s="161"/>
      <c r="P250" s="71"/>
    </row>
    <row r="251" spans="4:16" s="116" customFormat="1">
      <c r="D251" s="75"/>
      <c r="E251" s="76"/>
      <c r="F251" s="70"/>
      <c r="G251" s="75"/>
      <c r="H251" s="70"/>
      <c r="I251" s="70"/>
      <c r="J251" s="161"/>
      <c r="K251" s="161"/>
      <c r="L251" s="161"/>
      <c r="M251" s="161"/>
      <c r="N251" s="70"/>
      <c r="O251" s="161"/>
      <c r="P251" s="71"/>
    </row>
    <row r="252" spans="4:16" s="116" customFormat="1">
      <c r="D252" s="75"/>
      <c r="E252" s="76"/>
      <c r="F252" s="70"/>
      <c r="G252" s="75"/>
      <c r="H252" s="70"/>
      <c r="I252" s="70"/>
      <c r="J252" s="161"/>
      <c r="K252" s="161"/>
      <c r="L252" s="161"/>
      <c r="M252" s="161"/>
      <c r="N252" s="70"/>
      <c r="O252" s="161"/>
      <c r="P252" s="71"/>
    </row>
    <row r="253" spans="4:16" s="116" customFormat="1">
      <c r="D253" s="75"/>
      <c r="E253" s="76"/>
      <c r="F253" s="70"/>
      <c r="G253" s="75"/>
      <c r="H253" s="70"/>
      <c r="I253" s="70"/>
      <c r="J253" s="161"/>
      <c r="K253" s="161"/>
      <c r="L253" s="161"/>
      <c r="M253" s="161"/>
      <c r="N253" s="70"/>
      <c r="O253" s="161"/>
      <c r="P253" s="71"/>
    </row>
    <row r="254" spans="4:16" s="116" customFormat="1">
      <c r="D254" s="75"/>
      <c r="E254" s="76"/>
      <c r="F254" s="70"/>
      <c r="G254" s="75"/>
      <c r="H254" s="70"/>
      <c r="I254" s="70"/>
      <c r="J254" s="161"/>
      <c r="K254" s="161"/>
      <c r="L254" s="161"/>
      <c r="M254" s="161"/>
      <c r="N254" s="70"/>
      <c r="O254" s="161"/>
      <c r="P254" s="71"/>
    </row>
    <row r="255" spans="4:16" s="116" customFormat="1">
      <c r="D255" s="75"/>
      <c r="E255" s="76"/>
      <c r="F255" s="70"/>
      <c r="G255" s="75"/>
      <c r="H255" s="70"/>
      <c r="I255" s="70"/>
      <c r="J255" s="161"/>
      <c r="K255" s="161"/>
      <c r="L255" s="161"/>
      <c r="M255" s="161"/>
      <c r="N255" s="70"/>
      <c r="O255" s="161"/>
      <c r="P255" s="71"/>
    </row>
    <row r="256" spans="4:16" s="116" customFormat="1">
      <c r="D256" s="75"/>
      <c r="E256" s="76"/>
      <c r="F256" s="70"/>
      <c r="G256" s="75"/>
      <c r="H256" s="70"/>
      <c r="I256" s="70"/>
      <c r="J256" s="161"/>
      <c r="K256" s="161"/>
      <c r="L256" s="161"/>
      <c r="M256" s="161"/>
      <c r="N256" s="70"/>
      <c r="O256" s="161"/>
      <c r="P256" s="71"/>
    </row>
    <row r="257" spans="4:16" s="116" customFormat="1">
      <c r="D257" s="75"/>
      <c r="E257" s="76"/>
      <c r="F257" s="70"/>
      <c r="G257" s="75"/>
      <c r="H257" s="70"/>
      <c r="I257" s="70"/>
      <c r="J257" s="161"/>
      <c r="K257" s="161"/>
      <c r="L257" s="161"/>
      <c r="M257" s="161"/>
      <c r="N257" s="70"/>
      <c r="O257" s="161"/>
      <c r="P257" s="71"/>
    </row>
    <row r="258" spans="4:16" s="116" customFormat="1">
      <c r="D258" s="75"/>
      <c r="E258" s="76"/>
      <c r="F258" s="70"/>
      <c r="G258" s="75"/>
      <c r="H258" s="70"/>
      <c r="I258" s="70"/>
      <c r="J258" s="161"/>
      <c r="K258" s="161"/>
      <c r="L258" s="161"/>
      <c r="M258" s="161"/>
      <c r="N258" s="70"/>
      <c r="O258" s="161"/>
      <c r="P258" s="71"/>
    </row>
    <row r="259" spans="4:16" s="116" customFormat="1">
      <c r="D259" s="75"/>
      <c r="E259" s="76"/>
      <c r="F259" s="70"/>
      <c r="G259" s="75"/>
      <c r="H259" s="70"/>
      <c r="I259" s="70"/>
      <c r="J259" s="161"/>
      <c r="K259" s="161"/>
      <c r="L259" s="161"/>
      <c r="M259" s="161"/>
      <c r="N259" s="70"/>
      <c r="O259" s="161"/>
      <c r="P259" s="71"/>
    </row>
    <row r="260" spans="4:16" s="116" customFormat="1">
      <c r="D260" s="75"/>
      <c r="E260" s="76"/>
      <c r="F260" s="70"/>
      <c r="G260" s="75"/>
      <c r="H260" s="70"/>
      <c r="I260" s="70"/>
      <c r="J260" s="161"/>
      <c r="K260" s="161"/>
      <c r="L260" s="161"/>
      <c r="M260" s="161"/>
      <c r="N260" s="70"/>
      <c r="O260" s="161"/>
      <c r="P260" s="71"/>
    </row>
    <row r="261" spans="4:16" s="116" customFormat="1">
      <c r="D261" s="75"/>
      <c r="E261" s="76"/>
      <c r="F261" s="70"/>
      <c r="G261" s="75"/>
      <c r="H261" s="70"/>
      <c r="I261" s="70"/>
      <c r="J261" s="161"/>
      <c r="K261" s="161"/>
      <c r="L261" s="161"/>
      <c r="M261" s="161"/>
      <c r="N261" s="70"/>
      <c r="O261" s="161"/>
      <c r="P261" s="71"/>
    </row>
    <row r="262" spans="4:16" s="116" customFormat="1">
      <c r="D262" s="75"/>
      <c r="E262" s="76"/>
      <c r="F262" s="70"/>
      <c r="G262" s="75"/>
      <c r="H262" s="70"/>
      <c r="I262" s="70"/>
      <c r="J262" s="161"/>
      <c r="K262" s="161"/>
      <c r="L262" s="161"/>
      <c r="M262" s="161"/>
      <c r="N262" s="70"/>
      <c r="O262" s="161"/>
      <c r="P262" s="71"/>
    </row>
    <row r="263" spans="4:16" s="116" customFormat="1">
      <c r="D263" s="75"/>
      <c r="E263" s="76"/>
      <c r="F263" s="70"/>
      <c r="G263" s="75"/>
      <c r="H263" s="70"/>
      <c r="I263" s="70"/>
      <c r="J263" s="161"/>
      <c r="K263" s="161"/>
      <c r="L263" s="161"/>
      <c r="M263" s="161"/>
      <c r="N263" s="70"/>
      <c r="O263" s="161"/>
      <c r="P263" s="71"/>
    </row>
    <row r="264" spans="4:16" s="116" customFormat="1">
      <c r="D264" s="75"/>
      <c r="E264" s="76"/>
      <c r="F264" s="70"/>
      <c r="G264" s="75"/>
      <c r="H264" s="70"/>
      <c r="I264" s="70"/>
      <c r="J264" s="161"/>
      <c r="K264" s="161"/>
      <c r="L264" s="161"/>
      <c r="M264" s="161"/>
      <c r="N264" s="70"/>
      <c r="O264" s="161"/>
      <c r="P264" s="71"/>
    </row>
    <row r="265" spans="4:16" s="116" customFormat="1">
      <c r="D265" s="75"/>
      <c r="E265" s="76"/>
      <c r="F265" s="70"/>
      <c r="G265" s="75"/>
      <c r="H265" s="70"/>
      <c r="I265" s="70"/>
      <c r="J265" s="161"/>
      <c r="K265" s="161"/>
      <c r="L265" s="161"/>
      <c r="M265" s="161"/>
      <c r="N265" s="70"/>
      <c r="O265" s="161"/>
      <c r="P265" s="71"/>
    </row>
    <row r="266" spans="4:16" s="116" customFormat="1">
      <c r="D266" s="75"/>
      <c r="E266" s="76"/>
      <c r="F266" s="70"/>
      <c r="G266" s="75"/>
      <c r="H266" s="70"/>
      <c r="I266" s="70"/>
      <c r="J266" s="161"/>
      <c r="K266" s="161"/>
      <c r="L266" s="161"/>
      <c r="M266" s="161"/>
      <c r="N266" s="70"/>
      <c r="O266" s="161"/>
      <c r="P266" s="71"/>
    </row>
    <row r="267" spans="4:16" s="116" customFormat="1">
      <c r="D267" s="75"/>
      <c r="E267" s="76"/>
      <c r="F267" s="70"/>
      <c r="G267" s="75"/>
      <c r="H267" s="70"/>
      <c r="I267" s="70"/>
      <c r="J267" s="161"/>
      <c r="K267" s="161"/>
      <c r="L267" s="161"/>
      <c r="M267" s="161"/>
      <c r="N267" s="70"/>
      <c r="O267" s="161"/>
      <c r="P267" s="71"/>
    </row>
    <row r="268" spans="4:16" s="116" customFormat="1">
      <c r="D268" s="75"/>
      <c r="E268" s="76"/>
      <c r="F268" s="70"/>
      <c r="G268" s="75"/>
      <c r="H268" s="70"/>
      <c r="I268" s="70"/>
      <c r="J268" s="161"/>
      <c r="K268" s="161"/>
      <c r="L268" s="161"/>
      <c r="M268" s="161"/>
      <c r="N268" s="70"/>
      <c r="O268" s="161"/>
      <c r="P268" s="71"/>
    </row>
    <row r="269" spans="4:16" s="116" customFormat="1">
      <c r="D269" s="75"/>
      <c r="E269" s="76"/>
      <c r="F269" s="70"/>
      <c r="G269" s="75"/>
      <c r="H269" s="70"/>
      <c r="I269" s="70"/>
      <c r="J269" s="161"/>
      <c r="K269" s="161"/>
      <c r="L269" s="161"/>
      <c r="M269" s="161"/>
      <c r="N269" s="70"/>
      <c r="O269" s="161"/>
      <c r="P269" s="71"/>
    </row>
    <row r="270" spans="4:16" s="116" customFormat="1">
      <c r="D270" s="75"/>
      <c r="E270" s="76"/>
      <c r="F270" s="70"/>
      <c r="G270" s="75"/>
      <c r="H270" s="70"/>
      <c r="I270" s="70"/>
      <c r="J270" s="161"/>
      <c r="K270" s="161"/>
      <c r="L270" s="161"/>
      <c r="M270" s="161"/>
      <c r="N270" s="70"/>
      <c r="O270" s="161"/>
      <c r="P270" s="71"/>
    </row>
    <row r="271" spans="4:16" s="116" customFormat="1">
      <c r="D271" s="75"/>
      <c r="E271" s="76"/>
      <c r="F271" s="70"/>
      <c r="G271" s="75"/>
      <c r="H271" s="70"/>
      <c r="I271" s="70"/>
      <c r="J271" s="161"/>
      <c r="K271" s="161"/>
      <c r="L271" s="161"/>
      <c r="M271" s="161"/>
      <c r="N271" s="70"/>
      <c r="O271" s="161"/>
      <c r="P271" s="71"/>
    </row>
    <row r="272" spans="4:16" s="116" customFormat="1">
      <c r="D272" s="75"/>
      <c r="E272" s="76"/>
      <c r="F272" s="70"/>
      <c r="G272" s="75"/>
      <c r="H272" s="70"/>
      <c r="I272" s="70"/>
      <c r="J272" s="161"/>
      <c r="K272" s="161"/>
      <c r="L272" s="161"/>
      <c r="M272" s="161"/>
      <c r="N272" s="70"/>
      <c r="O272" s="161"/>
      <c r="P272" s="71"/>
    </row>
    <row r="273" spans="4:16" s="116" customFormat="1">
      <c r="D273" s="75"/>
      <c r="E273" s="76"/>
      <c r="F273" s="70"/>
      <c r="G273" s="75"/>
      <c r="H273" s="70"/>
      <c r="I273" s="70"/>
      <c r="J273" s="161"/>
      <c r="K273" s="161"/>
      <c r="L273" s="161"/>
      <c r="M273" s="161"/>
      <c r="N273" s="70"/>
      <c r="O273" s="161"/>
      <c r="P273" s="71"/>
    </row>
    <row r="274" spans="4:16" s="116" customFormat="1">
      <c r="D274" s="75"/>
      <c r="E274" s="76"/>
      <c r="F274" s="70"/>
      <c r="G274" s="75"/>
      <c r="H274" s="70"/>
      <c r="I274" s="70"/>
      <c r="J274" s="161"/>
      <c r="K274" s="161"/>
      <c r="L274" s="161"/>
      <c r="M274" s="161"/>
      <c r="N274" s="70"/>
      <c r="O274" s="161"/>
      <c r="P274" s="71"/>
    </row>
    <row r="275" spans="4:16" s="116" customFormat="1">
      <c r="D275" s="75"/>
      <c r="E275" s="76"/>
      <c r="F275" s="70"/>
      <c r="G275" s="75"/>
      <c r="H275" s="70"/>
      <c r="I275" s="70"/>
      <c r="J275" s="161"/>
      <c r="K275" s="161"/>
      <c r="L275" s="161"/>
      <c r="M275" s="161"/>
      <c r="N275" s="70"/>
      <c r="O275" s="161"/>
      <c r="P275" s="71"/>
    </row>
    <row r="276" spans="4:16" s="116" customFormat="1">
      <c r="D276" s="75"/>
      <c r="E276" s="76"/>
      <c r="F276" s="70"/>
      <c r="G276" s="75"/>
      <c r="H276" s="70"/>
      <c r="I276" s="70"/>
      <c r="J276" s="161"/>
      <c r="K276" s="161"/>
      <c r="L276" s="161"/>
      <c r="M276" s="161"/>
      <c r="N276" s="70"/>
      <c r="O276" s="161"/>
      <c r="P276" s="71"/>
    </row>
    <row r="277" spans="4:16" s="116" customFormat="1">
      <c r="D277" s="75"/>
      <c r="E277" s="76"/>
      <c r="F277" s="70"/>
      <c r="G277" s="75"/>
      <c r="H277" s="70"/>
      <c r="I277" s="70"/>
      <c r="J277" s="161"/>
      <c r="K277" s="161"/>
      <c r="L277" s="161"/>
      <c r="M277" s="161"/>
      <c r="N277" s="70"/>
      <c r="O277" s="161"/>
      <c r="P277" s="71"/>
    </row>
    <row r="278" spans="4:16" s="116" customFormat="1">
      <c r="D278" s="75"/>
      <c r="E278" s="76"/>
      <c r="F278" s="70"/>
      <c r="G278" s="75"/>
      <c r="H278" s="70"/>
      <c r="I278" s="70"/>
      <c r="J278" s="161"/>
      <c r="K278" s="161"/>
      <c r="L278" s="161"/>
      <c r="M278" s="161"/>
      <c r="N278" s="70"/>
      <c r="O278" s="161"/>
      <c r="P278" s="71"/>
    </row>
    <row r="279" spans="4:16" s="116" customFormat="1">
      <c r="D279" s="75"/>
      <c r="E279" s="76"/>
      <c r="F279" s="70"/>
      <c r="G279" s="75"/>
      <c r="H279" s="70"/>
      <c r="I279" s="70"/>
      <c r="J279" s="161"/>
      <c r="K279" s="161"/>
      <c r="L279" s="161"/>
      <c r="M279" s="161"/>
      <c r="N279" s="70"/>
      <c r="O279" s="161"/>
      <c r="P279" s="71"/>
    </row>
    <row r="280" spans="4:16" s="116" customFormat="1">
      <c r="D280" s="75"/>
      <c r="E280" s="76"/>
      <c r="F280" s="70"/>
      <c r="G280" s="75"/>
      <c r="H280" s="70"/>
      <c r="I280" s="70"/>
      <c r="J280" s="161"/>
      <c r="K280" s="161"/>
      <c r="L280" s="161"/>
      <c r="M280" s="161"/>
      <c r="N280" s="70"/>
      <c r="O280" s="161"/>
      <c r="P280" s="71"/>
    </row>
    <row r="281" spans="4:16" s="116" customFormat="1">
      <c r="D281" s="75"/>
      <c r="E281" s="76"/>
      <c r="F281" s="70"/>
      <c r="G281" s="75"/>
      <c r="H281" s="70"/>
      <c r="I281" s="70"/>
      <c r="J281" s="161"/>
      <c r="K281" s="161"/>
      <c r="L281" s="161"/>
      <c r="M281" s="161"/>
      <c r="N281" s="70"/>
      <c r="O281" s="161"/>
      <c r="P281" s="71"/>
    </row>
    <row r="282" spans="4:16" s="116" customFormat="1">
      <c r="D282" s="75"/>
      <c r="E282" s="76"/>
      <c r="F282" s="70"/>
      <c r="G282" s="75"/>
      <c r="H282" s="70"/>
      <c r="I282" s="70"/>
      <c r="J282" s="161"/>
      <c r="K282" s="161"/>
      <c r="L282" s="161"/>
      <c r="M282" s="161"/>
      <c r="N282" s="70"/>
      <c r="O282" s="161"/>
      <c r="P282" s="71"/>
    </row>
    <row r="283" spans="4:16" s="116" customFormat="1">
      <c r="D283" s="75"/>
      <c r="E283" s="76"/>
      <c r="F283" s="70"/>
      <c r="G283" s="75"/>
      <c r="H283" s="70"/>
      <c r="I283" s="70"/>
      <c r="J283" s="161"/>
      <c r="K283" s="161"/>
      <c r="L283" s="161"/>
      <c r="M283" s="161"/>
      <c r="N283" s="70"/>
      <c r="O283" s="161"/>
      <c r="P283" s="71"/>
    </row>
    <row r="284" spans="4:16" s="116" customFormat="1">
      <c r="D284" s="75"/>
      <c r="E284" s="76"/>
      <c r="F284" s="70"/>
      <c r="G284" s="75"/>
      <c r="H284" s="70"/>
      <c r="I284" s="70"/>
      <c r="J284" s="161"/>
      <c r="K284" s="161"/>
      <c r="L284" s="161"/>
      <c r="M284" s="161"/>
      <c r="N284" s="70"/>
      <c r="O284" s="161"/>
      <c r="P284" s="71"/>
    </row>
    <row r="285" spans="4:16" s="116" customFormat="1">
      <c r="D285" s="75"/>
      <c r="E285" s="76"/>
      <c r="F285" s="70"/>
      <c r="G285" s="75"/>
      <c r="H285" s="70"/>
      <c r="I285" s="70"/>
      <c r="J285" s="161"/>
      <c r="K285" s="161"/>
      <c r="L285" s="161"/>
      <c r="M285" s="161"/>
      <c r="N285" s="70"/>
      <c r="O285" s="161"/>
      <c r="P285" s="71"/>
    </row>
    <row r="286" spans="4:16" s="116" customFormat="1">
      <c r="D286" s="75"/>
      <c r="E286" s="76"/>
      <c r="F286" s="70"/>
      <c r="G286" s="75"/>
      <c r="H286" s="70"/>
      <c r="I286" s="70"/>
      <c r="J286" s="161"/>
      <c r="K286" s="161"/>
      <c r="L286" s="161"/>
      <c r="M286" s="161"/>
      <c r="N286" s="70"/>
      <c r="O286" s="161"/>
      <c r="P286" s="71"/>
    </row>
    <row r="287" spans="4:16" s="116" customFormat="1">
      <c r="D287" s="75"/>
      <c r="E287" s="76"/>
      <c r="F287" s="70"/>
      <c r="G287" s="75"/>
      <c r="H287" s="70"/>
      <c r="I287" s="70"/>
      <c r="J287" s="161"/>
      <c r="K287" s="161"/>
      <c r="L287" s="161"/>
      <c r="M287" s="161"/>
      <c r="N287" s="70"/>
      <c r="O287" s="161"/>
      <c r="P287" s="71"/>
    </row>
    <row r="288" spans="4:16" s="116" customFormat="1">
      <c r="D288" s="75"/>
      <c r="E288" s="76"/>
      <c r="F288" s="70"/>
      <c r="G288" s="75"/>
      <c r="H288" s="70"/>
      <c r="I288" s="70"/>
      <c r="J288" s="161"/>
      <c r="K288" s="161"/>
      <c r="L288" s="161"/>
      <c r="M288" s="161"/>
      <c r="N288" s="70"/>
      <c r="O288" s="161"/>
      <c r="P288" s="71"/>
    </row>
    <row r="289" spans="4:16" s="116" customFormat="1">
      <c r="D289" s="75"/>
      <c r="E289" s="76"/>
      <c r="F289" s="70"/>
      <c r="G289" s="75"/>
      <c r="H289" s="70"/>
      <c r="I289" s="70"/>
      <c r="J289" s="161"/>
      <c r="K289" s="161"/>
      <c r="L289" s="161"/>
      <c r="M289" s="161"/>
      <c r="N289" s="70"/>
      <c r="O289" s="161"/>
      <c r="P289" s="71"/>
    </row>
    <row r="290" spans="4:16" s="116" customFormat="1">
      <c r="D290" s="75"/>
      <c r="E290" s="76"/>
      <c r="F290" s="70"/>
      <c r="G290" s="75"/>
      <c r="H290" s="70"/>
      <c r="I290" s="70"/>
      <c r="J290" s="161"/>
      <c r="K290" s="161"/>
      <c r="L290" s="161"/>
      <c r="M290" s="161"/>
      <c r="N290" s="70"/>
      <c r="O290" s="161"/>
      <c r="P290" s="71"/>
    </row>
    <row r="291" spans="4:16" s="116" customFormat="1">
      <c r="D291" s="75"/>
      <c r="E291" s="76"/>
      <c r="F291" s="70"/>
      <c r="G291" s="75"/>
      <c r="H291" s="70"/>
      <c r="I291" s="70"/>
      <c r="J291" s="161"/>
      <c r="K291" s="161"/>
      <c r="L291" s="161"/>
      <c r="M291" s="161"/>
      <c r="N291" s="70"/>
      <c r="O291" s="161"/>
      <c r="P291" s="71"/>
    </row>
    <row r="292" spans="4:16" s="116" customFormat="1">
      <c r="D292" s="75"/>
      <c r="E292" s="76"/>
      <c r="F292" s="70"/>
      <c r="G292" s="75"/>
      <c r="H292" s="70"/>
      <c r="I292" s="70"/>
      <c r="J292" s="161"/>
      <c r="K292" s="161"/>
      <c r="L292" s="161"/>
      <c r="M292" s="161"/>
      <c r="N292" s="70"/>
      <c r="O292" s="161"/>
      <c r="P292" s="71"/>
    </row>
    <row r="293" spans="4:16" s="116" customFormat="1">
      <c r="D293" s="75"/>
      <c r="E293" s="76"/>
      <c r="F293" s="70"/>
      <c r="G293" s="75"/>
      <c r="H293" s="70"/>
      <c r="I293" s="70"/>
      <c r="J293" s="161"/>
      <c r="K293" s="161"/>
      <c r="L293" s="161"/>
      <c r="M293" s="161"/>
      <c r="N293" s="70"/>
      <c r="O293" s="161"/>
      <c r="P293" s="71"/>
    </row>
    <row r="294" spans="4:16" s="116" customFormat="1">
      <c r="D294" s="75"/>
      <c r="E294" s="76"/>
      <c r="F294" s="70"/>
      <c r="G294" s="75"/>
      <c r="H294" s="70"/>
      <c r="I294" s="70"/>
      <c r="J294" s="161"/>
      <c r="K294" s="161"/>
      <c r="L294" s="161"/>
      <c r="M294" s="161"/>
      <c r="N294" s="70"/>
      <c r="O294" s="161"/>
      <c r="P294" s="71"/>
    </row>
    <row r="295" spans="4:16" s="116" customFormat="1">
      <c r="D295" s="75"/>
      <c r="E295" s="76"/>
      <c r="F295" s="70"/>
      <c r="G295" s="75"/>
      <c r="H295" s="70"/>
      <c r="I295" s="70"/>
      <c r="J295" s="161"/>
      <c r="K295" s="161"/>
      <c r="L295" s="161"/>
      <c r="M295" s="161"/>
      <c r="N295" s="70"/>
      <c r="O295" s="161"/>
      <c r="P295" s="71"/>
    </row>
    <row r="296" spans="4:16" s="116" customFormat="1">
      <c r="D296" s="75"/>
      <c r="E296" s="76"/>
      <c r="F296" s="70"/>
      <c r="G296" s="75"/>
      <c r="H296" s="70"/>
      <c r="I296" s="70"/>
      <c r="J296" s="161"/>
      <c r="K296" s="161"/>
      <c r="L296" s="161"/>
      <c r="M296" s="161"/>
      <c r="N296" s="70"/>
      <c r="O296" s="161"/>
      <c r="P296" s="71"/>
    </row>
    <row r="297" spans="4:16" s="116" customFormat="1">
      <c r="D297" s="75"/>
      <c r="E297" s="76"/>
      <c r="F297" s="70"/>
      <c r="G297" s="75"/>
      <c r="H297" s="70"/>
      <c r="I297" s="70"/>
      <c r="J297" s="161"/>
      <c r="K297" s="161"/>
      <c r="L297" s="161"/>
      <c r="M297" s="161"/>
      <c r="N297" s="70"/>
      <c r="O297" s="161"/>
      <c r="P297" s="71"/>
    </row>
    <row r="298" spans="4:16" s="116" customFormat="1">
      <c r="D298" s="75"/>
      <c r="E298" s="76"/>
      <c r="F298" s="70"/>
      <c r="G298" s="75"/>
      <c r="H298" s="70"/>
      <c r="I298" s="70"/>
      <c r="J298" s="161"/>
      <c r="K298" s="161"/>
      <c r="L298" s="161"/>
      <c r="M298" s="161"/>
      <c r="N298" s="70"/>
      <c r="O298" s="161"/>
      <c r="P298" s="71"/>
    </row>
    <row r="299" spans="4:16" s="116" customFormat="1">
      <c r="D299" s="75"/>
      <c r="E299" s="76"/>
      <c r="F299" s="70"/>
      <c r="G299" s="75"/>
      <c r="H299" s="70"/>
      <c r="I299" s="70"/>
      <c r="J299" s="161"/>
      <c r="K299" s="161"/>
      <c r="L299" s="161"/>
      <c r="M299" s="161"/>
      <c r="N299" s="70"/>
      <c r="O299" s="161"/>
      <c r="P299" s="71"/>
    </row>
    <row r="300" spans="4:16" s="116" customFormat="1">
      <c r="D300" s="75"/>
      <c r="E300" s="76"/>
      <c r="F300" s="70"/>
      <c r="G300" s="75"/>
      <c r="H300" s="70"/>
      <c r="I300" s="70"/>
      <c r="J300" s="161"/>
      <c r="K300" s="161"/>
      <c r="L300" s="161"/>
      <c r="M300" s="161"/>
      <c r="N300" s="70"/>
      <c r="O300" s="161"/>
      <c r="P300" s="71"/>
    </row>
    <row r="301" spans="4:16" s="116" customFormat="1">
      <c r="D301" s="75"/>
      <c r="E301" s="76"/>
      <c r="F301" s="70"/>
      <c r="G301" s="75"/>
      <c r="H301" s="70"/>
      <c r="I301" s="70"/>
      <c r="J301" s="161"/>
      <c r="K301" s="161"/>
      <c r="L301" s="161"/>
      <c r="M301" s="161"/>
      <c r="N301" s="70"/>
      <c r="O301" s="161"/>
      <c r="P301" s="71"/>
    </row>
    <row r="302" spans="4:16" s="116" customFormat="1">
      <c r="D302" s="75"/>
      <c r="E302" s="76"/>
      <c r="F302" s="70"/>
      <c r="G302" s="75"/>
      <c r="H302" s="70"/>
      <c r="I302" s="70"/>
      <c r="J302" s="161"/>
      <c r="K302" s="161"/>
      <c r="L302" s="161"/>
      <c r="M302" s="161"/>
      <c r="N302" s="70"/>
      <c r="O302" s="161"/>
      <c r="P302" s="71"/>
    </row>
    <row r="303" spans="4:16" s="116" customFormat="1">
      <c r="D303" s="75"/>
      <c r="E303" s="76"/>
      <c r="F303" s="70"/>
      <c r="G303" s="75"/>
      <c r="H303" s="70"/>
      <c r="I303" s="70"/>
      <c r="J303" s="161"/>
      <c r="K303" s="161"/>
      <c r="L303" s="161"/>
      <c r="M303" s="161"/>
      <c r="N303" s="70"/>
      <c r="O303" s="161"/>
      <c r="P303" s="71"/>
    </row>
    <row r="304" spans="4:16" s="116" customFormat="1">
      <c r="D304" s="75"/>
      <c r="E304" s="76"/>
      <c r="F304" s="70"/>
      <c r="G304" s="75"/>
      <c r="H304" s="70"/>
      <c r="I304" s="70"/>
      <c r="J304" s="161"/>
      <c r="K304" s="161"/>
      <c r="L304" s="161"/>
      <c r="M304" s="161"/>
      <c r="N304" s="70"/>
      <c r="O304" s="161"/>
      <c r="P304" s="71"/>
    </row>
    <row r="305" spans="4:16" s="116" customFormat="1">
      <c r="D305" s="75"/>
      <c r="E305" s="76"/>
      <c r="F305" s="70"/>
      <c r="G305" s="75"/>
      <c r="H305" s="70"/>
      <c r="I305" s="70"/>
      <c r="J305" s="161"/>
      <c r="K305" s="161"/>
      <c r="L305" s="161"/>
      <c r="M305" s="161"/>
      <c r="N305" s="70"/>
      <c r="O305" s="161"/>
      <c r="P305" s="71"/>
    </row>
    <row r="306" spans="4:16" s="116" customFormat="1">
      <c r="D306" s="75"/>
      <c r="E306" s="76"/>
      <c r="F306" s="70"/>
      <c r="G306" s="75"/>
      <c r="H306" s="70"/>
      <c r="I306" s="70"/>
      <c r="J306" s="161"/>
      <c r="K306" s="161"/>
      <c r="L306" s="161"/>
      <c r="M306" s="161"/>
      <c r="N306" s="70"/>
      <c r="O306" s="161"/>
      <c r="P306" s="71"/>
    </row>
    <row r="307" spans="4:16" s="116" customFormat="1">
      <c r="D307" s="75"/>
      <c r="E307" s="76"/>
      <c r="F307" s="70"/>
      <c r="G307" s="75"/>
      <c r="H307" s="70"/>
      <c r="I307" s="70"/>
      <c r="J307" s="161"/>
      <c r="K307" s="161"/>
      <c r="L307" s="161"/>
      <c r="M307" s="161"/>
      <c r="N307" s="70"/>
      <c r="O307" s="161"/>
      <c r="P307" s="71"/>
    </row>
    <row r="308" spans="4:16" s="116" customFormat="1">
      <c r="D308" s="75"/>
      <c r="E308" s="76"/>
      <c r="F308" s="70"/>
      <c r="G308" s="75"/>
      <c r="H308" s="70"/>
      <c r="I308" s="70"/>
      <c r="J308" s="161"/>
      <c r="K308" s="161"/>
      <c r="L308" s="161"/>
      <c r="M308" s="161"/>
      <c r="N308" s="70"/>
      <c r="O308" s="161"/>
      <c r="P308" s="71"/>
    </row>
    <row r="309" spans="4:16" s="116" customFormat="1">
      <c r="D309" s="75"/>
      <c r="E309" s="76"/>
      <c r="F309" s="70"/>
      <c r="G309" s="75"/>
      <c r="H309" s="70"/>
      <c r="I309" s="70"/>
      <c r="J309" s="161"/>
      <c r="K309" s="161"/>
      <c r="L309" s="161"/>
      <c r="M309" s="161"/>
      <c r="N309" s="70"/>
      <c r="O309" s="161"/>
      <c r="P309" s="71"/>
    </row>
    <row r="310" spans="4:16" s="116" customFormat="1">
      <c r="D310" s="75"/>
      <c r="E310" s="76"/>
      <c r="F310" s="70"/>
      <c r="G310" s="75"/>
      <c r="H310" s="70"/>
      <c r="I310" s="70"/>
      <c r="J310" s="161"/>
      <c r="K310" s="161"/>
      <c r="L310" s="161"/>
      <c r="M310" s="161"/>
      <c r="N310" s="70"/>
      <c r="O310" s="161"/>
      <c r="P310" s="71"/>
    </row>
    <row r="311" spans="4:16" s="116" customFormat="1">
      <c r="D311" s="75"/>
      <c r="E311" s="76"/>
      <c r="F311" s="70"/>
      <c r="G311" s="75"/>
      <c r="H311" s="70"/>
      <c r="I311" s="70"/>
      <c r="J311" s="161"/>
      <c r="K311" s="161"/>
      <c r="L311" s="161"/>
      <c r="M311" s="161"/>
      <c r="N311" s="70"/>
      <c r="O311" s="161"/>
      <c r="P311" s="71"/>
    </row>
    <row r="312" spans="4:16" s="116" customFormat="1">
      <c r="D312" s="75"/>
      <c r="E312" s="76"/>
      <c r="F312" s="70"/>
      <c r="G312" s="75"/>
      <c r="H312" s="70"/>
      <c r="I312" s="70"/>
      <c r="J312" s="161"/>
      <c r="K312" s="161"/>
      <c r="L312" s="161"/>
      <c r="M312" s="161"/>
      <c r="N312" s="70"/>
      <c r="O312" s="161"/>
      <c r="P312" s="71"/>
    </row>
    <row r="313" spans="4:16" s="116" customFormat="1">
      <c r="D313" s="75"/>
      <c r="E313" s="76"/>
      <c r="F313" s="70"/>
      <c r="G313" s="75"/>
      <c r="H313" s="70"/>
      <c r="I313" s="70"/>
      <c r="J313" s="161"/>
      <c r="K313" s="161"/>
      <c r="L313" s="161"/>
      <c r="M313" s="161"/>
      <c r="N313" s="70"/>
      <c r="O313" s="161"/>
      <c r="P313" s="71"/>
    </row>
    <row r="314" spans="4:16" s="116" customFormat="1">
      <c r="D314" s="75"/>
      <c r="E314" s="76"/>
      <c r="F314" s="70"/>
      <c r="G314" s="75"/>
      <c r="H314" s="70"/>
      <c r="I314" s="70"/>
      <c r="J314" s="161"/>
      <c r="K314" s="161"/>
      <c r="L314" s="161"/>
      <c r="M314" s="161"/>
      <c r="N314" s="70"/>
      <c r="O314" s="161"/>
      <c r="P314" s="71"/>
    </row>
    <row r="315" spans="4:16" s="116" customFormat="1">
      <c r="D315" s="75"/>
      <c r="E315" s="76"/>
      <c r="F315" s="70"/>
      <c r="G315" s="75"/>
      <c r="H315" s="70"/>
      <c r="I315" s="70"/>
      <c r="J315" s="161"/>
      <c r="K315" s="161"/>
      <c r="L315" s="161"/>
      <c r="M315" s="161"/>
      <c r="N315" s="70"/>
      <c r="O315" s="161"/>
      <c r="P315" s="71"/>
    </row>
    <row r="316" spans="4:16" s="116" customFormat="1">
      <c r="D316" s="75"/>
      <c r="E316" s="76"/>
      <c r="F316" s="70"/>
      <c r="G316" s="75"/>
      <c r="H316" s="70"/>
      <c r="I316" s="70"/>
      <c r="J316" s="161"/>
      <c r="K316" s="161"/>
      <c r="L316" s="161"/>
      <c r="M316" s="161"/>
      <c r="N316" s="70"/>
      <c r="O316" s="161"/>
      <c r="P316" s="71"/>
    </row>
    <row r="317" spans="4:16" s="116" customFormat="1">
      <c r="D317" s="75"/>
      <c r="E317" s="76"/>
      <c r="F317" s="70"/>
      <c r="G317" s="75"/>
      <c r="H317" s="70"/>
      <c r="I317" s="70"/>
      <c r="J317" s="161"/>
      <c r="K317" s="161"/>
      <c r="L317" s="161"/>
      <c r="M317" s="161"/>
      <c r="N317" s="70"/>
      <c r="O317" s="161"/>
      <c r="P317" s="71"/>
    </row>
    <row r="318" spans="4:16" s="116" customFormat="1">
      <c r="D318" s="75"/>
      <c r="E318" s="76"/>
      <c r="F318" s="70"/>
      <c r="G318" s="75"/>
      <c r="H318" s="70"/>
      <c r="I318" s="70"/>
      <c r="J318" s="161"/>
      <c r="K318" s="161"/>
      <c r="L318" s="161"/>
      <c r="M318" s="161"/>
      <c r="N318" s="70"/>
      <c r="O318" s="161"/>
      <c r="P318" s="71"/>
    </row>
    <row r="319" spans="4:16" s="116" customFormat="1">
      <c r="D319" s="75"/>
      <c r="E319" s="76"/>
      <c r="F319" s="70"/>
      <c r="G319" s="75"/>
      <c r="H319" s="70"/>
      <c r="I319" s="70"/>
      <c r="J319" s="161"/>
      <c r="K319" s="161"/>
      <c r="L319" s="161"/>
      <c r="M319" s="161"/>
      <c r="N319" s="70"/>
      <c r="O319" s="161"/>
      <c r="P319" s="71"/>
    </row>
    <row r="320" spans="4:16" s="116" customFormat="1">
      <c r="D320" s="75"/>
      <c r="E320" s="76"/>
      <c r="F320" s="70"/>
      <c r="G320" s="75"/>
      <c r="H320" s="70"/>
      <c r="I320" s="70"/>
      <c r="J320" s="161"/>
      <c r="K320" s="161"/>
      <c r="L320" s="161"/>
      <c r="M320" s="161"/>
      <c r="N320" s="70"/>
      <c r="O320" s="161"/>
      <c r="P320" s="71"/>
    </row>
    <row r="321" spans="4:16" s="116" customFormat="1">
      <c r="D321" s="75"/>
      <c r="E321" s="76"/>
      <c r="F321" s="70"/>
      <c r="G321" s="75"/>
      <c r="H321" s="70"/>
      <c r="I321" s="70"/>
      <c r="J321" s="161"/>
      <c r="K321" s="161"/>
      <c r="L321" s="161"/>
      <c r="M321" s="161"/>
      <c r="N321" s="70"/>
      <c r="O321" s="161"/>
      <c r="P321" s="71"/>
    </row>
    <row r="322" spans="4:16" s="116" customFormat="1">
      <c r="D322" s="75"/>
      <c r="E322" s="76"/>
      <c r="F322" s="70"/>
      <c r="G322" s="75"/>
      <c r="H322" s="70"/>
      <c r="I322" s="70"/>
      <c r="J322" s="161"/>
      <c r="K322" s="161"/>
      <c r="L322" s="161"/>
      <c r="M322" s="161"/>
      <c r="N322" s="70"/>
      <c r="O322" s="161"/>
      <c r="P322" s="71"/>
    </row>
    <row r="323" spans="4:16" s="116" customFormat="1">
      <c r="D323" s="75"/>
      <c r="E323" s="76"/>
      <c r="F323" s="70"/>
      <c r="G323" s="75"/>
      <c r="H323" s="70"/>
      <c r="I323" s="70"/>
      <c r="J323" s="161"/>
      <c r="K323" s="161"/>
      <c r="L323" s="161"/>
      <c r="M323" s="161"/>
      <c r="N323" s="70"/>
      <c r="O323" s="161"/>
      <c r="P323" s="71"/>
    </row>
    <row r="324" spans="4:16" s="116" customFormat="1">
      <c r="D324" s="75"/>
      <c r="E324" s="76"/>
      <c r="F324" s="70"/>
      <c r="G324" s="75"/>
      <c r="H324" s="70"/>
      <c r="I324" s="70"/>
      <c r="J324" s="161"/>
      <c r="K324" s="161"/>
      <c r="L324" s="161"/>
      <c r="M324" s="161"/>
      <c r="N324" s="70"/>
      <c r="O324" s="161"/>
      <c r="P324" s="71"/>
    </row>
    <row r="325" spans="4:16" s="116" customFormat="1">
      <c r="D325" s="75"/>
      <c r="E325" s="76"/>
      <c r="F325" s="70"/>
      <c r="G325" s="75"/>
      <c r="H325" s="70"/>
      <c r="I325" s="70"/>
      <c r="J325" s="161"/>
      <c r="K325" s="161"/>
      <c r="L325" s="161"/>
      <c r="M325" s="161"/>
      <c r="N325" s="70"/>
      <c r="O325" s="161"/>
      <c r="P325" s="71"/>
    </row>
    <row r="326" spans="4:16" s="116" customFormat="1">
      <c r="D326" s="75"/>
      <c r="E326" s="76"/>
      <c r="F326" s="70"/>
      <c r="G326" s="75"/>
      <c r="H326" s="70"/>
      <c r="I326" s="70"/>
      <c r="J326" s="161"/>
      <c r="K326" s="161"/>
      <c r="L326" s="161"/>
      <c r="M326" s="161"/>
      <c r="N326" s="70"/>
      <c r="O326" s="161"/>
      <c r="P326" s="71"/>
    </row>
    <row r="327" spans="4:16" s="116" customFormat="1">
      <c r="D327" s="75"/>
      <c r="E327" s="76"/>
      <c r="F327" s="70"/>
      <c r="G327" s="75"/>
      <c r="H327" s="70"/>
      <c r="I327" s="70"/>
      <c r="J327" s="161"/>
      <c r="K327" s="161"/>
      <c r="L327" s="161"/>
      <c r="M327" s="161"/>
      <c r="N327" s="70"/>
      <c r="O327" s="161"/>
      <c r="P327" s="71"/>
    </row>
    <row r="328" spans="4:16" s="116" customFormat="1">
      <c r="D328" s="75"/>
      <c r="E328" s="76"/>
      <c r="F328" s="70"/>
      <c r="G328" s="75"/>
      <c r="H328" s="70"/>
      <c r="I328" s="70"/>
      <c r="J328" s="161"/>
      <c r="K328" s="161"/>
      <c r="L328" s="161"/>
      <c r="M328" s="161"/>
      <c r="N328" s="70"/>
      <c r="O328" s="161"/>
      <c r="P328" s="71"/>
    </row>
    <row r="329" spans="4:16" s="116" customFormat="1">
      <c r="D329" s="75"/>
      <c r="E329" s="76"/>
      <c r="F329" s="70"/>
      <c r="G329" s="75"/>
      <c r="H329" s="70"/>
      <c r="I329" s="70"/>
      <c r="J329" s="161"/>
      <c r="K329" s="161"/>
      <c r="L329" s="161"/>
      <c r="M329" s="161"/>
      <c r="N329" s="70"/>
      <c r="O329" s="161"/>
      <c r="P329" s="71"/>
    </row>
    <row r="330" spans="4:16" s="116" customFormat="1">
      <c r="D330" s="75"/>
      <c r="E330" s="76"/>
      <c r="F330" s="70"/>
      <c r="G330" s="75"/>
      <c r="H330" s="70"/>
      <c r="I330" s="70"/>
      <c r="J330" s="161"/>
      <c r="K330" s="161"/>
      <c r="L330" s="161"/>
      <c r="M330" s="161"/>
      <c r="N330" s="70"/>
      <c r="O330" s="161"/>
      <c r="P330" s="71"/>
    </row>
    <row r="331" spans="4:16" s="116" customFormat="1">
      <c r="D331" s="75"/>
      <c r="E331" s="76"/>
      <c r="F331" s="70"/>
      <c r="G331" s="75"/>
      <c r="H331" s="70"/>
      <c r="I331" s="70"/>
      <c r="J331" s="161"/>
      <c r="K331" s="161"/>
      <c r="L331" s="161"/>
      <c r="M331" s="161"/>
      <c r="N331" s="70"/>
      <c r="O331" s="161"/>
      <c r="P331" s="71"/>
    </row>
    <row r="332" spans="4:16" s="116" customFormat="1">
      <c r="D332" s="75"/>
      <c r="E332" s="76"/>
      <c r="F332" s="70"/>
      <c r="G332" s="75"/>
      <c r="H332" s="70"/>
      <c r="I332" s="70"/>
      <c r="J332" s="161"/>
      <c r="K332" s="161"/>
      <c r="L332" s="161"/>
      <c r="M332" s="161"/>
      <c r="N332" s="70"/>
      <c r="O332" s="161"/>
      <c r="P332" s="71"/>
    </row>
    <row r="333" spans="4:16" s="116" customFormat="1">
      <c r="D333" s="75"/>
      <c r="E333" s="76"/>
      <c r="F333" s="70"/>
      <c r="G333" s="75"/>
      <c r="H333" s="70"/>
      <c r="I333" s="70"/>
      <c r="J333" s="161"/>
      <c r="K333" s="161"/>
      <c r="L333" s="161"/>
      <c r="M333" s="161"/>
      <c r="N333" s="70"/>
      <c r="O333" s="161"/>
      <c r="P333" s="71"/>
    </row>
    <row r="334" spans="4:16" s="116" customFormat="1">
      <c r="D334" s="75"/>
      <c r="E334" s="76"/>
      <c r="F334" s="70"/>
      <c r="G334" s="75"/>
      <c r="H334" s="70"/>
      <c r="I334" s="70"/>
      <c r="J334" s="161"/>
      <c r="K334" s="161"/>
      <c r="L334" s="161"/>
      <c r="M334" s="161"/>
      <c r="N334" s="70"/>
      <c r="O334" s="161"/>
      <c r="P334" s="71"/>
    </row>
    <row r="335" spans="4:16" s="116" customFormat="1">
      <c r="D335" s="75"/>
      <c r="E335" s="76"/>
      <c r="F335" s="70"/>
      <c r="G335" s="75"/>
      <c r="H335" s="70"/>
      <c r="I335" s="70"/>
      <c r="J335" s="161"/>
      <c r="K335" s="161"/>
      <c r="L335" s="161"/>
      <c r="M335" s="161"/>
      <c r="N335" s="70"/>
      <c r="O335" s="161"/>
      <c r="P335" s="71"/>
    </row>
    <row r="336" spans="4:16" s="116" customFormat="1">
      <c r="D336" s="75"/>
      <c r="E336" s="76"/>
      <c r="F336" s="70"/>
      <c r="G336" s="75"/>
      <c r="H336" s="70"/>
      <c r="I336" s="70"/>
      <c r="J336" s="161"/>
      <c r="K336" s="161"/>
      <c r="L336" s="161"/>
      <c r="M336" s="161"/>
      <c r="N336" s="70"/>
      <c r="O336" s="161"/>
      <c r="P336" s="71"/>
    </row>
    <row r="337" spans="4:16" s="116" customFormat="1">
      <c r="D337" s="75"/>
      <c r="E337" s="76"/>
      <c r="F337" s="70"/>
      <c r="G337" s="75"/>
      <c r="H337" s="70"/>
      <c r="I337" s="70"/>
      <c r="J337" s="161"/>
      <c r="K337" s="161"/>
      <c r="L337" s="161"/>
      <c r="M337" s="161"/>
      <c r="N337" s="70"/>
      <c r="O337" s="161"/>
      <c r="P337" s="71"/>
    </row>
    <row r="338" spans="4:16" s="116" customFormat="1">
      <c r="D338" s="75"/>
      <c r="E338" s="76"/>
      <c r="F338" s="70"/>
      <c r="G338" s="75"/>
      <c r="H338" s="70"/>
      <c r="I338" s="70"/>
      <c r="J338" s="161"/>
      <c r="K338" s="161"/>
      <c r="L338" s="161"/>
      <c r="M338" s="161"/>
      <c r="N338" s="70"/>
      <c r="O338" s="161"/>
      <c r="P338" s="71"/>
    </row>
    <row r="339" spans="4:16" s="116" customFormat="1">
      <c r="D339" s="75"/>
      <c r="E339" s="76"/>
      <c r="F339" s="70"/>
      <c r="G339" s="75"/>
      <c r="H339" s="70"/>
      <c r="I339" s="70"/>
      <c r="J339" s="161"/>
      <c r="K339" s="161"/>
      <c r="L339" s="161"/>
      <c r="M339" s="161"/>
      <c r="N339" s="70"/>
      <c r="O339" s="161"/>
      <c r="P339" s="71"/>
    </row>
    <row r="340" spans="4:16" s="116" customFormat="1">
      <c r="D340" s="75"/>
      <c r="E340" s="76"/>
      <c r="F340" s="70"/>
      <c r="G340" s="75"/>
      <c r="H340" s="70"/>
      <c r="I340" s="70"/>
      <c r="J340" s="161"/>
      <c r="K340" s="161"/>
      <c r="L340" s="161"/>
      <c r="M340" s="161"/>
      <c r="N340" s="70"/>
      <c r="O340" s="161"/>
      <c r="P340" s="71"/>
    </row>
    <row r="341" spans="4:16" s="116" customFormat="1">
      <c r="D341" s="75"/>
      <c r="E341" s="76"/>
      <c r="F341" s="70"/>
      <c r="G341" s="75"/>
      <c r="H341" s="70"/>
      <c r="I341" s="70"/>
      <c r="J341" s="161"/>
      <c r="K341" s="161"/>
      <c r="L341" s="161"/>
      <c r="M341" s="161"/>
      <c r="N341" s="70"/>
      <c r="O341" s="161"/>
      <c r="P341" s="71"/>
    </row>
    <row r="342" spans="4:16" s="116" customFormat="1">
      <c r="D342" s="75"/>
      <c r="E342" s="76"/>
      <c r="F342" s="70"/>
      <c r="G342" s="75"/>
      <c r="H342" s="70"/>
      <c r="I342" s="70"/>
      <c r="J342" s="161"/>
      <c r="K342" s="161"/>
      <c r="L342" s="161"/>
      <c r="M342" s="161"/>
      <c r="N342" s="70"/>
      <c r="O342" s="161"/>
      <c r="P342" s="71"/>
    </row>
    <row r="343" spans="4:16" s="116" customFormat="1">
      <c r="D343" s="75"/>
      <c r="E343" s="76"/>
      <c r="F343" s="70"/>
      <c r="G343" s="75"/>
      <c r="H343" s="70"/>
      <c r="I343" s="70"/>
      <c r="J343" s="161"/>
      <c r="K343" s="161"/>
      <c r="L343" s="161"/>
      <c r="M343" s="161"/>
      <c r="N343" s="70"/>
      <c r="O343" s="161"/>
      <c r="P343" s="71"/>
    </row>
    <row r="344" spans="4:16" s="116" customFormat="1">
      <c r="D344" s="75"/>
      <c r="E344" s="76"/>
      <c r="F344" s="70"/>
      <c r="G344" s="75"/>
      <c r="H344" s="70"/>
      <c r="I344" s="70"/>
      <c r="J344" s="161"/>
      <c r="K344" s="161"/>
      <c r="L344" s="161"/>
      <c r="M344" s="161"/>
      <c r="N344" s="70"/>
      <c r="O344" s="161"/>
      <c r="P344" s="71"/>
    </row>
    <row r="345" spans="4:16" s="116" customFormat="1">
      <c r="D345" s="75"/>
      <c r="E345" s="76"/>
      <c r="F345" s="70"/>
      <c r="G345" s="75"/>
      <c r="H345" s="70"/>
      <c r="I345" s="70"/>
      <c r="J345" s="161"/>
      <c r="K345" s="161"/>
      <c r="L345" s="161"/>
      <c r="M345" s="161"/>
      <c r="N345" s="70"/>
      <c r="O345" s="161"/>
      <c r="P345" s="71"/>
    </row>
    <row r="346" spans="4:16" s="116" customFormat="1">
      <c r="D346" s="75"/>
      <c r="E346" s="76"/>
      <c r="F346" s="70"/>
      <c r="G346" s="75"/>
      <c r="H346" s="70"/>
      <c r="I346" s="70"/>
      <c r="J346" s="161"/>
      <c r="K346" s="161"/>
      <c r="L346" s="161"/>
      <c r="M346" s="161"/>
      <c r="N346" s="70"/>
      <c r="O346" s="161"/>
      <c r="P346" s="71"/>
    </row>
    <row r="347" spans="4:16" s="116" customFormat="1">
      <c r="D347" s="75"/>
      <c r="E347" s="76"/>
      <c r="F347" s="70"/>
      <c r="G347" s="75"/>
      <c r="H347" s="70"/>
      <c r="I347" s="70"/>
      <c r="J347" s="161"/>
      <c r="K347" s="161"/>
      <c r="L347" s="161"/>
      <c r="M347" s="161"/>
      <c r="N347" s="70"/>
      <c r="O347" s="161"/>
      <c r="P347" s="71"/>
    </row>
    <row r="348" spans="4:16" s="116" customFormat="1">
      <c r="D348" s="75"/>
      <c r="E348" s="76"/>
      <c r="F348" s="70"/>
      <c r="G348" s="75"/>
      <c r="H348" s="70"/>
      <c r="I348" s="70"/>
      <c r="J348" s="161"/>
      <c r="K348" s="161"/>
      <c r="L348" s="161"/>
      <c r="M348" s="161"/>
      <c r="N348" s="70"/>
      <c r="O348" s="161"/>
      <c r="P348" s="71"/>
    </row>
    <row r="349" spans="4:16" s="116" customFormat="1">
      <c r="D349" s="75"/>
      <c r="E349" s="76"/>
      <c r="F349" s="70"/>
      <c r="G349" s="75"/>
      <c r="H349" s="70"/>
      <c r="I349" s="70"/>
      <c r="J349" s="161"/>
      <c r="K349" s="161"/>
      <c r="L349" s="161"/>
      <c r="M349" s="161"/>
      <c r="N349" s="70"/>
      <c r="O349" s="161"/>
      <c r="P349" s="71"/>
    </row>
    <row r="350" spans="4:16" s="116" customFormat="1">
      <c r="D350" s="75"/>
      <c r="E350" s="76"/>
      <c r="F350" s="70"/>
      <c r="G350" s="75"/>
      <c r="H350" s="70"/>
      <c r="I350" s="70"/>
      <c r="J350" s="161"/>
      <c r="K350" s="161"/>
      <c r="L350" s="161"/>
      <c r="M350" s="161"/>
      <c r="N350" s="70"/>
      <c r="O350" s="161"/>
      <c r="P350" s="71"/>
    </row>
    <row r="351" spans="4:16" s="116" customFormat="1">
      <c r="D351" s="75"/>
      <c r="E351" s="76"/>
      <c r="F351" s="70"/>
      <c r="G351" s="75"/>
      <c r="H351" s="70"/>
      <c r="I351" s="70"/>
      <c r="J351" s="161"/>
      <c r="K351" s="161"/>
      <c r="L351" s="161"/>
      <c r="M351" s="161"/>
      <c r="N351" s="70"/>
      <c r="O351" s="161"/>
      <c r="P351" s="71"/>
    </row>
    <row r="352" spans="4:16" s="116" customFormat="1">
      <c r="D352" s="75"/>
      <c r="E352" s="76"/>
      <c r="F352" s="70"/>
      <c r="G352" s="75"/>
      <c r="H352" s="70"/>
      <c r="I352" s="70"/>
      <c r="J352" s="161"/>
      <c r="K352" s="161"/>
      <c r="L352" s="161"/>
      <c r="M352" s="161"/>
      <c r="N352" s="70"/>
      <c r="O352" s="161"/>
      <c r="P352" s="71"/>
    </row>
    <row r="353" spans="4:16" s="116" customFormat="1">
      <c r="D353" s="75"/>
      <c r="E353" s="76"/>
      <c r="F353" s="70"/>
      <c r="G353" s="75"/>
      <c r="H353" s="70"/>
      <c r="I353" s="70"/>
      <c r="J353" s="161"/>
      <c r="K353" s="161"/>
      <c r="L353" s="161"/>
      <c r="M353" s="161"/>
      <c r="N353" s="70"/>
      <c r="O353" s="161"/>
      <c r="P353" s="71"/>
    </row>
    <row r="354" spans="4:16" s="116" customFormat="1">
      <c r="D354" s="75"/>
      <c r="E354" s="76"/>
      <c r="F354" s="70"/>
      <c r="G354" s="75"/>
      <c r="H354" s="70"/>
      <c r="I354" s="70"/>
      <c r="J354" s="161"/>
      <c r="K354" s="161"/>
      <c r="L354" s="161"/>
      <c r="M354" s="161"/>
      <c r="N354" s="70"/>
      <c r="O354" s="161"/>
      <c r="P354" s="71"/>
    </row>
    <row r="355" spans="4:16" s="116" customFormat="1">
      <c r="D355" s="75"/>
      <c r="E355" s="76"/>
      <c r="F355" s="70"/>
      <c r="G355" s="75"/>
      <c r="H355" s="70"/>
      <c r="I355" s="70"/>
      <c r="J355" s="161"/>
      <c r="K355" s="161"/>
      <c r="L355" s="161"/>
      <c r="M355" s="161"/>
      <c r="N355" s="70"/>
      <c r="O355" s="161"/>
      <c r="P355" s="71"/>
    </row>
    <row r="356" spans="4:16" s="116" customFormat="1">
      <c r="D356" s="75"/>
      <c r="E356" s="76"/>
      <c r="F356" s="70"/>
      <c r="G356" s="75"/>
      <c r="H356" s="70"/>
      <c r="I356" s="70"/>
      <c r="J356" s="161"/>
      <c r="K356" s="161"/>
      <c r="L356" s="161"/>
      <c r="M356" s="161"/>
      <c r="N356" s="70"/>
      <c r="O356" s="161"/>
      <c r="P356" s="71"/>
    </row>
    <row r="357" spans="4:16" s="116" customFormat="1">
      <c r="D357" s="75"/>
      <c r="E357" s="76"/>
      <c r="F357" s="70"/>
      <c r="G357" s="75"/>
      <c r="H357" s="70"/>
      <c r="I357" s="70"/>
      <c r="J357" s="161"/>
      <c r="K357" s="161"/>
      <c r="L357" s="161"/>
      <c r="M357" s="161"/>
      <c r="N357" s="70"/>
      <c r="O357" s="161"/>
      <c r="P357" s="71"/>
    </row>
    <row r="358" spans="4:16" s="116" customFormat="1">
      <c r="D358" s="75"/>
      <c r="E358" s="76"/>
      <c r="F358" s="70"/>
      <c r="G358" s="75"/>
      <c r="H358" s="70"/>
      <c r="I358" s="70"/>
      <c r="J358" s="161"/>
      <c r="K358" s="161"/>
      <c r="L358" s="161"/>
      <c r="M358" s="161"/>
      <c r="N358" s="70"/>
      <c r="O358" s="161"/>
      <c r="P358" s="71"/>
    </row>
    <row r="359" spans="4:16" s="116" customFormat="1">
      <c r="D359" s="75"/>
      <c r="E359" s="76"/>
      <c r="F359" s="70"/>
      <c r="G359" s="75"/>
      <c r="H359" s="70"/>
      <c r="I359" s="70"/>
      <c r="J359" s="161"/>
      <c r="K359" s="161"/>
      <c r="L359" s="161"/>
      <c r="M359" s="161"/>
      <c r="N359" s="70"/>
      <c r="O359" s="161"/>
      <c r="P359" s="71"/>
    </row>
    <row r="360" spans="4:16" s="116" customFormat="1">
      <c r="D360" s="75"/>
      <c r="E360" s="76"/>
      <c r="F360" s="70"/>
      <c r="G360" s="75"/>
      <c r="H360" s="70"/>
      <c r="I360" s="70"/>
      <c r="J360" s="161"/>
      <c r="K360" s="161"/>
      <c r="L360" s="161"/>
      <c r="M360" s="161"/>
      <c r="N360" s="70"/>
      <c r="O360" s="161"/>
      <c r="P360" s="71"/>
    </row>
    <row r="361" spans="4:16" s="116" customFormat="1">
      <c r="D361" s="75"/>
      <c r="E361" s="76"/>
      <c r="F361" s="70"/>
      <c r="G361" s="75"/>
      <c r="H361" s="70"/>
      <c r="I361" s="70"/>
      <c r="J361" s="161"/>
      <c r="K361" s="161"/>
      <c r="L361" s="161"/>
      <c r="M361" s="161"/>
      <c r="N361" s="70"/>
      <c r="O361" s="161"/>
      <c r="P361" s="71"/>
    </row>
    <row r="362" spans="4:16" s="116" customFormat="1">
      <c r="D362" s="75"/>
      <c r="E362" s="76"/>
      <c r="F362" s="70"/>
      <c r="G362" s="75"/>
      <c r="H362" s="70"/>
      <c r="I362" s="70"/>
      <c r="J362" s="161"/>
      <c r="K362" s="161"/>
      <c r="L362" s="161"/>
      <c r="M362" s="161"/>
      <c r="N362" s="70"/>
      <c r="O362" s="161"/>
      <c r="P362" s="71"/>
    </row>
    <row r="363" spans="4:16" s="116" customFormat="1">
      <c r="D363" s="75"/>
      <c r="E363" s="76"/>
      <c r="F363" s="70"/>
      <c r="G363" s="75"/>
      <c r="H363" s="70"/>
      <c r="I363" s="70"/>
      <c r="J363" s="161"/>
      <c r="K363" s="161"/>
      <c r="L363" s="161"/>
      <c r="M363" s="161"/>
      <c r="N363" s="70"/>
      <c r="O363" s="161"/>
      <c r="P363" s="71"/>
    </row>
    <row r="364" spans="4:16" s="116" customFormat="1">
      <c r="D364" s="75"/>
      <c r="E364" s="76"/>
      <c r="F364" s="70"/>
      <c r="G364" s="75"/>
      <c r="H364" s="70"/>
      <c r="I364" s="70"/>
      <c r="J364" s="161"/>
      <c r="K364" s="161"/>
      <c r="L364" s="161"/>
      <c r="M364" s="161"/>
      <c r="N364" s="70"/>
      <c r="O364" s="161"/>
      <c r="P364" s="71"/>
    </row>
    <row r="365" spans="4:16" s="116" customFormat="1">
      <c r="D365" s="75"/>
      <c r="E365" s="76"/>
      <c r="F365" s="70"/>
      <c r="G365" s="75"/>
      <c r="H365" s="70"/>
      <c r="I365" s="70"/>
      <c r="J365" s="161"/>
      <c r="K365" s="161"/>
      <c r="L365" s="161"/>
      <c r="M365" s="161"/>
      <c r="N365" s="70"/>
      <c r="O365" s="161"/>
      <c r="P365" s="71"/>
    </row>
    <row r="366" spans="4:16" s="116" customFormat="1">
      <c r="D366" s="75"/>
      <c r="E366" s="76"/>
      <c r="F366" s="70"/>
      <c r="G366" s="75"/>
      <c r="H366" s="70"/>
      <c r="I366" s="70"/>
      <c r="J366" s="161"/>
      <c r="K366" s="161"/>
      <c r="L366" s="161"/>
      <c r="M366" s="161"/>
      <c r="N366" s="70"/>
      <c r="O366" s="161"/>
      <c r="P366" s="71"/>
    </row>
    <row r="367" spans="4:16" s="116" customFormat="1">
      <c r="D367" s="75"/>
      <c r="E367" s="76"/>
      <c r="F367" s="70"/>
      <c r="G367" s="75"/>
      <c r="H367" s="70"/>
      <c r="I367" s="70"/>
      <c r="J367" s="161"/>
      <c r="K367" s="161"/>
      <c r="L367" s="161"/>
      <c r="M367" s="161"/>
      <c r="N367" s="70"/>
      <c r="O367" s="161"/>
      <c r="P367" s="71"/>
    </row>
    <row r="368" spans="4:16" s="116" customFormat="1">
      <c r="D368" s="75"/>
      <c r="E368" s="76"/>
      <c r="F368" s="70"/>
      <c r="G368" s="75"/>
      <c r="H368" s="70"/>
      <c r="I368" s="70"/>
      <c r="J368" s="161"/>
      <c r="K368" s="161"/>
      <c r="L368" s="161"/>
      <c r="M368" s="161"/>
      <c r="N368" s="70"/>
      <c r="O368" s="161"/>
      <c r="P368" s="71"/>
    </row>
    <row r="369" spans="4:16" s="116" customFormat="1">
      <c r="D369" s="75"/>
      <c r="E369" s="76"/>
      <c r="F369" s="70"/>
      <c r="G369" s="75"/>
      <c r="H369" s="70"/>
      <c r="I369" s="70"/>
      <c r="J369" s="161"/>
      <c r="K369" s="161"/>
      <c r="L369" s="161"/>
      <c r="M369" s="161"/>
      <c r="N369" s="70"/>
      <c r="O369" s="161"/>
      <c r="P369" s="71"/>
    </row>
    <row r="370" spans="4:16" s="116" customFormat="1">
      <c r="D370" s="75"/>
      <c r="E370" s="76"/>
      <c r="F370" s="70"/>
      <c r="G370" s="75"/>
      <c r="H370" s="70"/>
      <c r="I370" s="70"/>
      <c r="J370" s="161"/>
      <c r="K370" s="161"/>
      <c r="L370" s="161"/>
      <c r="M370" s="161"/>
      <c r="N370" s="70"/>
      <c r="O370" s="161"/>
      <c r="P370" s="71"/>
    </row>
    <row r="371" spans="4:16" s="116" customFormat="1">
      <c r="D371" s="75"/>
      <c r="E371" s="76"/>
      <c r="F371" s="70"/>
      <c r="G371" s="75"/>
      <c r="H371" s="70"/>
      <c r="I371" s="70"/>
      <c r="J371" s="161"/>
      <c r="K371" s="161"/>
      <c r="L371" s="161"/>
      <c r="M371" s="161"/>
      <c r="N371" s="70"/>
      <c r="O371" s="161"/>
      <c r="P371" s="71"/>
    </row>
    <row r="372" spans="4:16" s="116" customFormat="1">
      <c r="D372" s="75"/>
      <c r="E372" s="76"/>
      <c r="F372" s="70"/>
      <c r="G372" s="75"/>
      <c r="H372" s="70"/>
      <c r="I372" s="70"/>
      <c r="J372" s="161"/>
      <c r="K372" s="161"/>
      <c r="L372" s="161"/>
      <c r="M372" s="161"/>
      <c r="N372" s="70"/>
      <c r="O372" s="161"/>
      <c r="P372" s="71"/>
    </row>
    <row r="373" spans="4:16" s="116" customFormat="1">
      <c r="D373" s="75"/>
      <c r="E373" s="76"/>
      <c r="F373" s="70"/>
      <c r="G373" s="75"/>
      <c r="H373" s="70"/>
      <c r="I373" s="70"/>
      <c r="J373" s="161"/>
      <c r="K373" s="161"/>
      <c r="L373" s="161"/>
      <c r="M373" s="161"/>
      <c r="N373" s="70"/>
      <c r="O373" s="161"/>
      <c r="P373" s="71"/>
    </row>
    <row r="374" spans="4:16" s="116" customFormat="1">
      <c r="D374" s="75"/>
      <c r="E374" s="76"/>
      <c r="F374" s="70"/>
      <c r="G374" s="75"/>
      <c r="H374" s="70"/>
      <c r="I374" s="70"/>
      <c r="J374" s="161"/>
      <c r="K374" s="161"/>
      <c r="L374" s="161"/>
      <c r="M374" s="161"/>
      <c r="N374" s="70"/>
      <c r="O374" s="161"/>
      <c r="P374" s="71"/>
    </row>
    <row r="375" spans="4:16" s="116" customFormat="1">
      <c r="D375" s="75"/>
      <c r="E375" s="76"/>
      <c r="F375" s="70"/>
      <c r="G375" s="75"/>
      <c r="H375" s="70"/>
      <c r="I375" s="70"/>
      <c r="J375" s="161"/>
      <c r="K375" s="161"/>
      <c r="L375" s="161"/>
      <c r="M375" s="161"/>
      <c r="N375" s="70"/>
      <c r="O375" s="161"/>
      <c r="P375" s="71"/>
    </row>
    <row r="376" spans="4:16" s="116" customFormat="1">
      <c r="D376" s="75"/>
      <c r="E376" s="76"/>
      <c r="F376" s="70"/>
      <c r="G376" s="75"/>
      <c r="H376" s="70"/>
      <c r="I376" s="70"/>
      <c r="J376" s="161"/>
      <c r="K376" s="161"/>
      <c r="L376" s="161"/>
      <c r="M376" s="161"/>
      <c r="N376" s="70"/>
      <c r="O376" s="161"/>
      <c r="P376" s="71"/>
    </row>
    <row r="377" spans="4:16" s="116" customFormat="1">
      <c r="D377" s="75"/>
      <c r="E377" s="76"/>
      <c r="F377" s="70"/>
      <c r="G377" s="75"/>
      <c r="H377" s="70"/>
      <c r="I377" s="70"/>
      <c r="J377" s="161"/>
      <c r="K377" s="161"/>
      <c r="L377" s="161"/>
      <c r="M377" s="161"/>
      <c r="N377" s="70"/>
      <c r="O377" s="161"/>
      <c r="P377" s="71"/>
    </row>
    <row r="378" spans="4:16" s="116" customFormat="1">
      <c r="D378" s="75"/>
      <c r="E378" s="76"/>
      <c r="F378" s="70"/>
      <c r="G378" s="75"/>
      <c r="H378" s="70"/>
      <c r="I378" s="70"/>
      <c r="J378" s="161"/>
      <c r="K378" s="161"/>
      <c r="L378" s="161"/>
      <c r="M378" s="161"/>
      <c r="N378" s="70"/>
      <c r="O378" s="161"/>
      <c r="P378" s="71"/>
    </row>
    <row r="379" spans="4:16" s="116" customFormat="1">
      <c r="D379" s="75"/>
      <c r="E379" s="76"/>
      <c r="F379" s="70"/>
      <c r="G379" s="75"/>
      <c r="H379" s="70"/>
      <c r="I379" s="70"/>
      <c r="J379" s="161"/>
      <c r="K379" s="161"/>
      <c r="L379" s="161"/>
      <c r="M379" s="161"/>
      <c r="N379" s="70"/>
      <c r="O379" s="161"/>
      <c r="P379" s="71"/>
    </row>
    <row r="380" spans="4:16" s="116" customFormat="1">
      <c r="D380" s="75"/>
      <c r="E380" s="76"/>
      <c r="F380" s="70"/>
      <c r="G380" s="75"/>
      <c r="H380" s="70"/>
      <c r="I380" s="70"/>
      <c r="J380" s="161"/>
      <c r="K380" s="161"/>
      <c r="L380" s="161"/>
      <c r="M380" s="161"/>
      <c r="N380" s="161"/>
      <c r="O380" s="161"/>
      <c r="P380" s="71"/>
    </row>
    <row r="381" spans="4:16" s="116" customFormat="1">
      <c r="D381" s="75"/>
      <c r="E381" s="76"/>
      <c r="F381" s="70"/>
      <c r="G381" s="75"/>
      <c r="H381" s="70"/>
      <c r="I381" s="70"/>
      <c r="J381" s="161"/>
      <c r="K381" s="161"/>
      <c r="L381" s="161"/>
      <c r="M381" s="161"/>
      <c r="N381" s="161"/>
      <c r="O381" s="161"/>
      <c r="P381" s="71"/>
    </row>
    <row r="382" spans="4:16" s="116" customFormat="1">
      <c r="D382" s="75"/>
      <c r="E382" s="76"/>
      <c r="F382" s="70"/>
      <c r="G382" s="75"/>
      <c r="H382" s="70"/>
      <c r="I382" s="70"/>
      <c r="J382" s="161"/>
      <c r="K382" s="161"/>
      <c r="L382" s="161"/>
      <c r="M382" s="161"/>
      <c r="N382" s="161"/>
      <c r="O382" s="161"/>
      <c r="P382" s="71"/>
    </row>
    <row r="383" spans="4:16" s="116" customFormat="1">
      <c r="D383" s="75"/>
      <c r="E383" s="76"/>
      <c r="F383" s="70"/>
      <c r="G383" s="75"/>
      <c r="H383" s="70"/>
      <c r="I383" s="70"/>
      <c r="J383" s="161"/>
      <c r="K383" s="161"/>
      <c r="L383" s="161"/>
      <c r="M383" s="161"/>
      <c r="N383" s="161"/>
      <c r="O383" s="161"/>
      <c r="P383" s="71"/>
    </row>
    <row r="384" spans="4:16" s="116" customFormat="1">
      <c r="D384" s="75"/>
      <c r="E384" s="76"/>
      <c r="F384" s="70"/>
      <c r="G384" s="75"/>
      <c r="H384" s="70"/>
      <c r="I384" s="70"/>
      <c r="J384" s="161"/>
      <c r="K384" s="161"/>
      <c r="L384" s="161"/>
      <c r="M384" s="161"/>
      <c r="N384" s="161"/>
      <c r="O384" s="161"/>
      <c r="P384" s="71"/>
    </row>
    <row r="385" spans="4:16" s="116" customFormat="1">
      <c r="D385" s="75"/>
      <c r="E385" s="76"/>
      <c r="F385" s="70"/>
      <c r="G385" s="75"/>
      <c r="H385" s="70"/>
      <c r="I385" s="70"/>
      <c r="J385" s="161"/>
      <c r="K385" s="161"/>
      <c r="L385" s="161"/>
      <c r="M385" s="161"/>
      <c r="N385" s="161"/>
      <c r="O385" s="161"/>
      <c r="P385" s="71"/>
    </row>
    <row r="386" spans="4:16" s="116" customFormat="1">
      <c r="D386" s="75"/>
      <c r="E386" s="76"/>
      <c r="F386" s="70"/>
      <c r="G386" s="75"/>
      <c r="H386" s="70"/>
      <c r="I386" s="70"/>
      <c r="J386" s="161"/>
      <c r="K386" s="161"/>
      <c r="L386" s="161"/>
      <c r="M386" s="161"/>
      <c r="N386" s="161"/>
      <c r="O386" s="161"/>
      <c r="P386" s="71"/>
    </row>
    <row r="387" spans="4:16" s="116" customFormat="1">
      <c r="D387" s="75"/>
      <c r="E387" s="76"/>
      <c r="F387" s="70"/>
      <c r="G387" s="75"/>
      <c r="H387" s="70"/>
      <c r="I387" s="70"/>
      <c r="J387" s="161"/>
      <c r="K387" s="161"/>
      <c r="L387" s="161"/>
      <c r="M387" s="161"/>
      <c r="N387" s="161"/>
      <c r="O387" s="161"/>
      <c r="P387" s="71"/>
    </row>
    <row r="388" spans="4:16" s="116" customFormat="1">
      <c r="D388" s="75"/>
      <c r="E388" s="76"/>
      <c r="F388" s="70"/>
      <c r="G388" s="75"/>
      <c r="H388" s="70"/>
      <c r="I388" s="70"/>
      <c r="J388" s="161"/>
      <c r="K388" s="161"/>
      <c r="L388" s="161"/>
      <c r="M388" s="161"/>
      <c r="N388" s="161"/>
      <c r="O388" s="161"/>
      <c r="P388" s="71"/>
    </row>
    <row r="389" spans="4:16" s="116" customFormat="1">
      <c r="D389" s="75"/>
      <c r="E389" s="76"/>
      <c r="F389" s="70"/>
      <c r="G389" s="75"/>
      <c r="H389" s="70"/>
      <c r="I389" s="70"/>
      <c r="J389" s="161"/>
      <c r="K389" s="161"/>
      <c r="L389" s="161"/>
      <c r="M389" s="161"/>
      <c r="N389" s="161"/>
      <c r="O389" s="161"/>
      <c r="P389" s="71"/>
    </row>
    <row r="390" spans="4:16" s="116" customFormat="1">
      <c r="D390" s="75"/>
      <c r="E390" s="76"/>
      <c r="F390" s="70"/>
      <c r="G390" s="75"/>
      <c r="H390" s="70"/>
      <c r="I390" s="70"/>
      <c r="J390" s="161"/>
      <c r="K390" s="161"/>
      <c r="L390" s="161"/>
      <c r="M390" s="161"/>
      <c r="N390" s="161"/>
      <c r="O390" s="161"/>
      <c r="P390" s="71"/>
    </row>
    <row r="391" spans="4:16" s="116" customFormat="1">
      <c r="D391" s="75"/>
      <c r="E391" s="76"/>
      <c r="F391" s="70"/>
      <c r="G391" s="75"/>
      <c r="H391" s="70"/>
      <c r="I391" s="70"/>
      <c r="J391" s="161"/>
      <c r="K391" s="161"/>
      <c r="L391" s="161"/>
      <c r="M391" s="161"/>
      <c r="N391" s="161"/>
      <c r="O391" s="161"/>
      <c r="P391" s="71"/>
    </row>
    <row r="392" spans="4:16" s="116" customFormat="1">
      <c r="D392" s="75"/>
      <c r="E392" s="76"/>
      <c r="F392" s="70"/>
      <c r="G392" s="75"/>
      <c r="H392" s="70"/>
      <c r="I392" s="70"/>
      <c r="J392" s="161"/>
      <c r="K392" s="161"/>
      <c r="L392" s="161"/>
      <c r="M392" s="161"/>
      <c r="N392" s="161"/>
      <c r="O392" s="161"/>
      <c r="P392" s="71"/>
    </row>
    <row r="393" spans="4:16" s="116" customFormat="1">
      <c r="D393" s="75"/>
      <c r="E393" s="76"/>
      <c r="F393" s="70"/>
      <c r="G393" s="75"/>
      <c r="H393" s="70"/>
      <c r="I393" s="70"/>
      <c r="J393" s="161"/>
      <c r="K393" s="161"/>
      <c r="L393" s="161"/>
      <c r="M393" s="161"/>
      <c r="N393" s="161"/>
      <c r="O393" s="161"/>
      <c r="P393" s="71"/>
    </row>
    <row r="394" spans="4:16" s="116" customFormat="1">
      <c r="D394" s="75"/>
      <c r="E394" s="76"/>
      <c r="F394" s="70"/>
      <c r="G394" s="75"/>
      <c r="H394" s="70"/>
      <c r="I394" s="70"/>
      <c r="J394" s="161"/>
      <c r="K394" s="161"/>
      <c r="L394" s="161"/>
      <c r="M394" s="161"/>
      <c r="N394" s="161"/>
      <c r="O394" s="161"/>
      <c r="P394" s="71"/>
    </row>
    <row r="395" spans="4:16" s="116" customFormat="1">
      <c r="D395" s="75"/>
      <c r="E395" s="76"/>
      <c r="F395" s="70"/>
      <c r="G395" s="75"/>
      <c r="H395" s="70"/>
      <c r="I395" s="70"/>
      <c r="J395" s="161"/>
      <c r="K395" s="161"/>
      <c r="L395" s="161"/>
      <c r="M395" s="161"/>
      <c r="N395" s="161"/>
      <c r="O395" s="161"/>
      <c r="P395" s="71"/>
    </row>
    <row r="396" spans="4:16" s="116" customFormat="1">
      <c r="D396" s="75"/>
      <c r="E396" s="76"/>
      <c r="F396" s="70"/>
      <c r="G396" s="75"/>
      <c r="H396" s="70"/>
      <c r="I396" s="70"/>
      <c r="J396" s="161"/>
      <c r="K396" s="161"/>
      <c r="L396" s="161"/>
      <c r="M396" s="161"/>
      <c r="N396" s="161"/>
      <c r="O396" s="161"/>
      <c r="P396" s="71"/>
    </row>
    <row r="397" spans="4:16" s="116" customFormat="1">
      <c r="D397" s="75"/>
      <c r="E397" s="76"/>
      <c r="F397" s="70"/>
      <c r="G397" s="75"/>
      <c r="H397" s="70"/>
      <c r="I397" s="70"/>
      <c r="J397" s="161"/>
      <c r="K397" s="161"/>
      <c r="L397" s="161"/>
      <c r="M397" s="161"/>
      <c r="N397" s="161"/>
      <c r="O397" s="161"/>
      <c r="P397" s="71"/>
    </row>
    <row r="398" spans="4:16" s="116" customFormat="1">
      <c r="D398" s="75"/>
      <c r="E398" s="76"/>
      <c r="F398" s="70"/>
      <c r="G398" s="75"/>
      <c r="H398" s="70"/>
      <c r="I398" s="70"/>
      <c r="J398" s="161"/>
      <c r="K398" s="161"/>
      <c r="L398" s="161"/>
      <c r="M398" s="161"/>
      <c r="N398" s="161"/>
      <c r="O398" s="161"/>
      <c r="P398" s="71"/>
    </row>
    <row r="399" spans="4:16" s="116" customFormat="1">
      <c r="D399" s="75"/>
      <c r="E399" s="76"/>
      <c r="F399" s="70"/>
      <c r="G399" s="75"/>
      <c r="H399" s="70"/>
      <c r="I399" s="70"/>
      <c r="J399" s="161"/>
      <c r="K399" s="161"/>
      <c r="L399" s="161"/>
      <c r="M399" s="161"/>
      <c r="N399" s="161"/>
      <c r="O399" s="161"/>
      <c r="P399" s="71"/>
    </row>
    <row r="400" spans="4:16" s="116" customFormat="1">
      <c r="D400" s="75"/>
      <c r="E400" s="76"/>
      <c r="F400" s="70"/>
      <c r="G400" s="75"/>
      <c r="H400" s="70"/>
      <c r="I400" s="70"/>
      <c r="J400" s="161"/>
      <c r="K400" s="161"/>
      <c r="L400" s="161"/>
      <c r="M400" s="161"/>
      <c r="N400" s="161"/>
      <c r="O400" s="161"/>
      <c r="P400" s="71"/>
    </row>
    <row r="401" spans="4:16" s="116" customFormat="1">
      <c r="D401" s="75"/>
      <c r="E401" s="76"/>
      <c r="F401" s="70"/>
      <c r="G401" s="75"/>
      <c r="H401" s="70"/>
      <c r="I401" s="70"/>
      <c r="J401" s="161"/>
      <c r="K401" s="161"/>
      <c r="L401" s="161"/>
      <c r="M401" s="161"/>
      <c r="N401" s="161"/>
      <c r="O401" s="161"/>
      <c r="P401" s="71"/>
    </row>
    <row r="402" spans="4:16" s="116" customFormat="1">
      <c r="D402" s="75"/>
      <c r="E402" s="76"/>
      <c r="F402" s="70"/>
      <c r="G402" s="75"/>
      <c r="H402" s="70"/>
      <c r="I402" s="70"/>
      <c r="J402" s="161"/>
      <c r="K402" s="161"/>
      <c r="L402" s="161"/>
      <c r="M402" s="161"/>
      <c r="N402" s="161"/>
      <c r="O402" s="161"/>
      <c r="P402" s="71"/>
    </row>
    <row r="403" spans="4:16" s="116" customFormat="1">
      <c r="D403" s="75"/>
      <c r="E403" s="76"/>
      <c r="F403" s="70"/>
      <c r="G403" s="75"/>
      <c r="H403" s="70"/>
      <c r="I403" s="70"/>
      <c r="J403" s="161"/>
      <c r="K403" s="161"/>
      <c r="L403" s="161"/>
      <c r="M403" s="161"/>
      <c r="N403" s="161"/>
      <c r="O403" s="161"/>
      <c r="P403" s="71"/>
    </row>
    <row r="404" spans="4:16" s="116" customFormat="1">
      <c r="D404" s="75"/>
      <c r="E404" s="76"/>
      <c r="F404" s="70"/>
      <c r="G404" s="75"/>
      <c r="H404" s="70"/>
      <c r="I404" s="70"/>
      <c r="J404" s="161"/>
      <c r="K404" s="161"/>
      <c r="L404" s="161"/>
      <c r="M404" s="161"/>
      <c r="N404" s="161"/>
      <c r="O404" s="161"/>
      <c r="P404" s="71"/>
    </row>
    <row r="405" spans="4:16" s="116" customFormat="1">
      <c r="D405" s="75"/>
      <c r="E405" s="76"/>
      <c r="F405" s="70"/>
      <c r="G405" s="75"/>
      <c r="H405" s="70"/>
      <c r="I405" s="70"/>
      <c r="J405" s="161"/>
      <c r="K405" s="161"/>
      <c r="L405" s="161"/>
      <c r="M405" s="161"/>
      <c r="N405" s="161"/>
      <c r="O405" s="161"/>
      <c r="P405" s="71"/>
    </row>
    <row r="406" spans="4:16" s="116" customFormat="1">
      <c r="D406" s="75"/>
      <c r="E406" s="76"/>
      <c r="F406" s="70"/>
      <c r="G406" s="75"/>
      <c r="H406" s="70"/>
      <c r="I406" s="70"/>
      <c r="J406" s="161"/>
      <c r="K406" s="161"/>
      <c r="L406" s="161"/>
      <c r="M406" s="161"/>
      <c r="N406" s="161"/>
      <c r="O406" s="161"/>
      <c r="P406" s="71"/>
    </row>
    <row r="407" spans="4:16" s="116" customFormat="1">
      <c r="D407" s="75"/>
      <c r="E407" s="76"/>
      <c r="F407" s="70"/>
      <c r="G407" s="75"/>
      <c r="H407" s="70"/>
      <c r="I407" s="70"/>
      <c r="J407" s="161"/>
      <c r="K407" s="161"/>
      <c r="L407" s="161"/>
      <c r="M407" s="161"/>
      <c r="N407" s="161"/>
      <c r="O407" s="161"/>
      <c r="P407" s="71"/>
    </row>
    <row r="408" spans="4:16" s="116" customFormat="1">
      <c r="D408" s="75"/>
      <c r="E408" s="76"/>
      <c r="F408" s="70"/>
      <c r="G408" s="75"/>
      <c r="H408" s="70"/>
      <c r="I408" s="70"/>
      <c r="J408" s="161"/>
      <c r="K408" s="161"/>
      <c r="L408" s="161"/>
      <c r="M408" s="161"/>
      <c r="N408" s="161"/>
      <c r="O408" s="161"/>
      <c r="P408" s="71"/>
    </row>
    <row r="409" spans="4:16" s="116" customFormat="1">
      <c r="D409" s="75"/>
      <c r="E409" s="76"/>
      <c r="F409" s="70"/>
      <c r="G409" s="75"/>
      <c r="H409" s="70"/>
      <c r="I409" s="70"/>
      <c r="J409" s="161"/>
      <c r="K409" s="161"/>
      <c r="L409" s="161"/>
      <c r="M409" s="161"/>
      <c r="N409" s="161"/>
      <c r="O409" s="161"/>
      <c r="P409" s="71"/>
    </row>
    <row r="410" spans="4:16" s="116" customFormat="1">
      <c r="D410" s="75"/>
      <c r="E410" s="76"/>
      <c r="F410" s="70"/>
      <c r="G410" s="75"/>
      <c r="H410" s="70"/>
      <c r="I410" s="70"/>
      <c r="J410" s="161"/>
      <c r="K410" s="161"/>
      <c r="L410" s="161"/>
      <c r="M410" s="161"/>
      <c r="N410" s="161"/>
      <c r="O410" s="161"/>
      <c r="P410" s="71"/>
    </row>
    <row r="411" spans="4:16" s="116" customFormat="1">
      <c r="D411" s="75"/>
      <c r="E411" s="76"/>
      <c r="F411" s="70"/>
      <c r="G411" s="75"/>
      <c r="H411" s="70"/>
      <c r="I411" s="70"/>
      <c r="J411" s="161"/>
      <c r="K411" s="161"/>
      <c r="L411" s="161"/>
      <c r="M411" s="161"/>
      <c r="N411" s="161"/>
      <c r="O411" s="161"/>
      <c r="P411" s="71"/>
    </row>
    <row r="412" spans="4:16" s="116" customFormat="1">
      <c r="D412" s="75"/>
      <c r="E412" s="76"/>
      <c r="F412" s="70"/>
      <c r="G412" s="75"/>
      <c r="H412" s="70"/>
      <c r="I412" s="70"/>
      <c r="J412" s="161"/>
      <c r="K412" s="161"/>
      <c r="L412" s="161"/>
      <c r="M412" s="161"/>
      <c r="N412" s="161"/>
      <c r="O412" s="161"/>
      <c r="P412" s="71"/>
    </row>
    <row r="413" spans="4:16" s="116" customFormat="1">
      <c r="D413" s="75"/>
      <c r="E413" s="76"/>
      <c r="F413" s="70"/>
      <c r="G413" s="75"/>
      <c r="H413" s="70"/>
      <c r="I413" s="70"/>
      <c r="J413" s="161"/>
      <c r="K413" s="161"/>
      <c r="L413" s="161"/>
      <c r="M413" s="161"/>
      <c r="N413" s="161"/>
      <c r="O413" s="161"/>
      <c r="P413" s="71"/>
    </row>
    <row r="414" spans="4:16" s="116" customFormat="1">
      <c r="D414" s="75"/>
      <c r="E414" s="76"/>
      <c r="F414" s="70"/>
      <c r="G414" s="75"/>
      <c r="H414" s="70"/>
      <c r="I414" s="70"/>
      <c r="J414" s="161"/>
      <c r="K414" s="161"/>
      <c r="L414" s="161"/>
      <c r="M414" s="161"/>
      <c r="N414" s="161"/>
      <c r="O414" s="161"/>
      <c r="P414" s="71"/>
    </row>
    <row r="415" spans="4:16" s="116" customFormat="1">
      <c r="D415" s="75"/>
      <c r="E415" s="76"/>
      <c r="F415" s="70"/>
      <c r="G415" s="75"/>
      <c r="H415" s="70"/>
      <c r="I415" s="70"/>
      <c r="J415" s="161"/>
      <c r="K415" s="161"/>
      <c r="L415" s="161"/>
      <c r="M415" s="161"/>
      <c r="N415" s="161"/>
      <c r="O415" s="161"/>
      <c r="P415" s="71"/>
    </row>
    <row r="416" spans="4:16" s="116" customFormat="1">
      <c r="D416" s="75"/>
      <c r="E416" s="76"/>
      <c r="F416" s="70"/>
      <c r="G416" s="75"/>
      <c r="H416" s="70"/>
      <c r="I416" s="70"/>
      <c r="J416" s="161"/>
      <c r="K416" s="161"/>
      <c r="L416" s="161"/>
      <c r="M416" s="161"/>
      <c r="N416" s="161"/>
      <c r="O416" s="161"/>
      <c r="P416" s="71"/>
    </row>
    <row r="417" spans="4:16" s="116" customFormat="1">
      <c r="D417" s="75"/>
      <c r="E417" s="76"/>
      <c r="F417" s="70"/>
      <c r="G417" s="75"/>
      <c r="H417" s="70"/>
      <c r="I417" s="70"/>
      <c r="J417" s="161"/>
      <c r="K417" s="161"/>
      <c r="L417" s="161"/>
      <c r="M417" s="161"/>
      <c r="N417" s="161"/>
      <c r="O417" s="161"/>
      <c r="P417" s="71"/>
    </row>
    <row r="418" spans="4:16" s="116" customFormat="1">
      <c r="D418" s="75"/>
      <c r="E418" s="76"/>
      <c r="F418" s="70"/>
      <c r="G418" s="75"/>
      <c r="H418" s="70"/>
      <c r="I418" s="70"/>
      <c r="J418" s="161"/>
      <c r="K418" s="161"/>
      <c r="L418" s="161"/>
      <c r="M418" s="161"/>
      <c r="N418" s="161"/>
      <c r="O418" s="161"/>
      <c r="P418" s="71"/>
    </row>
    <row r="419" spans="4:16" s="116" customFormat="1">
      <c r="D419" s="75"/>
      <c r="E419" s="76"/>
      <c r="F419" s="70"/>
      <c r="G419" s="75"/>
      <c r="H419" s="70"/>
      <c r="I419" s="70"/>
      <c r="J419" s="161"/>
      <c r="K419" s="161"/>
      <c r="L419" s="161"/>
      <c r="M419" s="161"/>
      <c r="N419" s="161"/>
      <c r="O419" s="161"/>
      <c r="P419" s="71"/>
    </row>
    <row r="420" spans="4:16" s="116" customFormat="1">
      <c r="D420" s="75"/>
      <c r="E420" s="76"/>
      <c r="F420" s="70"/>
      <c r="G420" s="75"/>
      <c r="H420" s="70"/>
      <c r="I420" s="70"/>
      <c r="J420" s="161"/>
      <c r="K420" s="161"/>
      <c r="L420" s="161"/>
      <c r="M420" s="161"/>
      <c r="N420" s="161"/>
      <c r="O420" s="161"/>
      <c r="P420" s="71"/>
    </row>
    <row r="421" spans="4:16" s="116" customFormat="1">
      <c r="D421" s="75"/>
      <c r="E421" s="76"/>
      <c r="F421" s="70"/>
      <c r="G421" s="75"/>
      <c r="H421" s="70"/>
      <c r="I421" s="70"/>
      <c r="J421" s="161"/>
      <c r="K421" s="161"/>
      <c r="L421" s="161"/>
      <c r="M421" s="161"/>
      <c r="N421" s="161"/>
      <c r="O421" s="161"/>
      <c r="P421" s="71"/>
    </row>
    <row r="422" spans="4:16" s="116" customFormat="1">
      <c r="D422" s="75"/>
      <c r="E422" s="76"/>
      <c r="F422" s="70"/>
      <c r="G422" s="75"/>
      <c r="H422" s="70"/>
      <c r="I422" s="70"/>
      <c r="J422" s="161"/>
      <c r="K422" s="161"/>
      <c r="L422" s="161"/>
      <c r="M422" s="161"/>
      <c r="N422" s="161"/>
      <c r="O422" s="161"/>
      <c r="P422" s="71"/>
    </row>
    <row r="423" spans="4:16" s="116" customFormat="1">
      <c r="D423" s="75"/>
      <c r="E423" s="76"/>
      <c r="F423" s="70"/>
      <c r="G423" s="75"/>
      <c r="H423" s="70"/>
      <c r="I423" s="70"/>
      <c r="J423" s="161"/>
      <c r="K423" s="161"/>
      <c r="L423" s="161"/>
      <c r="M423" s="161"/>
      <c r="N423" s="161"/>
      <c r="O423" s="161"/>
      <c r="P423" s="71"/>
    </row>
    <row r="424" spans="4:16" s="116" customFormat="1">
      <c r="D424" s="75"/>
      <c r="E424" s="76"/>
      <c r="F424" s="70"/>
      <c r="G424" s="75"/>
      <c r="H424" s="70"/>
      <c r="I424" s="70"/>
      <c r="J424" s="161"/>
      <c r="K424" s="161"/>
      <c r="L424" s="161"/>
      <c r="M424" s="161"/>
      <c r="N424" s="161"/>
      <c r="O424" s="161"/>
      <c r="P424" s="71"/>
    </row>
    <row r="425" spans="4:16" s="116" customFormat="1">
      <c r="D425" s="75"/>
      <c r="E425" s="76"/>
      <c r="F425" s="70"/>
      <c r="G425" s="75"/>
      <c r="H425" s="70"/>
      <c r="I425" s="70"/>
      <c r="J425" s="161"/>
      <c r="K425" s="161"/>
      <c r="L425" s="161"/>
      <c r="M425" s="161"/>
      <c r="N425" s="161"/>
      <c r="O425" s="161"/>
      <c r="P425" s="71"/>
    </row>
    <row r="426" spans="4:16" s="116" customFormat="1">
      <c r="D426" s="75"/>
      <c r="E426" s="76"/>
      <c r="F426" s="70"/>
      <c r="G426" s="75"/>
      <c r="H426" s="70"/>
      <c r="I426" s="70"/>
      <c r="J426" s="161"/>
      <c r="K426" s="161"/>
      <c r="L426" s="161"/>
      <c r="M426" s="161"/>
      <c r="N426" s="161"/>
      <c r="O426" s="161"/>
      <c r="P426" s="71"/>
    </row>
    <row r="427" spans="4:16" s="116" customFormat="1">
      <c r="D427" s="75"/>
      <c r="E427" s="76"/>
      <c r="F427" s="70"/>
      <c r="G427" s="75"/>
      <c r="H427" s="70"/>
      <c r="I427" s="70"/>
      <c r="J427" s="161"/>
      <c r="K427" s="161"/>
      <c r="L427" s="161"/>
      <c r="M427" s="161"/>
      <c r="N427" s="161"/>
      <c r="O427" s="161"/>
      <c r="P427" s="71"/>
    </row>
    <row r="428" spans="4:16" s="116" customFormat="1">
      <c r="D428" s="75"/>
      <c r="E428" s="76"/>
      <c r="F428" s="70"/>
      <c r="G428" s="75"/>
      <c r="H428" s="70"/>
      <c r="I428" s="70"/>
      <c r="J428" s="161"/>
      <c r="K428" s="161"/>
      <c r="L428" s="161"/>
      <c r="M428" s="161"/>
      <c r="N428" s="161"/>
      <c r="O428" s="161"/>
      <c r="P428" s="71"/>
    </row>
    <row r="429" spans="4:16" s="116" customFormat="1">
      <c r="D429" s="75"/>
      <c r="E429" s="76"/>
      <c r="F429" s="70"/>
      <c r="G429" s="75"/>
      <c r="H429" s="70"/>
      <c r="I429" s="70"/>
      <c r="J429" s="161"/>
      <c r="K429" s="161"/>
      <c r="L429" s="161"/>
      <c r="M429" s="161"/>
      <c r="N429" s="161"/>
      <c r="O429" s="161"/>
      <c r="P429" s="71"/>
    </row>
    <row r="430" spans="4:16" s="116" customFormat="1">
      <c r="D430" s="75"/>
      <c r="E430" s="76"/>
      <c r="F430" s="70"/>
      <c r="G430" s="75"/>
      <c r="H430" s="70"/>
      <c r="I430" s="70"/>
      <c r="J430" s="161"/>
      <c r="K430" s="161"/>
      <c r="L430" s="161"/>
      <c r="M430" s="161"/>
      <c r="N430" s="161"/>
      <c r="O430" s="161"/>
      <c r="P430" s="71"/>
    </row>
    <row r="431" spans="4:16" s="116" customFormat="1">
      <c r="D431" s="75"/>
      <c r="E431" s="76"/>
      <c r="F431" s="70"/>
      <c r="G431" s="75"/>
      <c r="H431" s="70"/>
      <c r="I431" s="70"/>
      <c r="J431" s="161"/>
      <c r="K431" s="161"/>
      <c r="L431" s="161"/>
      <c r="M431" s="161"/>
      <c r="N431" s="161"/>
      <c r="O431" s="161"/>
      <c r="P431" s="71"/>
    </row>
    <row r="432" spans="4:16" s="116" customFormat="1">
      <c r="D432" s="75"/>
      <c r="E432" s="76"/>
      <c r="F432" s="70"/>
      <c r="G432" s="75"/>
      <c r="H432" s="70"/>
      <c r="I432" s="70"/>
      <c r="J432" s="161"/>
      <c r="K432" s="161"/>
      <c r="L432" s="161"/>
      <c r="M432" s="161"/>
      <c r="N432" s="161"/>
      <c r="O432" s="161"/>
      <c r="P432" s="71"/>
    </row>
    <row r="433" spans="4:16" s="116" customFormat="1">
      <c r="D433" s="75"/>
      <c r="E433" s="76"/>
      <c r="F433" s="70"/>
      <c r="G433" s="75"/>
      <c r="H433" s="70"/>
      <c r="I433" s="70"/>
      <c r="J433" s="161"/>
      <c r="K433" s="161"/>
      <c r="L433" s="161"/>
      <c r="M433" s="161"/>
      <c r="N433" s="161"/>
      <c r="O433" s="161"/>
      <c r="P433" s="71"/>
    </row>
    <row r="434" spans="4:16" s="116" customFormat="1">
      <c r="D434" s="75"/>
      <c r="E434" s="76"/>
      <c r="F434" s="70"/>
      <c r="G434" s="75"/>
      <c r="H434" s="70"/>
      <c r="I434" s="70"/>
      <c r="J434" s="161"/>
      <c r="K434" s="161"/>
      <c r="L434" s="161"/>
      <c r="M434" s="161"/>
      <c r="N434" s="161"/>
      <c r="O434" s="161"/>
      <c r="P434" s="71"/>
    </row>
    <row r="435" spans="4:16" s="116" customFormat="1">
      <c r="D435" s="75"/>
      <c r="E435" s="76"/>
      <c r="F435" s="70"/>
      <c r="G435" s="75"/>
      <c r="H435" s="70"/>
      <c r="I435" s="70"/>
      <c r="J435" s="161"/>
      <c r="K435" s="161"/>
      <c r="L435" s="161"/>
      <c r="M435" s="161"/>
      <c r="N435" s="161"/>
      <c r="O435" s="161"/>
      <c r="P435" s="71"/>
    </row>
    <row r="436" spans="4:16" s="116" customFormat="1">
      <c r="D436" s="75"/>
      <c r="E436" s="76"/>
      <c r="F436" s="70"/>
      <c r="G436" s="75"/>
      <c r="H436" s="70"/>
      <c r="I436" s="70"/>
      <c r="J436" s="161"/>
      <c r="K436" s="161"/>
      <c r="L436" s="161"/>
      <c r="M436" s="161"/>
      <c r="N436" s="161"/>
      <c r="O436" s="161"/>
      <c r="P436" s="71"/>
    </row>
    <row r="437" spans="4:16" s="116" customFormat="1">
      <c r="D437" s="75"/>
      <c r="E437" s="76"/>
      <c r="F437" s="70"/>
      <c r="G437" s="75"/>
      <c r="H437" s="70"/>
      <c r="I437" s="70"/>
      <c r="J437" s="161"/>
      <c r="K437" s="161"/>
      <c r="L437" s="161"/>
      <c r="M437" s="161"/>
      <c r="N437" s="161"/>
      <c r="O437" s="161"/>
      <c r="P437" s="71"/>
    </row>
    <row r="438" spans="4:16" s="116" customFormat="1">
      <c r="D438" s="75"/>
      <c r="E438" s="76"/>
      <c r="F438" s="70"/>
      <c r="G438" s="75"/>
      <c r="H438" s="70"/>
      <c r="I438" s="70"/>
      <c r="J438" s="161"/>
      <c r="K438" s="161"/>
      <c r="L438" s="161"/>
      <c r="M438" s="161"/>
      <c r="N438" s="161"/>
      <c r="O438" s="161"/>
      <c r="P438" s="71"/>
    </row>
    <row r="439" spans="4:16" s="116" customFormat="1">
      <c r="D439" s="75"/>
      <c r="E439" s="76"/>
      <c r="F439" s="70"/>
      <c r="G439" s="75"/>
      <c r="H439" s="70"/>
      <c r="I439" s="70"/>
      <c r="J439" s="161"/>
      <c r="K439" s="161"/>
      <c r="L439" s="161"/>
      <c r="M439" s="161"/>
      <c r="N439" s="161"/>
      <c r="O439" s="161"/>
      <c r="P439" s="71"/>
    </row>
    <row r="440" spans="4:16" s="116" customFormat="1">
      <c r="D440" s="75"/>
      <c r="E440" s="76"/>
      <c r="F440" s="70"/>
      <c r="G440" s="75"/>
      <c r="H440" s="70"/>
      <c r="I440" s="70"/>
      <c r="J440" s="161"/>
      <c r="K440" s="161"/>
      <c r="L440" s="161"/>
      <c r="M440" s="161"/>
      <c r="N440" s="161"/>
      <c r="O440" s="161"/>
      <c r="P440" s="71"/>
    </row>
    <row r="441" spans="4:16" s="116" customFormat="1">
      <c r="D441" s="75"/>
      <c r="E441" s="76"/>
      <c r="F441" s="70"/>
      <c r="G441" s="75"/>
      <c r="H441" s="70"/>
      <c r="I441" s="70"/>
      <c r="J441" s="161"/>
      <c r="K441" s="161"/>
      <c r="L441" s="161"/>
      <c r="M441" s="161"/>
      <c r="N441" s="161"/>
      <c r="O441" s="161"/>
      <c r="P441" s="71"/>
    </row>
    <row r="442" spans="4:16" s="116" customFormat="1">
      <c r="D442" s="75"/>
      <c r="E442" s="76"/>
      <c r="F442" s="70"/>
      <c r="G442" s="75"/>
      <c r="H442" s="70"/>
      <c r="I442" s="70"/>
      <c r="J442" s="161"/>
      <c r="K442" s="161"/>
      <c r="L442" s="161"/>
      <c r="M442" s="161"/>
      <c r="N442" s="161"/>
      <c r="O442" s="161"/>
      <c r="P442" s="71"/>
    </row>
    <row r="1047860" spans="7:7">
      <c r="G1047860" s="70"/>
    </row>
  </sheetData>
  <sheetProtection formatCells="0" formatColumns="0" formatRows="0" autoFilter="0"/>
  <autoFilter ref="A21:O22"/>
  <customSheetViews>
    <customSheetView guid="{5495ECAE-4783-411D-818A-D8EDBC82D2AC}" scale="80" fitToPage="1" showAutoFilter="1">
      <selection activeCell="C31" sqref="C31"/>
      <pageMargins left="0.7" right="0.7" top="0.75" bottom="0.75" header="0.3" footer="0.3"/>
      <pageSetup paperSize="5" scale="50" fitToHeight="0" orientation="landscape" r:id="rId1"/>
      <autoFilter ref="A21:O22"/>
    </customSheetView>
    <customSheetView guid="{B2DBCAC9-CDEB-41C5-BA0D-B1F00213CB82}" scale="80" fitToPage="1" showAutoFilter="1">
      <selection activeCell="C31" sqref="C31"/>
      <pageMargins left="0.7" right="0.7" top="0.75" bottom="0.75" header="0.3" footer="0.3"/>
      <pageSetup paperSize="5" scale="50" fitToHeight="0" orientation="landscape" r:id="rId2"/>
      <autoFilter ref="A21:O22"/>
    </customSheetView>
    <customSheetView guid="{4C04BD47-84CE-4273-ACF8-B93F72B2FC29}" scale="80" fitToPage="1" showAutoFilter="1">
      <selection activeCell="C31" sqref="C31"/>
      <pageMargins left="0.7" right="0.7" top="0.75" bottom="0.75" header="0.3" footer="0.3"/>
      <pageSetup paperSize="5" scale="50" fitToHeight="0" orientation="landscape" r:id="rId3"/>
      <autoFilter ref="A21:O22"/>
    </customSheetView>
    <customSheetView guid="{831E0C9D-FAF2-43B0-9705-40ED6F4761F0}" scale="80" showPageBreaks="1" fitToPage="1" printArea="1" showAutoFilter="1">
      <selection activeCell="C31" sqref="C31"/>
      <pageMargins left="0.7" right="0.7" top="0.75" bottom="0.75" header="0.3" footer="0.3"/>
      <pageSetup paperSize="5" scale="50" fitToHeight="0" orientation="landscape" r:id="rId4"/>
      <autoFilter ref="A21:O22"/>
    </customSheetView>
    <customSheetView guid="{E98C2540-AD5B-458B-A61C-E13BAFDAB19E}" scale="80" fitToPage="1" showAutoFilter="1">
      <selection activeCell="C31" sqref="C31"/>
      <pageMargins left="0.7" right="0.7" top="0.75" bottom="0.75" header="0.3" footer="0.3"/>
      <pageSetup paperSize="5" scale="50" fitToHeight="0" orientation="landscape" r:id="rId5"/>
      <autoFilter ref="A21:O22"/>
    </customSheetView>
    <customSheetView guid="{A423EAEA-26C9-4C91-968F-9FF15FD8A3CD}" scale="80" fitToPage="1" showAutoFilter="1">
      <selection activeCell="C31" sqref="C31"/>
      <pageMargins left="0.7" right="0.7" top="0.75" bottom="0.75" header="0.3" footer="0.3"/>
      <pageSetup paperSize="5" scale="50" fitToHeight="0" orientation="landscape" r:id="rId6"/>
      <autoFilter ref="A21:O22"/>
    </customSheetView>
    <customSheetView guid="{E536F60A-D6BA-4AA9-B83D-F62B1E7BFDAE}" scale="80" fitToPage="1" showAutoFilter="1">
      <selection activeCell="C31" sqref="C31"/>
      <pageMargins left="0.7" right="0.7" top="0.75" bottom="0.75" header="0.3" footer="0.3"/>
      <pageSetup paperSize="5" scale="50" fitToHeight="0" orientation="landscape" r:id="rId7"/>
      <autoFilter ref="A21:O22"/>
    </customSheetView>
    <customSheetView guid="{299B83FB-24DC-4677-AFE2-C4852BC56662}" scale="80" fitToPage="1" showAutoFilter="1">
      <selection activeCell="F11" sqref="F11"/>
      <pageMargins left="0.7" right="0.7" top="0.75" bottom="0.75" header="0.3" footer="0.3"/>
      <pageSetup paperSize="5" scale="50" fitToHeight="0" orientation="landscape" r:id="rId8"/>
      <autoFilter ref="A21:O22"/>
    </customSheetView>
    <customSheetView guid="{C003D31C-3C11-4F7E-AAAB-AD241761AEF2}" scale="80" fitToPage="1" showAutoFilter="1">
      <selection activeCell="F11" sqref="F11"/>
      <pageMargins left="0.7" right="0.7" top="0.75" bottom="0.75" header="0.3" footer="0.3"/>
      <pageSetup paperSize="5" scale="50" fitToHeight="0" orientation="landscape" r:id="rId9"/>
      <autoFilter ref="A21:O22"/>
    </customSheetView>
    <customSheetView guid="{5406D82A-B1D0-4983-AB8A-75181D42C23E}" scale="80" fitToPage="1" showAutoFilter="1">
      <selection activeCell="F11" sqref="F11"/>
      <pageMargins left="0.7" right="0.7" top="0.75" bottom="0.75" header="0.3" footer="0.3"/>
      <pageSetup paperSize="5" scale="50" fitToHeight="0" orientation="landscape" r:id="rId10"/>
      <autoFilter ref="A21:O22"/>
    </customSheetView>
    <customSheetView guid="{6DA8A8FD-352D-4610-BC5A-169CD7F1B872}" scale="80" fitToPage="1" showAutoFilter="1">
      <selection activeCell="F11" sqref="F11"/>
      <pageMargins left="0.7" right="0.7" top="0.75" bottom="0.75" header="0.3" footer="0.3"/>
      <pageSetup paperSize="5" scale="50" fitToHeight="0" orientation="landscape" r:id="rId11"/>
      <autoFilter ref="A21:O22"/>
    </customSheetView>
    <customSheetView guid="{8FCB8EB8-4FC2-40FD-A64A-15756752189C}" scale="80" fitToPage="1" showAutoFilter="1">
      <selection activeCell="F11" sqref="F11"/>
      <pageMargins left="0.7" right="0.7" top="0.75" bottom="0.75" header="0.3" footer="0.3"/>
      <pageSetup paperSize="5" scale="50" fitToHeight="0" orientation="landscape" r:id="rId12"/>
      <autoFilter ref="A21:O22"/>
    </customSheetView>
    <customSheetView guid="{A755F7B1-1B17-4B1B-AE2C-9A42288D6C9C}" scale="80" fitToPage="1" showAutoFilter="1">
      <selection activeCell="F11" sqref="F11"/>
      <pageMargins left="0.7" right="0.7" top="0.75" bottom="0.75" header="0.3" footer="0.3"/>
      <pageSetup paperSize="5" scale="50" fitToHeight="0" orientation="landscape" r:id="rId13"/>
      <autoFilter ref="A21:O22"/>
    </customSheetView>
    <customSheetView guid="{E64ADD4A-BA65-4CC3-87AE-4A7A873E5B87}" scale="80" fitToPage="1" showAutoFilter="1">
      <selection activeCell="C42" sqref="C42"/>
      <pageMargins left="0.7" right="0.7" top="0.75" bottom="0.75" header="0.3" footer="0.3"/>
      <pageSetup paperSize="5" scale="50" fitToHeight="0" orientation="landscape" r:id="rId14"/>
      <autoFilter ref="A21:O22"/>
    </customSheetView>
    <customSheetView guid="{D598809E-F200-41DC-9C4F-AC111AA6FE58}" scale="80" fitToPage="1" showAutoFilter="1">
      <selection activeCell="C31" sqref="C31"/>
      <pageMargins left="0.7" right="0.7" top="0.75" bottom="0.75" header="0.3" footer="0.3"/>
      <pageSetup paperSize="5" scale="50" fitToHeight="0" orientation="landscape" r:id="rId15"/>
      <autoFilter ref="A21:O22"/>
    </customSheetView>
    <customSheetView guid="{137B71A1-693E-44A0-A831-FCAE3A98B078}" scale="80" showPageBreaks="1" fitToPage="1" printArea="1" showAutoFilter="1">
      <selection activeCell="C31" sqref="C31"/>
      <pageMargins left="0.7" right="0.7" top="0.75" bottom="0.75" header="0.3" footer="0.3"/>
      <pageSetup paperSize="5" scale="50" fitToHeight="0" orientation="landscape" r:id="rId16"/>
      <autoFilter ref="A21:O22"/>
    </customSheetView>
    <customSheetView guid="{B0E47196-3194-4E90-A2E7-34A7E71ED9F9}" scale="80" showPageBreaks="1" fitToPage="1" printArea="1" showAutoFilter="1">
      <selection activeCell="C31" sqref="C31"/>
      <pageMargins left="0.7" right="0.7" top="0.75" bottom="0.75" header="0.3" footer="0.3"/>
      <pageSetup paperSize="5" scale="50" fitToHeight="0" orientation="landscape" r:id="rId17"/>
      <autoFilter ref="A21:O22"/>
    </customSheetView>
    <customSheetView guid="{5D1B51C1-A6A0-4BD9-AE2A-967EA592CCA1}" scale="80" fitToPage="1" showAutoFilter="1">
      <selection activeCell="C31" sqref="C31"/>
      <pageMargins left="0.7" right="0.7" top="0.75" bottom="0.75" header="0.3" footer="0.3"/>
      <pageSetup paperSize="5" scale="50" fitToHeight="0" orientation="landscape" r:id="rId18"/>
      <autoFilter ref="A21:O22"/>
    </customSheetView>
    <customSheetView guid="{99C96E53-20B8-4C39-B2E0-60BB02E5589C}" scale="80" fitToPage="1" showAutoFilter="1">
      <selection activeCell="C31" sqref="C31"/>
      <pageMargins left="0.7" right="0.7" top="0.75" bottom="0.75" header="0.3" footer="0.3"/>
      <pageSetup paperSize="5" scale="50" fitToHeight="0" orientation="landscape" r:id="rId19"/>
      <autoFilter ref="A21:O22"/>
    </customSheetView>
  </customSheetViews>
  <mergeCells count="1">
    <mergeCell ref="I20:O20"/>
  </mergeCells>
  <pageMargins left="0.7" right="0.7" top="0.75" bottom="0.75" header="0.3" footer="0.3"/>
  <pageSetup paperSize="5" scale="50" fitToHeight="0" orientation="landscape"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BH56"/>
  <sheetViews>
    <sheetView workbookViewId="0">
      <selection activeCell="G9" sqref="G9"/>
    </sheetView>
  </sheetViews>
  <sheetFormatPr defaultColWidth="9.140625" defaultRowHeight="15"/>
  <cols>
    <col min="1" max="1" width="9.140625" style="19"/>
    <col min="2" max="2" width="19.28515625" style="19" customWidth="1"/>
    <col min="3" max="3" width="9.140625" style="19"/>
    <col min="4" max="4" width="15.5703125" style="19" bestFit="1" customWidth="1"/>
    <col min="5" max="5" width="12.5703125" style="64" bestFit="1" customWidth="1"/>
    <col min="6" max="6" width="18.85546875" style="19" customWidth="1"/>
    <col min="7" max="7" width="14.140625" style="19" customWidth="1"/>
    <col min="8" max="8" width="23" style="19" customWidth="1"/>
    <col min="9" max="9" width="9.28515625" style="19" bestFit="1" customWidth="1"/>
    <col min="10" max="10" width="9.140625" style="19"/>
    <col min="11" max="11" width="9.140625" style="142"/>
    <col min="12" max="16384" width="9.140625" style="19"/>
  </cols>
  <sheetData>
    <row r="1" spans="1:60" s="43" customFormat="1" ht="22.7" customHeight="1">
      <c r="A1" s="69" t="s">
        <v>83</v>
      </c>
      <c r="B1" s="39"/>
      <c r="C1" s="8"/>
      <c r="D1" s="40"/>
      <c r="E1" s="41"/>
      <c r="F1" s="39"/>
      <c r="G1" s="39"/>
      <c r="H1" s="118"/>
      <c r="I1" s="39"/>
      <c r="J1" s="39"/>
      <c r="K1" s="39"/>
      <c r="L1" s="39"/>
      <c r="M1" s="39"/>
      <c r="N1" s="39"/>
      <c r="O1" s="39"/>
      <c r="P1" s="39"/>
      <c r="Q1" s="42"/>
      <c r="R1" s="42"/>
      <c r="S1" s="42"/>
      <c r="T1" s="42"/>
      <c r="U1" s="42"/>
      <c r="AI1" s="44" t="s">
        <v>68</v>
      </c>
      <c r="BH1" s="44" t="s">
        <v>79</v>
      </c>
    </row>
    <row r="2" spans="1:60" s="43" customFormat="1" ht="17.45" customHeight="1">
      <c r="A2" s="39"/>
      <c r="B2" s="39"/>
      <c r="C2" s="39"/>
      <c r="D2" s="40"/>
      <c r="E2" s="41"/>
      <c r="F2" s="39"/>
      <c r="G2" s="39"/>
      <c r="H2" s="39"/>
      <c r="I2" s="39"/>
      <c r="J2" s="39"/>
      <c r="K2" s="39"/>
      <c r="L2" s="39"/>
      <c r="M2" s="39"/>
      <c r="N2" s="39"/>
      <c r="O2" s="39"/>
      <c r="P2" s="39"/>
      <c r="Q2" s="42"/>
      <c r="R2" s="42"/>
      <c r="S2" s="42"/>
      <c r="T2" s="42"/>
      <c r="U2" s="42"/>
      <c r="AI2" s="44" t="s">
        <v>74</v>
      </c>
      <c r="BH2" s="44" t="s">
        <v>80</v>
      </c>
    </row>
    <row r="3" spans="1:60" s="51" customFormat="1" ht="34.5" thickBot="1">
      <c r="A3" s="45" t="s">
        <v>0</v>
      </c>
      <c r="B3" s="45" t="s">
        <v>12</v>
      </c>
      <c r="C3" s="45" t="s">
        <v>11</v>
      </c>
      <c r="D3" s="46" t="s">
        <v>13</v>
      </c>
      <c r="E3" s="47" t="s">
        <v>69</v>
      </c>
      <c r="F3" s="45" t="s">
        <v>14</v>
      </c>
      <c r="G3" s="48" t="s">
        <v>33</v>
      </c>
      <c r="H3" s="45" t="s">
        <v>34</v>
      </c>
      <c r="I3" s="45" t="s">
        <v>75</v>
      </c>
      <c r="J3" s="45" t="s">
        <v>20</v>
      </c>
      <c r="K3" s="45" t="s">
        <v>3074</v>
      </c>
      <c r="L3" s="45" t="s">
        <v>76</v>
      </c>
      <c r="M3" s="45" t="s">
        <v>35</v>
      </c>
      <c r="N3" s="49" t="s">
        <v>70</v>
      </c>
      <c r="O3" s="49" t="s">
        <v>71</v>
      </c>
      <c r="P3" s="45" t="s">
        <v>72</v>
      </c>
      <c r="Q3" s="50"/>
      <c r="R3" s="50"/>
      <c r="S3" s="50"/>
      <c r="T3" s="50"/>
      <c r="U3" s="50"/>
      <c r="AI3" s="52" t="s">
        <v>73</v>
      </c>
      <c r="BH3" s="52" t="s">
        <v>81</v>
      </c>
    </row>
    <row r="4" spans="1:60" s="59" customFormat="1" ht="15" customHeight="1">
      <c r="A4" s="53"/>
      <c r="B4" s="53"/>
      <c r="C4" s="53"/>
      <c r="D4" s="54"/>
      <c r="E4" s="55"/>
      <c r="F4" s="53"/>
      <c r="G4" s="56">
        <f>SUM(G5:G32)</f>
        <v>322536.71999999997</v>
      </c>
      <c r="H4" s="53"/>
      <c r="I4" s="53"/>
      <c r="J4" s="53"/>
      <c r="K4" s="53"/>
      <c r="L4" s="53"/>
      <c r="M4" s="53"/>
      <c r="N4" s="57"/>
      <c r="O4" s="57"/>
      <c r="P4" s="53"/>
      <c r="Q4" s="58"/>
      <c r="R4" s="58"/>
      <c r="S4" s="58"/>
      <c r="T4" s="58"/>
      <c r="U4" s="58"/>
      <c r="AI4" s="16" t="s">
        <v>77</v>
      </c>
    </row>
    <row r="5" spans="1:60" s="151" customFormat="1" ht="33.75">
      <c r="A5" s="146" t="s">
        <v>131</v>
      </c>
      <c r="B5" s="146" t="s">
        <v>126</v>
      </c>
      <c r="C5" s="146" t="s">
        <v>127</v>
      </c>
      <c r="D5" s="147">
        <v>1000000</v>
      </c>
      <c r="E5" s="148"/>
      <c r="F5" s="146" t="s">
        <v>91</v>
      </c>
      <c r="G5" s="147">
        <v>0</v>
      </c>
      <c r="H5" s="146" t="s">
        <v>130</v>
      </c>
      <c r="I5" s="146">
        <v>2016</v>
      </c>
      <c r="J5" s="149" t="s">
        <v>24</v>
      </c>
      <c r="K5" s="149"/>
      <c r="L5" s="149">
        <v>42459</v>
      </c>
      <c r="M5" s="146" t="s">
        <v>128</v>
      </c>
      <c r="N5" s="150" t="s">
        <v>88</v>
      </c>
      <c r="O5" s="150" t="s">
        <v>73</v>
      </c>
      <c r="P5" s="146"/>
    </row>
    <row r="6" spans="1:60" s="428" customFormat="1" ht="67.5">
      <c r="A6" s="422" t="s">
        <v>195</v>
      </c>
      <c r="B6" s="422" t="s">
        <v>196</v>
      </c>
      <c r="C6" s="422" t="s">
        <v>197</v>
      </c>
      <c r="D6" s="233">
        <v>8000000</v>
      </c>
      <c r="E6" s="423" t="s">
        <v>169</v>
      </c>
      <c r="F6" s="232" t="s">
        <v>79</v>
      </c>
      <c r="G6" s="233">
        <v>286692.90999999997</v>
      </c>
      <c r="H6" s="422" t="s">
        <v>198</v>
      </c>
      <c r="I6" s="232">
        <v>2018</v>
      </c>
      <c r="J6" s="422" t="s">
        <v>96</v>
      </c>
      <c r="K6" s="424">
        <v>43133</v>
      </c>
      <c r="L6" s="422" t="s">
        <v>153</v>
      </c>
      <c r="M6" s="422"/>
      <c r="N6" s="425"/>
      <c r="O6" s="426"/>
      <c r="P6" s="426"/>
      <c r="Q6" s="427"/>
      <c r="R6" s="427"/>
      <c r="S6" s="427"/>
      <c r="T6" s="427"/>
      <c r="U6" s="427"/>
    </row>
    <row r="7" spans="1:60" s="428" customFormat="1" ht="67.5">
      <c r="A7" s="422" t="s">
        <v>751</v>
      </c>
      <c r="B7" s="422" t="s">
        <v>2047</v>
      </c>
      <c r="C7" s="422" t="s">
        <v>2048</v>
      </c>
      <c r="D7" s="233">
        <v>2000000</v>
      </c>
      <c r="E7" s="423" t="s">
        <v>6</v>
      </c>
      <c r="F7" s="232" t="s">
        <v>91</v>
      </c>
      <c r="G7" s="233">
        <v>12130</v>
      </c>
      <c r="H7" s="422" t="s">
        <v>2049</v>
      </c>
      <c r="I7" s="232">
        <v>2018</v>
      </c>
      <c r="J7" s="422" t="s">
        <v>27</v>
      </c>
      <c r="K7" s="422"/>
      <c r="L7" s="424">
        <v>43285</v>
      </c>
      <c r="M7" s="422" t="s">
        <v>520</v>
      </c>
      <c r="N7" s="425"/>
      <c r="O7" s="426"/>
      <c r="P7" s="426"/>
      <c r="Q7" s="427"/>
      <c r="R7" s="427"/>
      <c r="S7" s="427"/>
      <c r="T7" s="427"/>
      <c r="U7" s="427"/>
    </row>
    <row r="8" spans="1:60" s="428" customFormat="1" ht="45">
      <c r="A8" s="422" t="s">
        <v>751</v>
      </c>
      <c r="B8" s="422" t="s">
        <v>4248</v>
      </c>
      <c r="C8" s="422" t="s">
        <v>2048</v>
      </c>
      <c r="D8" s="233">
        <v>60000000</v>
      </c>
      <c r="E8" s="423" t="s">
        <v>6</v>
      </c>
      <c r="F8" s="232" t="s">
        <v>91</v>
      </c>
      <c r="G8" s="233">
        <f>2377.5+1097.5</f>
        <v>3475</v>
      </c>
      <c r="H8" s="422" t="s">
        <v>4249</v>
      </c>
      <c r="I8" s="232">
        <v>2018</v>
      </c>
      <c r="J8" s="422" t="s">
        <v>30</v>
      </c>
      <c r="K8" s="422"/>
      <c r="L8" s="424">
        <v>43388</v>
      </c>
      <c r="M8" s="422" t="s">
        <v>680</v>
      </c>
      <c r="N8" s="425"/>
      <c r="O8" s="426"/>
      <c r="P8" s="426"/>
      <c r="Q8" s="427"/>
      <c r="R8" s="427"/>
      <c r="S8" s="427"/>
      <c r="T8" s="427"/>
      <c r="U8" s="427"/>
    </row>
    <row r="9" spans="1:60" s="73" customFormat="1" ht="56.25">
      <c r="A9" s="60" t="s">
        <v>828</v>
      </c>
      <c r="B9" s="60" t="s">
        <v>4715</v>
      </c>
      <c r="C9" s="60" t="s">
        <v>4733</v>
      </c>
      <c r="D9" s="65">
        <v>96042.42</v>
      </c>
      <c r="E9" s="61" t="s">
        <v>4716</v>
      </c>
      <c r="F9" s="66" t="s">
        <v>91</v>
      </c>
      <c r="G9" s="65">
        <v>20238.810000000001</v>
      </c>
      <c r="H9" s="60" t="s">
        <v>4732</v>
      </c>
      <c r="I9" s="66">
        <v>2018</v>
      </c>
      <c r="J9" s="60" t="s">
        <v>32</v>
      </c>
      <c r="K9" s="443">
        <v>43452</v>
      </c>
      <c r="L9" s="443"/>
      <c r="M9" s="60" t="s">
        <v>832</v>
      </c>
      <c r="N9" s="68"/>
      <c r="O9" s="67"/>
      <c r="P9" s="67"/>
      <c r="Q9" s="72"/>
      <c r="R9" s="72"/>
      <c r="S9" s="72"/>
      <c r="T9" s="72"/>
      <c r="U9" s="72"/>
    </row>
    <row r="10" spans="1:60" s="73" customFormat="1" ht="11.25">
      <c r="A10" s="60"/>
      <c r="B10" s="60"/>
      <c r="C10" s="60"/>
      <c r="D10" s="65">
        <v>0</v>
      </c>
      <c r="E10" s="61"/>
      <c r="F10" s="66" t="s">
        <v>91</v>
      </c>
      <c r="G10" s="65">
        <v>0</v>
      </c>
      <c r="H10" s="60"/>
      <c r="I10" s="66">
        <v>2017</v>
      </c>
      <c r="J10" s="60"/>
      <c r="K10" s="60"/>
      <c r="L10" s="60"/>
      <c r="M10" s="60"/>
      <c r="N10" s="68"/>
      <c r="O10" s="67"/>
      <c r="P10" s="67"/>
      <c r="Q10" s="72"/>
      <c r="R10" s="72"/>
      <c r="S10" s="72"/>
      <c r="T10" s="72"/>
      <c r="U10" s="72"/>
    </row>
    <row r="11" spans="1:60" s="73" customFormat="1" ht="11.25">
      <c r="A11" s="60"/>
      <c r="B11" s="60"/>
      <c r="C11" s="60"/>
      <c r="D11" s="65">
        <v>0</v>
      </c>
      <c r="E11" s="61"/>
      <c r="F11" s="66" t="s">
        <v>91</v>
      </c>
      <c r="G11" s="65">
        <v>0</v>
      </c>
      <c r="H11" s="60"/>
      <c r="I11" s="66">
        <v>2017</v>
      </c>
      <c r="J11" s="60"/>
      <c r="K11" s="60"/>
      <c r="L11" s="60"/>
      <c r="M11" s="60"/>
      <c r="N11" s="68"/>
      <c r="O11" s="67"/>
      <c r="P11" s="67"/>
      <c r="Q11" s="72"/>
      <c r="R11" s="72"/>
      <c r="S11" s="72"/>
      <c r="T11" s="72"/>
      <c r="U11" s="72"/>
    </row>
    <row r="12" spans="1:60" s="73" customFormat="1" ht="11.25">
      <c r="A12" s="60"/>
      <c r="B12" s="60"/>
      <c r="C12" s="60"/>
      <c r="D12" s="65">
        <v>0</v>
      </c>
      <c r="E12" s="61"/>
      <c r="F12" s="66" t="s">
        <v>91</v>
      </c>
      <c r="G12" s="65">
        <v>0</v>
      </c>
      <c r="H12" s="60"/>
      <c r="I12" s="66">
        <v>2017</v>
      </c>
      <c r="J12" s="60"/>
      <c r="K12" s="60"/>
      <c r="L12" s="60"/>
      <c r="M12" s="60"/>
      <c r="N12" s="68"/>
      <c r="O12" s="67"/>
      <c r="P12" s="67"/>
      <c r="Q12" s="72"/>
      <c r="R12" s="72"/>
      <c r="S12" s="72"/>
      <c r="T12" s="72"/>
      <c r="U12" s="72"/>
    </row>
    <row r="13" spans="1:60" s="73" customFormat="1" ht="11.25">
      <c r="A13" s="60"/>
      <c r="B13" s="60"/>
      <c r="C13" s="60"/>
      <c r="D13" s="65">
        <v>0</v>
      </c>
      <c r="E13" s="61"/>
      <c r="F13" s="66" t="s">
        <v>91</v>
      </c>
      <c r="G13" s="65">
        <v>0</v>
      </c>
      <c r="H13" s="60"/>
      <c r="I13" s="66">
        <v>2017</v>
      </c>
      <c r="J13" s="60"/>
      <c r="K13" s="60"/>
      <c r="L13" s="60"/>
      <c r="M13" s="60"/>
      <c r="N13" s="68"/>
      <c r="O13" s="67"/>
      <c r="P13" s="67"/>
      <c r="Q13" s="72"/>
      <c r="R13" s="72"/>
      <c r="S13" s="72"/>
      <c r="T13" s="72"/>
      <c r="U13" s="72"/>
    </row>
    <row r="14" spans="1:60" s="73" customFormat="1" ht="11.25">
      <c r="A14" s="60"/>
      <c r="B14" s="60"/>
      <c r="C14" s="60"/>
      <c r="D14" s="65">
        <v>0</v>
      </c>
      <c r="E14" s="61"/>
      <c r="F14" s="66" t="s">
        <v>91</v>
      </c>
      <c r="G14" s="65">
        <v>0</v>
      </c>
      <c r="H14" s="60"/>
      <c r="I14" s="66">
        <v>2017</v>
      </c>
      <c r="J14" s="60"/>
      <c r="K14" s="60"/>
      <c r="L14" s="60"/>
      <c r="M14" s="60"/>
      <c r="N14" s="68"/>
      <c r="O14" s="67"/>
      <c r="P14" s="67"/>
      <c r="Q14" s="72"/>
      <c r="R14" s="72"/>
      <c r="S14" s="72"/>
      <c r="T14" s="72"/>
      <c r="U14" s="72"/>
    </row>
    <row r="15" spans="1:60" s="73" customFormat="1" ht="11.25">
      <c r="A15" s="60"/>
      <c r="B15" s="60"/>
      <c r="C15" s="60"/>
      <c r="D15" s="65">
        <v>0</v>
      </c>
      <c r="E15" s="61"/>
      <c r="F15" s="66" t="s">
        <v>91</v>
      </c>
      <c r="G15" s="65">
        <v>0</v>
      </c>
      <c r="H15" s="60"/>
      <c r="I15" s="66">
        <v>2017</v>
      </c>
      <c r="J15" s="60"/>
      <c r="K15" s="60"/>
      <c r="L15" s="60"/>
      <c r="M15" s="60"/>
      <c r="N15" s="68"/>
      <c r="O15" s="67"/>
      <c r="P15" s="67"/>
      <c r="Q15" s="72"/>
      <c r="R15" s="72"/>
      <c r="S15" s="72"/>
      <c r="T15" s="72"/>
      <c r="U15" s="72"/>
    </row>
    <row r="16" spans="1:60" s="73" customFormat="1" ht="11.25">
      <c r="A16" s="60"/>
      <c r="B16" s="60"/>
      <c r="C16" s="60"/>
      <c r="D16" s="65">
        <v>0</v>
      </c>
      <c r="E16" s="61"/>
      <c r="F16" s="66" t="s">
        <v>91</v>
      </c>
      <c r="G16" s="65">
        <v>0</v>
      </c>
      <c r="H16" s="60"/>
      <c r="I16" s="66">
        <v>2017</v>
      </c>
      <c r="J16" s="60"/>
      <c r="K16" s="60"/>
      <c r="L16" s="60"/>
      <c r="M16" s="60"/>
      <c r="N16" s="68"/>
      <c r="O16" s="67"/>
      <c r="P16" s="67"/>
      <c r="Q16" s="72"/>
      <c r="R16" s="72"/>
      <c r="S16" s="72"/>
      <c r="T16" s="72"/>
      <c r="U16" s="72"/>
    </row>
    <row r="17" spans="1:21" s="73" customFormat="1" ht="11.25">
      <c r="A17" s="60"/>
      <c r="B17" s="60"/>
      <c r="C17" s="60"/>
      <c r="D17" s="65">
        <v>0</v>
      </c>
      <c r="E17" s="61"/>
      <c r="F17" s="66" t="s">
        <v>91</v>
      </c>
      <c r="G17" s="65">
        <v>0</v>
      </c>
      <c r="H17" s="60"/>
      <c r="I17" s="66">
        <v>2017</v>
      </c>
      <c r="J17" s="60"/>
      <c r="K17" s="60"/>
      <c r="L17" s="60"/>
      <c r="M17" s="60"/>
      <c r="N17" s="68"/>
      <c r="O17" s="67"/>
      <c r="P17" s="67"/>
      <c r="Q17" s="72"/>
      <c r="R17" s="72"/>
      <c r="S17" s="72"/>
      <c r="T17" s="72"/>
      <c r="U17" s="72"/>
    </row>
    <row r="18" spans="1:21" s="73" customFormat="1" ht="11.25">
      <c r="A18" s="60"/>
      <c r="B18" s="60"/>
      <c r="C18" s="60"/>
      <c r="D18" s="65">
        <v>0</v>
      </c>
      <c r="E18" s="61"/>
      <c r="F18" s="66" t="s">
        <v>91</v>
      </c>
      <c r="G18" s="65">
        <v>0</v>
      </c>
      <c r="H18" s="60"/>
      <c r="I18" s="66">
        <v>2017</v>
      </c>
      <c r="J18" s="60"/>
      <c r="K18" s="60"/>
      <c r="L18" s="60"/>
      <c r="M18" s="60"/>
      <c r="N18" s="68"/>
      <c r="O18" s="67"/>
      <c r="P18" s="67"/>
      <c r="Q18" s="72"/>
      <c r="R18" s="72"/>
      <c r="S18" s="72"/>
      <c r="T18" s="72"/>
      <c r="U18" s="72"/>
    </row>
    <row r="19" spans="1:21" s="73" customFormat="1" ht="11.25">
      <c r="A19" s="60"/>
      <c r="B19" s="60"/>
      <c r="C19" s="60"/>
      <c r="D19" s="65">
        <v>0</v>
      </c>
      <c r="E19" s="61"/>
      <c r="F19" s="66" t="s">
        <v>91</v>
      </c>
      <c r="G19" s="65">
        <v>0</v>
      </c>
      <c r="H19" s="60"/>
      <c r="I19" s="66">
        <v>2017</v>
      </c>
      <c r="J19" s="60"/>
      <c r="K19" s="60"/>
      <c r="L19" s="60"/>
      <c r="M19" s="60"/>
      <c r="N19" s="68"/>
      <c r="O19" s="67"/>
      <c r="P19" s="67"/>
      <c r="Q19" s="72"/>
      <c r="R19" s="72"/>
      <c r="S19" s="72"/>
      <c r="T19" s="72"/>
      <c r="U19" s="72"/>
    </row>
    <row r="20" spans="1:21" s="73" customFormat="1" ht="11.25">
      <c r="A20" s="60"/>
      <c r="B20" s="60"/>
      <c r="C20" s="60"/>
      <c r="D20" s="65">
        <v>0</v>
      </c>
      <c r="E20" s="61"/>
      <c r="F20" s="66" t="s">
        <v>91</v>
      </c>
      <c r="G20" s="65">
        <v>0</v>
      </c>
      <c r="H20" s="60"/>
      <c r="I20" s="66">
        <v>2017</v>
      </c>
      <c r="J20" s="60"/>
      <c r="K20" s="60"/>
      <c r="L20" s="60"/>
      <c r="M20" s="60"/>
      <c r="N20" s="68"/>
      <c r="O20" s="67"/>
      <c r="P20" s="67"/>
      <c r="Q20" s="72"/>
      <c r="R20" s="72"/>
      <c r="S20" s="72"/>
      <c r="T20" s="72"/>
      <c r="U20" s="72"/>
    </row>
    <row r="21" spans="1:21" s="73" customFormat="1" ht="11.25">
      <c r="A21" s="60"/>
      <c r="B21" s="60"/>
      <c r="C21" s="60"/>
      <c r="D21" s="65">
        <v>0</v>
      </c>
      <c r="E21" s="61"/>
      <c r="F21" s="66" t="s">
        <v>91</v>
      </c>
      <c r="G21" s="65">
        <v>0</v>
      </c>
      <c r="H21" s="60"/>
      <c r="I21" s="66">
        <v>2017</v>
      </c>
      <c r="J21" s="60"/>
      <c r="K21" s="60"/>
      <c r="L21" s="60"/>
      <c r="M21" s="60"/>
      <c r="N21" s="68"/>
      <c r="O21" s="67"/>
      <c r="P21" s="67"/>
      <c r="Q21" s="72"/>
      <c r="R21" s="72"/>
      <c r="S21" s="72"/>
      <c r="T21" s="72"/>
      <c r="U21" s="72"/>
    </row>
    <row r="22" spans="1:21" s="73" customFormat="1" ht="11.25">
      <c r="A22" s="60"/>
      <c r="B22" s="60"/>
      <c r="C22" s="60"/>
      <c r="D22" s="65">
        <v>0</v>
      </c>
      <c r="E22" s="61"/>
      <c r="F22" s="66" t="s">
        <v>91</v>
      </c>
      <c r="G22" s="65">
        <v>0</v>
      </c>
      <c r="H22" s="60"/>
      <c r="I22" s="66">
        <v>2017</v>
      </c>
      <c r="J22" s="60"/>
      <c r="K22" s="60"/>
      <c r="L22" s="60"/>
      <c r="M22" s="60"/>
      <c r="N22" s="68"/>
      <c r="O22" s="67"/>
      <c r="P22" s="67"/>
      <c r="Q22" s="72"/>
      <c r="R22" s="72"/>
      <c r="S22" s="72"/>
      <c r="T22" s="72"/>
      <c r="U22" s="72"/>
    </row>
    <row r="23" spans="1:21" s="73" customFormat="1" ht="11.25">
      <c r="A23" s="60"/>
      <c r="B23" s="60"/>
      <c r="C23" s="60"/>
      <c r="D23" s="65">
        <v>0</v>
      </c>
      <c r="E23" s="61"/>
      <c r="F23" s="66" t="s">
        <v>91</v>
      </c>
      <c r="G23" s="65">
        <v>0</v>
      </c>
      <c r="H23" s="60"/>
      <c r="I23" s="66">
        <v>2017</v>
      </c>
      <c r="J23" s="60"/>
      <c r="K23" s="60"/>
      <c r="L23" s="60"/>
      <c r="M23" s="60"/>
      <c r="N23" s="68"/>
      <c r="O23" s="67"/>
      <c r="P23" s="67"/>
      <c r="Q23" s="72"/>
      <c r="R23" s="72"/>
      <c r="S23" s="72"/>
      <c r="T23" s="72"/>
      <c r="U23" s="72"/>
    </row>
    <row r="24" spans="1:21" s="73" customFormat="1" ht="11.25">
      <c r="A24" s="60"/>
      <c r="B24" s="60"/>
      <c r="C24" s="60"/>
      <c r="D24" s="65">
        <v>0</v>
      </c>
      <c r="E24" s="61"/>
      <c r="F24" s="66" t="s">
        <v>91</v>
      </c>
      <c r="G24" s="65">
        <v>0</v>
      </c>
      <c r="H24" s="60"/>
      <c r="I24" s="66">
        <v>2017</v>
      </c>
      <c r="J24" s="60"/>
      <c r="K24" s="60"/>
      <c r="L24" s="60"/>
      <c r="M24" s="60"/>
      <c r="N24" s="68"/>
      <c r="O24" s="67"/>
      <c r="P24" s="67"/>
      <c r="Q24" s="72"/>
      <c r="R24" s="72"/>
      <c r="S24" s="72"/>
      <c r="T24" s="72"/>
      <c r="U24" s="72"/>
    </row>
    <row r="25" spans="1:21" s="73" customFormat="1" ht="11.25">
      <c r="A25" s="60"/>
      <c r="B25" s="60"/>
      <c r="C25" s="60"/>
      <c r="D25" s="65">
        <v>0</v>
      </c>
      <c r="E25" s="61"/>
      <c r="F25" s="66" t="s">
        <v>91</v>
      </c>
      <c r="G25" s="65">
        <v>0</v>
      </c>
      <c r="H25" s="60"/>
      <c r="I25" s="66">
        <v>2017</v>
      </c>
      <c r="J25" s="60"/>
      <c r="K25" s="60"/>
      <c r="L25" s="60"/>
      <c r="M25" s="60"/>
      <c r="N25" s="68"/>
      <c r="O25" s="67"/>
      <c r="P25" s="67"/>
      <c r="Q25" s="72"/>
      <c r="R25" s="72"/>
      <c r="S25" s="72"/>
      <c r="T25" s="72"/>
      <c r="U25" s="72"/>
    </row>
    <row r="26" spans="1:21" s="73" customFormat="1" ht="11.25">
      <c r="A26" s="60"/>
      <c r="B26" s="60"/>
      <c r="C26" s="60"/>
      <c r="D26" s="65">
        <v>0</v>
      </c>
      <c r="E26" s="61"/>
      <c r="F26" s="66" t="s">
        <v>91</v>
      </c>
      <c r="G26" s="65">
        <v>0</v>
      </c>
      <c r="H26" s="60"/>
      <c r="I26" s="66">
        <v>2017</v>
      </c>
      <c r="J26" s="60"/>
      <c r="K26" s="60"/>
      <c r="L26" s="60"/>
      <c r="M26" s="60"/>
      <c r="N26" s="68"/>
      <c r="O26" s="67"/>
      <c r="P26" s="67"/>
      <c r="Q26" s="72"/>
      <c r="R26" s="72"/>
      <c r="S26" s="72"/>
      <c r="T26" s="72"/>
      <c r="U26" s="72"/>
    </row>
    <row r="27" spans="1:21" s="73" customFormat="1" ht="11.25">
      <c r="A27" s="60"/>
      <c r="B27" s="60"/>
      <c r="C27" s="60"/>
      <c r="D27" s="65">
        <v>0</v>
      </c>
      <c r="E27" s="61"/>
      <c r="F27" s="66" t="s">
        <v>91</v>
      </c>
      <c r="G27" s="65">
        <v>0</v>
      </c>
      <c r="H27" s="60"/>
      <c r="I27" s="66">
        <v>2017</v>
      </c>
      <c r="J27" s="60"/>
      <c r="K27" s="60"/>
      <c r="L27" s="60"/>
      <c r="M27" s="60"/>
      <c r="N27" s="68"/>
      <c r="O27" s="67"/>
      <c r="P27" s="67"/>
      <c r="Q27" s="72"/>
      <c r="R27" s="72"/>
      <c r="S27" s="72"/>
      <c r="T27" s="72"/>
      <c r="U27" s="72"/>
    </row>
    <row r="28" spans="1:21" s="73" customFormat="1" ht="11.25">
      <c r="A28" s="60"/>
      <c r="B28" s="60"/>
      <c r="C28" s="60"/>
      <c r="D28" s="65">
        <v>0</v>
      </c>
      <c r="E28" s="61"/>
      <c r="F28" s="66" t="s">
        <v>91</v>
      </c>
      <c r="G28" s="65">
        <v>0</v>
      </c>
      <c r="H28" s="60"/>
      <c r="I28" s="66">
        <v>2017</v>
      </c>
      <c r="J28" s="60"/>
      <c r="K28" s="60"/>
      <c r="L28" s="60"/>
      <c r="M28" s="60"/>
      <c r="N28" s="68"/>
      <c r="O28" s="67"/>
      <c r="P28" s="67"/>
      <c r="Q28" s="72"/>
      <c r="R28" s="72"/>
      <c r="S28" s="72"/>
      <c r="T28" s="72"/>
      <c r="U28" s="72"/>
    </row>
    <row r="29" spans="1:21" s="73" customFormat="1" ht="11.25">
      <c r="A29" s="60"/>
      <c r="B29" s="60"/>
      <c r="C29" s="60"/>
      <c r="D29" s="65">
        <v>0</v>
      </c>
      <c r="E29" s="61"/>
      <c r="F29" s="66" t="s">
        <v>91</v>
      </c>
      <c r="G29" s="65">
        <v>0</v>
      </c>
      <c r="H29" s="60"/>
      <c r="I29" s="66">
        <v>2017</v>
      </c>
      <c r="J29" s="60"/>
      <c r="K29" s="60"/>
      <c r="L29" s="60"/>
      <c r="M29" s="60"/>
      <c r="N29" s="68"/>
      <c r="O29" s="67"/>
      <c r="P29" s="67"/>
      <c r="Q29" s="72"/>
      <c r="R29" s="72"/>
      <c r="S29" s="72"/>
      <c r="T29" s="72"/>
      <c r="U29" s="72"/>
    </row>
    <row r="30" spans="1:21" s="73" customFormat="1" ht="11.25">
      <c r="A30" s="60"/>
      <c r="B30" s="60"/>
      <c r="C30" s="60"/>
      <c r="D30" s="65">
        <v>0</v>
      </c>
      <c r="E30" s="61"/>
      <c r="F30" s="66" t="s">
        <v>91</v>
      </c>
      <c r="G30" s="65">
        <v>0</v>
      </c>
      <c r="H30" s="60"/>
      <c r="I30" s="66">
        <v>2017</v>
      </c>
      <c r="J30" s="60"/>
      <c r="K30" s="60"/>
      <c r="L30" s="60"/>
      <c r="M30" s="60"/>
      <c r="N30" s="68"/>
      <c r="O30" s="67"/>
      <c r="P30" s="67"/>
      <c r="Q30" s="72"/>
      <c r="R30" s="72"/>
      <c r="S30" s="72"/>
      <c r="T30" s="72"/>
      <c r="U30" s="72"/>
    </row>
    <row r="31" spans="1:21" s="73" customFormat="1" ht="11.25">
      <c r="A31" s="60"/>
      <c r="B31" s="60"/>
      <c r="C31" s="60"/>
      <c r="D31" s="65">
        <v>0</v>
      </c>
      <c r="E31" s="61"/>
      <c r="F31" s="66" t="s">
        <v>91</v>
      </c>
      <c r="G31" s="65">
        <v>0</v>
      </c>
      <c r="H31" s="60"/>
      <c r="I31" s="66">
        <v>2017</v>
      </c>
      <c r="J31" s="60"/>
      <c r="K31" s="60"/>
      <c r="L31" s="60"/>
      <c r="M31" s="60"/>
      <c r="N31" s="68"/>
      <c r="O31" s="67"/>
      <c r="P31" s="67"/>
      <c r="Q31" s="72"/>
      <c r="R31" s="72"/>
      <c r="S31" s="72"/>
      <c r="T31" s="72"/>
      <c r="U31" s="72"/>
    </row>
    <row r="32" spans="1:21" s="73" customFormat="1" ht="11.25">
      <c r="A32" s="60"/>
      <c r="B32" s="60"/>
      <c r="C32" s="60"/>
      <c r="D32" s="65">
        <v>0</v>
      </c>
      <c r="E32" s="61"/>
      <c r="F32" s="66" t="s">
        <v>91</v>
      </c>
      <c r="G32" s="65">
        <v>0</v>
      </c>
      <c r="H32" s="60"/>
      <c r="I32" s="66">
        <v>2017</v>
      </c>
      <c r="J32" s="60"/>
      <c r="K32" s="60"/>
      <c r="L32" s="60"/>
      <c r="M32" s="60"/>
      <c r="N32" s="68"/>
      <c r="O32" s="67"/>
      <c r="P32" s="67"/>
      <c r="Q32" s="72"/>
      <c r="R32" s="72"/>
      <c r="S32" s="72"/>
      <c r="T32" s="72"/>
      <c r="U32" s="72"/>
    </row>
    <row r="33" spans="5:5" s="63" customFormat="1">
      <c r="E33" s="62"/>
    </row>
    <row r="34" spans="5:5" s="63" customFormat="1">
      <c r="E34" s="62"/>
    </row>
    <row r="35" spans="5:5" s="63" customFormat="1">
      <c r="E35" s="62"/>
    </row>
    <row r="36" spans="5:5" s="63" customFormat="1">
      <c r="E36" s="62"/>
    </row>
    <row r="37" spans="5:5" s="63" customFormat="1">
      <c r="E37" s="62"/>
    </row>
    <row r="38" spans="5:5" s="63" customFormat="1">
      <c r="E38" s="62"/>
    </row>
    <row r="39" spans="5:5" s="63" customFormat="1">
      <c r="E39" s="62"/>
    </row>
    <row r="40" spans="5:5" s="63" customFormat="1">
      <c r="E40" s="62"/>
    </row>
    <row r="41" spans="5:5" s="63" customFormat="1">
      <c r="E41" s="62"/>
    </row>
    <row r="42" spans="5:5" s="63" customFormat="1">
      <c r="E42" s="62"/>
    </row>
    <row r="43" spans="5:5" s="63" customFormat="1">
      <c r="E43" s="62"/>
    </row>
    <row r="44" spans="5:5" s="63" customFormat="1">
      <c r="E44" s="62"/>
    </row>
    <row r="45" spans="5:5" s="63" customFormat="1">
      <c r="E45" s="62"/>
    </row>
    <row r="46" spans="5:5" s="63" customFormat="1">
      <c r="E46" s="62"/>
    </row>
    <row r="47" spans="5:5" s="63" customFormat="1">
      <c r="E47" s="62"/>
    </row>
    <row r="48" spans="5:5" s="63" customFormat="1">
      <c r="E48" s="62"/>
    </row>
    <row r="49" spans="5:5" s="63" customFormat="1">
      <c r="E49" s="62"/>
    </row>
    <row r="50" spans="5:5" s="63" customFormat="1">
      <c r="E50" s="62"/>
    </row>
    <row r="51" spans="5:5" s="63" customFormat="1">
      <c r="E51" s="62"/>
    </row>
    <row r="52" spans="5:5" s="63" customFormat="1">
      <c r="E52" s="62"/>
    </row>
    <row r="53" spans="5:5" s="63" customFormat="1">
      <c r="E53" s="62"/>
    </row>
    <row r="54" spans="5:5" s="63" customFormat="1">
      <c r="E54" s="62"/>
    </row>
    <row r="55" spans="5:5" s="63" customFormat="1">
      <c r="E55" s="62"/>
    </row>
    <row r="56" spans="5:5" s="63" customFormat="1">
      <c r="E56" s="62"/>
    </row>
  </sheetData>
  <sheetProtection formatCells="0" formatColumns="0" formatRows="0" autoFilter="0"/>
  <protectedRanges>
    <protectedRange sqref="P6:P32" name="Current week"/>
  </protectedRanges>
  <autoFilter ref="A3:P32"/>
  <customSheetViews>
    <customSheetView guid="{5495ECAE-4783-411D-818A-D8EDBC82D2AC}" showAutoFilter="1">
      <selection activeCell="G5" sqref="G5:G8"/>
      <pageMargins left="0.7" right="0.7" top="0.75" bottom="0.75" header="0.3" footer="0.3"/>
      <pageSetup orientation="portrait" r:id="rId1"/>
      <autoFilter ref="A3:P33"/>
    </customSheetView>
    <customSheetView guid="{B2DBCAC9-CDEB-41C5-BA0D-B1F00213CB82}" showAutoFilter="1">
      <selection activeCell="G5" sqref="G5:G8"/>
      <pageMargins left="0.7" right="0.7" top="0.75" bottom="0.75" header="0.3" footer="0.3"/>
      <pageSetup orientation="portrait" r:id="rId2"/>
      <autoFilter ref="A3:P33"/>
    </customSheetView>
    <customSheetView guid="{4C04BD47-84CE-4273-ACF8-B93F72B2FC29}" showAutoFilter="1">
      <selection activeCell="G6" sqref="G6:G8"/>
      <pageMargins left="0.7" right="0.7" top="0.75" bottom="0.75" header="0.3" footer="0.3"/>
      <pageSetup orientation="portrait" r:id="rId3"/>
      <autoFilter ref="A3:P32"/>
    </customSheetView>
    <customSheetView guid="{831E0C9D-FAF2-43B0-9705-40ED6F4761F0}" showAutoFilter="1">
      <selection activeCell="F7" sqref="F7"/>
      <pageMargins left="0.7" right="0.7" top="0.75" bottom="0.75" header="0.3" footer="0.3"/>
      <pageSetup orientation="portrait" r:id="rId4"/>
      <autoFilter ref="A3:P33"/>
    </customSheetView>
    <customSheetView guid="{E98C2540-AD5B-458B-A61C-E13BAFDAB19E}" showAutoFilter="1">
      <selection activeCell="E6" sqref="E6"/>
      <pageMargins left="0.7" right="0.7" top="0.75" bottom="0.75" header="0.3" footer="0.3"/>
      <pageSetup orientation="portrait" r:id="rId5"/>
      <autoFilter ref="A3:P33"/>
    </customSheetView>
    <customSheetView guid="{A423EAEA-26C9-4C91-968F-9FF15FD8A3CD}" showAutoFilter="1">
      <selection activeCell="G5" sqref="G5:G8"/>
      <pageMargins left="0.7" right="0.7" top="0.75" bottom="0.75" header="0.3" footer="0.3"/>
      <pageSetup orientation="portrait" r:id="rId6"/>
      <autoFilter ref="A3:P33"/>
    </customSheetView>
    <customSheetView guid="{E536F60A-D6BA-4AA9-B83D-F62B1E7BFDAE}" showAutoFilter="1">
      <selection activeCell="H6" sqref="H6"/>
      <pageMargins left="0.7" right="0.7" top="0.75" bottom="0.75" header="0.3" footer="0.3"/>
      <pageSetup orientation="portrait" r:id="rId7"/>
      <autoFilter ref="A3:O33"/>
    </customSheetView>
    <customSheetView guid="{299B83FB-24DC-4677-AFE2-C4852BC56662}" showAutoFilter="1">
      <selection activeCell="H20" sqref="H20"/>
      <pageMargins left="0.7" right="0.7" top="0.75" bottom="0.75" header="0.3" footer="0.3"/>
      <pageSetup orientation="portrait" r:id="rId8"/>
      <autoFilter ref="A3:O33"/>
    </customSheetView>
    <customSheetView guid="{C003D31C-3C11-4F7E-AAAB-AD241761AEF2}" showAutoFilter="1">
      <selection activeCell="F7" sqref="F7"/>
      <pageMargins left="0.7" right="0.7" top="0.75" bottom="0.75" header="0.3" footer="0.3"/>
      <pageSetup orientation="portrait" r:id="rId9"/>
      <autoFilter ref="A3:O33"/>
    </customSheetView>
    <customSheetView guid="{5406D82A-B1D0-4983-AB8A-75181D42C23E}" showAutoFilter="1">
      <selection activeCell="E22" sqref="E22"/>
      <pageMargins left="0.7" right="0.7" top="0.75" bottom="0.75" header="0.3" footer="0.3"/>
      <pageSetup orientation="portrait" r:id="rId10"/>
      <autoFilter ref="A3:O33"/>
    </customSheetView>
    <customSheetView guid="{D2AF4B55-6288-4404-BDA4-57667A3D222B}" showAutoFilter="1" topLeftCell="A4">
      <selection activeCell="M10" sqref="M10"/>
      <pageMargins left="0.7" right="0.7" top="0.75" bottom="0.75" header="0.3" footer="0.3"/>
      <pageSetup orientation="portrait" r:id="rId11"/>
      <autoFilter ref="A3:O36"/>
    </customSheetView>
    <customSheetView guid="{D0527416-56DA-471C-B239-7844AAE5BBF2}" showAutoFilter="1">
      <selection activeCell="F6" sqref="F6"/>
      <pageMargins left="0.7" right="0.7" top="0.75" bottom="0.75" header="0.3" footer="0.3"/>
      <pageSetup orientation="portrait" r:id="rId12"/>
      <autoFilter ref="A3:O36"/>
    </customSheetView>
    <customSheetView guid="{CF96541A-F90A-48AC-9670-7575F9D1424B}" showAutoFilter="1">
      <selection activeCell="E12" sqref="E12"/>
      <pageMargins left="0.7" right="0.7" top="0.75" bottom="0.75" header="0.3" footer="0.3"/>
      <pageSetup orientation="portrait" r:id="rId13"/>
      <autoFilter ref="A3:O36"/>
    </customSheetView>
    <customSheetView guid="{B54B3B29-DBE5-4E05-B57A-733E861AD3D8}" showAutoFilter="1">
      <selection activeCell="B45" sqref="B45"/>
      <pageMargins left="0.7" right="0.7" top="0.75" bottom="0.75" header="0.3" footer="0.3"/>
      <pageSetup orientation="portrait" r:id="rId14"/>
      <autoFilter ref="A3:O36"/>
    </customSheetView>
    <customSheetView guid="{408714B3-C490-4A0A-9E6B-4A6408ECE2F9}" showAutoFilter="1">
      <selection activeCell="G5" sqref="G5:G8"/>
      <pageMargins left="0.7" right="0.7" top="0.75" bottom="0.75" header="0.3" footer="0.3"/>
      <pageSetup orientation="portrait" r:id="rId15"/>
      <autoFilter ref="A3:O41"/>
    </customSheetView>
    <customSheetView guid="{8B59E16A-52F3-478D-8070-E07F285B6736}" showAutoFilter="1">
      <selection activeCell="G5" sqref="G5:G8"/>
      <pageMargins left="0.7" right="0.7" top="0.75" bottom="0.75" header="0.3" footer="0.3"/>
      <pageSetup orientation="portrait" r:id="rId16"/>
      <autoFilter ref="A3:O41"/>
    </customSheetView>
    <customSheetView guid="{F121DFDB-F7EE-4DC0-9C56-78F12606351C}" showAutoFilter="1">
      <selection activeCell="G5" sqref="G5:G8"/>
      <pageMargins left="0.7" right="0.7" top="0.75" bottom="0.75" header="0.3" footer="0.3"/>
      <pageSetup orientation="portrait" r:id="rId17"/>
      <autoFilter ref="A3:O41"/>
    </customSheetView>
    <customSheetView guid="{A11BAD2D-8B80-431F-82AB-32E581CA468E}" showAutoFilter="1">
      <selection activeCell="G5" sqref="G5:G8"/>
      <pageMargins left="0.7" right="0.7" top="0.75" bottom="0.75" header="0.3" footer="0.3"/>
      <pageSetup orientation="portrait" r:id="rId18"/>
      <autoFilter ref="A3:O41"/>
    </customSheetView>
    <customSheetView guid="{E78475F9-8E88-486A-B527-CF4D0005F119}" showAutoFilter="1">
      <selection activeCell="G4" sqref="G4"/>
      <pageMargins left="0.7" right="0.7" top="0.75" bottom="0.75" header="0.3" footer="0.3"/>
      <pageSetup orientation="portrait" r:id="rId19"/>
      <autoFilter ref="A3:O41"/>
    </customSheetView>
    <customSheetView guid="{15204AAF-F8D6-4F5C-B779-8142D767886E}" showAutoFilter="1">
      <selection activeCell="E19" sqref="E19"/>
      <pageMargins left="0.7" right="0.7" top="0.75" bottom="0.75" header="0.3" footer="0.3"/>
      <pageSetup orientation="portrait" r:id="rId20"/>
      <autoFilter ref="A3:O48"/>
    </customSheetView>
    <customSheetView guid="{E86B1091-79BC-4885-BAD8-FD89DD72A1A1}" showAutoFilter="1">
      <selection activeCell="G2" sqref="G2"/>
      <pageMargins left="0.7" right="0.7" top="0.75" bottom="0.75" header="0.3" footer="0.3"/>
      <pageSetup orientation="portrait" r:id="rId21"/>
      <autoFilter ref="A3:O48"/>
    </customSheetView>
    <customSheetView guid="{E948BCE7-2060-41BB-8D33-622594444302}" showAutoFilter="1">
      <selection activeCell="A5" sqref="A5"/>
      <pageMargins left="0.7" right="0.7" top="0.75" bottom="0.75" header="0.3" footer="0.3"/>
      <pageSetup orientation="portrait" r:id="rId22"/>
      <autoFilter ref="A3:O48"/>
    </customSheetView>
    <customSheetView guid="{36D2D0A1-A13B-4BF2-9A8A-F42E50683E85}" showAutoFilter="1">
      <selection activeCell="D5" sqref="D5"/>
      <pageMargins left="0.7" right="0.7" top="0.75" bottom="0.75" header="0.3" footer="0.3"/>
      <pageSetup orientation="portrait" r:id="rId23"/>
      <autoFilter ref="A3:O48"/>
    </customSheetView>
    <customSheetView guid="{18079F88-A1E0-412F-9473-D8F8B099181E}" showAutoFilter="1">
      <selection activeCell="A10" sqref="A10"/>
      <pageMargins left="0.7" right="0.7" top="0.75" bottom="0.75" header="0.3" footer="0.3"/>
      <autoFilter ref="A3:O48"/>
    </customSheetView>
    <customSheetView guid="{82F36205-E67C-4794-BB0C-024D3E9E2E22}" showAutoFilter="1">
      <selection activeCell="H18" sqref="H15:H18"/>
      <pageMargins left="0.7" right="0.7" top="0.75" bottom="0.75" header="0.3" footer="0.3"/>
      <autoFilter ref="A3:O3"/>
    </customSheetView>
    <customSheetView guid="{F976164E-0E99-4807-8FC3-52215D1D897C}" showAutoFilter="1">
      <selection activeCell="A10" sqref="A10"/>
      <pageMargins left="0.7" right="0.7" top="0.75" bottom="0.75" header="0.3" footer="0.3"/>
      <autoFilter ref="A3:O3"/>
    </customSheetView>
    <customSheetView guid="{B7BCDC88-F3BD-48B0-8DD5-36B47A2B1128}" showAutoFilter="1">
      <selection activeCell="C16" sqref="C16"/>
      <pageMargins left="0.7" right="0.7" top="0.75" bottom="0.75" header="0.3" footer="0.3"/>
      <autoFilter ref="A3:O3"/>
    </customSheetView>
    <customSheetView guid="{5FC3DCBB-1083-4C50-A3FD-B9D4538DA773}" showAutoFilter="1" topLeftCell="C1">
      <selection activeCell="H12" sqref="H12"/>
      <pageMargins left="0.7" right="0.7" top="0.75" bottom="0.75" header="0.3" footer="0.3"/>
      <autoFilter ref="A3:O3"/>
    </customSheetView>
    <customSheetView guid="{6FC8E45E-B7EC-432F-999B-187E52E5BCD1}" showAutoFilter="1">
      <selection activeCell="E11" sqref="E11"/>
      <pageMargins left="0.7" right="0.7" top="0.75" bottom="0.75" header="0.3" footer="0.3"/>
      <pageSetup orientation="portrait" r:id="rId24"/>
      <autoFilter ref="A3:O48"/>
    </customSheetView>
    <customSheetView guid="{1FBB4969-6CBF-41D4-A639-A7476D452D85}" showAutoFilter="1">
      <selection activeCell="B11" sqref="B11"/>
      <pageMargins left="0.7" right="0.7" top="0.75" bottom="0.75" header="0.3" footer="0.3"/>
      <pageSetup orientation="portrait" r:id="rId25"/>
      <autoFilter ref="A3:O48"/>
    </customSheetView>
    <customSheetView guid="{8553E7FD-9F31-43F9-9E4D-7B67B2E0411A}" showAutoFilter="1">
      <selection activeCell="F13" sqref="F13"/>
      <pageMargins left="0.7" right="0.7" top="0.75" bottom="0.75" header="0.3" footer="0.3"/>
      <pageSetup orientation="portrait" r:id="rId26"/>
      <autoFilter ref="A3:O48"/>
    </customSheetView>
    <customSheetView guid="{FBCD9737-53FC-4BBA-9677-9554CB08187D}" showAutoFilter="1">
      <selection activeCell="H1" sqref="H1"/>
      <pageMargins left="0.7" right="0.7" top="0.75" bottom="0.75" header="0.3" footer="0.3"/>
      <pageSetup orientation="portrait" r:id="rId27"/>
      <autoFilter ref="A3:O41"/>
    </customSheetView>
    <customSheetView guid="{B3DB9642-86AB-452C-A0CD-25C90A434E2B}" showAutoFilter="1">
      <selection activeCell="G5" sqref="G5:G8"/>
      <pageMargins left="0.7" right="0.7" top="0.75" bottom="0.75" header="0.3" footer="0.3"/>
      <pageSetup orientation="portrait" r:id="rId28"/>
      <autoFilter ref="A3:O41"/>
    </customSheetView>
    <customSheetView guid="{D5108DDB-1CA7-4882-8509-9DD5CB1D05D4}" showAutoFilter="1">
      <selection activeCell="B45" sqref="B45"/>
      <pageMargins left="0.7" right="0.7" top="0.75" bottom="0.75" header="0.3" footer="0.3"/>
      <pageSetup orientation="portrait" r:id="rId29"/>
      <autoFilter ref="A3:O36"/>
    </customSheetView>
    <customSheetView guid="{D570A0AB-7D73-4828-9E7D-BCCF88D35B2E}" showAutoFilter="1">
      <selection activeCell="F6" sqref="F6"/>
      <pageMargins left="0.7" right="0.7" top="0.75" bottom="0.75" header="0.3" footer="0.3"/>
      <pageSetup orientation="portrait" r:id="rId30"/>
      <autoFilter ref="A3:O36"/>
    </customSheetView>
    <customSheetView guid="{2699C5E5-96D4-48DE-87D7-EC09646739BE}" showAutoFilter="1">
      <selection activeCell="F6" sqref="F6"/>
      <pageMargins left="0.7" right="0.7" top="0.75" bottom="0.75" header="0.3" footer="0.3"/>
      <pageSetup orientation="portrait" r:id="rId31"/>
      <autoFilter ref="A3:O36"/>
    </customSheetView>
    <customSheetView guid="{6DA8A8FD-352D-4610-BC5A-169CD7F1B872}" showAutoFilter="1">
      <selection activeCell="A34" sqref="A34"/>
      <pageMargins left="0.7" right="0.7" top="0.75" bottom="0.75" header="0.3" footer="0.3"/>
      <pageSetup orientation="portrait" r:id="rId32"/>
      <autoFilter ref="A3:O33"/>
    </customSheetView>
    <customSheetView guid="{8FCB8EB8-4FC2-40FD-A64A-15756752189C}" showAutoFilter="1" topLeftCell="A4">
      <selection activeCell="A9" sqref="A9"/>
      <pageMargins left="0.7" right="0.7" top="0.75" bottom="0.75" header="0.3" footer="0.3"/>
      <pageSetup orientation="portrait" r:id="rId33"/>
      <autoFilter ref="A3:O33"/>
    </customSheetView>
    <customSheetView guid="{A755F7B1-1B17-4B1B-AE2C-9A42288D6C9C}" showAutoFilter="1">
      <selection activeCell="E6" sqref="E6"/>
      <pageMargins left="0.7" right="0.7" top="0.75" bottom="0.75" header="0.3" footer="0.3"/>
      <pageSetup orientation="portrait" r:id="rId34"/>
      <autoFilter ref="A3:O33"/>
    </customSheetView>
    <customSheetView guid="{E64ADD4A-BA65-4CC3-87AE-4A7A873E5B87}" showAutoFilter="1">
      <selection activeCell="F6" sqref="F6"/>
      <pageMargins left="0.7" right="0.7" top="0.75" bottom="0.75" header="0.3" footer="0.3"/>
      <pageSetup orientation="portrait" r:id="rId35"/>
      <autoFilter ref="A3:O33"/>
    </customSheetView>
    <customSheetView guid="{D598809E-F200-41DC-9C4F-AC111AA6FE58}" showAutoFilter="1">
      <selection activeCell="E6" sqref="E6"/>
      <pageMargins left="0.7" right="0.7" top="0.75" bottom="0.75" header="0.3" footer="0.3"/>
      <pageSetup orientation="portrait" r:id="rId36"/>
      <autoFilter ref="A3:P33"/>
    </customSheetView>
    <customSheetView guid="{137B71A1-693E-44A0-A831-FCAE3A98B078}" showAutoFilter="1">
      <selection activeCell="E6" sqref="E6"/>
      <pageMargins left="0.7" right="0.7" top="0.75" bottom="0.75" header="0.3" footer="0.3"/>
      <pageSetup orientation="portrait" r:id="rId37"/>
      <autoFilter ref="A3:P33"/>
    </customSheetView>
    <customSheetView guid="{B0E47196-3194-4E90-A2E7-34A7E71ED9F9}" showAutoFilter="1">
      <selection activeCell="G4" sqref="G4"/>
      <pageMargins left="0.7" right="0.7" top="0.75" bottom="0.75" header="0.3" footer="0.3"/>
      <pageSetup orientation="portrait" r:id="rId38"/>
      <autoFilter ref="A3:P33"/>
    </customSheetView>
    <customSheetView guid="{5D1B51C1-A6A0-4BD9-AE2A-967EA592CCA1}" showAutoFilter="1">
      <selection activeCell="H8" sqref="H8"/>
      <pageMargins left="0.7" right="0.7" top="0.75" bottom="0.75" header="0.3" footer="0.3"/>
      <pageSetup orientation="portrait" r:id="rId39"/>
      <autoFilter ref="A3:P32"/>
    </customSheetView>
    <customSheetView guid="{99C96E53-20B8-4C39-B2E0-60BB02E5589C}" showAutoFilter="1">
      <selection activeCell="G5" sqref="G5:G8"/>
      <pageMargins left="0.7" right="0.7" top="0.75" bottom="0.75" header="0.3" footer="0.3"/>
      <pageSetup orientation="portrait" r:id="rId40"/>
      <autoFilter ref="A3:P33"/>
    </customSheetView>
  </customSheetViews>
  <pageMargins left="0.7" right="0.7" top="0.75" bottom="0.75" header="0.3" footer="0.3"/>
  <pageSetup orientation="portrait" r:id="rId4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rgb="FFFFFF00"/>
  </sheetPr>
  <dimension ref="A1:BG353"/>
  <sheetViews>
    <sheetView tabSelected="1" workbookViewId="0">
      <selection activeCell="H22" sqref="H22"/>
    </sheetView>
  </sheetViews>
  <sheetFormatPr defaultColWidth="8.28515625" defaultRowHeight="11.25"/>
  <cols>
    <col min="1" max="1" width="12" style="132" customWidth="1"/>
    <col min="2" max="2" width="10.42578125" style="132" customWidth="1"/>
    <col min="3" max="3" width="17.85546875" style="132" customWidth="1"/>
    <col min="4" max="4" width="15.28515625" style="133" bestFit="1" customWidth="1"/>
    <col min="5" max="5" width="12.5703125" style="132" bestFit="1" customWidth="1"/>
    <col min="6" max="6" width="8.28515625" style="132"/>
    <col min="7" max="7" width="14.7109375" style="133" bestFit="1" customWidth="1"/>
    <col min="8" max="8" width="33.28515625" style="132" customWidth="1"/>
    <col min="9" max="9" width="10.140625" style="132" bestFit="1" customWidth="1"/>
    <col min="10" max="10" width="8.28515625" style="132"/>
    <col min="11" max="11" width="11.5703125" style="132" bestFit="1" customWidth="1"/>
    <col min="12" max="12" width="10.85546875" style="132" customWidth="1"/>
    <col min="13" max="16384" width="8.28515625" style="132"/>
  </cols>
  <sheetData>
    <row r="1" spans="1:59" s="171" customFormat="1" ht="22.7" customHeight="1">
      <c r="A1" s="169" t="s">
        <v>84</v>
      </c>
      <c r="B1" s="84"/>
      <c r="C1" s="84"/>
      <c r="D1" s="170"/>
      <c r="E1" s="84"/>
      <c r="F1" s="84"/>
      <c r="G1" s="170"/>
      <c r="H1" s="175" t="s">
        <v>722</v>
      </c>
      <c r="I1" s="84"/>
      <c r="J1" s="229" t="s">
        <v>165</v>
      </c>
      <c r="K1" s="230"/>
      <c r="L1" s="230"/>
      <c r="M1" s="230"/>
      <c r="N1" s="230"/>
      <c r="O1" s="84"/>
      <c r="P1" s="140"/>
      <c r="Q1" s="140"/>
      <c r="R1" s="140"/>
      <c r="S1" s="140"/>
      <c r="T1" s="140"/>
      <c r="AH1" s="172"/>
      <c r="BG1" s="172" t="s">
        <v>79</v>
      </c>
    </row>
    <row r="2" spans="1:59" s="171" customFormat="1" ht="17.45" customHeight="1">
      <c r="A2" s="84"/>
      <c r="B2" s="84"/>
      <c r="C2" s="84"/>
      <c r="D2" s="170"/>
      <c r="E2" s="84"/>
      <c r="F2" s="84"/>
      <c r="G2" s="170"/>
      <c r="H2" s="84"/>
      <c r="I2" s="84"/>
      <c r="J2" s="229" t="s">
        <v>1969</v>
      </c>
      <c r="K2" s="230"/>
      <c r="L2" s="230"/>
      <c r="M2" s="230"/>
      <c r="N2" s="230"/>
      <c r="O2" s="84"/>
      <c r="P2" s="140"/>
      <c r="Q2" s="140"/>
      <c r="R2" s="140"/>
      <c r="S2" s="140"/>
      <c r="T2" s="140"/>
      <c r="AH2" s="172"/>
      <c r="BG2" s="172" t="s">
        <v>80</v>
      </c>
    </row>
    <row r="3" spans="1:59" s="171" customFormat="1" ht="17.45" customHeight="1">
      <c r="A3" s="84"/>
      <c r="B3" s="84"/>
      <c r="C3" s="84"/>
      <c r="D3" s="170"/>
      <c r="E3" s="84"/>
      <c r="F3" s="84"/>
      <c r="G3" s="170"/>
      <c r="H3" s="84"/>
      <c r="I3" s="84"/>
      <c r="J3" s="84"/>
      <c r="K3" s="84"/>
      <c r="L3" s="84"/>
      <c r="M3" s="84"/>
      <c r="N3" s="84"/>
      <c r="O3" s="84"/>
      <c r="P3" s="140"/>
      <c r="Q3" s="140"/>
      <c r="R3" s="140"/>
      <c r="S3" s="140"/>
      <c r="T3" s="140"/>
      <c r="AH3" s="172"/>
      <c r="BG3" s="172"/>
    </row>
    <row r="4" spans="1:59" s="141" customFormat="1" ht="23.25" thickBot="1">
      <c r="A4" s="134" t="s">
        <v>0</v>
      </c>
      <c r="B4" s="134" t="s">
        <v>12</v>
      </c>
      <c r="C4" s="134" t="s">
        <v>11</v>
      </c>
      <c r="D4" s="135" t="s">
        <v>13</v>
      </c>
      <c r="E4" s="136" t="s">
        <v>69</v>
      </c>
      <c r="F4" s="134" t="s">
        <v>14</v>
      </c>
      <c r="G4" s="137" t="s">
        <v>33</v>
      </c>
      <c r="H4" s="134" t="s">
        <v>34</v>
      </c>
      <c r="I4" s="134" t="s">
        <v>75</v>
      </c>
      <c r="J4" s="134" t="s">
        <v>20</v>
      </c>
      <c r="K4" s="134" t="s">
        <v>76</v>
      </c>
      <c r="L4" s="134" t="s">
        <v>35</v>
      </c>
      <c r="M4" s="138" t="s">
        <v>70</v>
      </c>
      <c r="N4" s="138" t="s">
        <v>71</v>
      </c>
      <c r="O4" s="139" t="s">
        <v>110</v>
      </c>
      <c r="P4" s="140"/>
      <c r="Q4" s="140"/>
      <c r="R4" s="140"/>
      <c r="S4" s="140"/>
      <c r="T4" s="140"/>
      <c r="AH4" s="84"/>
      <c r="BG4" s="84" t="s">
        <v>81</v>
      </c>
    </row>
    <row r="5" spans="1:59" s="84" customFormat="1" ht="15" hidden="1">
      <c r="A5" s="232" t="s">
        <v>124</v>
      </c>
      <c r="B5" s="232"/>
      <c r="C5" s="232"/>
      <c r="D5" s="289"/>
      <c r="E5" s="290"/>
      <c r="F5" s="232" t="s">
        <v>111</v>
      </c>
      <c r="G5" s="233">
        <v>47512</v>
      </c>
      <c r="H5" s="232" t="s">
        <v>155</v>
      </c>
      <c r="I5" s="232">
        <v>2018</v>
      </c>
      <c r="J5" s="232" t="s">
        <v>95</v>
      </c>
      <c r="K5" s="234">
        <v>42743</v>
      </c>
      <c r="L5" s="232" t="s">
        <v>108</v>
      </c>
      <c r="M5" s="235" t="s">
        <v>88</v>
      </c>
      <c r="N5" s="235" t="s">
        <v>109</v>
      </c>
    </row>
    <row r="6" spans="1:59" s="84" customFormat="1" ht="15" hidden="1">
      <c r="A6" s="232" t="s">
        <v>124</v>
      </c>
      <c r="B6" s="232"/>
      <c r="C6" s="232"/>
      <c r="D6" s="289"/>
      <c r="E6" s="290"/>
      <c r="F6" s="232" t="s">
        <v>111</v>
      </c>
      <c r="G6" s="233">
        <v>25650</v>
      </c>
      <c r="H6" s="232" t="s">
        <v>156</v>
      </c>
      <c r="I6" s="232">
        <v>2018</v>
      </c>
      <c r="J6" s="232" t="s">
        <v>95</v>
      </c>
      <c r="K6" s="234">
        <v>42743</v>
      </c>
      <c r="L6" s="232" t="s">
        <v>108</v>
      </c>
      <c r="M6" s="235" t="s">
        <v>88</v>
      </c>
      <c r="N6" s="235" t="s">
        <v>109</v>
      </c>
    </row>
    <row r="7" spans="1:59" s="84" customFormat="1" ht="15" hidden="1">
      <c r="A7" s="232" t="s">
        <v>124</v>
      </c>
      <c r="B7" s="232"/>
      <c r="C7" s="232"/>
      <c r="D7" s="289"/>
      <c r="E7" s="290"/>
      <c r="F7" s="232" t="s">
        <v>111</v>
      </c>
      <c r="G7" s="233">
        <v>12690</v>
      </c>
      <c r="H7" s="232" t="s">
        <v>155</v>
      </c>
      <c r="I7" s="232">
        <v>2018</v>
      </c>
      <c r="J7" s="232" t="s">
        <v>95</v>
      </c>
      <c r="K7" s="234">
        <v>42743</v>
      </c>
      <c r="L7" s="232" t="s">
        <v>108</v>
      </c>
      <c r="M7" s="235" t="s">
        <v>88</v>
      </c>
      <c r="N7" s="235" t="s">
        <v>109</v>
      </c>
    </row>
    <row r="8" spans="1:59" s="84" customFormat="1" ht="15" hidden="1">
      <c r="A8" s="232" t="s">
        <v>124</v>
      </c>
      <c r="B8" s="232"/>
      <c r="C8" s="232"/>
      <c r="D8" s="289"/>
      <c r="E8" s="290"/>
      <c r="F8" s="232" t="s">
        <v>111</v>
      </c>
      <c r="G8" s="233">
        <v>12000</v>
      </c>
      <c r="H8" s="232" t="s">
        <v>157</v>
      </c>
      <c r="I8" s="232">
        <v>2018</v>
      </c>
      <c r="J8" s="232" t="s">
        <v>95</v>
      </c>
      <c r="K8" s="234">
        <v>42743</v>
      </c>
      <c r="L8" s="232" t="s">
        <v>108</v>
      </c>
      <c r="M8" s="235" t="s">
        <v>88</v>
      </c>
      <c r="N8" s="235" t="s">
        <v>109</v>
      </c>
    </row>
    <row r="9" spans="1:59" s="84" customFormat="1" ht="15" hidden="1">
      <c r="A9" s="232" t="s">
        <v>124</v>
      </c>
      <c r="B9" s="232"/>
      <c r="C9" s="232"/>
      <c r="D9" s="289"/>
      <c r="E9" s="290"/>
      <c r="F9" s="232" t="s">
        <v>111</v>
      </c>
      <c r="G9" s="233">
        <v>6265</v>
      </c>
      <c r="H9" s="232" t="s">
        <v>155</v>
      </c>
      <c r="I9" s="232">
        <v>2018</v>
      </c>
      <c r="J9" s="232" t="s">
        <v>95</v>
      </c>
      <c r="K9" s="234">
        <v>42743</v>
      </c>
      <c r="L9" s="232" t="s">
        <v>108</v>
      </c>
      <c r="M9" s="235" t="s">
        <v>88</v>
      </c>
      <c r="N9" s="235" t="s">
        <v>109</v>
      </c>
    </row>
    <row r="10" spans="1:59" s="291" customFormat="1" ht="22.5">
      <c r="A10" s="232" t="s">
        <v>124</v>
      </c>
      <c r="B10" s="232"/>
      <c r="C10" s="232"/>
      <c r="D10" s="289"/>
      <c r="E10" s="290"/>
      <c r="F10" s="232" t="s">
        <v>19</v>
      </c>
      <c r="G10" s="233">
        <v>800000</v>
      </c>
      <c r="H10" s="232" t="s">
        <v>158</v>
      </c>
      <c r="I10" s="232">
        <v>2018</v>
      </c>
      <c r="J10" s="232" t="s">
        <v>95</v>
      </c>
      <c r="K10" s="234">
        <v>42743</v>
      </c>
      <c r="L10" s="232" t="s">
        <v>108</v>
      </c>
      <c r="M10" s="235" t="s">
        <v>88</v>
      </c>
      <c r="N10" s="235" t="s">
        <v>109</v>
      </c>
    </row>
    <row r="11" spans="1:59" s="291" customFormat="1" ht="22.5">
      <c r="A11" s="232" t="s">
        <v>124</v>
      </c>
      <c r="B11" s="232"/>
      <c r="C11" s="232"/>
      <c r="D11" s="289"/>
      <c r="E11" s="290"/>
      <c r="F11" s="232" t="s">
        <v>19</v>
      </c>
      <c r="G11" s="233">
        <v>600000</v>
      </c>
      <c r="H11" s="232" t="s">
        <v>159</v>
      </c>
      <c r="I11" s="232">
        <v>2018</v>
      </c>
      <c r="J11" s="232" t="s">
        <v>95</v>
      </c>
      <c r="K11" s="234">
        <v>42743</v>
      </c>
      <c r="L11" s="232" t="s">
        <v>108</v>
      </c>
      <c r="M11" s="235" t="s">
        <v>88</v>
      </c>
      <c r="N11" s="235" t="s">
        <v>109</v>
      </c>
    </row>
    <row r="12" spans="1:59" s="291" customFormat="1" ht="22.5">
      <c r="A12" s="232" t="s">
        <v>124</v>
      </c>
      <c r="B12" s="232"/>
      <c r="C12" s="232"/>
      <c r="D12" s="289"/>
      <c r="E12" s="290"/>
      <c r="F12" s="232" t="s">
        <v>19</v>
      </c>
      <c r="G12" s="233">
        <v>112500</v>
      </c>
      <c r="H12" s="232" t="s">
        <v>160</v>
      </c>
      <c r="I12" s="232">
        <v>2018</v>
      </c>
      <c r="J12" s="232" t="s">
        <v>95</v>
      </c>
      <c r="K12" s="234">
        <v>42743</v>
      </c>
      <c r="L12" s="232" t="s">
        <v>108</v>
      </c>
      <c r="M12" s="235" t="s">
        <v>88</v>
      </c>
      <c r="N12" s="235" t="s">
        <v>109</v>
      </c>
    </row>
    <row r="13" spans="1:59" s="291" customFormat="1" ht="22.5">
      <c r="A13" s="232" t="s">
        <v>124</v>
      </c>
      <c r="B13" s="232"/>
      <c r="C13" s="232"/>
      <c r="D13" s="289"/>
      <c r="E13" s="290"/>
      <c r="F13" s="232" t="s">
        <v>19</v>
      </c>
      <c r="G13" s="233">
        <v>106243</v>
      </c>
      <c r="H13" s="232" t="s">
        <v>161</v>
      </c>
      <c r="I13" s="232">
        <v>2018</v>
      </c>
      <c r="J13" s="232" t="s">
        <v>95</v>
      </c>
      <c r="K13" s="234">
        <v>42743</v>
      </c>
      <c r="L13" s="232" t="s">
        <v>108</v>
      </c>
      <c r="M13" s="235" t="s">
        <v>88</v>
      </c>
      <c r="N13" s="235" t="s">
        <v>109</v>
      </c>
    </row>
    <row r="14" spans="1:59" s="291" customFormat="1" ht="22.5">
      <c r="A14" s="232" t="s">
        <v>124</v>
      </c>
      <c r="B14" s="232"/>
      <c r="C14" s="232"/>
      <c r="D14" s="289"/>
      <c r="E14" s="290"/>
      <c r="F14" s="232" t="s">
        <v>19</v>
      </c>
      <c r="G14" s="233">
        <v>91605.53</v>
      </c>
      <c r="H14" s="232" t="s">
        <v>162</v>
      </c>
      <c r="I14" s="232">
        <v>2018</v>
      </c>
      <c r="J14" s="232" t="s">
        <v>95</v>
      </c>
      <c r="K14" s="234">
        <v>42743</v>
      </c>
      <c r="L14" s="232" t="s">
        <v>108</v>
      </c>
      <c r="M14" s="235" t="s">
        <v>88</v>
      </c>
      <c r="N14" s="235" t="s">
        <v>109</v>
      </c>
    </row>
    <row r="15" spans="1:59" s="291" customFormat="1" ht="22.5">
      <c r="A15" s="232" t="s">
        <v>124</v>
      </c>
      <c r="B15" s="232"/>
      <c r="C15" s="232"/>
      <c r="D15" s="289"/>
      <c r="E15" s="290"/>
      <c r="F15" s="232" t="s">
        <v>19</v>
      </c>
      <c r="G15" s="233">
        <v>88035</v>
      </c>
      <c r="H15" s="232" t="s">
        <v>163</v>
      </c>
      <c r="I15" s="232">
        <v>2018</v>
      </c>
      <c r="J15" s="232" t="s">
        <v>95</v>
      </c>
      <c r="K15" s="234">
        <v>42743</v>
      </c>
      <c r="L15" s="232" t="s">
        <v>108</v>
      </c>
      <c r="M15" s="235" t="s">
        <v>88</v>
      </c>
      <c r="N15" s="235" t="s">
        <v>109</v>
      </c>
    </row>
    <row r="16" spans="1:59" s="291" customFormat="1" ht="22.5">
      <c r="A16" s="232" t="s">
        <v>124</v>
      </c>
      <c r="B16" s="232"/>
      <c r="C16" s="232"/>
      <c r="D16" s="289"/>
      <c r="E16" s="290"/>
      <c r="F16" s="232" t="s">
        <v>19</v>
      </c>
      <c r="G16" s="233">
        <v>67500</v>
      </c>
      <c r="H16" s="232" t="s">
        <v>164</v>
      </c>
      <c r="I16" s="232">
        <v>2018</v>
      </c>
      <c r="J16" s="232" t="s">
        <v>95</v>
      </c>
      <c r="K16" s="234">
        <v>42743</v>
      </c>
      <c r="L16" s="232" t="s">
        <v>108</v>
      </c>
      <c r="M16" s="235" t="s">
        <v>88</v>
      </c>
      <c r="N16" s="235" t="s">
        <v>109</v>
      </c>
    </row>
    <row r="17" spans="1:14" s="291" customFormat="1" ht="15" hidden="1">
      <c r="A17" s="232" t="s">
        <v>124</v>
      </c>
      <c r="B17" s="232"/>
      <c r="C17" s="232"/>
      <c r="D17" s="289"/>
      <c r="E17" s="290"/>
      <c r="F17" s="232" t="s">
        <v>111</v>
      </c>
      <c r="G17" s="233">
        <v>146880</v>
      </c>
      <c r="H17" s="232" t="s">
        <v>155</v>
      </c>
      <c r="I17" s="232">
        <v>2018</v>
      </c>
      <c r="J17" s="232" t="s">
        <v>95</v>
      </c>
      <c r="K17" s="234">
        <v>43115</v>
      </c>
      <c r="L17" s="232" t="s">
        <v>108</v>
      </c>
      <c r="M17" s="235" t="s">
        <v>178</v>
      </c>
      <c r="N17" s="235" t="s">
        <v>109</v>
      </c>
    </row>
    <row r="18" spans="1:14" s="84" customFormat="1" hidden="1">
      <c r="A18" s="299" t="s">
        <v>124</v>
      </c>
      <c r="B18" s="299"/>
      <c r="C18" s="299"/>
      <c r="D18" s="300"/>
      <c r="E18" s="299"/>
      <c r="F18" s="232" t="s">
        <v>111</v>
      </c>
      <c r="G18" s="300">
        <v>77291.5</v>
      </c>
      <c r="H18" s="232" t="s">
        <v>155</v>
      </c>
      <c r="I18" s="299">
        <v>2018</v>
      </c>
      <c r="J18" s="299" t="s">
        <v>95</v>
      </c>
      <c r="K18" s="301">
        <v>43115</v>
      </c>
      <c r="L18" s="299" t="s">
        <v>108</v>
      </c>
      <c r="M18" s="299" t="s">
        <v>178</v>
      </c>
      <c r="N18" s="299" t="s">
        <v>109</v>
      </c>
    </row>
    <row r="19" spans="1:14" s="84" customFormat="1" hidden="1">
      <c r="A19" s="299" t="s">
        <v>124</v>
      </c>
      <c r="B19" s="299"/>
      <c r="C19" s="299"/>
      <c r="D19" s="300"/>
      <c r="E19" s="299"/>
      <c r="F19" s="299" t="s">
        <v>111</v>
      </c>
      <c r="G19" s="300">
        <v>900</v>
      </c>
      <c r="H19" s="232" t="s">
        <v>155</v>
      </c>
      <c r="I19" s="299">
        <v>2018</v>
      </c>
      <c r="J19" s="299" t="s">
        <v>95</v>
      </c>
      <c r="K19" s="301">
        <v>43115</v>
      </c>
      <c r="L19" s="299" t="s">
        <v>108</v>
      </c>
      <c r="M19" s="299" t="s">
        <v>178</v>
      </c>
      <c r="N19" s="299" t="s">
        <v>109</v>
      </c>
    </row>
    <row r="20" spans="1:14" s="84" customFormat="1" ht="22.5">
      <c r="A20" s="270" t="s">
        <v>124</v>
      </c>
      <c r="B20" s="270"/>
      <c r="C20" s="270"/>
      <c r="D20" s="271"/>
      <c r="E20" s="270"/>
      <c r="F20" s="231" t="s">
        <v>19</v>
      </c>
      <c r="G20" s="271">
        <f>619540.19+10-0.2</f>
        <v>619549.99</v>
      </c>
      <c r="H20" s="270" t="s">
        <v>162</v>
      </c>
      <c r="I20" s="270">
        <v>2018</v>
      </c>
      <c r="J20" s="270" t="s">
        <v>95</v>
      </c>
      <c r="K20" s="272">
        <v>43115</v>
      </c>
      <c r="L20" s="270" t="s">
        <v>108</v>
      </c>
      <c r="M20" s="270" t="s">
        <v>178</v>
      </c>
      <c r="N20" s="270" t="s">
        <v>109</v>
      </c>
    </row>
    <row r="21" spans="1:14" s="84" customFormat="1" ht="22.5">
      <c r="A21" s="270" t="s">
        <v>124</v>
      </c>
      <c r="B21" s="270"/>
      <c r="C21" s="270"/>
      <c r="D21" s="271"/>
      <c r="E21" s="270"/>
      <c r="F21" s="231" t="s">
        <v>19</v>
      </c>
      <c r="G21" s="271">
        <v>220000</v>
      </c>
      <c r="H21" s="270" t="s">
        <v>179</v>
      </c>
      <c r="I21" s="270">
        <v>2018</v>
      </c>
      <c r="J21" s="270" t="s">
        <v>95</v>
      </c>
      <c r="K21" s="272">
        <v>43115</v>
      </c>
      <c r="L21" s="270" t="s">
        <v>108</v>
      </c>
      <c r="M21" s="270" t="s">
        <v>178</v>
      </c>
      <c r="N21" s="270" t="s">
        <v>109</v>
      </c>
    </row>
    <row r="22" spans="1:14" s="84" customFormat="1" ht="22.5">
      <c r="A22" s="270" t="s">
        <v>124</v>
      </c>
      <c r="B22" s="270"/>
      <c r="C22" s="270"/>
      <c r="D22" s="271"/>
      <c r="E22" s="270"/>
      <c r="F22" s="231" t="s">
        <v>19</v>
      </c>
      <c r="G22" s="271">
        <v>135000</v>
      </c>
      <c r="H22" s="270" t="s">
        <v>180</v>
      </c>
      <c r="I22" s="270">
        <v>2018</v>
      </c>
      <c r="J22" s="270" t="s">
        <v>95</v>
      </c>
      <c r="K22" s="272">
        <v>43115</v>
      </c>
      <c r="L22" s="270" t="s">
        <v>108</v>
      </c>
      <c r="M22" s="270" t="s">
        <v>178</v>
      </c>
      <c r="N22" s="270" t="s">
        <v>109</v>
      </c>
    </row>
    <row r="23" spans="1:14" s="84" customFormat="1" ht="22.5">
      <c r="A23" s="270" t="s">
        <v>124</v>
      </c>
      <c r="B23" s="270"/>
      <c r="C23" s="270"/>
      <c r="D23" s="271"/>
      <c r="E23" s="270"/>
      <c r="F23" s="231" t="s">
        <v>19</v>
      </c>
      <c r="G23" s="271">
        <v>135000</v>
      </c>
      <c r="H23" s="270" t="s">
        <v>181</v>
      </c>
      <c r="I23" s="270">
        <v>2018</v>
      </c>
      <c r="J23" s="270" t="s">
        <v>95</v>
      </c>
      <c r="K23" s="272">
        <v>43115</v>
      </c>
      <c r="L23" s="270" t="s">
        <v>108</v>
      </c>
      <c r="M23" s="270" t="s">
        <v>178</v>
      </c>
      <c r="N23" s="270" t="s">
        <v>109</v>
      </c>
    </row>
    <row r="24" spans="1:14" s="84" customFormat="1" ht="22.5">
      <c r="A24" s="270" t="s">
        <v>124</v>
      </c>
      <c r="B24" s="270"/>
      <c r="C24" s="270"/>
      <c r="D24" s="271"/>
      <c r="E24" s="270"/>
      <c r="F24" s="231" t="s">
        <v>19</v>
      </c>
      <c r="G24" s="271">
        <v>72675</v>
      </c>
      <c r="H24" s="270" t="s">
        <v>182</v>
      </c>
      <c r="I24" s="270">
        <v>2018</v>
      </c>
      <c r="J24" s="270" t="s">
        <v>95</v>
      </c>
      <c r="K24" s="272">
        <v>43115</v>
      </c>
      <c r="L24" s="270" t="s">
        <v>108</v>
      </c>
      <c r="M24" s="270" t="s">
        <v>178</v>
      </c>
      <c r="N24" s="270" t="s">
        <v>109</v>
      </c>
    </row>
    <row r="25" spans="1:14" s="84" customFormat="1" ht="22.5">
      <c r="A25" s="270" t="s">
        <v>124</v>
      </c>
      <c r="B25" s="270"/>
      <c r="C25" s="270"/>
      <c r="D25" s="271"/>
      <c r="E25" s="270"/>
      <c r="F25" s="231" t="s">
        <v>19</v>
      </c>
      <c r="G25" s="271">
        <v>37500</v>
      </c>
      <c r="H25" s="270" t="s">
        <v>183</v>
      </c>
      <c r="I25" s="270">
        <v>2018</v>
      </c>
      <c r="J25" s="270" t="s">
        <v>95</v>
      </c>
      <c r="K25" s="272">
        <v>43115</v>
      </c>
      <c r="L25" s="270" t="s">
        <v>108</v>
      </c>
      <c r="M25" s="270" t="s">
        <v>178</v>
      </c>
      <c r="N25" s="270" t="s">
        <v>109</v>
      </c>
    </row>
    <row r="26" spans="1:14" s="84" customFormat="1" ht="22.5">
      <c r="A26" s="270" t="s">
        <v>124</v>
      </c>
      <c r="B26" s="270"/>
      <c r="C26" s="270"/>
      <c r="D26" s="271"/>
      <c r="E26" s="270"/>
      <c r="F26" s="231" t="s">
        <v>19</v>
      </c>
      <c r="G26" s="271">
        <v>26250</v>
      </c>
      <c r="H26" s="270" t="s">
        <v>184</v>
      </c>
      <c r="I26" s="270">
        <v>2018</v>
      </c>
      <c r="J26" s="270" t="s">
        <v>95</v>
      </c>
      <c r="K26" s="272">
        <v>43115</v>
      </c>
      <c r="L26" s="270" t="s">
        <v>108</v>
      </c>
      <c r="M26" s="270" t="s">
        <v>178</v>
      </c>
      <c r="N26" s="270" t="s">
        <v>109</v>
      </c>
    </row>
    <row r="27" spans="1:14" s="84" customFormat="1" ht="22.5">
      <c r="A27" s="270" t="s">
        <v>124</v>
      </c>
      <c r="B27" s="270"/>
      <c r="C27" s="270"/>
      <c r="D27" s="271"/>
      <c r="E27" s="270"/>
      <c r="F27" s="231" t="s">
        <v>19</v>
      </c>
      <c r="G27" s="271">
        <v>11823.75</v>
      </c>
      <c r="H27" s="270" t="s">
        <v>185</v>
      </c>
      <c r="I27" s="270">
        <v>2018</v>
      </c>
      <c r="J27" s="270" t="s">
        <v>95</v>
      </c>
      <c r="K27" s="272">
        <v>43115</v>
      </c>
      <c r="L27" s="270" t="s">
        <v>108</v>
      </c>
      <c r="M27" s="270" t="s">
        <v>178</v>
      </c>
      <c r="N27" s="270" t="s">
        <v>109</v>
      </c>
    </row>
    <row r="28" spans="1:14" s="84" customFormat="1" hidden="1">
      <c r="A28" s="299" t="s">
        <v>124</v>
      </c>
      <c r="B28" s="299"/>
      <c r="C28" s="299"/>
      <c r="D28" s="300"/>
      <c r="E28" s="299"/>
      <c r="F28" s="299" t="s">
        <v>111</v>
      </c>
      <c r="G28" s="300">
        <v>132350.16</v>
      </c>
      <c r="H28" s="232" t="s">
        <v>186</v>
      </c>
      <c r="I28" s="299">
        <v>2018</v>
      </c>
      <c r="J28" s="299" t="s">
        <v>95</v>
      </c>
      <c r="K28" s="301">
        <v>43126</v>
      </c>
      <c r="L28" s="299" t="s">
        <v>187</v>
      </c>
      <c r="M28" s="299" t="s">
        <v>178</v>
      </c>
      <c r="N28" s="299" t="s">
        <v>109</v>
      </c>
    </row>
    <row r="29" spans="1:14" s="84" customFormat="1" hidden="1">
      <c r="A29" s="299" t="s">
        <v>124</v>
      </c>
      <c r="B29" s="299"/>
      <c r="C29" s="299"/>
      <c r="D29" s="300"/>
      <c r="E29" s="299"/>
      <c r="F29" s="299" t="s">
        <v>111</v>
      </c>
      <c r="G29" s="300">
        <v>81724.12</v>
      </c>
      <c r="H29" s="232" t="s">
        <v>188</v>
      </c>
      <c r="I29" s="299">
        <v>2018</v>
      </c>
      <c r="J29" s="299" t="s">
        <v>95</v>
      </c>
      <c r="K29" s="301">
        <v>43126</v>
      </c>
      <c r="L29" s="299" t="s">
        <v>187</v>
      </c>
      <c r="M29" s="299" t="s">
        <v>178</v>
      </c>
      <c r="N29" s="299" t="s">
        <v>109</v>
      </c>
    </row>
    <row r="30" spans="1:14" s="84" customFormat="1" hidden="1">
      <c r="A30" s="299" t="s">
        <v>124</v>
      </c>
      <c r="B30" s="299"/>
      <c r="C30" s="299"/>
      <c r="D30" s="300"/>
      <c r="E30" s="299"/>
      <c r="F30" s="299" t="s">
        <v>111</v>
      </c>
      <c r="G30" s="300">
        <v>20000</v>
      </c>
      <c r="H30" s="232" t="s">
        <v>189</v>
      </c>
      <c r="I30" s="299">
        <v>2018</v>
      </c>
      <c r="J30" s="299" t="s">
        <v>95</v>
      </c>
      <c r="K30" s="301">
        <v>43126</v>
      </c>
      <c r="L30" s="299" t="s">
        <v>108</v>
      </c>
      <c r="M30" s="299" t="s">
        <v>178</v>
      </c>
      <c r="N30" s="299" t="s">
        <v>109</v>
      </c>
    </row>
    <row r="31" spans="1:14" s="84" customFormat="1" hidden="1">
      <c r="A31" s="299" t="s">
        <v>124</v>
      </c>
      <c r="B31" s="299"/>
      <c r="C31" s="299"/>
      <c r="D31" s="300"/>
      <c r="E31" s="299"/>
      <c r="F31" s="299" t="s">
        <v>111</v>
      </c>
      <c r="G31" s="300">
        <v>13810</v>
      </c>
      <c r="H31" s="232" t="s">
        <v>155</v>
      </c>
      <c r="I31" s="299">
        <v>2018</v>
      </c>
      <c r="J31" s="299" t="s">
        <v>95</v>
      </c>
      <c r="K31" s="301">
        <v>43126</v>
      </c>
      <c r="L31" s="299" t="s">
        <v>108</v>
      </c>
      <c r="M31" s="299" t="s">
        <v>178</v>
      </c>
      <c r="N31" s="299" t="s">
        <v>109</v>
      </c>
    </row>
    <row r="32" spans="1:14" s="84" customFormat="1" ht="22.5">
      <c r="A32" s="270" t="s">
        <v>124</v>
      </c>
      <c r="B32" s="270"/>
      <c r="C32" s="270"/>
      <c r="D32" s="271"/>
      <c r="E32" s="270"/>
      <c r="F32" s="231" t="s">
        <v>19</v>
      </c>
      <c r="G32" s="271">
        <v>967799</v>
      </c>
      <c r="H32" s="270" t="s">
        <v>190</v>
      </c>
      <c r="I32" s="270">
        <v>2018</v>
      </c>
      <c r="J32" s="270" t="s">
        <v>95</v>
      </c>
      <c r="K32" s="272">
        <v>43126</v>
      </c>
      <c r="L32" s="270" t="s">
        <v>108</v>
      </c>
      <c r="M32" s="270" t="s">
        <v>178</v>
      </c>
      <c r="N32" s="270" t="s">
        <v>109</v>
      </c>
    </row>
    <row r="33" spans="1:14" s="84" customFormat="1" ht="22.5">
      <c r="A33" s="270" t="s">
        <v>124</v>
      </c>
      <c r="B33" s="270"/>
      <c r="C33" s="270"/>
      <c r="D33" s="271"/>
      <c r="E33" s="270"/>
      <c r="F33" s="231" t="s">
        <v>19</v>
      </c>
      <c r="G33" s="271">
        <v>400178.71</v>
      </c>
      <c r="H33" s="270" t="s">
        <v>162</v>
      </c>
      <c r="I33" s="270">
        <v>2018</v>
      </c>
      <c r="J33" s="270" t="s">
        <v>95</v>
      </c>
      <c r="K33" s="272">
        <v>43126</v>
      </c>
      <c r="L33" s="270" t="s">
        <v>108</v>
      </c>
      <c r="M33" s="270" t="s">
        <v>178</v>
      </c>
      <c r="N33" s="270" t="s">
        <v>109</v>
      </c>
    </row>
    <row r="34" spans="1:14" s="84" customFormat="1" ht="22.5">
      <c r="A34" s="270" t="s">
        <v>124</v>
      </c>
      <c r="B34" s="270"/>
      <c r="C34" s="270"/>
      <c r="D34" s="271"/>
      <c r="E34" s="270"/>
      <c r="F34" s="231" t="s">
        <v>19</v>
      </c>
      <c r="G34" s="271">
        <v>346242</v>
      </c>
      <c r="H34" s="270" t="s">
        <v>191</v>
      </c>
      <c r="I34" s="270">
        <v>2018</v>
      </c>
      <c r="J34" s="270" t="s">
        <v>95</v>
      </c>
      <c r="K34" s="272">
        <v>43126</v>
      </c>
      <c r="L34" s="270" t="s">
        <v>108</v>
      </c>
      <c r="M34" s="270" t="s">
        <v>178</v>
      </c>
      <c r="N34" s="270" t="s">
        <v>109</v>
      </c>
    </row>
    <row r="35" spans="1:14" s="84" customFormat="1" ht="22.5">
      <c r="A35" s="270" t="s">
        <v>124</v>
      </c>
      <c r="B35" s="270"/>
      <c r="C35" s="270"/>
      <c r="D35" s="271"/>
      <c r="E35" s="270"/>
      <c r="F35" s="231" t="s">
        <v>19</v>
      </c>
      <c r="G35" s="271">
        <v>304374</v>
      </c>
      <c r="H35" s="270" t="s">
        <v>192</v>
      </c>
      <c r="I35" s="270">
        <v>2018</v>
      </c>
      <c r="J35" s="270" t="s">
        <v>95</v>
      </c>
      <c r="K35" s="272">
        <v>43126</v>
      </c>
      <c r="L35" s="270" t="s">
        <v>108</v>
      </c>
      <c r="M35" s="270" t="s">
        <v>178</v>
      </c>
      <c r="N35" s="270" t="s">
        <v>109</v>
      </c>
    </row>
    <row r="36" spans="1:14" s="84" customFormat="1" ht="22.5">
      <c r="A36" s="270" t="s">
        <v>124</v>
      </c>
      <c r="B36" s="270"/>
      <c r="C36" s="270"/>
      <c r="D36" s="271"/>
      <c r="E36" s="270"/>
      <c r="F36" s="231" t="s">
        <v>19</v>
      </c>
      <c r="G36" s="271">
        <v>293209</v>
      </c>
      <c r="H36" s="270" t="s">
        <v>193</v>
      </c>
      <c r="I36" s="270">
        <v>2018</v>
      </c>
      <c r="J36" s="270" t="s">
        <v>95</v>
      </c>
      <c r="K36" s="272">
        <v>43126</v>
      </c>
      <c r="L36" s="270" t="s">
        <v>108</v>
      </c>
      <c r="M36" s="270" t="s">
        <v>178</v>
      </c>
      <c r="N36" s="270" t="s">
        <v>109</v>
      </c>
    </row>
    <row r="37" spans="1:14" s="84" customFormat="1" ht="22.5">
      <c r="A37" s="270" t="s">
        <v>124</v>
      </c>
      <c r="B37" s="270"/>
      <c r="C37" s="270"/>
      <c r="D37" s="271"/>
      <c r="E37" s="270"/>
      <c r="F37" s="231" t="s">
        <v>19</v>
      </c>
      <c r="G37" s="271">
        <v>33750</v>
      </c>
      <c r="H37" s="270" t="s">
        <v>194</v>
      </c>
      <c r="I37" s="270">
        <v>2018</v>
      </c>
      <c r="J37" s="270" t="s">
        <v>95</v>
      </c>
      <c r="K37" s="272">
        <v>43126</v>
      </c>
      <c r="L37" s="270" t="s">
        <v>108</v>
      </c>
      <c r="M37" s="270" t="s">
        <v>178</v>
      </c>
      <c r="N37" s="270" t="s">
        <v>109</v>
      </c>
    </row>
    <row r="38" spans="1:14" s="84" customFormat="1" hidden="1">
      <c r="A38" s="299" t="s">
        <v>124</v>
      </c>
      <c r="B38" s="299"/>
      <c r="C38" s="299"/>
      <c r="D38" s="300"/>
      <c r="E38" s="299"/>
      <c r="F38" s="299" t="s">
        <v>111</v>
      </c>
      <c r="G38" s="300">
        <v>30000</v>
      </c>
      <c r="H38" s="232" t="s">
        <v>213</v>
      </c>
      <c r="I38" s="299">
        <v>2018</v>
      </c>
      <c r="J38" s="299" t="s">
        <v>214</v>
      </c>
      <c r="K38" s="301">
        <v>43133</v>
      </c>
      <c r="L38" s="299" t="s">
        <v>108</v>
      </c>
      <c r="M38" s="299" t="s">
        <v>178</v>
      </c>
      <c r="N38" s="299" t="s">
        <v>109</v>
      </c>
    </row>
    <row r="39" spans="1:14" s="84" customFormat="1" hidden="1">
      <c r="A39" s="299" t="s">
        <v>124</v>
      </c>
      <c r="B39" s="299"/>
      <c r="C39" s="299"/>
      <c r="D39" s="300"/>
      <c r="E39" s="299"/>
      <c r="F39" s="299" t="s">
        <v>111</v>
      </c>
      <c r="G39" s="300">
        <v>15000</v>
      </c>
      <c r="H39" s="232" t="s">
        <v>215</v>
      </c>
      <c r="I39" s="299">
        <v>2018</v>
      </c>
      <c r="J39" s="299" t="s">
        <v>214</v>
      </c>
      <c r="K39" s="301">
        <v>43133</v>
      </c>
      <c r="L39" s="299" t="s">
        <v>108</v>
      </c>
      <c r="M39" s="299" t="s">
        <v>178</v>
      </c>
      <c r="N39" s="299" t="s">
        <v>109</v>
      </c>
    </row>
    <row r="40" spans="1:14" s="84" customFormat="1" hidden="1">
      <c r="A40" s="299" t="s">
        <v>124</v>
      </c>
      <c r="B40" s="299"/>
      <c r="C40" s="299"/>
      <c r="D40" s="300"/>
      <c r="E40" s="299"/>
      <c r="F40" s="299" t="s">
        <v>111</v>
      </c>
      <c r="G40" s="300">
        <v>1780</v>
      </c>
      <c r="H40" s="232" t="s">
        <v>216</v>
      </c>
      <c r="I40" s="299">
        <v>2018</v>
      </c>
      <c r="J40" s="299" t="s">
        <v>214</v>
      </c>
      <c r="K40" s="301">
        <v>43133</v>
      </c>
      <c r="L40" s="299" t="s">
        <v>108</v>
      </c>
      <c r="M40" s="299" t="s">
        <v>178</v>
      </c>
      <c r="N40" s="299" t="s">
        <v>109</v>
      </c>
    </row>
    <row r="41" spans="1:14" s="84" customFormat="1" ht="22.5">
      <c r="A41" s="270" t="s">
        <v>124</v>
      </c>
      <c r="B41" s="270"/>
      <c r="C41" s="270"/>
      <c r="D41" s="271"/>
      <c r="E41" s="270"/>
      <c r="F41" s="231" t="s">
        <v>19</v>
      </c>
      <c r="G41" s="271">
        <v>195285.18</v>
      </c>
      <c r="H41" s="270" t="s">
        <v>162</v>
      </c>
      <c r="I41" s="270">
        <v>2018</v>
      </c>
      <c r="J41" s="270" t="s">
        <v>214</v>
      </c>
      <c r="K41" s="272">
        <v>43133</v>
      </c>
      <c r="L41" s="270" t="s">
        <v>108</v>
      </c>
      <c r="M41" s="270" t="s">
        <v>178</v>
      </c>
      <c r="N41" s="270" t="s">
        <v>109</v>
      </c>
    </row>
    <row r="42" spans="1:14" s="84" customFormat="1" ht="22.5">
      <c r="A42" s="270" t="s">
        <v>124</v>
      </c>
      <c r="B42" s="270"/>
      <c r="C42" s="270"/>
      <c r="D42" s="271"/>
      <c r="E42" s="270"/>
      <c r="F42" s="231" t="s">
        <v>19</v>
      </c>
      <c r="G42" s="271">
        <v>16000</v>
      </c>
      <c r="H42" s="270" t="s">
        <v>217</v>
      </c>
      <c r="I42" s="270">
        <v>2018</v>
      </c>
      <c r="J42" s="270" t="s">
        <v>214</v>
      </c>
      <c r="K42" s="272">
        <v>43133</v>
      </c>
      <c r="L42" s="270" t="s">
        <v>108</v>
      </c>
      <c r="M42" s="270" t="s">
        <v>178</v>
      </c>
      <c r="N42" s="270" t="s">
        <v>109</v>
      </c>
    </row>
    <row r="43" spans="1:14" s="84" customFormat="1" hidden="1">
      <c r="A43" s="299" t="s">
        <v>124</v>
      </c>
      <c r="B43" s="299"/>
      <c r="C43" s="299"/>
      <c r="D43" s="300"/>
      <c r="E43" s="299"/>
      <c r="F43" s="299" t="s">
        <v>111</v>
      </c>
      <c r="G43" s="300">
        <v>1100000</v>
      </c>
      <c r="H43" s="232" t="s">
        <v>224</v>
      </c>
      <c r="I43" s="299">
        <v>2018</v>
      </c>
      <c r="J43" s="299" t="s">
        <v>225</v>
      </c>
      <c r="K43" s="301">
        <v>43140</v>
      </c>
      <c r="L43" s="299" t="s">
        <v>108</v>
      </c>
      <c r="M43" s="299" t="s">
        <v>178</v>
      </c>
      <c r="N43" s="299" t="s">
        <v>109</v>
      </c>
    </row>
    <row r="44" spans="1:14" s="84" customFormat="1" hidden="1">
      <c r="A44" s="299" t="s">
        <v>124</v>
      </c>
      <c r="B44" s="299"/>
      <c r="C44" s="299"/>
      <c r="D44" s="300"/>
      <c r="E44" s="299"/>
      <c r="F44" s="299" t="s">
        <v>111</v>
      </c>
      <c r="G44" s="300">
        <v>5500</v>
      </c>
      <c r="H44" s="232" t="s">
        <v>226</v>
      </c>
      <c r="I44" s="299">
        <v>2018</v>
      </c>
      <c r="J44" s="299" t="s">
        <v>225</v>
      </c>
      <c r="K44" s="301">
        <v>43140</v>
      </c>
      <c r="L44" s="299" t="s">
        <v>108</v>
      </c>
      <c r="M44" s="299" t="s">
        <v>178</v>
      </c>
      <c r="N44" s="299" t="s">
        <v>109</v>
      </c>
    </row>
    <row r="45" spans="1:14" s="84" customFormat="1" hidden="1">
      <c r="A45" s="299" t="s">
        <v>124</v>
      </c>
      <c r="B45" s="299"/>
      <c r="C45" s="299"/>
      <c r="D45" s="300"/>
      <c r="E45" s="299"/>
      <c r="F45" s="299" t="s">
        <v>111</v>
      </c>
      <c r="G45" s="300">
        <v>5000</v>
      </c>
      <c r="H45" s="232" t="s">
        <v>227</v>
      </c>
      <c r="I45" s="299">
        <v>2018</v>
      </c>
      <c r="J45" s="299" t="s">
        <v>225</v>
      </c>
      <c r="K45" s="301">
        <v>43140</v>
      </c>
      <c r="L45" s="299" t="s">
        <v>108</v>
      </c>
      <c r="M45" s="299" t="s">
        <v>178</v>
      </c>
      <c r="N45" s="299" t="s">
        <v>109</v>
      </c>
    </row>
    <row r="46" spans="1:14" s="84" customFormat="1" hidden="1">
      <c r="A46" s="299" t="s">
        <v>124</v>
      </c>
      <c r="B46" s="299"/>
      <c r="C46" s="299"/>
      <c r="D46" s="300"/>
      <c r="E46" s="299"/>
      <c r="F46" s="299" t="s">
        <v>111</v>
      </c>
      <c r="G46" s="300">
        <v>4500</v>
      </c>
      <c r="H46" s="232" t="s">
        <v>228</v>
      </c>
      <c r="I46" s="299">
        <v>2018</v>
      </c>
      <c r="J46" s="299" t="s">
        <v>225</v>
      </c>
      <c r="K46" s="301">
        <v>43140</v>
      </c>
      <c r="L46" s="299" t="s">
        <v>108</v>
      </c>
      <c r="M46" s="299" t="s">
        <v>178</v>
      </c>
      <c r="N46" s="299" t="s">
        <v>109</v>
      </c>
    </row>
    <row r="47" spans="1:14" s="84" customFormat="1" hidden="1">
      <c r="A47" s="299" t="s">
        <v>124</v>
      </c>
      <c r="B47" s="299"/>
      <c r="C47" s="299"/>
      <c r="D47" s="300"/>
      <c r="E47" s="299"/>
      <c r="F47" s="299" t="s">
        <v>111</v>
      </c>
      <c r="G47" s="300">
        <v>445</v>
      </c>
      <c r="H47" s="232" t="s">
        <v>229</v>
      </c>
      <c r="I47" s="299">
        <v>2018</v>
      </c>
      <c r="J47" s="299" t="s">
        <v>225</v>
      </c>
      <c r="K47" s="301">
        <v>43140</v>
      </c>
      <c r="L47" s="299" t="s">
        <v>108</v>
      </c>
      <c r="M47" s="299" t="s">
        <v>178</v>
      </c>
      <c r="N47" s="299" t="s">
        <v>109</v>
      </c>
    </row>
    <row r="48" spans="1:14" s="84" customFormat="1" ht="22.5">
      <c r="A48" s="270" t="s">
        <v>124</v>
      </c>
      <c r="B48" s="270"/>
      <c r="C48" s="270"/>
      <c r="D48" s="271"/>
      <c r="E48" s="270"/>
      <c r="F48" s="231" t="s">
        <v>19</v>
      </c>
      <c r="G48" s="271">
        <v>285000</v>
      </c>
      <c r="H48" s="270" t="s">
        <v>230</v>
      </c>
      <c r="I48" s="270">
        <v>2018</v>
      </c>
      <c r="J48" s="270" t="s">
        <v>214</v>
      </c>
      <c r="K48" s="272">
        <v>43140</v>
      </c>
      <c r="L48" s="270" t="s">
        <v>108</v>
      </c>
      <c r="M48" s="270" t="s">
        <v>178</v>
      </c>
      <c r="N48" s="270" t="s">
        <v>109</v>
      </c>
    </row>
    <row r="49" spans="1:14" s="84" customFormat="1" ht="22.5">
      <c r="A49" s="270" t="s">
        <v>124</v>
      </c>
      <c r="B49" s="270"/>
      <c r="C49" s="270"/>
      <c r="D49" s="271"/>
      <c r="E49" s="270"/>
      <c r="F49" s="231" t="s">
        <v>19</v>
      </c>
      <c r="G49" s="271">
        <v>248701.76</v>
      </c>
      <c r="H49" s="270" t="s">
        <v>162</v>
      </c>
      <c r="I49" s="270">
        <v>2018</v>
      </c>
      <c r="J49" s="270" t="s">
        <v>214</v>
      </c>
      <c r="K49" s="272">
        <v>43140</v>
      </c>
      <c r="L49" s="270" t="s">
        <v>108</v>
      </c>
      <c r="M49" s="270" t="s">
        <v>178</v>
      </c>
      <c r="N49" s="270" t="s">
        <v>109</v>
      </c>
    </row>
    <row r="50" spans="1:14" s="84" customFormat="1" ht="22.5">
      <c r="A50" s="270" t="s">
        <v>124</v>
      </c>
      <c r="B50" s="270"/>
      <c r="C50" s="270"/>
      <c r="D50" s="271"/>
      <c r="E50" s="270"/>
      <c r="F50" s="231" t="s">
        <v>19</v>
      </c>
      <c r="G50" s="271">
        <v>156872</v>
      </c>
      <c r="H50" s="270" t="s">
        <v>231</v>
      </c>
      <c r="I50" s="270">
        <v>2018</v>
      </c>
      <c r="J50" s="270" t="s">
        <v>214</v>
      </c>
      <c r="K50" s="272">
        <v>43140</v>
      </c>
      <c r="L50" s="270" t="s">
        <v>108</v>
      </c>
      <c r="M50" s="270" t="s">
        <v>178</v>
      </c>
      <c r="N50" s="270" t="s">
        <v>109</v>
      </c>
    </row>
    <row r="51" spans="1:14" s="84" customFormat="1" ht="22.5">
      <c r="A51" s="270" t="s">
        <v>124</v>
      </c>
      <c r="B51" s="270"/>
      <c r="C51" s="270"/>
      <c r="D51" s="271"/>
      <c r="E51" s="270"/>
      <c r="F51" s="231" t="s">
        <v>19</v>
      </c>
      <c r="G51" s="271">
        <v>93343.6</v>
      </c>
      <c r="H51" s="270" t="s">
        <v>232</v>
      </c>
      <c r="I51" s="270">
        <v>2018</v>
      </c>
      <c r="J51" s="270" t="s">
        <v>214</v>
      </c>
      <c r="K51" s="272">
        <v>43140</v>
      </c>
      <c r="L51" s="270" t="s">
        <v>108</v>
      </c>
      <c r="M51" s="270" t="s">
        <v>178</v>
      </c>
      <c r="N51" s="270" t="s">
        <v>109</v>
      </c>
    </row>
    <row r="52" spans="1:14" s="84" customFormat="1" hidden="1">
      <c r="A52" s="299" t="s">
        <v>124</v>
      </c>
      <c r="B52" s="299"/>
      <c r="C52" s="299"/>
      <c r="D52" s="300"/>
      <c r="E52" s="299"/>
      <c r="F52" s="299" t="s">
        <v>111</v>
      </c>
      <c r="G52" s="300">
        <v>339862.73</v>
      </c>
      <c r="H52" s="232" t="s">
        <v>473</v>
      </c>
      <c r="I52" s="299">
        <v>2018</v>
      </c>
      <c r="J52" s="299" t="s">
        <v>225</v>
      </c>
      <c r="K52" s="301">
        <v>43147</v>
      </c>
      <c r="L52" s="299" t="s">
        <v>108</v>
      </c>
      <c r="M52" s="299" t="s">
        <v>178</v>
      </c>
      <c r="N52" s="299" t="s">
        <v>109</v>
      </c>
    </row>
    <row r="53" spans="1:14" s="84" customFormat="1" hidden="1">
      <c r="A53" s="299" t="s">
        <v>124</v>
      </c>
      <c r="B53" s="299"/>
      <c r="C53" s="299"/>
      <c r="D53" s="300"/>
      <c r="E53" s="299"/>
      <c r="F53" s="299" t="s">
        <v>111</v>
      </c>
      <c r="G53" s="300">
        <v>211383.07</v>
      </c>
      <c r="H53" s="232" t="s">
        <v>474</v>
      </c>
      <c r="I53" s="299">
        <v>2018</v>
      </c>
      <c r="J53" s="299" t="s">
        <v>225</v>
      </c>
      <c r="K53" s="301">
        <v>43147</v>
      </c>
      <c r="L53" s="299" t="s">
        <v>108</v>
      </c>
      <c r="M53" s="299" t="s">
        <v>178</v>
      </c>
      <c r="N53" s="299" t="s">
        <v>109</v>
      </c>
    </row>
    <row r="54" spans="1:14" s="84" customFormat="1" hidden="1">
      <c r="A54" s="299" t="s">
        <v>124</v>
      </c>
      <c r="B54" s="299"/>
      <c r="C54" s="299"/>
      <c r="D54" s="300"/>
      <c r="E54" s="299"/>
      <c r="F54" s="299" t="s">
        <v>111</v>
      </c>
      <c r="G54" s="300">
        <v>138944</v>
      </c>
      <c r="H54" s="232" t="s">
        <v>155</v>
      </c>
      <c r="I54" s="299">
        <v>2018</v>
      </c>
      <c r="J54" s="299" t="s">
        <v>225</v>
      </c>
      <c r="K54" s="301">
        <v>43147</v>
      </c>
      <c r="L54" s="299" t="s">
        <v>108</v>
      </c>
      <c r="M54" s="299" t="s">
        <v>178</v>
      </c>
      <c r="N54" s="299" t="s">
        <v>109</v>
      </c>
    </row>
    <row r="55" spans="1:14" s="84" customFormat="1" hidden="1">
      <c r="A55" s="299" t="s">
        <v>124</v>
      </c>
      <c r="B55" s="299"/>
      <c r="C55" s="299"/>
      <c r="D55" s="300"/>
      <c r="E55" s="299"/>
      <c r="F55" s="299" t="s">
        <v>111</v>
      </c>
      <c r="G55" s="300">
        <v>72510</v>
      </c>
      <c r="H55" s="232" t="s">
        <v>155</v>
      </c>
      <c r="I55" s="299">
        <v>2018</v>
      </c>
      <c r="J55" s="299" t="s">
        <v>225</v>
      </c>
      <c r="K55" s="301">
        <v>43147</v>
      </c>
      <c r="L55" s="299" t="s">
        <v>108</v>
      </c>
      <c r="M55" s="299" t="s">
        <v>178</v>
      </c>
      <c r="N55" s="299" t="s">
        <v>109</v>
      </c>
    </row>
    <row r="56" spans="1:14" s="84" customFormat="1" hidden="1">
      <c r="A56" s="299" t="s">
        <v>124</v>
      </c>
      <c r="B56" s="299"/>
      <c r="C56" s="299"/>
      <c r="D56" s="300"/>
      <c r="E56" s="299"/>
      <c r="F56" s="299" t="s">
        <v>111</v>
      </c>
      <c r="G56" s="300">
        <v>24000</v>
      </c>
      <c r="H56" s="232" t="s">
        <v>475</v>
      </c>
      <c r="I56" s="299">
        <v>2018</v>
      </c>
      <c r="J56" s="299" t="s">
        <v>225</v>
      </c>
      <c r="K56" s="301">
        <v>43147</v>
      </c>
      <c r="L56" s="299" t="s">
        <v>108</v>
      </c>
      <c r="M56" s="299" t="s">
        <v>178</v>
      </c>
      <c r="N56" s="299" t="s">
        <v>109</v>
      </c>
    </row>
    <row r="57" spans="1:14" s="84" customFormat="1" hidden="1">
      <c r="A57" s="299" t="s">
        <v>124</v>
      </c>
      <c r="B57" s="299"/>
      <c r="C57" s="299"/>
      <c r="D57" s="300"/>
      <c r="E57" s="299"/>
      <c r="F57" s="299" t="s">
        <v>111</v>
      </c>
      <c r="G57" s="300">
        <v>3500</v>
      </c>
      <c r="H57" s="232" t="s">
        <v>476</v>
      </c>
      <c r="I57" s="299">
        <v>2018</v>
      </c>
      <c r="J57" s="299" t="s">
        <v>225</v>
      </c>
      <c r="K57" s="301">
        <v>43147</v>
      </c>
      <c r="L57" s="299" t="s">
        <v>108</v>
      </c>
      <c r="M57" s="299" t="s">
        <v>178</v>
      </c>
      <c r="N57" s="299" t="s">
        <v>109</v>
      </c>
    </row>
    <row r="58" spans="1:14" s="84" customFormat="1" ht="22.5">
      <c r="A58" s="270" t="s">
        <v>124</v>
      </c>
      <c r="B58" s="270"/>
      <c r="C58" s="270"/>
      <c r="D58" s="271"/>
      <c r="E58" s="270"/>
      <c r="F58" s="231" t="s">
        <v>19</v>
      </c>
      <c r="G58" s="271">
        <v>247700</v>
      </c>
      <c r="H58" s="270" t="s">
        <v>477</v>
      </c>
      <c r="I58" s="270">
        <v>2018</v>
      </c>
      <c r="J58" s="270" t="s">
        <v>225</v>
      </c>
      <c r="K58" s="272">
        <v>43147</v>
      </c>
      <c r="L58" s="270" t="s">
        <v>108</v>
      </c>
      <c r="M58" s="270" t="s">
        <v>178</v>
      </c>
      <c r="N58" s="270" t="s">
        <v>109</v>
      </c>
    </row>
    <row r="59" spans="1:14" s="84" customFormat="1" ht="22.5">
      <c r="A59" s="270" t="s">
        <v>124</v>
      </c>
      <c r="B59" s="270"/>
      <c r="C59" s="270"/>
      <c r="D59" s="271"/>
      <c r="E59" s="270"/>
      <c r="F59" s="231" t="s">
        <v>19</v>
      </c>
      <c r="G59" s="271">
        <v>188118.1</v>
      </c>
      <c r="H59" s="270" t="s">
        <v>162</v>
      </c>
      <c r="I59" s="270">
        <v>2018</v>
      </c>
      <c r="J59" s="270" t="s">
        <v>225</v>
      </c>
      <c r="K59" s="272">
        <v>43147</v>
      </c>
      <c r="L59" s="270" t="s">
        <v>108</v>
      </c>
      <c r="M59" s="270" t="s">
        <v>178</v>
      </c>
      <c r="N59" s="270" t="s">
        <v>109</v>
      </c>
    </row>
    <row r="60" spans="1:14" s="84" customFormat="1" ht="22.5">
      <c r="A60" s="270" t="s">
        <v>124</v>
      </c>
      <c r="B60" s="270"/>
      <c r="C60" s="270"/>
      <c r="D60" s="271"/>
      <c r="E60" s="270"/>
      <c r="F60" s="231" t="s">
        <v>19</v>
      </c>
      <c r="G60" s="271">
        <v>39000</v>
      </c>
      <c r="H60" s="270" t="s">
        <v>478</v>
      </c>
      <c r="I60" s="270">
        <v>2018</v>
      </c>
      <c r="J60" s="270" t="s">
        <v>225</v>
      </c>
      <c r="K60" s="272">
        <v>43147</v>
      </c>
      <c r="L60" s="270" t="s">
        <v>108</v>
      </c>
      <c r="M60" s="270" t="s">
        <v>178</v>
      </c>
      <c r="N60" s="270" t="s">
        <v>109</v>
      </c>
    </row>
    <row r="61" spans="1:14" s="84" customFormat="1" ht="22.5">
      <c r="A61" s="270" t="s">
        <v>124</v>
      </c>
      <c r="B61" s="270"/>
      <c r="C61" s="270"/>
      <c r="D61" s="271"/>
      <c r="E61" s="270"/>
      <c r="F61" s="231" t="s">
        <v>19</v>
      </c>
      <c r="G61" s="271">
        <v>30000</v>
      </c>
      <c r="H61" s="270" t="s">
        <v>479</v>
      </c>
      <c r="I61" s="270">
        <v>2018</v>
      </c>
      <c r="J61" s="270" t="s">
        <v>225</v>
      </c>
      <c r="K61" s="272">
        <v>43147</v>
      </c>
      <c r="L61" s="270" t="s">
        <v>108</v>
      </c>
      <c r="M61" s="270" t="s">
        <v>178</v>
      </c>
      <c r="N61" s="270" t="s">
        <v>109</v>
      </c>
    </row>
    <row r="62" spans="1:14" s="84" customFormat="1" ht="22.5">
      <c r="A62" s="270" t="s">
        <v>124</v>
      </c>
      <c r="B62" s="270"/>
      <c r="C62" s="270"/>
      <c r="D62" s="271"/>
      <c r="E62" s="270"/>
      <c r="F62" s="231" t="s">
        <v>19</v>
      </c>
      <c r="G62" s="271">
        <v>22500</v>
      </c>
      <c r="H62" s="270" t="s">
        <v>480</v>
      </c>
      <c r="I62" s="270">
        <v>2018</v>
      </c>
      <c r="J62" s="270" t="s">
        <v>225</v>
      </c>
      <c r="K62" s="272">
        <v>43147</v>
      </c>
      <c r="L62" s="270" t="s">
        <v>108</v>
      </c>
      <c r="M62" s="270" t="s">
        <v>178</v>
      </c>
      <c r="N62" s="270" t="s">
        <v>109</v>
      </c>
    </row>
    <row r="63" spans="1:14" s="84" customFormat="1" hidden="1">
      <c r="A63" s="270" t="s">
        <v>124</v>
      </c>
      <c r="B63" s="270"/>
      <c r="C63" s="270"/>
      <c r="D63" s="271"/>
      <c r="E63" s="270"/>
      <c r="F63" s="231" t="s">
        <v>111</v>
      </c>
      <c r="G63" s="271">
        <v>200000</v>
      </c>
      <c r="H63" s="270" t="s">
        <v>484</v>
      </c>
      <c r="I63" s="270">
        <v>2018</v>
      </c>
      <c r="J63" s="270" t="s">
        <v>225</v>
      </c>
      <c r="K63" s="272">
        <v>43154</v>
      </c>
      <c r="L63" s="270" t="s">
        <v>108</v>
      </c>
      <c r="M63" s="270" t="s">
        <v>178</v>
      </c>
      <c r="N63" s="270" t="s">
        <v>109</v>
      </c>
    </row>
    <row r="64" spans="1:14" s="84" customFormat="1" hidden="1">
      <c r="A64" s="270" t="s">
        <v>124</v>
      </c>
      <c r="B64" s="270"/>
      <c r="C64" s="270"/>
      <c r="D64" s="271"/>
      <c r="E64" s="270"/>
      <c r="F64" s="231" t="s">
        <v>111</v>
      </c>
      <c r="G64" s="271">
        <v>12000</v>
      </c>
      <c r="H64" s="270" t="s">
        <v>475</v>
      </c>
      <c r="I64" s="270">
        <v>2018</v>
      </c>
      <c r="J64" s="270" t="s">
        <v>225</v>
      </c>
      <c r="K64" s="272">
        <v>43154</v>
      </c>
      <c r="L64" s="270" t="s">
        <v>108</v>
      </c>
      <c r="M64" s="270" t="s">
        <v>178</v>
      </c>
      <c r="N64" s="270" t="s">
        <v>109</v>
      </c>
    </row>
    <row r="65" spans="1:14" s="84" customFormat="1" ht="22.5">
      <c r="A65" s="270" t="s">
        <v>124</v>
      </c>
      <c r="B65" s="270"/>
      <c r="C65" s="270"/>
      <c r="D65" s="271"/>
      <c r="E65" s="270"/>
      <c r="F65" s="231" t="s">
        <v>19</v>
      </c>
      <c r="G65" s="271">
        <v>3732353.47</v>
      </c>
      <c r="H65" s="270" t="s">
        <v>162</v>
      </c>
      <c r="I65" s="270">
        <v>2018</v>
      </c>
      <c r="J65" s="270" t="s">
        <v>225</v>
      </c>
      <c r="K65" s="272">
        <v>43154</v>
      </c>
      <c r="L65" s="270" t="s">
        <v>108</v>
      </c>
      <c r="M65" s="270" t="s">
        <v>178</v>
      </c>
      <c r="N65" s="270" t="s">
        <v>109</v>
      </c>
    </row>
    <row r="66" spans="1:14" s="84" customFormat="1" ht="22.5">
      <c r="A66" s="270" t="s">
        <v>124</v>
      </c>
      <c r="B66" s="270"/>
      <c r="C66" s="270"/>
      <c r="D66" s="271"/>
      <c r="E66" s="270"/>
      <c r="F66" s="231" t="s">
        <v>19</v>
      </c>
      <c r="G66" s="271">
        <v>225000</v>
      </c>
      <c r="H66" s="270" t="s">
        <v>485</v>
      </c>
      <c r="I66" s="270">
        <v>2018</v>
      </c>
      <c r="J66" s="270" t="s">
        <v>225</v>
      </c>
      <c r="K66" s="272">
        <v>43154</v>
      </c>
      <c r="L66" s="270" t="s">
        <v>108</v>
      </c>
      <c r="M66" s="270" t="s">
        <v>178</v>
      </c>
      <c r="N66" s="270" t="s">
        <v>109</v>
      </c>
    </row>
    <row r="67" spans="1:14" s="84" customFormat="1" ht="22.5">
      <c r="A67" s="270" t="s">
        <v>124</v>
      </c>
      <c r="B67" s="270"/>
      <c r="C67" s="270"/>
      <c r="D67" s="271"/>
      <c r="E67" s="270"/>
      <c r="F67" s="231" t="s">
        <v>19</v>
      </c>
      <c r="G67" s="271">
        <v>168000</v>
      </c>
      <c r="H67" s="270" t="s">
        <v>486</v>
      </c>
      <c r="I67" s="270">
        <v>2018</v>
      </c>
      <c r="J67" s="270" t="s">
        <v>225</v>
      </c>
      <c r="K67" s="272">
        <v>43154</v>
      </c>
      <c r="L67" s="270" t="s">
        <v>108</v>
      </c>
      <c r="M67" s="270" t="s">
        <v>178</v>
      </c>
      <c r="N67" s="270" t="s">
        <v>109</v>
      </c>
    </row>
    <row r="68" spans="1:14" s="84" customFormat="1" ht="22.5">
      <c r="A68" s="270" t="s">
        <v>124</v>
      </c>
      <c r="B68" s="270"/>
      <c r="C68" s="270"/>
      <c r="D68" s="271"/>
      <c r="E68" s="270"/>
      <c r="F68" s="231" t="s">
        <v>19</v>
      </c>
      <c r="G68" s="271">
        <v>60000</v>
      </c>
      <c r="H68" s="270" t="s">
        <v>487</v>
      </c>
      <c r="I68" s="270">
        <v>2018</v>
      </c>
      <c r="J68" s="270" t="s">
        <v>225</v>
      </c>
      <c r="K68" s="272">
        <v>43154</v>
      </c>
      <c r="L68" s="270" t="s">
        <v>108</v>
      </c>
      <c r="M68" s="270" t="s">
        <v>178</v>
      </c>
      <c r="N68" s="270" t="s">
        <v>109</v>
      </c>
    </row>
    <row r="69" spans="1:14" s="84" customFormat="1" ht="22.5">
      <c r="A69" s="270" t="s">
        <v>124</v>
      </c>
      <c r="B69" s="270"/>
      <c r="C69" s="270"/>
      <c r="D69" s="271"/>
      <c r="E69" s="270"/>
      <c r="F69" s="231" t="s">
        <v>19</v>
      </c>
      <c r="G69" s="271">
        <v>13500</v>
      </c>
      <c r="H69" s="270" t="s">
        <v>480</v>
      </c>
      <c r="I69" s="270">
        <v>2018</v>
      </c>
      <c r="J69" s="270" t="s">
        <v>225</v>
      </c>
      <c r="K69" s="272">
        <v>43154</v>
      </c>
      <c r="L69" s="270" t="s">
        <v>108</v>
      </c>
      <c r="M69" s="270" t="s">
        <v>178</v>
      </c>
      <c r="N69" s="270" t="s">
        <v>109</v>
      </c>
    </row>
    <row r="70" spans="1:14" s="84" customFormat="1" ht="22.5">
      <c r="A70" s="270" t="s">
        <v>124</v>
      </c>
      <c r="B70" s="270"/>
      <c r="C70" s="270"/>
      <c r="D70" s="271"/>
      <c r="E70" s="270"/>
      <c r="F70" s="231" t="s">
        <v>19</v>
      </c>
      <c r="G70" s="271">
        <v>10000</v>
      </c>
      <c r="H70" s="270" t="s">
        <v>488</v>
      </c>
      <c r="I70" s="270">
        <v>2018</v>
      </c>
      <c r="J70" s="270" t="s">
        <v>225</v>
      </c>
      <c r="K70" s="272">
        <v>43154</v>
      </c>
      <c r="L70" s="270" t="s">
        <v>108</v>
      </c>
      <c r="M70" s="270" t="s">
        <v>178</v>
      </c>
      <c r="N70" s="270" t="s">
        <v>109</v>
      </c>
    </row>
    <row r="71" spans="1:14" s="84" customFormat="1" ht="22.5">
      <c r="A71" s="270" t="s">
        <v>124</v>
      </c>
      <c r="B71" s="270"/>
      <c r="C71" s="270"/>
      <c r="D71" s="271"/>
      <c r="E71" s="270"/>
      <c r="F71" s="231" t="s">
        <v>19</v>
      </c>
      <c r="G71" s="271">
        <v>7725</v>
      </c>
      <c r="H71" s="270" t="s">
        <v>489</v>
      </c>
      <c r="I71" s="270">
        <v>2018</v>
      </c>
      <c r="J71" s="270" t="s">
        <v>225</v>
      </c>
      <c r="K71" s="272">
        <v>43154</v>
      </c>
      <c r="L71" s="270" t="s">
        <v>108</v>
      </c>
      <c r="M71" s="270" t="s">
        <v>178</v>
      </c>
      <c r="N71" s="270" t="s">
        <v>109</v>
      </c>
    </row>
    <row r="72" spans="1:14" s="84" customFormat="1" hidden="1">
      <c r="A72" s="270" t="s">
        <v>124</v>
      </c>
      <c r="B72" s="270"/>
      <c r="C72" s="270"/>
      <c r="D72" s="271"/>
      <c r="E72" s="270"/>
      <c r="F72" s="231" t="s">
        <v>111</v>
      </c>
      <c r="G72" s="271">
        <v>51629</v>
      </c>
      <c r="H72" s="270" t="s">
        <v>155</v>
      </c>
      <c r="I72" s="270">
        <v>2018</v>
      </c>
      <c r="J72" s="270" t="s">
        <v>22</v>
      </c>
      <c r="K72" s="272">
        <v>43154</v>
      </c>
      <c r="L72" s="270" t="s">
        <v>108</v>
      </c>
      <c r="M72" s="270" t="s">
        <v>178</v>
      </c>
      <c r="N72" s="270" t="s">
        <v>109</v>
      </c>
    </row>
    <row r="73" spans="1:14" s="84" customFormat="1" hidden="1">
      <c r="A73" s="270" t="s">
        <v>124</v>
      </c>
      <c r="B73" s="270"/>
      <c r="C73" s="270"/>
      <c r="D73" s="271"/>
      <c r="E73" s="270"/>
      <c r="F73" s="231" t="s">
        <v>111</v>
      </c>
      <c r="G73" s="271">
        <v>3383.1</v>
      </c>
      <c r="H73" s="270" t="s">
        <v>155</v>
      </c>
      <c r="I73" s="270">
        <v>2018</v>
      </c>
      <c r="J73" s="270" t="s">
        <v>22</v>
      </c>
      <c r="K73" s="272">
        <v>43154</v>
      </c>
      <c r="L73" s="270" t="s">
        <v>108</v>
      </c>
      <c r="M73" s="270" t="s">
        <v>178</v>
      </c>
      <c r="N73" s="270" t="s">
        <v>109</v>
      </c>
    </row>
    <row r="74" spans="1:14" s="84" customFormat="1" ht="22.5">
      <c r="A74" s="270" t="s">
        <v>124</v>
      </c>
      <c r="B74" s="270"/>
      <c r="C74" s="270"/>
      <c r="D74" s="271"/>
      <c r="E74" s="270"/>
      <c r="F74" s="231" t="s">
        <v>19</v>
      </c>
      <c r="G74" s="271">
        <v>1709982.51</v>
      </c>
      <c r="H74" s="270" t="s">
        <v>491</v>
      </c>
      <c r="I74" s="270">
        <v>2018</v>
      </c>
      <c r="J74" s="270" t="s">
        <v>22</v>
      </c>
      <c r="K74" s="272">
        <v>43154</v>
      </c>
      <c r="L74" s="270" t="s">
        <v>108</v>
      </c>
      <c r="M74" s="270" t="s">
        <v>178</v>
      </c>
      <c r="N74" s="270" t="s">
        <v>109</v>
      </c>
    </row>
    <row r="75" spans="1:14" s="84" customFormat="1" ht="22.5">
      <c r="A75" s="270" t="s">
        <v>124</v>
      </c>
      <c r="B75" s="270"/>
      <c r="C75" s="270"/>
      <c r="D75" s="271"/>
      <c r="E75" s="270"/>
      <c r="F75" s="231" t="s">
        <v>19</v>
      </c>
      <c r="G75" s="271">
        <v>450000</v>
      </c>
      <c r="H75" s="270" t="s">
        <v>492</v>
      </c>
      <c r="I75" s="270">
        <v>2018</v>
      </c>
      <c r="J75" s="270" t="s">
        <v>22</v>
      </c>
      <c r="K75" s="272">
        <v>43154</v>
      </c>
      <c r="L75" s="270" t="s">
        <v>108</v>
      </c>
      <c r="M75" s="270" t="s">
        <v>178</v>
      </c>
      <c r="N75" s="270" t="s">
        <v>109</v>
      </c>
    </row>
    <row r="76" spans="1:14" s="84" customFormat="1" ht="22.5">
      <c r="A76" s="270" t="s">
        <v>124</v>
      </c>
      <c r="B76" s="270"/>
      <c r="C76" s="270"/>
      <c r="D76" s="271"/>
      <c r="E76" s="270"/>
      <c r="F76" s="231" t="s">
        <v>19</v>
      </c>
      <c r="G76" s="271">
        <v>109975.1</v>
      </c>
      <c r="H76" s="270" t="s">
        <v>493</v>
      </c>
      <c r="I76" s="270">
        <v>2018</v>
      </c>
      <c r="J76" s="270" t="s">
        <v>22</v>
      </c>
      <c r="K76" s="272">
        <v>43154</v>
      </c>
      <c r="L76" s="270" t="s">
        <v>108</v>
      </c>
      <c r="M76" s="270" t="s">
        <v>178</v>
      </c>
      <c r="N76" s="270" t="s">
        <v>109</v>
      </c>
    </row>
    <row r="77" spans="1:14" s="84" customFormat="1" ht="22.5">
      <c r="A77" s="270" t="s">
        <v>124</v>
      </c>
      <c r="B77" s="270"/>
      <c r="C77" s="270"/>
      <c r="D77" s="271"/>
      <c r="E77" s="270"/>
      <c r="F77" s="231" t="s">
        <v>19</v>
      </c>
      <c r="G77" s="271">
        <v>75000</v>
      </c>
      <c r="H77" s="270" t="s">
        <v>494</v>
      </c>
      <c r="I77" s="270">
        <v>2018</v>
      </c>
      <c r="J77" s="270" t="s">
        <v>22</v>
      </c>
      <c r="K77" s="272">
        <v>43154</v>
      </c>
      <c r="L77" s="270" t="s">
        <v>108</v>
      </c>
      <c r="M77" s="270" t="s">
        <v>178</v>
      </c>
      <c r="N77" s="270" t="s">
        <v>109</v>
      </c>
    </row>
    <row r="78" spans="1:14" s="84" customFormat="1" ht="22.5">
      <c r="A78" s="270" t="s">
        <v>124</v>
      </c>
      <c r="B78" s="270"/>
      <c r="C78" s="270"/>
      <c r="D78" s="271"/>
      <c r="E78" s="270"/>
      <c r="F78" s="231" t="s">
        <v>19</v>
      </c>
      <c r="G78" s="271">
        <v>62625</v>
      </c>
      <c r="H78" s="270" t="s">
        <v>495</v>
      </c>
      <c r="I78" s="270">
        <v>2018</v>
      </c>
      <c r="J78" s="270" t="s">
        <v>22</v>
      </c>
      <c r="K78" s="272">
        <v>43154</v>
      </c>
      <c r="L78" s="270" t="s">
        <v>108</v>
      </c>
      <c r="M78" s="270" t="s">
        <v>178</v>
      </c>
      <c r="N78" s="270" t="s">
        <v>109</v>
      </c>
    </row>
    <row r="79" spans="1:14" s="84" customFormat="1" ht="22.5">
      <c r="A79" s="270" t="s">
        <v>124</v>
      </c>
      <c r="B79" s="270"/>
      <c r="C79" s="270"/>
      <c r="D79" s="271"/>
      <c r="E79" s="270"/>
      <c r="F79" s="231" t="s">
        <v>19</v>
      </c>
      <c r="G79" s="271">
        <v>40680</v>
      </c>
      <c r="H79" s="270" t="s">
        <v>496</v>
      </c>
      <c r="I79" s="270">
        <v>2018</v>
      </c>
      <c r="J79" s="270" t="s">
        <v>22</v>
      </c>
      <c r="K79" s="272">
        <v>43154</v>
      </c>
      <c r="L79" s="270" t="s">
        <v>108</v>
      </c>
      <c r="M79" s="270" t="s">
        <v>178</v>
      </c>
      <c r="N79" s="270" t="s">
        <v>109</v>
      </c>
    </row>
    <row r="80" spans="1:14" s="84" customFormat="1" ht="22.5">
      <c r="A80" s="270" t="s">
        <v>124</v>
      </c>
      <c r="B80" s="270"/>
      <c r="C80" s="270"/>
      <c r="D80" s="271"/>
      <c r="E80" s="270"/>
      <c r="F80" s="231" t="s">
        <v>19</v>
      </c>
      <c r="G80" s="271">
        <v>27408.11</v>
      </c>
      <c r="H80" s="270" t="s">
        <v>162</v>
      </c>
      <c r="I80" s="270">
        <v>2018</v>
      </c>
      <c r="J80" s="270" t="s">
        <v>22</v>
      </c>
      <c r="K80" s="272">
        <v>43154</v>
      </c>
      <c r="L80" s="270" t="s">
        <v>108</v>
      </c>
      <c r="M80" s="270" t="s">
        <v>178</v>
      </c>
      <c r="N80" s="270" t="s">
        <v>109</v>
      </c>
    </row>
    <row r="81" spans="1:14" s="84" customFormat="1" hidden="1">
      <c r="A81" s="270" t="s">
        <v>124</v>
      </c>
      <c r="B81" s="270"/>
      <c r="C81" s="270"/>
      <c r="D81" s="271"/>
      <c r="E81" s="270"/>
      <c r="F81" s="232" t="s">
        <v>111</v>
      </c>
      <c r="G81" s="271">
        <v>45399</v>
      </c>
      <c r="H81" s="270" t="s">
        <v>155</v>
      </c>
      <c r="I81" s="270">
        <v>2018</v>
      </c>
      <c r="J81" s="270" t="s">
        <v>22</v>
      </c>
      <c r="K81" s="272">
        <v>43154</v>
      </c>
      <c r="L81" s="270" t="s">
        <v>108</v>
      </c>
      <c r="M81" s="270" t="s">
        <v>178</v>
      </c>
      <c r="N81" s="270" t="s">
        <v>109</v>
      </c>
    </row>
    <row r="82" spans="1:14" s="84" customFormat="1" hidden="1">
      <c r="A82" s="270" t="s">
        <v>124</v>
      </c>
      <c r="B82" s="270"/>
      <c r="C82" s="270"/>
      <c r="D82" s="271"/>
      <c r="E82" s="270"/>
      <c r="F82" s="232" t="s">
        <v>111</v>
      </c>
      <c r="G82" s="271">
        <v>3222</v>
      </c>
      <c r="H82" s="270" t="s">
        <v>155</v>
      </c>
      <c r="I82" s="270">
        <v>2018</v>
      </c>
      <c r="J82" s="270" t="s">
        <v>22</v>
      </c>
      <c r="K82" s="272">
        <v>43154</v>
      </c>
      <c r="L82" s="270" t="s">
        <v>108</v>
      </c>
      <c r="M82" s="270" t="s">
        <v>178</v>
      </c>
      <c r="N82" s="270" t="s">
        <v>109</v>
      </c>
    </row>
    <row r="83" spans="1:14" s="84" customFormat="1" hidden="1">
      <c r="A83" s="270" t="s">
        <v>124</v>
      </c>
      <c r="B83" s="270"/>
      <c r="C83" s="270"/>
      <c r="D83" s="271"/>
      <c r="E83" s="270"/>
      <c r="F83" s="232" t="s">
        <v>111</v>
      </c>
      <c r="G83" s="271">
        <v>1500</v>
      </c>
      <c r="H83" s="270" t="s">
        <v>522</v>
      </c>
      <c r="I83" s="270">
        <v>2018</v>
      </c>
      <c r="J83" s="270" t="s">
        <v>22</v>
      </c>
      <c r="K83" s="272">
        <v>43154</v>
      </c>
      <c r="L83" s="270" t="s">
        <v>108</v>
      </c>
      <c r="M83" s="270" t="s">
        <v>178</v>
      </c>
      <c r="N83" s="270" t="s">
        <v>109</v>
      </c>
    </row>
    <row r="84" spans="1:14" s="84" customFormat="1" ht="22.5">
      <c r="A84" s="270" t="s">
        <v>124</v>
      </c>
      <c r="B84" s="270"/>
      <c r="C84" s="270"/>
      <c r="D84" s="271"/>
      <c r="E84" s="270"/>
      <c r="F84" s="231" t="s">
        <v>19</v>
      </c>
      <c r="G84" s="271">
        <v>729000</v>
      </c>
      <c r="H84" s="270" t="s">
        <v>523</v>
      </c>
      <c r="I84" s="270">
        <v>2018</v>
      </c>
      <c r="J84" s="270" t="s">
        <v>22</v>
      </c>
      <c r="K84" s="272">
        <v>43154</v>
      </c>
      <c r="L84" s="270" t="s">
        <v>108</v>
      </c>
      <c r="M84" s="270" t="s">
        <v>178</v>
      </c>
      <c r="N84" s="270" t="s">
        <v>109</v>
      </c>
    </row>
    <row r="85" spans="1:14" s="84" customFormat="1" ht="22.5">
      <c r="A85" s="270" t="s">
        <v>124</v>
      </c>
      <c r="B85" s="270"/>
      <c r="C85" s="270"/>
      <c r="D85" s="271"/>
      <c r="E85" s="270"/>
      <c r="F85" s="231" t="s">
        <v>19</v>
      </c>
      <c r="G85" s="271">
        <v>597645.42000000004</v>
      </c>
      <c r="H85" s="270" t="s">
        <v>162</v>
      </c>
      <c r="I85" s="270">
        <v>2018</v>
      </c>
      <c r="J85" s="270" t="s">
        <v>22</v>
      </c>
      <c r="K85" s="272">
        <v>43154</v>
      </c>
      <c r="L85" s="270" t="s">
        <v>108</v>
      </c>
      <c r="M85" s="270" t="s">
        <v>178</v>
      </c>
      <c r="N85" s="270" t="s">
        <v>109</v>
      </c>
    </row>
    <row r="86" spans="1:14" s="84" customFormat="1" ht="22.5">
      <c r="A86" s="270" t="s">
        <v>124</v>
      </c>
      <c r="B86" s="270"/>
      <c r="C86" s="270"/>
      <c r="D86" s="271"/>
      <c r="E86" s="270"/>
      <c r="F86" s="231" t="s">
        <v>19</v>
      </c>
      <c r="G86" s="271">
        <v>286649</v>
      </c>
      <c r="H86" s="270" t="s">
        <v>524</v>
      </c>
      <c r="I86" s="270">
        <v>2018</v>
      </c>
      <c r="J86" s="270" t="s">
        <v>22</v>
      </c>
      <c r="K86" s="272">
        <v>43154</v>
      </c>
      <c r="L86" s="270" t="s">
        <v>108</v>
      </c>
      <c r="M86" s="270" t="s">
        <v>178</v>
      </c>
      <c r="N86" s="270" t="s">
        <v>109</v>
      </c>
    </row>
    <row r="87" spans="1:14" s="84" customFormat="1" ht="22.5">
      <c r="A87" s="270" t="s">
        <v>124</v>
      </c>
      <c r="B87" s="270"/>
      <c r="C87" s="270"/>
      <c r="D87" s="271"/>
      <c r="E87" s="270"/>
      <c r="F87" s="231" t="s">
        <v>19</v>
      </c>
      <c r="G87" s="271">
        <v>26227.360000000001</v>
      </c>
      <c r="H87" s="270" t="s">
        <v>525</v>
      </c>
      <c r="I87" s="270">
        <v>2018</v>
      </c>
      <c r="J87" s="270" t="s">
        <v>22</v>
      </c>
      <c r="K87" s="272">
        <v>43154</v>
      </c>
      <c r="L87" s="270" t="s">
        <v>108</v>
      </c>
      <c r="M87" s="270" t="s">
        <v>178</v>
      </c>
      <c r="N87" s="270" t="s">
        <v>109</v>
      </c>
    </row>
    <row r="88" spans="1:14" s="84" customFormat="1" ht="22.5">
      <c r="A88" s="270" t="s">
        <v>124</v>
      </c>
      <c r="B88" s="270"/>
      <c r="C88" s="270"/>
      <c r="D88" s="271"/>
      <c r="E88" s="270"/>
      <c r="F88" s="231" t="s">
        <v>19</v>
      </c>
      <c r="G88" s="271">
        <v>25906</v>
      </c>
      <c r="H88" s="270" t="s">
        <v>526</v>
      </c>
      <c r="I88" s="270">
        <v>2018</v>
      </c>
      <c r="J88" s="270" t="s">
        <v>22</v>
      </c>
      <c r="K88" s="272">
        <v>43154</v>
      </c>
      <c r="L88" s="270" t="s">
        <v>108</v>
      </c>
      <c r="M88" s="270" t="s">
        <v>178</v>
      </c>
      <c r="N88" s="270" t="s">
        <v>109</v>
      </c>
    </row>
    <row r="89" spans="1:14" s="84" customFormat="1" hidden="1">
      <c r="A89" s="270" t="s">
        <v>124</v>
      </c>
      <c r="B89" s="270"/>
      <c r="C89" s="270"/>
      <c r="D89" s="271"/>
      <c r="E89" s="270"/>
      <c r="F89" s="232" t="s">
        <v>111</v>
      </c>
      <c r="G89" s="271">
        <v>537056.46</v>
      </c>
      <c r="H89" s="270" t="s">
        <v>708</v>
      </c>
      <c r="I89" s="270">
        <v>2018</v>
      </c>
      <c r="J89" s="270" t="s">
        <v>23</v>
      </c>
      <c r="K89" s="272">
        <v>43171</v>
      </c>
      <c r="L89" s="270" t="s">
        <v>108</v>
      </c>
      <c r="M89" s="270" t="s">
        <v>178</v>
      </c>
      <c r="N89" s="270" t="s">
        <v>109</v>
      </c>
    </row>
    <row r="90" spans="1:14" s="84" customFormat="1" hidden="1">
      <c r="A90" s="270" t="s">
        <v>124</v>
      </c>
      <c r="B90" s="270"/>
      <c r="C90" s="270"/>
      <c r="D90" s="271"/>
      <c r="E90" s="270"/>
      <c r="F90" s="232" t="s">
        <v>111</v>
      </c>
      <c r="G90" s="271">
        <v>69099.350000000006</v>
      </c>
      <c r="H90" s="270" t="s">
        <v>709</v>
      </c>
      <c r="I90" s="270">
        <v>2018</v>
      </c>
      <c r="J90" s="270" t="s">
        <v>23</v>
      </c>
      <c r="K90" s="272">
        <v>43171</v>
      </c>
      <c r="L90" s="270" t="s">
        <v>108</v>
      </c>
      <c r="M90" s="270" t="s">
        <v>178</v>
      </c>
      <c r="N90" s="270" t="s">
        <v>109</v>
      </c>
    </row>
    <row r="91" spans="1:14" s="84" customFormat="1" hidden="1">
      <c r="A91" s="270" t="s">
        <v>124</v>
      </c>
      <c r="B91" s="270"/>
      <c r="C91" s="270"/>
      <c r="D91" s="271"/>
      <c r="E91" s="270"/>
      <c r="F91" s="232" t="s">
        <v>111</v>
      </c>
      <c r="G91" s="271">
        <v>42791.4</v>
      </c>
      <c r="H91" s="270" t="s">
        <v>710</v>
      </c>
      <c r="I91" s="270">
        <v>2018</v>
      </c>
      <c r="J91" s="270" t="s">
        <v>23</v>
      </c>
      <c r="K91" s="272">
        <v>43171</v>
      </c>
      <c r="L91" s="270" t="s">
        <v>108</v>
      </c>
      <c r="M91" s="270" t="s">
        <v>178</v>
      </c>
      <c r="N91" s="270" t="s">
        <v>109</v>
      </c>
    </row>
    <row r="92" spans="1:14" s="84" customFormat="1" hidden="1">
      <c r="A92" s="270" t="s">
        <v>124</v>
      </c>
      <c r="B92" s="270"/>
      <c r="C92" s="270"/>
      <c r="D92" s="271"/>
      <c r="E92" s="270"/>
      <c r="F92" s="232" t="s">
        <v>111</v>
      </c>
      <c r="G92" s="271">
        <v>4000</v>
      </c>
      <c r="H92" s="270" t="s">
        <v>711</v>
      </c>
      <c r="I92" s="270">
        <v>2018</v>
      </c>
      <c r="J92" s="270" t="s">
        <v>23</v>
      </c>
      <c r="K92" s="272">
        <v>43171</v>
      </c>
      <c r="L92" s="270" t="s">
        <v>108</v>
      </c>
      <c r="M92" s="270" t="s">
        <v>178</v>
      </c>
      <c r="N92" s="270" t="s">
        <v>109</v>
      </c>
    </row>
    <row r="93" spans="1:14" s="84" customFormat="1" hidden="1">
      <c r="A93" s="270" t="s">
        <v>124</v>
      </c>
      <c r="B93" s="270"/>
      <c r="C93" s="270"/>
      <c r="D93" s="271"/>
      <c r="E93" s="270"/>
      <c r="F93" s="232" t="s">
        <v>111</v>
      </c>
      <c r="G93" s="271">
        <v>3339.78</v>
      </c>
      <c r="H93" s="270" t="s">
        <v>712</v>
      </c>
      <c r="I93" s="270">
        <v>2018</v>
      </c>
      <c r="J93" s="270" t="s">
        <v>23</v>
      </c>
      <c r="K93" s="272">
        <v>43171</v>
      </c>
      <c r="L93" s="270" t="s">
        <v>108</v>
      </c>
      <c r="M93" s="270" t="s">
        <v>178</v>
      </c>
      <c r="N93" s="270" t="s">
        <v>109</v>
      </c>
    </row>
    <row r="94" spans="1:14" s="84" customFormat="1" ht="22.5">
      <c r="A94" s="270" t="s">
        <v>124</v>
      </c>
      <c r="B94" s="270"/>
      <c r="C94" s="270"/>
      <c r="D94" s="271"/>
      <c r="E94" s="270"/>
      <c r="F94" s="232" t="s">
        <v>19</v>
      </c>
      <c r="G94" s="271">
        <v>325000</v>
      </c>
      <c r="H94" s="270" t="s">
        <v>715</v>
      </c>
      <c r="I94" s="270">
        <v>2018</v>
      </c>
      <c r="J94" s="270" t="s">
        <v>23</v>
      </c>
      <c r="K94" s="272">
        <v>43171</v>
      </c>
      <c r="L94" s="270" t="s">
        <v>108</v>
      </c>
      <c r="M94" s="270" t="s">
        <v>178</v>
      </c>
      <c r="N94" s="270" t="s">
        <v>109</v>
      </c>
    </row>
    <row r="95" spans="1:14" s="84" customFormat="1" ht="22.5">
      <c r="A95" s="270" t="s">
        <v>124</v>
      </c>
      <c r="B95" s="270"/>
      <c r="C95" s="270"/>
      <c r="D95" s="271"/>
      <c r="E95" s="270"/>
      <c r="F95" s="232" t="s">
        <v>19</v>
      </c>
      <c r="G95" s="271">
        <v>194988.56</v>
      </c>
      <c r="H95" s="270" t="s">
        <v>162</v>
      </c>
      <c r="I95" s="270">
        <v>2019</v>
      </c>
      <c r="J95" s="270" t="s">
        <v>23</v>
      </c>
      <c r="K95" s="272">
        <v>43171</v>
      </c>
      <c r="L95" s="270" t="s">
        <v>108</v>
      </c>
      <c r="M95" s="270" t="s">
        <v>178</v>
      </c>
      <c r="N95" s="270" t="s">
        <v>109</v>
      </c>
    </row>
    <row r="96" spans="1:14" s="84" customFormat="1" ht="22.5">
      <c r="A96" s="270" t="s">
        <v>124</v>
      </c>
      <c r="B96" s="270"/>
      <c r="C96" s="270"/>
      <c r="D96" s="271"/>
      <c r="E96" s="270"/>
      <c r="F96" s="232" t="s">
        <v>19</v>
      </c>
      <c r="G96" s="271">
        <v>187246</v>
      </c>
      <c r="H96" s="270" t="s">
        <v>716</v>
      </c>
      <c r="I96" s="270">
        <v>2020</v>
      </c>
      <c r="J96" s="270" t="s">
        <v>23</v>
      </c>
      <c r="K96" s="272">
        <v>43171</v>
      </c>
      <c r="L96" s="270" t="s">
        <v>108</v>
      </c>
      <c r="M96" s="270" t="s">
        <v>178</v>
      </c>
      <c r="N96" s="270" t="s">
        <v>109</v>
      </c>
    </row>
    <row r="97" spans="1:14" s="84" customFormat="1" ht="22.5">
      <c r="A97" s="270" t="s">
        <v>124</v>
      </c>
      <c r="B97" s="270"/>
      <c r="C97" s="270"/>
      <c r="D97" s="271"/>
      <c r="E97" s="270"/>
      <c r="F97" s="232" t="s">
        <v>19</v>
      </c>
      <c r="G97" s="271">
        <v>56250</v>
      </c>
      <c r="H97" s="270" t="s">
        <v>717</v>
      </c>
      <c r="I97" s="270">
        <v>2021</v>
      </c>
      <c r="J97" s="270" t="s">
        <v>23</v>
      </c>
      <c r="K97" s="272">
        <v>43171</v>
      </c>
      <c r="L97" s="270" t="s">
        <v>108</v>
      </c>
      <c r="M97" s="270" t="s">
        <v>178</v>
      </c>
      <c r="N97" s="270" t="s">
        <v>109</v>
      </c>
    </row>
    <row r="98" spans="1:14" s="84" customFormat="1" ht="22.5">
      <c r="A98" s="270" t="s">
        <v>124</v>
      </c>
      <c r="B98" s="270"/>
      <c r="C98" s="270"/>
      <c r="D98" s="271"/>
      <c r="E98" s="270"/>
      <c r="F98" s="232" t="s">
        <v>19</v>
      </c>
      <c r="G98" s="271">
        <v>22500</v>
      </c>
      <c r="H98" s="270" t="s">
        <v>718</v>
      </c>
      <c r="I98" s="270">
        <v>2022</v>
      </c>
      <c r="J98" s="270" t="s">
        <v>23</v>
      </c>
      <c r="K98" s="272">
        <v>43171</v>
      </c>
      <c r="L98" s="270" t="s">
        <v>108</v>
      </c>
      <c r="M98" s="270" t="s">
        <v>178</v>
      </c>
      <c r="N98" s="270" t="s">
        <v>109</v>
      </c>
    </row>
    <row r="99" spans="1:14" s="84" customFormat="1" ht="22.5">
      <c r="A99" s="270" t="s">
        <v>124</v>
      </c>
      <c r="B99" s="270"/>
      <c r="C99" s="270"/>
      <c r="D99" s="271"/>
      <c r="E99" s="270"/>
      <c r="F99" s="232" t="s">
        <v>19</v>
      </c>
      <c r="G99" s="271">
        <v>15000</v>
      </c>
      <c r="H99" s="270" t="s">
        <v>719</v>
      </c>
      <c r="I99" s="270">
        <v>2023</v>
      </c>
      <c r="J99" s="270" t="s">
        <v>23</v>
      </c>
      <c r="K99" s="272">
        <v>43171</v>
      </c>
      <c r="L99" s="270" t="s">
        <v>108</v>
      </c>
      <c r="M99" s="270" t="s">
        <v>178</v>
      </c>
      <c r="N99" s="270" t="s">
        <v>109</v>
      </c>
    </row>
    <row r="100" spans="1:14" s="84" customFormat="1" ht="22.5">
      <c r="A100" s="270" t="s">
        <v>124</v>
      </c>
      <c r="B100" s="270"/>
      <c r="C100" s="270"/>
      <c r="D100" s="271"/>
      <c r="E100" s="270"/>
      <c r="F100" s="232" t="s">
        <v>19</v>
      </c>
      <c r="G100" s="271">
        <v>10000</v>
      </c>
      <c r="H100" s="270" t="s">
        <v>720</v>
      </c>
      <c r="I100" s="270">
        <v>2024</v>
      </c>
      <c r="J100" s="270" t="s">
        <v>23</v>
      </c>
      <c r="K100" s="272">
        <v>43171</v>
      </c>
      <c r="L100" s="270" t="s">
        <v>108</v>
      </c>
      <c r="M100" s="270" t="s">
        <v>178</v>
      </c>
      <c r="N100" s="270" t="s">
        <v>109</v>
      </c>
    </row>
    <row r="101" spans="1:14" s="84" customFormat="1" ht="22.5">
      <c r="A101" s="270" t="s">
        <v>124</v>
      </c>
      <c r="B101" s="270"/>
      <c r="C101" s="270"/>
      <c r="D101" s="271"/>
      <c r="E101" s="270"/>
      <c r="F101" s="232" t="s">
        <v>19</v>
      </c>
      <c r="G101" s="271">
        <v>4500</v>
      </c>
      <c r="H101" s="270" t="s">
        <v>721</v>
      </c>
      <c r="I101" s="270">
        <v>2025</v>
      </c>
      <c r="J101" s="270" t="s">
        <v>23</v>
      </c>
      <c r="K101" s="272">
        <v>43171</v>
      </c>
      <c r="L101" s="270" t="s">
        <v>108</v>
      </c>
      <c r="M101" s="270" t="s">
        <v>178</v>
      </c>
      <c r="N101" s="270" t="s">
        <v>109</v>
      </c>
    </row>
    <row r="102" spans="1:14" s="84" customFormat="1" hidden="1">
      <c r="A102" s="270" t="s">
        <v>124</v>
      </c>
      <c r="B102" s="270"/>
      <c r="C102" s="270"/>
      <c r="D102" s="271"/>
      <c r="E102" s="270"/>
      <c r="F102" s="232" t="s">
        <v>111</v>
      </c>
      <c r="G102" s="271">
        <v>150000</v>
      </c>
      <c r="H102" s="270" t="s">
        <v>707</v>
      </c>
      <c r="I102" s="270">
        <v>2018</v>
      </c>
      <c r="J102" s="270" t="s">
        <v>23</v>
      </c>
      <c r="K102" s="272">
        <v>43178</v>
      </c>
      <c r="L102" s="270" t="s">
        <v>108</v>
      </c>
      <c r="M102" s="270" t="s">
        <v>178</v>
      </c>
      <c r="N102" s="270" t="s">
        <v>109</v>
      </c>
    </row>
    <row r="103" spans="1:14" s="84" customFormat="1" hidden="1">
      <c r="A103" s="270" t="s">
        <v>124</v>
      </c>
      <c r="B103" s="270"/>
      <c r="C103" s="270"/>
      <c r="D103" s="271"/>
      <c r="E103" s="270"/>
      <c r="F103" s="232" t="s">
        <v>111</v>
      </c>
      <c r="G103" s="271">
        <v>38250</v>
      </c>
      <c r="H103" s="270" t="s">
        <v>155</v>
      </c>
      <c r="I103" s="270">
        <v>2018</v>
      </c>
      <c r="J103" s="270" t="s">
        <v>23</v>
      </c>
      <c r="K103" s="272">
        <v>43178</v>
      </c>
      <c r="L103" s="270" t="s">
        <v>108</v>
      </c>
      <c r="M103" s="270" t="s">
        <v>178</v>
      </c>
      <c r="N103" s="270" t="s">
        <v>109</v>
      </c>
    </row>
    <row r="104" spans="1:14" s="84" customFormat="1" ht="22.5">
      <c r="A104" s="270" t="s">
        <v>124</v>
      </c>
      <c r="B104" s="270"/>
      <c r="C104" s="270"/>
      <c r="D104" s="271"/>
      <c r="E104" s="270"/>
      <c r="F104" s="232" t="s">
        <v>19</v>
      </c>
      <c r="G104" s="271">
        <v>2290486.0299999998</v>
      </c>
      <c r="H104" s="270" t="s">
        <v>162</v>
      </c>
      <c r="I104" s="270">
        <v>2018</v>
      </c>
      <c r="J104" s="270" t="s">
        <v>23</v>
      </c>
      <c r="K104" s="272">
        <v>43178</v>
      </c>
      <c r="L104" s="270" t="s">
        <v>108</v>
      </c>
      <c r="M104" s="270" t="s">
        <v>178</v>
      </c>
      <c r="N104" s="270" t="s">
        <v>109</v>
      </c>
    </row>
    <row r="105" spans="1:14" s="84" customFormat="1" ht="22.5">
      <c r="A105" s="270" t="s">
        <v>124</v>
      </c>
      <c r="B105" s="270"/>
      <c r="C105" s="270"/>
      <c r="D105" s="271"/>
      <c r="E105" s="270"/>
      <c r="F105" s="232" t="s">
        <v>19</v>
      </c>
      <c r="G105" s="271">
        <v>235850</v>
      </c>
      <c r="H105" s="270" t="s">
        <v>713</v>
      </c>
      <c r="I105" s="270">
        <v>2018</v>
      </c>
      <c r="J105" s="270" t="s">
        <v>23</v>
      </c>
      <c r="K105" s="272">
        <v>43178</v>
      </c>
      <c r="L105" s="270" t="s">
        <v>108</v>
      </c>
      <c r="M105" s="270" t="s">
        <v>178</v>
      </c>
      <c r="N105" s="270" t="s">
        <v>109</v>
      </c>
    </row>
    <row r="106" spans="1:14" s="84" customFormat="1" ht="22.5">
      <c r="A106" s="270" t="s">
        <v>124</v>
      </c>
      <c r="B106" s="270"/>
      <c r="C106" s="270"/>
      <c r="D106" s="271"/>
      <c r="E106" s="270"/>
      <c r="F106" s="232" t="s">
        <v>19</v>
      </c>
      <c r="G106" s="271">
        <v>67072.5</v>
      </c>
      <c r="H106" s="270" t="s">
        <v>714</v>
      </c>
      <c r="I106" s="270">
        <v>2018</v>
      </c>
      <c r="J106" s="270" t="s">
        <v>23</v>
      </c>
      <c r="K106" s="272">
        <v>43178</v>
      </c>
      <c r="L106" s="270" t="s">
        <v>108</v>
      </c>
      <c r="M106" s="270" t="s">
        <v>178</v>
      </c>
      <c r="N106" s="270" t="s">
        <v>109</v>
      </c>
    </row>
    <row r="107" spans="1:14" s="84" customFormat="1" hidden="1">
      <c r="A107" s="270" t="s">
        <v>124</v>
      </c>
      <c r="B107" s="270"/>
      <c r="C107" s="270"/>
      <c r="D107" s="271"/>
      <c r="E107" s="270"/>
      <c r="F107" s="232" t="s">
        <v>111</v>
      </c>
      <c r="G107" s="271">
        <v>14346</v>
      </c>
      <c r="H107" s="270" t="s">
        <v>155</v>
      </c>
      <c r="I107" s="270">
        <v>2018</v>
      </c>
      <c r="J107" s="270" t="s">
        <v>23</v>
      </c>
      <c r="K107" s="272">
        <v>43182</v>
      </c>
      <c r="L107" s="270" t="s">
        <v>108</v>
      </c>
      <c r="M107" s="270" t="s">
        <v>178</v>
      </c>
      <c r="N107" s="270" t="s">
        <v>109</v>
      </c>
    </row>
    <row r="108" spans="1:14" s="84" customFormat="1" hidden="1">
      <c r="A108" s="270" t="s">
        <v>124</v>
      </c>
      <c r="B108" s="270"/>
      <c r="C108" s="270"/>
      <c r="D108" s="271"/>
      <c r="E108" s="270"/>
      <c r="F108" s="232" t="s">
        <v>111</v>
      </c>
      <c r="G108" s="271">
        <v>10000</v>
      </c>
      <c r="H108" s="270" t="s">
        <v>734</v>
      </c>
      <c r="I108" s="270">
        <v>2018</v>
      </c>
      <c r="J108" s="270" t="s">
        <v>23</v>
      </c>
      <c r="K108" s="272">
        <v>43182</v>
      </c>
      <c r="L108" s="270" t="s">
        <v>108</v>
      </c>
      <c r="M108" s="270" t="s">
        <v>178</v>
      </c>
      <c r="N108" s="270" t="s">
        <v>109</v>
      </c>
    </row>
    <row r="109" spans="1:14" s="84" customFormat="1" hidden="1">
      <c r="A109" s="270" t="s">
        <v>124</v>
      </c>
      <c r="B109" s="270"/>
      <c r="C109" s="270"/>
      <c r="D109" s="271"/>
      <c r="E109" s="270"/>
      <c r="F109" s="232" t="s">
        <v>111</v>
      </c>
      <c r="G109" s="271">
        <v>1856</v>
      </c>
      <c r="H109" s="270" t="s">
        <v>155</v>
      </c>
      <c r="I109" s="270">
        <v>2018</v>
      </c>
      <c r="J109" s="270" t="s">
        <v>23</v>
      </c>
      <c r="K109" s="272">
        <v>43182</v>
      </c>
      <c r="L109" s="270" t="s">
        <v>108</v>
      </c>
      <c r="M109" s="270" t="s">
        <v>178</v>
      </c>
      <c r="N109" s="270" t="s">
        <v>109</v>
      </c>
    </row>
    <row r="110" spans="1:14" s="84" customFormat="1" ht="22.5">
      <c r="A110" s="270" t="s">
        <v>124</v>
      </c>
      <c r="B110" s="270"/>
      <c r="C110" s="270"/>
      <c r="D110" s="271"/>
      <c r="E110" s="270"/>
      <c r="F110" s="232" t="s">
        <v>19</v>
      </c>
      <c r="G110" s="271">
        <v>1364025.5</v>
      </c>
      <c r="H110" s="270" t="s">
        <v>735</v>
      </c>
      <c r="I110" s="270">
        <v>2018</v>
      </c>
      <c r="J110" s="270" t="s">
        <v>23</v>
      </c>
      <c r="K110" s="272">
        <v>43182</v>
      </c>
      <c r="L110" s="270" t="s">
        <v>108</v>
      </c>
      <c r="M110" s="270" t="s">
        <v>178</v>
      </c>
      <c r="N110" s="270" t="s">
        <v>109</v>
      </c>
    </row>
    <row r="111" spans="1:14" s="84" customFormat="1" ht="22.5">
      <c r="A111" s="270" t="s">
        <v>124</v>
      </c>
      <c r="B111" s="270"/>
      <c r="C111" s="270"/>
      <c r="D111" s="271"/>
      <c r="E111" s="270"/>
      <c r="F111" s="232" t="s">
        <v>19</v>
      </c>
      <c r="G111" s="271">
        <v>1120000</v>
      </c>
      <c r="H111" s="270" t="s">
        <v>736</v>
      </c>
      <c r="I111" s="270">
        <v>2018</v>
      </c>
      <c r="J111" s="270" t="s">
        <v>23</v>
      </c>
      <c r="K111" s="272">
        <v>43182</v>
      </c>
      <c r="L111" s="270" t="s">
        <v>108</v>
      </c>
      <c r="M111" s="270" t="s">
        <v>178</v>
      </c>
      <c r="N111" s="270" t="s">
        <v>109</v>
      </c>
    </row>
    <row r="112" spans="1:14" s="84" customFormat="1" ht="22.5">
      <c r="A112" s="270" t="s">
        <v>124</v>
      </c>
      <c r="B112" s="270"/>
      <c r="C112" s="270"/>
      <c r="D112" s="271"/>
      <c r="E112" s="270"/>
      <c r="F112" s="232" t="s">
        <v>19</v>
      </c>
      <c r="G112" s="271">
        <v>177175.57</v>
      </c>
      <c r="H112" s="270" t="s">
        <v>162</v>
      </c>
      <c r="I112" s="270">
        <v>2018</v>
      </c>
      <c r="J112" s="270" t="s">
        <v>23</v>
      </c>
      <c r="K112" s="272">
        <v>43182</v>
      </c>
      <c r="L112" s="270" t="s">
        <v>108</v>
      </c>
      <c r="M112" s="270" t="s">
        <v>178</v>
      </c>
      <c r="N112" s="270" t="s">
        <v>109</v>
      </c>
    </row>
    <row r="113" spans="1:14" s="84" customFormat="1" ht="22.5">
      <c r="A113" s="270" t="s">
        <v>124</v>
      </c>
      <c r="B113" s="270"/>
      <c r="C113" s="270"/>
      <c r="D113" s="271"/>
      <c r="E113" s="270"/>
      <c r="F113" s="232" t="s">
        <v>19</v>
      </c>
      <c r="G113" s="271">
        <v>148400</v>
      </c>
      <c r="H113" s="270" t="s">
        <v>737</v>
      </c>
      <c r="I113" s="270">
        <v>2018</v>
      </c>
      <c r="J113" s="270" t="s">
        <v>23</v>
      </c>
      <c r="K113" s="272">
        <v>43182</v>
      </c>
      <c r="L113" s="270" t="s">
        <v>108</v>
      </c>
      <c r="M113" s="270" t="s">
        <v>178</v>
      </c>
      <c r="N113" s="270" t="s">
        <v>109</v>
      </c>
    </row>
    <row r="114" spans="1:14" s="84" customFormat="1" hidden="1">
      <c r="A114" s="270" t="s">
        <v>124</v>
      </c>
      <c r="B114" s="270"/>
      <c r="C114" s="270"/>
      <c r="D114" s="271"/>
      <c r="E114" s="270"/>
      <c r="F114" s="232" t="s">
        <v>111</v>
      </c>
      <c r="G114" s="271">
        <v>856705.28</v>
      </c>
      <c r="H114" s="270" t="s">
        <v>801</v>
      </c>
      <c r="I114" s="270">
        <v>2018</v>
      </c>
      <c r="J114" s="270" t="s">
        <v>23</v>
      </c>
      <c r="K114" s="272">
        <v>43189</v>
      </c>
      <c r="L114" s="270" t="s">
        <v>108</v>
      </c>
      <c r="M114" s="270" t="s">
        <v>178</v>
      </c>
      <c r="N114" s="270" t="s">
        <v>109</v>
      </c>
    </row>
    <row r="115" spans="1:14" s="84" customFormat="1" hidden="1">
      <c r="A115" s="270" t="s">
        <v>124</v>
      </c>
      <c r="B115" s="270"/>
      <c r="C115" s="270"/>
      <c r="D115" s="271"/>
      <c r="E115" s="270"/>
      <c r="F115" s="232" t="s">
        <v>111</v>
      </c>
      <c r="G115" s="271">
        <v>230000</v>
      </c>
      <c r="H115" s="270" t="s">
        <v>802</v>
      </c>
      <c r="I115" s="270">
        <v>2018</v>
      </c>
      <c r="J115" s="270" t="s">
        <v>23</v>
      </c>
      <c r="K115" s="272">
        <v>43189</v>
      </c>
      <c r="L115" s="270" t="s">
        <v>108</v>
      </c>
      <c r="M115" s="270" t="s">
        <v>178</v>
      </c>
      <c r="N115" s="270" t="s">
        <v>109</v>
      </c>
    </row>
    <row r="116" spans="1:14" s="84" customFormat="1" hidden="1">
      <c r="A116" s="270" t="s">
        <v>124</v>
      </c>
      <c r="B116" s="270"/>
      <c r="C116" s="270"/>
      <c r="D116" s="271"/>
      <c r="E116" s="270"/>
      <c r="F116" s="232" t="s">
        <v>111</v>
      </c>
      <c r="G116" s="271">
        <v>74011.02</v>
      </c>
      <c r="H116" s="270" t="s">
        <v>803</v>
      </c>
      <c r="I116" s="270">
        <v>2018</v>
      </c>
      <c r="J116" s="270" t="s">
        <v>23</v>
      </c>
      <c r="K116" s="272">
        <v>43189</v>
      </c>
      <c r="L116" s="270" t="s">
        <v>108</v>
      </c>
      <c r="M116" s="270" t="s">
        <v>178</v>
      </c>
      <c r="N116" s="270" t="s">
        <v>109</v>
      </c>
    </row>
    <row r="117" spans="1:14" s="84" customFormat="1" hidden="1">
      <c r="A117" s="270" t="s">
        <v>124</v>
      </c>
      <c r="B117" s="270"/>
      <c r="C117" s="270"/>
      <c r="D117" s="271"/>
      <c r="E117" s="270"/>
      <c r="F117" s="232" t="s">
        <v>111</v>
      </c>
      <c r="G117" s="271">
        <v>33000</v>
      </c>
      <c r="H117" s="270" t="s">
        <v>804</v>
      </c>
      <c r="I117" s="270">
        <v>2018</v>
      </c>
      <c r="J117" s="270" t="s">
        <v>23</v>
      </c>
      <c r="K117" s="272">
        <v>43189</v>
      </c>
      <c r="L117" s="270" t="s">
        <v>108</v>
      </c>
      <c r="M117" s="270" t="s">
        <v>178</v>
      </c>
      <c r="N117" s="270" t="s">
        <v>109</v>
      </c>
    </row>
    <row r="118" spans="1:14" s="84" customFormat="1" hidden="1">
      <c r="A118" s="270" t="s">
        <v>124</v>
      </c>
      <c r="B118" s="270"/>
      <c r="C118" s="270"/>
      <c r="D118" s="271"/>
      <c r="E118" s="270"/>
      <c r="F118" s="232" t="s">
        <v>111</v>
      </c>
      <c r="G118" s="271">
        <v>10000</v>
      </c>
      <c r="H118" s="270" t="s">
        <v>805</v>
      </c>
      <c r="I118" s="270">
        <v>2018</v>
      </c>
      <c r="J118" s="270" t="s">
        <v>23</v>
      </c>
      <c r="K118" s="272">
        <v>43189</v>
      </c>
      <c r="L118" s="270" t="s">
        <v>108</v>
      </c>
      <c r="M118" s="270" t="s">
        <v>178</v>
      </c>
      <c r="N118" s="270" t="s">
        <v>109</v>
      </c>
    </row>
    <row r="119" spans="1:14" s="84" customFormat="1" ht="22.5">
      <c r="A119" s="270" t="s">
        <v>124</v>
      </c>
      <c r="B119" s="270"/>
      <c r="C119" s="270"/>
      <c r="D119" s="271"/>
      <c r="E119" s="270"/>
      <c r="F119" s="232" t="s">
        <v>19</v>
      </c>
      <c r="G119" s="271">
        <v>127268.42</v>
      </c>
      <c r="H119" s="270" t="s">
        <v>162</v>
      </c>
      <c r="I119" s="270">
        <v>2018</v>
      </c>
      <c r="J119" s="270" t="s">
        <v>23</v>
      </c>
      <c r="K119" s="272">
        <v>43189</v>
      </c>
      <c r="L119" s="270" t="s">
        <v>108</v>
      </c>
      <c r="M119" s="270" t="s">
        <v>178</v>
      </c>
      <c r="N119" s="270" t="s">
        <v>109</v>
      </c>
    </row>
    <row r="120" spans="1:14" s="84" customFormat="1" ht="22.5">
      <c r="A120" s="270" t="s">
        <v>124</v>
      </c>
      <c r="B120" s="270"/>
      <c r="C120" s="270"/>
      <c r="D120" s="271"/>
      <c r="E120" s="270"/>
      <c r="F120" s="232" t="s">
        <v>19</v>
      </c>
      <c r="G120" s="271">
        <v>45000</v>
      </c>
      <c r="H120" s="270" t="s">
        <v>183</v>
      </c>
      <c r="I120" s="270">
        <v>2018</v>
      </c>
      <c r="J120" s="270" t="s">
        <v>23</v>
      </c>
      <c r="K120" s="272">
        <v>43189</v>
      </c>
      <c r="L120" s="270" t="s">
        <v>108</v>
      </c>
      <c r="M120" s="270" t="s">
        <v>178</v>
      </c>
      <c r="N120" s="270" t="s">
        <v>109</v>
      </c>
    </row>
    <row r="121" spans="1:14" s="84" customFormat="1" ht="22.5">
      <c r="A121" s="270" t="s">
        <v>124</v>
      </c>
      <c r="B121" s="270"/>
      <c r="C121" s="270"/>
      <c r="D121" s="271"/>
      <c r="E121" s="270"/>
      <c r="F121" s="232" t="s">
        <v>19</v>
      </c>
      <c r="G121" s="271">
        <v>30000</v>
      </c>
      <c r="H121" s="270" t="s">
        <v>809</v>
      </c>
      <c r="I121" s="270">
        <v>2018</v>
      </c>
      <c r="J121" s="270" t="s">
        <v>23</v>
      </c>
      <c r="K121" s="272">
        <v>43189</v>
      </c>
      <c r="L121" s="270" t="s">
        <v>108</v>
      </c>
      <c r="M121" s="270" t="s">
        <v>178</v>
      </c>
      <c r="N121" s="270" t="s">
        <v>109</v>
      </c>
    </row>
    <row r="122" spans="1:14" s="84" customFormat="1" ht="22.5">
      <c r="A122" s="270" t="s">
        <v>124</v>
      </c>
      <c r="B122" s="270"/>
      <c r="C122" s="270"/>
      <c r="D122" s="271"/>
      <c r="E122" s="270"/>
      <c r="F122" s="232" t="s">
        <v>19</v>
      </c>
      <c r="G122" s="271">
        <v>18000</v>
      </c>
      <c r="H122" s="270" t="s">
        <v>810</v>
      </c>
      <c r="I122" s="270">
        <v>2018</v>
      </c>
      <c r="J122" s="270" t="s">
        <v>23</v>
      </c>
      <c r="K122" s="272">
        <v>43189</v>
      </c>
      <c r="L122" s="270" t="s">
        <v>108</v>
      </c>
      <c r="M122" s="270" t="s">
        <v>178</v>
      </c>
      <c r="N122" s="270" t="s">
        <v>109</v>
      </c>
    </row>
    <row r="123" spans="1:14" s="84" customFormat="1" ht="22.5">
      <c r="A123" s="270" t="s">
        <v>124</v>
      </c>
      <c r="B123" s="270"/>
      <c r="C123" s="270"/>
      <c r="D123" s="271"/>
      <c r="E123" s="270"/>
      <c r="F123" s="232" t="s">
        <v>19</v>
      </c>
      <c r="G123" s="271">
        <v>825000</v>
      </c>
      <c r="H123" s="270" t="s">
        <v>811</v>
      </c>
      <c r="I123" s="270">
        <v>2018</v>
      </c>
      <c r="J123" s="270" t="s">
        <v>24</v>
      </c>
      <c r="K123" s="272">
        <v>43196</v>
      </c>
      <c r="L123" s="270" t="s">
        <v>108</v>
      </c>
      <c r="M123" s="270" t="s">
        <v>178</v>
      </c>
      <c r="N123" s="270" t="s">
        <v>109</v>
      </c>
    </row>
    <row r="124" spans="1:14" s="84" customFormat="1" ht="22.5">
      <c r="A124" s="270" t="s">
        <v>124</v>
      </c>
      <c r="B124" s="270"/>
      <c r="C124" s="270"/>
      <c r="D124" s="271"/>
      <c r="E124" s="270"/>
      <c r="F124" s="232" t="s">
        <v>19</v>
      </c>
      <c r="G124" s="271">
        <v>724584.86</v>
      </c>
      <c r="H124" s="270" t="s">
        <v>162</v>
      </c>
      <c r="I124" s="270">
        <v>2018</v>
      </c>
      <c r="J124" s="270" t="s">
        <v>24</v>
      </c>
      <c r="K124" s="272">
        <v>43196</v>
      </c>
      <c r="L124" s="270" t="s">
        <v>108</v>
      </c>
      <c r="M124" s="270" t="s">
        <v>178</v>
      </c>
      <c r="N124" s="270" t="s">
        <v>109</v>
      </c>
    </row>
    <row r="125" spans="1:14" s="84" customFormat="1" ht="22.5">
      <c r="A125" s="270" t="s">
        <v>124</v>
      </c>
      <c r="B125" s="270"/>
      <c r="C125" s="270"/>
      <c r="D125" s="271"/>
      <c r="E125" s="270"/>
      <c r="F125" s="232" t="s">
        <v>19</v>
      </c>
      <c r="G125" s="271">
        <v>150047</v>
      </c>
      <c r="H125" s="270" t="s">
        <v>812</v>
      </c>
      <c r="I125" s="270">
        <v>2018</v>
      </c>
      <c r="J125" s="270" t="s">
        <v>24</v>
      </c>
      <c r="K125" s="272">
        <v>43196</v>
      </c>
      <c r="L125" s="270" t="s">
        <v>108</v>
      </c>
      <c r="M125" s="270" t="s">
        <v>178</v>
      </c>
      <c r="N125" s="270" t="s">
        <v>109</v>
      </c>
    </row>
    <row r="126" spans="1:14" s="84" customFormat="1" ht="22.5">
      <c r="A126" s="270" t="s">
        <v>124</v>
      </c>
      <c r="B126" s="270"/>
      <c r="C126" s="270"/>
      <c r="D126" s="271"/>
      <c r="E126" s="270"/>
      <c r="F126" s="232" t="s">
        <v>19</v>
      </c>
      <c r="G126" s="271">
        <v>660000</v>
      </c>
      <c r="H126" s="270" t="s">
        <v>813</v>
      </c>
      <c r="I126" s="270">
        <v>2018</v>
      </c>
      <c r="J126" s="270" t="s">
        <v>24</v>
      </c>
      <c r="K126" s="272">
        <v>43203</v>
      </c>
      <c r="L126" s="270" t="s">
        <v>187</v>
      </c>
      <c r="M126" s="270" t="s">
        <v>178</v>
      </c>
      <c r="N126" s="270" t="s">
        <v>109</v>
      </c>
    </row>
    <row r="127" spans="1:14" s="84" customFormat="1" ht="22.5">
      <c r="A127" s="270" t="s">
        <v>124</v>
      </c>
      <c r="B127" s="270"/>
      <c r="C127" s="270"/>
      <c r="D127" s="271"/>
      <c r="E127" s="270"/>
      <c r="F127" s="232" t="s">
        <v>19</v>
      </c>
      <c r="G127" s="271">
        <v>60000</v>
      </c>
      <c r="H127" s="270" t="s">
        <v>814</v>
      </c>
      <c r="I127" s="270">
        <v>2018</v>
      </c>
      <c r="J127" s="270" t="s">
        <v>24</v>
      </c>
      <c r="K127" s="272">
        <v>43203</v>
      </c>
      <c r="L127" s="270" t="s">
        <v>187</v>
      </c>
      <c r="M127" s="270" t="s">
        <v>178</v>
      </c>
      <c r="N127" s="270" t="s">
        <v>109</v>
      </c>
    </row>
    <row r="128" spans="1:14" s="84" customFormat="1" ht="22.5">
      <c r="A128" s="270" t="s">
        <v>124</v>
      </c>
      <c r="B128" s="270"/>
      <c r="C128" s="270"/>
      <c r="D128" s="271"/>
      <c r="E128" s="270"/>
      <c r="F128" s="232" t="s">
        <v>19</v>
      </c>
      <c r="G128" s="271">
        <v>15000</v>
      </c>
      <c r="H128" s="270" t="s">
        <v>815</v>
      </c>
      <c r="I128" s="270">
        <v>2018</v>
      </c>
      <c r="J128" s="270" t="s">
        <v>24</v>
      </c>
      <c r="K128" s="272">
        <v>43203</v>
      </c>
      <c r="L128" s="270" t="s">
        <v>187</v>
      </c>
      <c r="M128" s="270" t="s">
        <v>178</v>
      </c>
      <c r="N128" s="270" t="s">
        <v>109</v>
      </c>
    </row>
    <row r="129" spans="1:14" s="84" customFormat="1" ht="22.5">
      <c r="A129" s="270" t="s">
        <v>124</v>
      </c>
      <c r="B129" s="270"/>
      <c r="C129" s="270"/>
      <c r="D129" s="271"/>
      <c r="E129" s="270"/>
      <c r="F129" s="232" t="s">
        <v>19</v>
      </c>
      <c r="G129" s="271">
        <v>10000</v>
      </c>
      <c r="H129" s="270" t="s">
        <v>816</v>
      </c>
      <c r="I129" s="270">
        <v>2018</v>
      </c>
      <c r="J129" s="270" t="s">
        <v>24</v>
      </c>
      <c r="K129" s="272">
        <v>43203</v>
      </c>
      <c r="L129" s="270" t="s">
        <v>187</v>
      </c>
      <c r="M129" s="270" t="s">
        <v>178</v>
      </c>
      <c r="N129" s="270" t="s">
        <v>109</v>
      </c>
    </row>
    <row r="130" spans="1:14" s="84" customFormat="1" ht="22.5">
      <c r="A130" s="270" t="s">
        <v>124</v>
      </c>
      <c r="B130" s="270"/>
      <c r="C130" s="270"/>
      <c r="D130" s="271"/>
      <c r="E130" s="270"/>
      <c r="F130" s="232" t="s">
        <v>19</v>
      </c>
      <c r="G130" s="271">
        <v>6800</v>
      </c>
      <c r="H130" s="270" t="s">
        <v>817</v>
      </c>
      <c r="I130" s="270">
        <v>2018</v>
      </c>
      <c r="J130" s="270" t="s">
        <v>24</v>
      </c>
      <c r="K130" s="272">
        <v>43203</v>
      </c>
      <c r="L130" s="270" t="s">
        <v>187</v>
      </c>
      <c r="M130" s="270" t="s">
        <v>178</v>
      </c>
      <c r="N130" s="270" t="s">
        <v>109</v>
      </c>
    </row>
    <row r="131" spans="1:14" s="84" customFormat="1" ht="22.5">
      <c r="A131" s="270" t="s">
        <v>124</v>
      </c>
      <c r="B131" s="270"/>
      <c r="C131" s="270"/>
      <c r="D131" s="271"/>
      <c r="E131" s="270"/>
      <c r="F131" s="232" t="s">
        <v>19</v>
      </c>
      <c r="G131" s="271">
        <v>4500</v>
      </c>
      <c r="H131" s="270" t="s">
        <v>818</v>
      </c>
      <c r="I131" s="270">
        <v>2018</v>
      </c>
      <c r="J131" s="270" t="s">
        <v>24</v>
      </c>
      <c r="K131" s="272">
        <v>43203</v>
      </c>
      <c r="L131" s="270" t="s">
        <v>187</v>
      </c>
      <c r="M131" s="270" t="s">
        <v>178</v>
      </c>
      <c r="N131" s="270" t="s">
        <v>109</v>
      </c>
    </row>
    <row r="132" spans="1:14" s="84" customFormat="1" ht="22.5">
      <c r="A132" s="270" t="s">
        <v>124</v>
      </c>
      <c r="B132" s="270"/>
      <c r="C132" s="270"/>
      <c r="D132" s="271"/>
      <c r="E132" s="270"/>
      <c r="F132" s="232" t="s">
        <v>19</v>
      </c>
      <c r="G132" s="271">
        <v>2000</v>
      </c>
      <c r="H132" s="270" t="s">
        <v>819</v>
      </c>
      <c r="I132" s="270">
        <v>2018</v>
      </c>
      <c r="J132" s="270" t="s">
        <v>24</v>
      </c>
      <c r="K132" s="272">
        <v>43203</v>
      </c>
      <c r="L132" s="270" t="s">
        <v>187</v>
      </c>
      <c r="M132" s="270" t="s">
        <v>178</v>
      </c>
      <c r="N132" s="270" t="s">
        <v>109</v>
      </c>
    </row>
    <row r="133" spans="1:14" s="84" customFormat="1" ht="22.5">
      <c r="A133" s="270" t="s">
        <v>124</v>
      </c>
      <c r="B133" s="270"/>
      <c r="C133" s="270"/>
      <c r="D133" s="271"/>
      <c r="E133" s="270"/>
      <c r="F133" s="232" t="s">
        <v>19</v>
      </c>
      <c r="G133" s="271">
        <v>1500</v>
      </c>
      <c r="H133" s="270" t="s">
        <v>820</v>
      </c>
      <c r="I133" s="270">
        <v>2018</v>
      </c>
      <c r="J133" s="270" t="s">
        <v>24</v>
      </c>
      <c r="K133" s="272">
        <v>43203</v>
      </c>
      <c r="L133" s="270" t="s">
        <v>187</v>
      </c>
      <c r="M133" s="270" t="s">
        <v>178</v>
      </c>
      <c r="N133" s="270" t="s">
        <v>109</v>
      </c>
    </row>
    <row r="134" spans="1:14" s="84" customFormat="1" ht="22.5">
      <c r="A134" s="270" t="s">
        <v>124</v>
      </c>
      <c r="B134" s="270"/>
      <c r="C134" s="270"/>
      <c r="D134" s="271"/>
      <c r="E134" s="270"/>
      <c r="F134" s="232" t="s">
        <v>19</v>
      </c>
      <c r="G134" s="271">
        <v>1510</v>
      </c>
      <c r="H134" s="270" t="s">
        <v>821</v>
      </c>
      <c r="I134" s="270">
        <v>2018</v>
      </c>
      <c r="J134" s="270" t="s">
        <v>24</v>
      </c>
      <c r="K134" s="272">
        <v>43203</v>
      </c>
      <c r="L134" s="270" t="s">
        <v>187</v>
      </c>
      <c r="M134" s="270" t="s">
        <v>178</v>
      </c>
      <c r="N134" s="270" t="s">
        <v>109</v>
      </c>
    </row>
    <row r="135" spans="1:14" s="84" customFormat="1" hidden="1">
      <c r="A135" s="270" t="s">
        <v>124</v>
      </c>
      <c r="B135" s="270"/>
      <c r="C135" s="270"/>
      <c r="D135" s="271"/>
      <c r="E135" s="270"/>
      <c r="F135" s="232" t="s">
        <v>111</v>
      </c>
      <c r="G135" s="271">
        <v>810034.34</v>
      </c>
      <c r="H135" s="270" t="s">
        <v>822</v>
      </c>
      <c r="I135" s="270">
        <v>2018</v>
      </c>
      <c r="J135" s="270" t="s">
        <v>24</v>
      </c>
      <c r="K135" s="272">
        <v>43203</v>
      </c>
      <c r="L135" s="270" t="s">
        <v>187</v>
      </c>
      <c r="M135" s="270" t="s">
        <v>178</v>
      </c>
      <c r="N135" s="270" t="s">
        <v>109</v>
      </c>
    </row>
    <row r="136" spans="1:14" s="84" customFormat="1" hidden="1">
      <c r="A136" s="270" t="s">
        <v>124</v>
      </c>
      <c r="B136" s="270"/>
      <c r="C136" s="270"/>
      <c r="D136" s="271"/>
      <c r="E136" s="270"/>
      <c r="F136" s="232" t="s">
        <v>111</v>
      </c>
      <c r="G136" s="271">
        <v>358925.24</v>
      </c>
      <c r="H136" s="270" t="s">
        <v>823</v>
      </c>
      <c r="I136" s="270">
        <v>2018</v>
      </c>
      <c r="J136" s="270" t="s">
        <v>24</v>
      </c>
      <c r="K136" s="272">
        <v>43203</v>
      </c>
      <c r="L136" s="270" t="s">
        <v>824</v>
      </c>
      <c r="M136" s="270" t="s">
        <v>178</v>
      </c>
      <c r="N136" s="270" t="s">
        <v>109</v>
      </c>
    </row>
    <row r="137" spans="1:14" s="84" customFormat="1" hidden="1">
      <c r="A137" s="270" t="s">
        <v>124</v>
      </c>
      <c r="B137" s="270"/>
      <c r="C137" s="270"/>
      <c r="D137" s="271"/>
      <c r="E137" s="270"/>
      <c r="F137" s="232" t="s">
        <v>111</v>
      </c>
      <c r="G137" s="271">
        <v>23778</v>
      </c>
      <c r="H137" s="270" t="s">
        <v>155</v>
      </c>
      <c r="I137" s="270">
        <v>2018</v>
      </c>
      <c r="J137" s="270" t="s">
        <v>24</v>
      </c>
      <c r="K137" s="272">
        <v>43210</v>
      </c>
      <c r="L137" s="270" t="s">
        <v>108</v>
      </c>
      <c r="M137" s="270" t="s">
        <v>178</v>
      </c>
      <c r="N137" s="270" t="s">
        <v>109</v>
      </c>
    </row>
    <row r="138" spans="1:14" s="84" customFormat="1" hidden="1">
      <c r="A138" s="270" t="s">
        <v>124</v>
      </c>
      <c r="B138" s="270"/>
      <c r="C138" s="270"/>
      <c r="D138" s="271"/>
      <c r="E138" s="270"/>
      <c r="F138" s="232" t="s">
        <v>111</v>
      </c>
      <c r="G138" s="271">
        <v>12500</v>
      </c>
      <c r="H138" s="270" t="s">
        <v>833</v>
      </c>
      <c r="I138" s="270">
        <v>2018</v>
      </c>
      <c r="J138" s="270" t="s">
        <v>24</v>
      </c>
      <c r="K138" s="272">
        <v>43210</v>
      </c>
      <c r="L138" s="270" t="s">
        <v>108</v>
      </c>
      <c r="M138" s="270" t="s">
        <v>178</v>
      </c>
      <c r="N138" s="270" t="s">
        <v>109</v>
      </c>
    </row>
    <row r="139" spans="1:14" s="84" customFormat="1" ht="22.5">
      <c r="A139" s="270" t="s">
        <v>124</v>
      </c>
      <c r="B139" s="270"/>
      <c r="C139" s="270"/>
      <c r="D139" s="271"/>
      <c r="E139" s="270"/>
      <c r="F139" s="232" t="s">
        <v>19</v>
      </c>
      <c r="G139" s="271">
        <v>900000</v>
      </c>
      <c r="H139" s="270" t="s">
        <v>834</v>
      </c>
      <c r="I139" s="270">
        <v>2018</v>
      </c>
      <c r="J139" s="270" t="s">
        <v>24</v>
      </c>
      <c r="K139" s="272">
        <v>43210</v>
      </c>
      <c r="L139" s="270" t="s">
        <v>800</v>
      </c>
      <c r="M139" s="270" t="s">
        <v>178</v>
      </c>
      <c r="N139" s="270" t="s">
        <v>109</v>
      </c>
    </row>
    <row r="140" spans="1:14" s="84" customFormat="1" ht="22.5">
      <c r="A140" s="270" t="s">
        <v>124</v>
      </c>
      <c r="B140" s="270"/>
      <c r="C140" s="270"/>
      <c r="D140" s="271"/>
      <c r="E140" s="270"/>
      <c r="F140" s="232" t="s">
        <v>19</v>
      </c>
      <c r="G140" s="271">
        <v>849627.72</v>
      </c>
      <c r="H140" s="270" t="s">
        <v>162</v>
      </c>
      <c r="I140" s="270">
        <v>2018</v>
      </c>
      <c r="J140" s="270" t="s">
        <v>24</v>
      </c>
      <c r="K140" s="272">
        <v>43210</v>
      </c>
      <c r="L140" s="270" t="s">
        <v>800</v>
      </c>
      <c r="M140" s="270" t="s">
        <v>178</v>
      </c>
      <c r="N140" s="270" t="s">
        <v>109</v>
      </c>
    </row>
    <row r="141" spans="1:14" s="84" customFormat="1" ht="22.5">
      <c r="A141" s="270" t="s">
        <v>124</v>
      </c>
      <c r="B141" s="270"/>
      <c r="C141" s="270"/>
      <c r="D141" s="271"/>
      <c r="E141" s="270"/>
      <c r="F141" s="232" t="s">
        <v>19</v>
      </c>
      <c r="G141" s="271">
        <v>313400</v>
      </c>
      <c r="H141" s="270" t="s">
        <v>835</v>
      </c>
      <c r="I141" s="270">
        <v>2018</v>
      </c>
      <c r="J141" s="270" t="s">
        <v>24</v>
      </c>
      <c r="K141" s="272">
        <v>43210</v>
      </c>
      <c r="L141" s="270" t="s">
        <v>800</v>
      </c>
      <c r="M141" s="270" t="s">
        <v>178</v>
      </c>
      <c r="N141" s="270" t="s">
        <v>109</v>
      </c>
    </row>
    <row r="142" spans="1:14" s="84" customFormat="1" ht="22.5">
      <c r="A142" s="270" t="s">
        <v>124</v>
      </c>
      <c r="B142" s="270"/>
      <c r="C142" s="270"/>
      <c r="D142" s="271"/>
      <c r="E142" s="270"/>
      <c r="F142" s="232" t="s">
        <v>19</v>
      </c>
      <c r="G142" s="271">
        <v>45000</v>
      </c>
      <c r="H142" s="270" t="s">
        <v>836</v>
      </c>
      <c r="I142" s="270">
        <v>2018</v>
      </c>
      <c r="J142" s="270" t="s">
        <v>24</v>
      </c>
      <c r="K142" s="272">
        <v>43210</v>
      </c>
      <c r="L142" s="270" t="s">
        <v>800</v>
      </c>
      <c r="M142" s="270" t="s">
        <v>178</v>
      </c>
      <c r="N142" s="270" t="s">
        <v>109</v>
      </c>
    </row>
    <row r="143" spans="1:14" s="84" customFormat="1" ht="22.5">
      <c r="A143" s="270" t="s">
        <v>124</v>
      </c>
      <c r="B143" s="270"/>
      <c r="C143" s="270"/>
      <c r="D143" s="271"/>
      <c r="E143" s="270"/>
      <c r="F143" s="232" t="s">
        <v>19</v>
      </c>
      <c r="G143" s="271">
        <v>45000</v>
      </c>
      <c r="H143" s="270" t="s">
        <v>837</v>
      </c>
      <c r="I143" s="270">
        <v>2018</v>
      </c>
      <c r="J143" s="270" t="s">
        <v>24</v>
      </c>
      <c r="K143" s="272">
        <v>43210</v>
      </c>
      <c r="L143" s="270" t="s">
        <v>800</v>
      </c>
      <c r="M143" s="270" t="s">
        <v>178</v>
      </c>
      <c r="N143" s="270" t="s">
        <v>109</v>
      </c>
    </row>
    <row r="144" spans="1:14" s="84" customFormat="1" ht="22.5">
      <c r="A144" s="270" t="s">
        <v>124</v>
      </c>
      <c r="B144" s="270"/>
      <c r="C144" s="270"/>
      <c r="D144" s="271"/>
      <c r="E144" s="270"/>
      <c r="F144" s="232" t="s">
        <v>19</v>
      </c>
      <c r="G144" s="271">
        <v>2080000</v>
      </c>
      <c r="H144" s="270" t="s">
        <v>838</v>
      </c>
      <c r="I144" s="270">
        <v>2018</v>
      </c>
      <c r="J144" s="270" t="s">
        <v>24</v>
      </c>
      <c r="K144" s="272">
        <v>43210</v>
      </c>
      <c r="L144" s="270" t="s">
        <v>846</v>
      </c>
      <c r="M144" s="270" t="s">
        <v>178</v>
      </c>
      <c r="N144" s="270" t="s">
        <v>109</v>
      </c>
    </row>
    <row r="145" spans="1:14" s="84" customFormat="1" ht="22.5">
      <c r="A145" s="270" t="s">
        <v>124</v>
      </c>
      <c r="B145" s="270"/>
      <c r="C145" s="270"/>
      <c r="D145" s="271"/>
      <c r="E145" s="270"/>
      <c r="F145" s="232" t="s">
        <v>19</v>
      </c>
      <c r="G145" s="271">
        <v>1000000</v>
      </c>
      <c r="H145" s="270" t="s">
        <v>839</v>
      </c>
      <c r="I145" s="270">
        <v>2018</v>
      </c>
      <c r="J145" s="270" t="s">
        <v>24</v>
      </c>
      <c r="K145" s="272">
        <v>43210</v>
      </c>
      <c r="L145" s="270" t="s">
        <v>846</v>
      </c>
      <c r="M145" s="270" t="s">
        <v>178</v>
      </c>
      <c r="N145" s="270" t="s">
        <v>109</v>
      </c>
    </row>
    <row r="146" spans="1:14" s="84" customFormat="1" ht="22.5">
      <c r="A146" s="270" t="s">
        <v>124</v>
      </c>
      <c r="B146" s="270"/>
      <c r="C146" s="270"/>
      <c r="D146" s="271"/>
      <c r="E146" s="270"/>
      <c r="F146" s="232" t="s">
        <v>19</v>
      </c>
      <c r="G146" s="271">
        <v>835000</v>
      </c>
      <c r="H146" s="270" t="s">
        <v>840</v>
      </c>
      <c r="I146" s="270">
        <v>2018</v>
      </c>
      <c r="J146" s="270" t="s">
        <v>24</v>
      </c>
      <c r="K146" s="272">
        <v>43210</v>
      </c>
      <c r="L146" s="270" t="s">
        <v>846</v>
      </c>
      <c r="M146" s="270" t="s">
        <v>178</v>
      </c>
      <c r="N146" s="270" t="s">
        <v>109</v>
      </c>
    </row>
    <row r="147" spans="1:14" s="84" customFormat="1" ht="22.5">
      <c r="A147" s="270" t="s">
        <v>124</v>
      </c>
      <c r="B147" s="270"/>
      <c r="C147" s="270"/>
      <c r="D147" s="271"/>
      <c r="E147" s="270"/>
      <c r="F147" s="232" t="s">
        <v>19</v>
      </c>
      <c r="G147" s="271">
        <v>775000</v>
      </c>
      <c r="H147" s="270" t="s">
        <v>841</v>
      </c>
      <c r="I147" s="270">
        <v>2018</v>
      </c>
      <c r="J147" s="270" t="s">
        <v>24</v>
      </c>
      <c r="K147" s="272">
        <v>43210</v>
      </c>
      <c r="L147" s="270" t="s">
        <v>846</v>
      </c>
      <c r="M147" s="270" t="s">
        <v>178</v>
      </c>
      <c r="N147" s="270" t="s">
        <v>109</v>
      </c>
    </row>
    <row r="148" spans="1:14" s="84" customFormat="1" ht="22.5">
      <c r="A148" s="270" t="s">
        <v>124</v>
      </c>
      <c r="B148" s="270"/>
      <c r="C148" s="270"/>
      <c r="D148" s="271"/>
      <c r="E148" s="270"/>
      <c r="F148" s="232" t="s">
        <v>19</v>
      </c>
      <c r="G148" s="271">
        <v>495000</v>
      </c>
      <c r="H148" s="270" t="s">
        <v>842</v>
      </c>
      <c r="I148" s="270">
        <v>2018</v>
      </c>
      <c r="J148" s="270" t="s">
        <v>24</v>
      </c>
      <c r="K148" s="272">
        <v>43210</v>
      </c>
      <c r="L148" s="270" t="s">
        <v>846</v>
      </c>
      <c r="M148" s="270" t="s">
        <v>178</v>
      </c>
      <c r="N148" s="270" t="s">
        <v>109</v>
      </c>
    </row>
    <row r="149" spans="1:14" s="84" customFormat="1" ht="22.5">
      <c r="A149" s="270" t="s">
        <v>124</v>
      </c>
      <c r="B149" s="270"/>
      <c r="C149" s="270"/>
      <c r="D149" s="271"/>
      <c r="E149" s="270"/>
      <c r="F149" s="232" t="s">
        <v>19</v>
      </c>
      <c r="G149" s="271">
        <v>380000</v>
      </c>
      <c r="H149" s="270" t="s">
        <v>843</v>
      </c>
      <c r="I149" s="270">
        <v>2018</v>
      </c>
      <c r="J149" s="270" t="s">
        <v>24</v>
      </c>
      <c r="K149" s="272">
        <v>43210</v>
      </c>
      <c r="L149" s="270" t="s">
        <v>846</v>
      </c>
      <c r="M149" s="270" t="s">
        <v>178</v>
      </c>
      <c r="N149" s="270" t="s">
        <v>109</v>
      </c>
    </row>
    <row r="150" spans="1:14" s="84" customFormat="1" ht="22.5">
      <c r="A150" s="270" t="s">
        <v>124</v>
      </c>
      <c r="B150" s="270"/>
      <c r="C150" s="270"/>
      <c r="D150" s="271"/>
      <c r="E150" s="270"/>
      <c r="F150" s="232" t="s">
        <v>19</v>
      </c>
      <c r="G150" s="271">
        <v>375000</v>
      </c>
      <c r="H150" s="270" t="s">
        <v>844</v>
      </c>
      <c r="I150" s="270">
        <v>2018</v>
      </c>
      <c r="J150" s="270" t="s">
        <v>24</v>
      </c>
      <c r="K150" s="272">
        <v>43210</v>
      </c>
      <c r="L150" s="270" t="s">
        <v>846</v>
      </c>
      <c r="M150" s="270" t="s">
        <v>178</v>
      </c>
      <c r="N150" s="270" t="s">
        <v>109</v>
      </c>
    </row>
    <row r="151" spans="1:14" s="84" customFormat="1" ht="22.5">
      <c r="A151" s="270" t="s">
        <v>124</v>
      </c>
      <c r="B151" s="270"/>
      <c r="C151" s="270"/>
      <c r="D151" s="271"/>
      <c r="E151" s="270"/>
      <c r="F151" s="232" t="s">
        <v>19</v>
      </c>
      <c r="G151" s="271">
        <v>315000</v>
      </c>
      <c r="H151" s="270" t="s">
        <v>845</v>
      </c>
      <c r="I151" s="270">
        <v>2018</v>
      </c>
      <c r="J151" s="270" t="s">
        <v>24</v>
      </c>
      <c r="K151" s="272">
        <v>43210</v>
      </c>
      <c r="L151" s="270" t="s">
        <v>846</v>
      </c>
      <c r="M151" s="270" t="s">
        <v>178</v>
      </c>
      <c r="N151" s="270" t="s">
        <v>109</v>
      </c>
    </row>
    <row r="152" spans="1:14" s="84" customFormat="1" ht="22.5">
      <c r="A152" s="270" t="s">
        <v>124</v>
      </c>
      <c r="B152" s="270"/>
      <c r="C152" s="270"/>
      <c r="D152" s="271"/>
      <c r="E152" s="270"/>
      <c r="F152" s="232" t="s">
        <v>19</v>
      </c>
      <c r="G152" s="271">
        <v>30000</v>
      </c>
      <c r="H152" s="270" t="s">
        <v>847</v>
      </c>
      <c r="I152" s="270">
        <v>2018</v>
      </c>
      <c r="J152" s="270" t="s">
        <v>24</v>
      </c>
      <c r="K152" s="272">
        <v>43210</v>
      </c>
      <c r="L152" s="270" t="s">
        <v>187</v>
      </c>
      <c r="M152" s="270" t="s">
        <v>178</v>
      </c>
      <c r="N152" s="270" t="s">
        <v>109</v>
      </c>
    </row>
    <row r="153" spans="1:14" s="84" customFormat="1" ht="22.5">
      <c r="A153" s="270" t="s">
        <v>124</v>
      </c>
      <c r="B153" s="270"/>
      <c r="C153" s="270"/>
      <c r="D153" s="271"/>
      <c r="E153" s="270"/>
      <c r="F153" s="232" t="s">
        <v>19</v>
      </c>
      <c r="G153" s="271">
        <v>16800</v>
      </c>
      <c r="H153" s="270" t="s">
        <v>848</v>
      </c>
      <c r="I153" s="270">
        <v>2018</v>
      </c>
      <c r="J153" s="270" t="s">
        <v>24</v>
      </c>
      <c r="K153" s="272">
        <v>43210</v>
      </c>
      <c r="L153" s="270" t="s">
        <v>187</v>
      </c>
      <c r="M153" s="270" t="s">
        <v>178</v>
      </c>
      <c r="N153" s="270" t="s">
        <v>109</v>
      </c>
    </row>
    <row r="154" spans="1:14" s="84" customFormat="1" ht="22.5">
      <c r="A154" s="270" t="s">
        <v>124</v>
      </c>
      <c r="B154" s="270"/>
      <c r="C154" s="270"/>
      <c r="D154" s="271"/>
      <c r="E154" s="270"/>
      <c r="F154" s="232" t="s">
        <v>19</v>
      </c>
      <c r="G154" s="271">
        <v>10250</v>
      </c>
      <c r="H154" s="270" t="s">
        <v>849</v>
      </c>
      <c r="I154" s="270">
        <v>2018</v>
      </c>
      <c r="J154" s="270" t="s">
        <v>24</v>
      </c>
      <c r="K154" s="272">
        <v>43210</v>
      </c>
      <c r="L154" s="270" t="s">
        <v>187</v>
      </c>
      <c r="M154" s="270" t="s">
        <v>178</v>
      </c>
      <c r="N154" s="270" t="s">
        <v>109</v>
      </c>
    </row>
    <row r="155" spans="1:14" s="84" customFormat="1" ht="22.5">
      <c r="A155" s="270" t="s">
        <v>124</v>
      </c>
      <c r="B155" s="270"/>
      <c r="C155" s="270"/>
      <c r="D155" s="271"/>
      <c r="E155" s="270"/>
      <c r="F155" s="232" t="s">
        <v>19</v>
      </c>
      <c r="G155" s="271">
        <v>7500</v>
      </c>
      <c r="H155" s="270" t="s">
        <v>850</v>
      </c>
      <c r="I155" s="270">
        <v>2018</v>
      </c>
      <c r="J155" s="270" t="s">
        <v>24</v>
      </c>
      <c r="K155" s="272">
        <v>43210</v>
      </c>
      <c r="L155" s="270" t="s">
        <v>187</v>
      </c>
      <c r="M155" s="270" t="s">
        <v>178</v>
      </c>
      <c r="N155" s="270" t="s">
        <v>109</v>
      </c>
    </row>
    <row r="156" spans="1:14" s="84" customFormat="1" hidden="1">
      <c r="A156" s="270" t="s">
        <v>124</v>
      </c>
      <c r="B156" s="270"/>
      <c r="C156" s="270"/>
      <c r="D156" s="271"/>
      <c r="E156" s="270"/>
      <c r="F156" s="232" t="s">
        <v>111</v>
      </c>
      <c r="G156" s="271">
        <v>2000</v>
      </c>
      <c r="H156" s="270" t="s">
        <v>860</v>
      </c>
      <c r="I156" s="270">
        <v>2018</v>
      </c>
      <c r="J156" s="270" t="s">
        <v>24</v>
      </c>
      <c r="K156" s="272"/>
      <c r="L156" s="270" t="s">
        <v>800</v>
      </c>
      <c r="M156" s="270" t="s">
        <v>178</v>
      </c>
      <c r="N156" s="270" t="s">
        <v>109</v>
      </c>
    </row>
    <row r="157" spans="1:14" s="84" customFormat="1" hidden="1">
      <c r="A157" s="270" t="s">
        <v>124</v>
      </c>
      <c r="B157" s="270"/>
      <c r="C157" s="270"/>
      <c r="D157" s="271"/>
      <c r="E157" s="270"/>
      <c r="F157" s="232" t="s">
        <v>111</v>
      </c>
      <c r="G157" s="271">
        <v>8900</v>
      </c>
      <c r="H157" s="270" t="s">
        <v>861</v>
      </c>
      <c r="I157" s="270">
        <v>2018</v>
      </c>
      <c r="J157" s="270" t="s">
        <v>24</v>
      </c>
      <c r="K157" s="272"/>
      <c r="L157" s="270" t="s">
        <v>800</v>
      </c>
      <c r="M157" s="270" t="s">
        <v>178</v>
      </c>
      <c r="N157" s="270" t="s">
        <v>109</v>
      </c>
    </row>
    <row r="158" spans="1:14" s="84" customFormat="1" hidden="1">
      <c r="A158" s="270" t="s">
        <v>124</v>
      </c>
      <c r="B158" s="270"/>
      <c r="C158" s="270"/>
      <c r="D158" s="271"/>
      <c r="E158" s="270"/>
      <c r="F158" s="232" t="s">
        <v>111</v>
      </c>
      <c r="G158" s="271">
        <v>30546</v>
      </c>
      <c r="H158" s="270" t="s">
        <v>862</v>
      </c>
      <c r="I158" s="270">
        <v>2018</v>
      </c>
      <c r="J158" s="270" t="s">
        <v>24</v>
      </c>
      <c r="K158" s="272"/>
      <c r="L158" s="270" t="s">
        <v>800</v>
      </c>
      <c r="M158" s="270" t="s">
        <v>178</v>
      </c>
      <c r="N158" s="270" t="s">
        <v>109</v>
      </c>
    </row>
    <row r="159" spans="1:14" s="84" customFormat="1" hidden="1">
      <c r="A159" s="270" t="s">
        <v>124</v>
      </c>
      <c r="B159" s="270"/>
      <c r="C159" s="270"/>
      <c r="D159" s="271"/>
      <c r="E159" s="270"/>
      <c r="F159" s="232" t="s">
        <v>111</v>
      </c>
      <c r="G159" s="271">
        <v>2000</v>
      </c>
      <c r="H159" s="270" t="s">
        <v>863</v>
      </c>
      <c r="I159" s="270">
        <v>2018</v>
      </c>
      <c r="J159" s="270" t="s">
        <v>24</v>
      </c>
      <c r="K159" s="272"/>
      <c r="L159" s="270" t="s">
        <v>800</v>
      </c>
      <c r="M159" s="270" t="s">
        <v>178</v>
      </c>
      <c r="N159" s="270" t="s">
        <v>109</v>
      </c>
    </row>
    <row r="160" spans="1:14" s="84" customFormat="1" ht="22.5">
      <c r="A160" s="270" t="s">
        <v>124</v>
      </c>
      <c r="B160" s="270"/>
      <c r="C160" s="270"/>
      <c r="D160" s="271"/>
      <c r="E160" s="270"/>
      <c r="F160" s="232" t="s">
        <v>19</v>
      </c>
      <c r="G160" s="271">
        <v>100000</v>
      </c>
      <c r="H160" s="270" t="s">
        <v>864</v>
      </c>
      <c r="I160" s="270">
        <v>2018</v>
      </c>
      <c r="J160" s="270" t="s">
        <v>24</v>
      </c>
      <c r="K160" s="272"/>
      <c r="L160" s="270" t="s">
        <v>800</v>
      </c>
      <c r="M160" s="270" t="s">
        <v>178</v>
      </c>
      <c r="N160" s="270" t="s">
        <v>109</v>
      </c>
    </row>
    <row r="161" spans="1:14" s="84" customFormat="1" ht="22.5">
      <c r="A161" s="270" t="s">
        <v>124</v>
      </c>
      <c r="B161" s="270"/>
      <c r="C161" s="270"/>
      <c r="D161" s="271"/>
      <c r="E161" s="270"/>
      <c r="F161" s="232" t="s">
        <v>19</v>
      </c>
      <c r="G161" s="271">
        <v>55000</v>
      </c>
      <c r="H161" s="270" t="s">
        <v>865</v>
      </c>
      <c r="I161" s="270">
        <v>2018</v>
      </c>
      <c r="J161" s="270" t="s">
        <v>24</v>
      </c>
      <c r="K161" s="272"/>
      <c r="L161" s="270" t="s">
        <v>800</v>
      </c>
      <c r="M161" s="270" t="s">
        <v>178</v>
      </c>
      <c r="N161" s="270" t="s">
        <v>109</v>
      </c>
    </row>
    <row r="162" spans="1:14" s="84" customFormat="1" ht="22.5">
      <c r="A162" s="270" t="s">
        <v>124</v>
      </c>
      <c r="B162" s="270"/>
      <c r="C162" s="270"/>
      <c r="D162" s="271"/>
      <c r="E162" s="270"/>
      <c r="F162" s="232" t="s">
        <v>19</v>
      </c>
      <c r="G162" s="271">
        <v>30000</v>
      </c>
      <c r="H162" s="270" t="s">
        <v>866</v>
      </c>
      <c r="I162" s="270">
        <v>2018</v>
      </c>
      <c r="J162" s="270" t="s">
        <v>24</v>
      </c>
      <c r="K162" s="272"/>
      <c r="L162" s="270" t="s">
        <v>800</v>
      </c>
      <c r="M162" s="270" t="s">
        <v>178</v>
      </c>
      <c r="N162" s="270" t="s">
        <v>109</v>
      </c>
    </row>
    <row r="163" spans="1:14" s="84" customFormat="1" ht="22.5">
      <c r="A163" s="270" t="s">
        <v>124</v>
      </c>
      <c r="B163" s="270"/>
      <c r="C163" s="270"/>
      <c r="D163" s="271"/>
      <c r="E163" s="270"/>
      <c r="F163" s="232" t="s">
        <v>19</v>
      </c>
      <c r="G163" s="271">
        <v>48092.04</v>
      </c>
      <c r="H163" s="270" t="s">
        <v>867</v>
      </c>
      <c r="I163" s="270">
        <v>2018</v>
      </c>
      <c r="J163" s="270" t="s">
        <v>24</v>
      </c>
      <c r="K163" s="272"/>
      <c r="L163" s="270" t="s">
        <v>800</v>
      </c>
      <c r="M163" s="270" t="s">
        <v>178</v>
      </c>
      <c r="N163" s="270" t="s">
        <v>109</v>
      </c>
    </row>
    <row r="164" spans="1:14" s="84" customFormat="1" ht="22.5">
      <c r="A164" s="270" t="s">
        <v>124</v>
      </c>
      <c r="B164" s="270"/>
      <c r="C164" s="270"/>
      <c r="D164" s="271"/>
      <c r="E164" s="270"/>
      <c r="F164" s="232" t="s">
        <v>19</v>
      </c>
      <c r="G164" s="271">
        <v>253436.35</v>
      </c>
      <c r="H164" s="270" t="s">
        <v>162</v>
      </c>
      <c r="I164" s="270">
        <v>2018</v>
      </c>
      <c r="J164" s="270" t="s">
        <v>24</v>
      </c>
      <c r="K164" s="272"/>
      <c r="L164" s="270" t="s">
        <v>800</v>
      </c>
      <c r="M164" s="270" t="s">
        <v>178</v>
      </c>
      <c r="N164" s="270" t="s">
        <v>109</v>
      </c>
    </row>
    <row r="165" spans="1:14" s="84" customFormat="1" ht="22.5">
      <c r="A165" s="270" t="s">
        <v>124</v>
      </c>
      <c r="B165" s="270"/>
      <c r="C165" s="270"/>
      <c r="D165" s="271"/>
      <c r="E165" s="270"/>
      <c r="F165" s="232" t="s">
        <v>19</v>
      </c>
      <c r="G165" s="271">
        <v>102240</v>
      </c>
      <c r="H165" s="270" t="s">
        <v>868</v>
      </c>
      <c r="I165" s="270">
        <v>2018</v>
      </c>
      <c r="J165" s="270" t="s">
        <v>24</v>
      </c>
      <c r="K165" s="272"/>
      <c r="L165" s="270" t="s">
        <v>246</v>
      </c>
      <c r="M165" s="270" t="s">
        <v>178</v>
      </c>
      <c r="N165" s="270" t="s">
        <v>109</v>
      </c>
    </row>
    <row r="166" spans="1:14" s="84" customFormat="1" ht="22.5">
      <c r="A166" s="270" t="s">
        <v>124</v>
      </c>
      <c r="B166" s="270"/>
      <c r="C166" s="270"/>
      <c r="D166" s="271"/>
      <c r="E166" s="270"/>
      <c r="F166" s="232" t="s">
        <v>19</v>
      </c>
      <c r="G166" s="271">
        <v>30000</v>
      </c>
      <c r="H166" s="270" t="s">
        <v>869</v>
      </c>
      <c r="I166" s="270">
        <v>2018</v>
      </c>
      <c r="J166" s="270" t="s">
        <v>24</v>
      </c>
      <c r="K166" s="272"/>
      <c r="L166" s="270" t="s">
        <v>246</v>
      </c>
      <c r="M166" s="270" t="s">
        <v>178</v>
      </c>
      <c r="N166" s="270" t="s">
        <v>109</v>
      </c>
    </row>
    <row r="167" spans="1:14" s="84" customFormat="1" ht="22.5">
      <c r="A167" s="270" t="s">
        <v>124</v>
      </c>
      <c r="B167" s="270"/>
      <c r="C167" s="270"/>
      <c r="D167" s="271"/>
      <c r="E167" s="270"/>
      <c r="F167" s="232" t="s">
        <v>19</v>
      </c>
      <c r="G167" s="271">
        <v>16190</v>
      </c>
      <c r="H167" s="270" t="s">
        <v>870</v>
      </c>
      <c r="I167" s="270">
        <v>2018</v>
      </c>
      <c r="J167" s="270" t="s">
        <v>24</v>
      </c>
      <c r="K167" s="272"/>
      <c r="L167" s="270" t="s">
        <v>246</v>
      </c>
      <c r="M167" s="270" t="s">
        <v>178</v>
      </c>
      <c r="N167" s="270" t="s">
        <v>109</v>
      </c>
    </row>
    <row r="168" spans="1:14" s="84" customFormat="1" hidden="1">
      <c r="A168" s="270" t="s">
        <v>124</v>
      </c>
      <c r="B168" s="270"/>
      <c r="C168" s="270"/>
      <c r="D168" s="271"/>
      <c r="E168" s="270"/>
      <c r="F168" s="232" t="s">
        <v>111</v>
      </c>
      <c r="G168" s="271">
        <v>8500</v>
      </c>
      <c r="H168" s="270" t="s">
        <v>876</v>
      </c>
      <c r="I168" s="270">
        <v>2018</v>
      </c>
      <c r="J168" s="270" t="s">
        <v>24</v>
      </c>
      <c r="K168" s="272"/>
      <c r="L168" s="270" t="s">
        <v>800</v>
      </c>
      <c r="M168" s="270" t="s">
        <v>178</v>
      </c>
      <c r="N168" s="270" t="s">
        <v>109</v>
      </c>
    </row>
    <row r="169" spans="1:14" s="84" customFormat="1" ht="22.5">
      <c r="A169" s="270" t="s">
        <v>124</v>
      </c>
      <c r="B169" s="270"/>
      <c r="C169" s="270"/>
      <c r="D169" s="271"/>
      <c r="E169" s="270"/>
      <c r="F169" s="232" t="s">
        <v>19</v>
      </c>
      <c r="G169" s="271">
        <v>300000</v>
      </c>
      <c r="H169" s="270" t="s">
        <v>877</v>
      </c>
      <c r="I169" s="270">
        <v>2018</v>
      </c>
      <c r="J169" s="270" t="s">
        <v>24</v>
      </c>
      <c r="K169" s="272">
        <v>43224</v>
      </c>
      <c r="L169" s="270" t="s">
        <v>800</v>
      </c>
      <c r="M169" s="270" t="s">
        <v>178</v>
      </c>
      <c r="N169" s="270" t="s">
        <v>109</v>
      </c>
    </row>
    <row r="170" spans="1:14" s="84" customFormat="1" ht="22.5">
      <c r="A170" s="270" t="s">
        <v>124</v>
      </c>
      <c r="B170" s="270"/>
      <c r="C170" s="270"/>
      <c r="D170" s="271"/>
      <c r="E170" s="270"/>
      <c r="F170" s="232" t="s">
        <v>19</v>
      </c>
      <c r="G170" s="271">
        <v>119581.09</v>
      </c>
      <c r="H170" s="270" t="s">
        <v>162</v>
      </c>
      <c r="I170" s="270">
        <v>2018</v>
      </c>
      <c r="J170" s="270" t="s">
        <v>24</v>
      </c>
      <c r="K170" s="272">
        <v>43224</v>
      </c>
      <c r="L170" s="270" t="s">
        <v>800</v>
      </c>
      <c r="M170" s="270" t="s">
        <v>178</v>
      </c>
      <c r="N170" s="270" t="s">
        <v>109</v>
      </c>
    </row>
    <row r="171" spans="1:14" s="84" customFormat="1" ht="22.5">
      <c r="A171" s="270" t="s">
        <v>124</v>
      </c>
      <c r="B171" s="270"/>
      <c r="C171" s="270"/>
      <c r="D171" s="271"/>
      <c r="E171" s="270"/>
      <c r="F171" s="232" t="s">
        <v>19</v>
      </c>
      <c r="G171" s="271">
        <v>81750</v>
      </c>
      <c r="H171" s="270" t="s">
        <v>878</v>
      </c>
      <c r="I171" s="270">
        <v>2018</v>
      </c>
      <c r="J171" s="270" t="s">
        <v>24</v>
      </c>
      <c r="K171" s="272">
        <v>43224</v>
      </c>
      <c r="L171" s="270" t="s">
        <v>800</v>
      </c>
      <c r="M171" s="270" t="s">
        <v>178</v>
      </c>
      <c r="N171" s="270" t="s">
        <v>109</v>
      </c>
    </row>
    <row r="172" spans="1:14" s="84" customFormat="1" ht="22.5">
      <c r="A172" s="270" t="s">
        <v>124</v>
      </c>
      <c r="B172" s="270"/>
      <c r="C172" s="270"/>
      <c r="D172" s="271"/>
      <c r="E172" s="270"/>
      <c r="F172" s="232" t="s">
        <v>19</v>
      </c>
      <c r="G172" s="271">
        <v>1750</v>
      </c>
      <c r="H172" s="270" t="s">
        <v>870</v>
      </c>
      <c r="I172" s="270">
        <v>2018</v>
      </c>
      <c r="J172" s="270" t="s">
        <v>24</v>
      </c>
      <c r="K172" s="272">
        <v>43224</v>
      </c>
      <c r="L172" s="270" t="s">
        <v>246</v>
      </c>
      <c r="M172" s="270" t="s">
        <v>178</v>
      </c>
      <c r="N172" s="270" t="s">
        <v>109</v>
      </c>
    </row>
    <row r="173" spans="1:14" s="84" customFormat="1" hidden="1">
      <c r="A173" s="270" t="s">
        <v>124</v>
      </c>
      <c r="B173" s="270"/>
      <c r="C173" s="270"/>
      <c r="D173" s="271"/>
      <c r="E173" s="270"/>
      <c r="F173" s="232" t="s">
        <v>111</v>
      </c>
      <c r="G173" s="271">
        <v>1100000</v>
      </c>
      <c r="H173" s="270" t="s">
        <v>889</v>
      </c>
      <c r="I173" s="270">
        <v>2018</v>
      </c>
      <c r="J173" s="270" t="s">
        <v>25</v>
      </c>
      <c r="K173" s="272">
        <v>43231</v>
      </c>
      <c r="L173" s="270" t="s">
        <v>800</v>
      </c>
      <c r="M173" s="270" t="s">
        <v>178</v>
      </c>
      <c r="N173" s="270" t="s">
        <v>109</v>
      </c>
    </row>
    <row r="174" spans="1:14" s="84" customFormat="1" hidden="1">
      <c r="A174" s="270" t="s">
        <v>124</v>
      </c>
      <c r="B174" s="270"/>
      <c r="C174" s="270"/>
      <c r="D174" s="271"/>
      <c r="E174" s="270"/>
      <c r="F174" s="232" t="s">
        <v>111</v>
      </c>
      <c r="G174" s="271">
        <v>18500</v>
      </c>
      <c r="H174" s="270" t="s">
        <v>890</v>
      </c>
      <c r="I174" s="270">
        <v>2018</v>
      </c>
      <c r="J174" s="270" t="s">
        <v>25</v>
      </c>
      <c r="K174" s="272">
        <v>43231</v>
      </c>
      <c r="L174" s="270" t="s">
        <v>800</v>
      </c>
      <c r="M174" s="270" t="s">
        <v>178</v>
      </c>
      <c r="N174" s="270" t="s">
        <v>109</v>
      </c>
    </row>
    <row r="175" spans="1:14" s="84" customFormat="1" hidden="1">
      <c r="A175" s="270" t="s">
        <v>124</v>
      </c>
      <c r="B175" s="270"/>
      <c r="C175" s="270"/>
      <c r="D175" s="271"/>
      <c r="E175" s="270"/>
      <c r="F175" s="232" t="s">
        <v>111</v>
      </c>
      <c r="G175" s="271">
        <v>3500</v>
      </c>
      <c r="H175" s="270" t="s">
        <v>891</v>
      </c>
      <c r="I175" s="270">
        <v>2018</v>
      </c>
      <c r="J175" s="270" t="s">
        <v>25</v>
      </c>
      <c r="K175" s="272">
        <v>43231</v>
      </c>
      <c r="L175" s="270" t="s">
        <v>800</v>
      </c>
      <c r="M175" s="270" t="s">
        <v>178</v>
      </c>
      <c r="N175" s="270" t="s">
        <v>109</v>
      </c>
    </row>
    <row r="176" spans="1:14" s="84" customFormat="1" ht="22.5">
      <c r="A176" s="270" t="s">
        <v>124</v>
      </c>
      <c r="B176" s="270"/>
      <c r="C176" s="270"/>
      <c r="D176" s="271"/>
      <c r="E176" s="270"/>
      <c r="F176" s="232" t="s">
        <v>19</v>
      </c>
      <c r="G176" s="271">
        <v>315172.84000000003</v>
      </c>
      <c r="H176" s="270" t="s">
        <v>162</v>
      </c>
      <c r="I176" s="270">
        <v>2018</v>
      </c>
      <c r="J176" s="270" t="s">
        <v>25</v>
      </c>
      <c r="K176" s="272">
        <v>43231</v>
      </c>
      <c r="L176" s="270" t="s">
        <v>800</v>
      </c>
      <c r="M176" s="270" t="s">
        <v>178</v>
      </c>
      <c r="N176" s="270" t="s">
        <v>109</v>
      </c>
    </row>
    <row r="177" spans="1:14" s="84" customFormat="1" ht="22.5">
      <c r="A177" s="270" t="s">
        <v>124</v>
      </c>
      <c r="B177" s="270"/>
      <c r="C177" s="270"/>
      <c r="D177" s="271"/>
      <c r="E177" s="270"/>
      <c r="F177" s="232" t="s">
        <v>19</v>
      </c>
      <c r="G177" s="271">
        <v>105304</v>
      </c>
      <c r="H177" s="270" t="s">
        <v>892</v>
      </c>
      <c r="I177" s="270">
        <v>2018</v>
      </c>
      <c r="J177" s="270" t="s">
        <v>25</v>
      </c>
      <c r="K177" s="272">
        <v>43231</v>
      </c>
      <c r="L177" s="270" t="s">
        <v>800</v>
      </c>
      <c r="M177" s="270" t="s">
        <v>178</v>
      </c>
      <c r="N177" s="270" t="s">
        <v>109</v>
      </c>
    </row>
    <row r="178" spans="1:14" s="84" customFormat="1" ht="22.5">
      <c r="A178" s="270" t="s">
        <v>124</v>
      </c>
      <c r="B178" s="270"/>
      <c r="C178" s="270"/>
      <c r="D178" s="271"/>
      <c r="E178" s="270"/>
      <c r="F178" s="232" t="s">
        <v>19</v>
      </c>
      <c r="G178" s="271">
        <v>36259.01</v>
      </c>
      <c r="H178" s="270" t="s">
        <v>893</v>
      </c>
      <c r="I178" s="270">
        <v>2018</v>
      </c>
      <c r="J178" s="270" t="s">
        <v>25</v>
      </c>
      <c r="K178" s="272">
        <v>43231</v>
      </c>
      <c r="L178" s="270" t="s">
        <v>800</v>
      </c>
      <c r="M178" s="270" t="s">
        <v>178</v>
      </c>
      <c r="N178" s="270" t="s">
        <v>109</v>
      </c>
    </row>
    <row r="179" spans="1:14" s="84" customFormat="1" ht="22.5">
      <c r="A179" s="270" t="s">
        <v>124</v>
      </c>
      <c r="B179" s="270"/>
      <c r="C179" s="270"/>
      <c r="D179" s="271"/>
      <c r="E179" s="270"/>
      <c r="F179" s="232" t="s">
        <v>19</v>
      </c>
      <c r="G179" s="271">
        <v>84210.72</v>
      </c>
      <c r="H179" s="270" t="s">
        <v>894</v>
      </c>
      <c r="I179" s="270">
        <v>2018</v>
      </c>
      <c r="J179" s="270" t="s">
        <v>25</v>
      </c>
      <c r="K179" s="272">
        <v>43231</v>
      </c>
      <c r="L179" s="270" t="s">
        <v>246</v>
      </c>
      <c r="M179" s="270" t="s">
        <v>178</v>
      </c>
      <c r="N179" s="270" t="s">
        <v>109</v>
      </c>
    </row>
    <row r="180" spans="1:14" s="84" customFormat="1" ht="22.5">
      <c r="A180" s="270" t="s">
        <v>124</v>
      </c>
      <c r="B180" s="270"/>
      <c r="C180" s="270"/>
      <c r="D180" s="271"/>
      <c r="E180" s="270"/>
      <c r="F180" s="232" t="s">
        <v>19</v>
      </c>
      <c r="G180" s="271">
        <v>63510.8</v>
      </c>
      <c r="H180" s="270" t="s">
        <v>895</v>
      </c>
      <c r="I180" s="270">
        <v>2018</v>
      </c>
      <c r="J180" s="270" t="s">
        <v>25</v>
      </c>
      <c r="K180" s="272">
        <v>43231</v>
      </c>
      <c r="L180" s="270" t="s">
        <v>246</v>
      </c>
      <c r="M180" s="270" t="s">
        <v>178</v>
      </c>
      <c r="N180" s="270" t="s">
        <v>109</v>
      </c>
    </row>
    <row r="181" spans="1:14" s="84" customFormat="1" ht="22.5">
      <c r="A181" s="270" t="s">
        <v>124</v>
      </c>
      <c r="B181" s="270"/>
      <c r="C181" s="270"/>
      <c r="D181" s="271"/>
      <c r="E181" s="270"/>
      <c r="F181" s="232" t="s">
        <v>19</v>
      </c>
      <c r="G181" s="271">
        <v>14400</v>
      </c>
      <c r="H181" s="270" t="s">
        <v>896</v>
      </c>
      <c r="I181" s="270">
        <v>2018</v>
      </c>
      <c r="J181" s="270" t="s">
        <v>25</v>
      </c>
      <c r="K181" s="272">
        <v>43231</v>
      </c>
      <c r="L181" s="270" t="s">
        <v>246</v>
      </c>
      <c r="M181" s="270" t="s">
        <v>178</v>
      </c>
      <c r="N181" s="270" t="s">
        <v>109</v>
      </c>
    </row>
    <row r="182" spans="1:14" s="84" customFormat="1" ht="22.5">
      <c r="A182" s="270" t="s">
        <v>124</v>
      </c>
      <c r="B182" s="270"/>
      <c r="C182" s="270"/>
      <c r="D182" s="271"/>
      <c r="E182" s="270"/>
      <c r="F182" s="232" t="s">
        <v>19</v>
      </c>
      <c r="G182" s="271">
        <v>4500</v>
      </c>
      <c r="H182" s="270" t="s">
        <v>897</v>
      </c>
      <c r="I182" s="270">
        <v>2018</v>
      </c>
      <c r="J182" s="270" t="s">
        <v>25</v>
      </c>
      <c r="K182" s="272">
        <v>43231</v>
      </c>
      <c r="L182" s="270" t="s">
        <v>246</v>
      </c>
      <c r="M182" s="270" t="s">
        <v>178</v>
      </c>
      <c r="N182" s="270" t="s">
        <v>109</v>
      </c>
    </row>
    <row r="183" spans="1:14" s="84" customFormat="1" ht="22.5">
      <c r="A183" s="270" t="s">
        <v>124</v>
      </c>
      <c r="B183" s="270"/>
      <c r="C183" s="270"/>
      <c r="D183" s="271"/>
      <c r="E183" s="270"/>
      <c r="F183" s="232" t="s">
        <v>19</v>
      </c>
      <c r="G183" s="271">
        <v>3498</v>
      </c>
      <c r="H183" s="270" t="s">
        <v>898</v>
      </c>
      <c r="I183" s="270">
        <v>2018</v>
      </c>
      <c r="J183" s="270" t="s">
        <v>25</v>
      </c>
      <c r="K183" s="272">
        <v>43231</v>
      </c>
      <c r="L183" s="270" t="s">
        <v>246</v>
      </c>
      <c r="M183" s="270" t="s">
        <v>178</v>
      </c>
      <c r="N183" s="270" t="s">
        <v>109</v>
      </c>
    </row>
    <row r="184" spans="1:14" s="84" customFormat="1" ht="22.5">
      <c r="A184" s="270" t="s">
        <v>124</v>
      </c>
      <c r="B184" s="270"/>
      <c r="C184" s="270"/>
      <c r="D184" s="271"/>
      <c r="E184" s="270"/>
      <c r="F184" s="232" t="s">
        <v>19</v>
      </c>
      <c r="G184" s="271">
        <v>3345.75</v>
      </c>
      <c r="H184" s="270" t="s">
        <v>899</v>
      </c>
      <c r="I184" s="270">
        <v>2018</v>
      </c>
      <c r="J184" s="270" t="s">
        <v>25</v>
      </c>
      <c r="K184" s="272">
        <v>43231</v>
      </c>
      <c r="L184" s="270" t="s">
        <v>246</v>
      </c>
      <c r="M184" s="270" t="s">
        <v>178</v>
      </c>
      <c r="N184" s="270" t="s">
        <v>109</v>
      </c>
    </row>
    <row r="185" spans="1:14" s="84" customFormat="1" ht="22.5">
      <c r="A185" s="270" t="s">
        <v>124</v>
      </c>
      <c r="B185" s="270"/>
      <c r="C185" s="270"/>
      <c r="D185" s="271"/>
      <c r="E185" s="270"/>
      <c r="F185" s="232" t="s">
        <v>19</v>
      </c>
      <c r="G185" s="271">
        <v>1148</v>
      </c>
      <c r="H185" s="270" t="s">
        <v>870</v>
      </c>
      <c r="I185" s="270">
        <v>2018</v>
      </c>
      <c r="J185" s="270" t="s">
        <v>25</v>
      </c>
      <c r="K185" s="272">
        <v>43231</v>
      </c>
      <c r="L185" s="270" t="s">
        <v>246</v>
      </c>
      <c r="M185" s="270" t="s">
        <v>178</v>
      </c>
      <c r="N185" s="270" t="s">
        <v>109</v>
      </c>
    </row>
    <row r="186" spans="1:14" s="84" customFormat="1" hidden="1">
      <c r="A186" s="270" t="s">
        <v>124</v>
      </c>
      <c r="B186" s="270"/>
      <c r="C186" s="270"/>
      <c r="D186" s="271"/>
      <c r="E186" s="270"/>
      <c r="F186" s="232" t="s">
        <v>111</v>
      </c>
      <c r="G186" s="271">
        <v>813804.64</v>
      </c>
      <c r="H186" s="270" t="s">
        <v>1925</v>
      </c>
      <c r="I186" s="270">
        <v>2018</v>
      </c>
      <c r="J186" s="270" t="s">
        <v>25</v>
      </c>
      <c r="K186" s="272">
        <v>43237</v>
      </c>
      <c r="L186" s="270" t="s">
        <v>800</v>
      </c>
      <c r="M186" s="270" t="s">
        <v>178</v>
      </c>
      <c r="N186" s="270" t="s">
        <v>109</v>
      </c>
    </row>
    <row r="187" spans="1:14" s="84" customFormat="1" hidden="1">
      <c r="A187" s="270" t="s">
        <v>124</v>
      </c>
      <c r="B187" s="270"/>
      <c r="C187" s="270"/>
      <c r="D187" s="271"/>
      <c r="E187" s="270"/>
      <c r="F187" s="232" t="s">
        <v>111</v>
      </c>
      <c r="G187" s="271">
        <v>265600</v>
      </c>
      <c r="H187" s="270" t="s">
        <v>155</v>
      </c>
      <c r="I187" s="270">
        <v>2018</v>
      </c>
      <c r="J187" s="270" t="s">
        <v>25</v>
      </c>
      <c r="K187" s="272">
        <v>43237</v>
      </c>
      <c r="L187" s="270" t="s">
        <v>800</v>
      </c>
      <c r="M187" s="270" t="s">
        <v>178</v>
      </c>
      <c r="N187" s="270" t="s">
        <v>109</v>
      </c>
    </row>
    <row r="188" spans="1:14" s="84" customFormat="1" hidden="1">
      <c r="A188" s="270" t="s">
        <v>124</v>
      </c>
      <c r="B188" s="270"/>
      <c r="C188" s="270"/>
      <c r="D188" s="271"/>
      <c r="E188" s="270"/>
      <c r="F188" s="232" t="s">
        <v>111</v>
      </c>
      <c r="G188" s="271">
        <v>199591.45</v>
      </c>
      <c r="H188" s="270" t="s">
        <v>1926</v>
      </c>
      <c r="I188" s="270">
        <v>2018</v>
      </c>
      <c r="J188" s="270" t="s">
        <v>25</v>
      </c>
      <c r="K188" s="272">
        <v>43237</v>
      </c>
      <c r="L188" s="270" t="s">
        <v>800</v>
      </c>
      <c r="M188" s="270" t="s">
        <v>178</v>
      </c>
      <c r="N188" s="270" t="s">
        <v>109</v>
      </c>
    </row>
    <row r="189" spans="1:14" s="84" customFormat="1" hidden="1">
      <c r="A189" s="270" t="s">
        <v>124</v>
      </c>
      <c r="B189" s="270"/>
      <c r="C189" s="270"/>
      <c r="D189" s="271"/>
      <c r="E189" s="270"/>
      <c r="F189" s="232" t="s">
        <v>111</v>
      </c>
      <c r="G189" s="271">
        <v>64230</v>
      </c>
      <c r="H189" s="270" t="s">
        <v>155</v>
      </c>
      <c r="I189" s="270">
        <v>2018</v>
      </c>
      <c r="J189" s="270" t="s">
        <v>25</v>
      </c>
      <c r="K189" s="272">
        <v>43237</v>
      </c>
      <c r="L189" s="270" t="s">
        <v>800</v>
      </c>
      <c r="M189" s="270" t="s">
        <v>178</v>
      </c>
      <c r="N189" s="270" t="s">
        <v>109</v>
      </c>
    </row>
    <row r="190" spans="1:14" s="84" customFormat="1" hidden="1">
      <c r="A190" s="270" t="s">
        <v>124</v>
      </c>
      <c r="B190" s="270"/>
      <c r="C190" s="270"/>
      <c r="D190" s="271"/>
      <c r="E190" s="270"/>
      <c r="F190" s="232" t="s">
        <v>111</v>
      </c>
      <c r="G190" s="271">
        <v>3500</v>
      </c>
      <c r="H190" s="270" t="s">
        <v>1927</v>
      </c>
      <c r="I190" s="270">
        <v>2018</v>
      </c>
      <c r="J190" s="270" t="s">
        <v>25</v>
      </c>
      <c r="K190" s="272">
        <v>43237</v>
      </c>
      <c r="L190" s="270" t="s">
        <v>800</v>
      </c>
      <c r="M190" s="270" t="s">
        <v>178</v>
      </c>
      <c r="N190" s="270" t="s">
        <v>109</v>
      </c>
    </row>
    <row r="191" spans="1:14" s="84" customFormat="1" ht="22.5">
      <c r="A191" s="270" t="s">
        <v>124</v>
      </c>
      <c r="B191" s="270"/>
      <c r="C191" s="270"/>
      <c r="D191" s="271"/>
      <c r="E191" s="270"/>
      <c r="F191" s="232" t="s">
        <v>19</v>
      </c>
      <c r="G191" s="271">
        <v>1200000</v>
      </c>
      <c r="H191" s="270" t="s">
        <v>1928</v>
      </c>
      <c r="I191" s="270">
        <v>2018</v>
      </c>
      <c r="J191" s="270" t="s">
        <v>25</v>
      </c>
      <c r="K191" s="272">
        <v>43237</v>
      </c>
      <c r="L191" s="270" t="s">
        <v>800</v>
      </c>
      <c r="M191" s="270" t="s">
        <v>178</v>
      </c>
      <c r="N191" s="270" t="s">
        <v>109</v>
      </c>
    </row>
    <row r="192" spans="1:14" s="84" customFormat="1" ht="22.5">
      <c r="A192" s="270" t="s">
        <v>124</v>
      </c>
      <c r="B192" s="270"/>
      <c r="C192" s="270"/>
      <c r="D192" s="271"/>
      <c r="E192" s="270"/>
      <c r="F192" s="232" t="s">
        <v>19</v>
      </c>
      <c r="G192" s="271">
        <v>900000</v>
      </c>
      <c r="H192" s="270" t="s">
        <v>1929</v>
      </c>
      <c r="I192" s="270">
        <v>2018</v>
      </c>
      <c r="J192" s="270" t="s">
        <v>25</v>
      </c>
      <c r="K192" s="272">
        <v>43237</v>
      </c>
      <c r="L192" s="270" t="s">
        <v>800</v>
      </c>
      <c r="M192" s="270" t="s">
        <v>178</v>
      </c>
      <c r="N192" s="270" t="s">
        <v>109</v>
      </c>
    </row>
    <row r="193" spans="1:14" s="84" customFormat="1" ht="22.5">
      <c r="A193" s="270" t="s">
        <v>124</v>
      </c>
      <c r="B193" s="270"/>
      <c r="C193" s="270"/>
      <c r="D193" s="271"/>
      <c r="E193" s="270"/>
      <c r="F193" s="232" t="s">
        <v>19</v>
      </c>
      <c r="G193" s="271">
        <v>900000</v>
      </c>
      <c r="H193" s="270" t="s">
        <v>1930</v>
      </c>
      <c r="I193" s="270">
        <v>2018</v>
      </c>
      <c r="J193" s="270" t="s">
        <v>25</v>
      </c>
      <c r="K193" s="272">
        <v>43237</v>
      </c>
      <c r="L193" s="270" t="s">
        <v>800</v>
      </c>
      <c r="M193" s="270" t="s">
        <v>178</v>
      </c>
      <c r="N193" s="270" t="s">
        <v>109</v>
      </c>
    </row>
    <row r="194" spans="1:14" s="84" customFormat="1" ht="22.5">
      <c r="A194" s="270" t="s">
        <v>124</v>
      </c>
      <c r="B194" s="270"/>
      <c r="C194" s="270"/>
      <c r="D194" s="271"/>
      <c r="E194" s="270"/>
      <c r="F194" s="232" t="s">
        <v>19</v>
      </c>
      <c r="G194" s="271">
        <v>119599.19</v>
      </c>
      <c r="H194" s="270" t="s">
        <v>162</v>
      </c>
      <c r="I194" s="270">
        <v>2018</v>
      </c>
      <c r="J194" s="270" t="s">
        <v>25</v>
      </c>
      <c r="K194" s="272">
        <v>43237</v>
      </c>
      <c r="L194" s="270" t="s">
        <v>800</v>
      </c>
      <c r="M194" s="270" t="s">
        <v>178</v>
      </c>
      <c r="N194" s="270" t="s">
        <v>109</v>
      </c>
    </row>
    <row r="195" spans="1:14" s="84" customFormat="1" hidden="1">
      <c r="A195" s="270" t="s">
        <v>124</v>
      </c>
      <c r="B195" s="270"/>
      <c r="C195" s="270"/>
      <c r="D195" s="271"/>
      <c r="E195" s="270"/>
      <c r="F195" s="232" t="s">
        <v>111</v>
      </c>
      <c r="G195" s="271">
        <v>36592</v>
      </c>
      <c r="H195" s="270" t="s">
        <v>155</v>
      </c>
      <c r="I195" s="270">
        <v>2018</v>
      </c>
      <c r="J195" s="270" t="s">
        <v>25</v>
      </c>
      <c r="K195" s="272">
        <v>43245</v>
      </c>
      <c r="L195" s="270" t="s">
        <v>800</v>
      </c>
      <c r="M195" s="270" t="s">
        <v>178</v>
      </c>
      <c r="N195" s="270" t="s">
        <v>109</v>
      </c>
    </row>
    <row r="196" spans="1:14" s="84" customFormat="1" hidden="1">
      <c r="A196" s="270" t="s">
        <v>124</v>
      </c>
      <c r="B196" s="270"/>
      <c r="C196" s="270"/>
      <c r="D196" s="271"/>
      <c r="E196" s="270"/>
      <c r="F196" s="232" t="s">
        <v>111</v>
      </c>
      <c r="G196" s="271">
        <v>10628</v>
      </c>
      <c r="H196" s="270" t="s">
        <v>155</v>
      </c>
      <c r="I196" s="270">
        <v>2018</v>
      </c>
      <c r="J196" s="270" t="s">
        <v>25</v>
      </c>
      <c r="K196" s="272">
        <v>43245</v>
      </c>
      <c r="L196" s="270" t="s">
        <v>800</v>
      </c>
      <c r="M196" s="270" t="s">
        <v>178</v>
      </c>
      <c r="N196" s="270" t="s">
        <v>109</v>
      </c>
    </row>
    <row r="197" spans="1:14" s="84" customFormat="1" hidden="1">
      <c r="A197" s="270" t="s">
        <v>124</v>
      </c>
      <c r="B197" s="270"/>
      <c r="C197" s="270"/>
      <c r="D197" s="271"/>
      <c r="E197" s="270"/>
      <c r="F197" s="232" t="s">
        <v>111</v>
      </c>
      <c r="G197" s="271">
        <v>9000</v>
      </c>
      <c r="H197" s="270" t="s">
        <v>155</v>
      </c>
      <c r="I197" s="270">
        <v>2018</v>
      </c>
      <c r="J197" s="270" t="s">
        <v>25</v>
      </c>
      <c r="K197" s="272">
        <v>43245</v>
      </c>
      <c r="L197" s="270" t="s">
        <v>800</v>
      </c>
      <c r="M197" s="270" t="s">
        <v>178</v>
      </c>
      <c r="N197" s="270" t="s">
        <v>109</v>
      </c>
    </row>
    <row r="198" spans="1:14" s="84" customFormat="1" ht="22.5">
      <c r="A198" s="270" t="s">
        <v>124</v>
      </c>
      <c r="B198" s="270"/>
      <c r="C198" s="270"/>
      <c r="D198" s="271"/>
      <c r="E198" s="270"/>
      <c r="F198" s="232" t="s">
        <v>19</v>
      </c>
      <c r="G198" s="271">
        <v>273000</v>
      </c>
      <c r="H198" s="270" t="s">
        <v>1938</v>
      </c>
      <c r="I198" s="270">
        <v>2018</v>
      </c>
      <c r="J198" s="270" t="s">
        <v>25</v>
      </c>
      <c r="K198" s="272">
        <v>43245</v>
      </c>
      <c r="L198" s="270" t="s">
        <v>800</v>
      </c>
      <c r="M198" s="270" t="s">
        <v>178</v>
      </c>
      <c r="N198" s="270" t="s">
        <v>109</v>
      </c>
    </row>
    <row r="199" spans="1:14" s="84" customFormat="1" ht="22.5">
      <c r="A199" s="270" t="s">
        <v>124</v>
      </c>
      <c r="B199" s="270"/>
      <c r="C199" s="270"/>
      <c r="D199" s="271"/>
      <c r="E199" s="270"/>
      <c r="F199" s="232" t="s">
        <v>19</v>
      </c>
      <c r="G199" s="271">
        <v>174166.16</v>
      </c>
      <c r="H199" s="270" t="s">
        <v>162</v>
      </c>
      <c r="I199" s="270">
        <v>2018</v>
      </c>
      <c r="J199" s="270" t="s">
        <v>25</v>
      </c>
      <c r="K199" s="272">
        <v>43245</v>
      </c>
      <c r="L199" s="270" t="s">
        <v>800</v>
      </c>
      <c r="M199" s="270" t="s">
        <v>178</v>
      </c>
      <c r="N199" s="270" t="s">
        <v>109</v>
      </c>
    </row>
    <row r="200" spans="1:14" s="84" customFormat="1" ht="22.5">
      <c r="A200" s="270" t="s">
        <v>124</v>
      </c>
      <c r="B200" s="270"/>
      <c r="C200" s="270"/>
      <c r="D200" s="271"/>
      <c r="E200" s="270"/>
      <c r="F200" s="232" t="s">
        <v>19</v>
      </c>
      <c r="G200" s="271">
        <v>74664.98</v>
      </c>
      <c r="H200" s="270" t="s">
        <v>1939</v>
      </c>
      <c r="I200" s="270">
        <v>2018</v>
      </c>
      <c r="J200" s="270" t="s">
        <v>25</v>
      </c>
      <c r="K200" s="272">
        <v>43245</v>
      </c>
      <c r="L200" s="270" t="s">
        <v>800</v>
      </c>
      <c r="M200" s="270" t="s">
        <v>178</v>
      </c>
      <c r="N200" s="270" t="s">
        <v>109</v>
      </c>
    </row>
    <row r="201" spans="1:14" s="84" customFormat="1" ht="22.5">
      <c r="A201" s="270" t="s">
        <v>124</v>
      </c>
      <c r="B201" s="270"/>
      <c r="C201" s="270"/>
      <c r="D201" s="271"/>
      <c r="E201" s="270"/>
      <c r="F201" s="232" t="s">
        <v>19</v>
      </c>
      <c r="G201" s="271">
        <v>74664.98</v>
      </c>
      <c r="H201" s="270" t="s">
        <v>1940</v>
      </c>
      <c r="I201" s="270">
        <v>2018</v>
      </c>
      <c r="J201" s="270" t="s">
        <v>25</v>
      </c>
      <c r="K201" s="272">
        <v>43245</v>
      </c>
      <c r="L201" s="270" t="s">
        <v>800</v>
      </c>
      <c r="M201" s="270" t="s">
        <v>178</v>
      </c>
      <c r="N201" s="270" t="s">
        <v>109</v>
      </c>
    </row>
    <row r="202" spans="1:14" s="84" customFormat="1" ht="22.5">
      <c r="A202" s="270" t="s">
        <v>124</v>
      </c>
      <c r="B202" s="270"/>
      <c r="C202" s="270"/>
      <c r="D202" s="271"/>
      <c r="E202" s="270"/>
      <c r="F202" s="232" t="s">
        <v>19</v>
      </c>
      <c r="G202" s="271">
        <v>26759.47</v>
      </c>
      <c r="H202" s="270" t="s">
        <v>1941</v>
      </c>
      <c r="I202" s="270">
        <v>2018</v>
      </c>
      <c r="J202" s="270" t="s">
        <v>25</v>
      </c>
      <c r="K202" s="272">
        <v>43245</v>
      </c>
      <c r="L202" s="270" t="s">
        <v>800</v>
      </c>
      <c r="M202" s="270" t="s">
        <v>178</v>
      </c>
      <c r="N202" s="270" t="s">
        <v>109</v>
      </c>
    </row>
    <row r="203" spans="1:14" s="84" customFormat="1" ht="22.5">
      <c r="A203" s="270" t="s">
        <v>124</v>
      </c>
      <c r="B203" s="270"/>
      <c r="C203" s="270"/>
      <c r="D203" s="271"/>
      <c r="E203" s="270"/>
      <c r="F203" s="232" t="s">
        <v>19</v>
      </c>
      <c r="G203" s="271">
        <v>50000</v>
      </c>
      <c r="H203" s="270" t="s">
        <v>1942</v>
      </c>
      <c r="I203" s="270">
        <v>2018</v>
      </c>
      <c r="J203" s="270" t="s">
        <v>25</v>
      </c>
      <c r="K203" s="272">
        <v>43245</v>
      </c>
      <c r="L203" s="270" t="s">
        <v>246</v>
      </c>
      <c r="M203" s="270" t="s">
        <v>178</v>
      </c>
      <c r="N203" s="270" t="s">
        <v>109</v>
      </c>
    </row>
    <row r="204" spans="1:14" s="84" customFormat="1" ht="22.5">
      <c r="A204" s="270" t="s">
        <v>124</v>
      </c>
      <c r="B204" s="270"/>
      <c r="C204" s="270"/>
      <c r="D204" s="271"/>
      <c r="E204" s="270"/>
      <c r="F204" s="232" t="s">
        <v>19</v>
      </c>
      <c r="G204" s="271">
        <v>40000</v>
      </c>
      <c r="H204" s="270" t="s">
        <v>1943</v>
      </c>
      <c r="I204" s="270">
        <v>2018</v>
      </c>
      <c r="J204" s="270" t="s">
        <v>25</v>
      </c>
      <c r="K204" s="272">
        <v>43245</v>
      </c>
      <c r="L204" s="270" t="s">
        <v>246</v>
      </c>
      <c r="M204" s="270" t="s">
        <v>178</v>
      </c>
      <c r="N204" s="270" t="s">
        <v>109</v>
      </c>
    </row>
    <row r="205" spans="1:14" s="84" customFormat="1" ht="22.5">
      <c r="A205" s="270" t="s">
        <v>124</v>
      </c>
      <c r="B205" s="270"/>
      <c r="C205" s="270"/>
      <c r="D205" s="271"/>
      <c r="E205" s="270"/>
      <c r="F205" s="232" t="s">
        <v>19</v>
      </c>
      <c r="G205" s="271">
        <v>20000</v>
      </c>
      <c r="H205" s="270" t="s">
        <v>1944</v>
      </c>
      <c r="I205" s="270">
        <v>2018</v>
      </c>
      <c r="J205" s="270" t="s">
        <v>25</v>
      </c>
      <c r="K205" s="272">
        <v>43245</v>
      </c>
      <c r="L205" s="270" t="s">
        <v>246</v>
      </c>
      <c r="M205" s="270" t="s">
        <v>178</v>
      </c>
      <c r="N205" s="270" t="s">
        <v>109</v>
      </c>
    </row>
    <row r="206" spans="1:14" s="84" customFormat="1" ht="22.5">
      <c r="A206" s="270" t="s">
        <v>124</v>
      </c>
      <c r="B206" s="270"/>
      <c r="C206" s="270"/>
      <c r="D206" s="271"/>
      <c r="E206" s="270"/>
      <c r="F206" s="232" t="s">
        <v>19</v>
      </c>
      <c r="G206" s="271">
        <v>20000</v>
      </c>
      <c r="H206" s="270" t="s">
        <v>1945</v>
      </c>
      <c r="I206" s="270">
        <v>2018</v>
      </c>
      <c r="J206" s="270" t="s">
        <v>25</v>
      </c>
      <c r="K206" s="272">
        <v>43245</v>
      </c>
      <c r="L206" s="270" t="s">
        <v>246</v>
      </c>
      <c r="M206" s="270" t="s">
        <v>178</v>
      </c>
      <c r="N206" s="270" t="s">
        <v>109</v>
      </c>
    </row>
    <row r="207" spans="1:14" s="84" customFormat="1" ht="22.5">
      <c r="A207" s="270" t="s">
        <v>124</v>
      </c>
      <c r="B207" s="270"/>
      <c r="C207" s="270"/>
      <c r="D207" s="271"/>
      <c r="E207" s="270"/>
      <c r="F207" s="232" t="s">
        <v>19</v>
      </c>
      <c r="G207" s="271">
        <v>11160</v>
      </c>
      <c r="H207" s="270" t="s">
        <v>1946</v>
      </c>
      <c r="I207" s="270">
        <v>2018</v>
      </c>
      <c r="J207" s="270" t="s">
        <v>25</v>
      </c>
      <c r="K207" s="272">
        <v>43245</v>
      </c>
      <c r="L207" s="270" t="s">
        <v>246</v>
      </c>
      <c r="M207" s="270" t="s">
        <v>178</v>
      </c>
      <c r="N207" s="270" t="s">
        <v>109</v>
      </c>
    </row>
    <row r="208" spans="1:14" s="84" customFormat="1" ht="22.5">
      <c r="A208" s="270" t="s">
        <v>124</v>
      </c>
      <c r="B208" s="270"/>
      <c r="C208" s="270"/>
      <c r="D208" s="271"/>
      <c r="E208" s="270"/>
      <c r="F208" s="232" t="s">
        <v>19</v>
      </c>
      <c r="G208" s="271">
        <v>8736</v>
      </c>
      <c r="H208" s="270" t="s">
        <v>1947</v>
      </c>
      <c r="I208" s="270">
        <v>2018</v>
      </c>
      <c r="J208" s="270" t="s">
        <v>25</v>
      </c>
      <c r="K208" s="272">
        <v>43245</v>
      </c>
      <c r="L208" s="270" t="s">
        <v>246</v>
      </c>
      <c r="M208" s="270" t="s">
        <v>178</v>
      </c>
      <c r="N208" s="270" t="s">
        <v>109</v>
      </c>
    </row>
    <row r="209" spans="1:14" s="84" customFormat="1" ht="22.5">
      <c r="A209" s="270" t="s">
        <v>124</v>
      </c>
      <c r="B209" s="270"/>
      <c r="C209" s="270"/>
      <c r="D209" s="271"/>
      <c r="E209" s="270"/>
      <c r="F209" s="232" t="s">
        <v>19</v>
      </c>
      <c r="G209" s="271">
        <v>4632.7</v>
      </c>
      <c r="H209" s="270" t="s">
        <v>1948</v>
      </c>
      <c r="I209" s="270">
        <v>2018</v>
      </c>
      <c r="J209" s="270" t="s">
        <v>25</v>
      </c>
      <c r="K209" s="272">
        <v>43245</v>
      </c>
      <c r="L209" s="270" t="s">
        <v>246</v>
      </c>
      <c r="M209" s="270" t="s">
        <v>178</v>
      </c>
      <c r="N209" s="270" t="s">
        <v>109</v>
      </c>
    </row>
    <row r="210" spans="1:14" s="84" customFormat="1" ht="22.5">
      <c r="A210" s="270" t="s">
        <v>124</v>
      </c>
      <c r="B210" s="270"/>
      <c r="C210" s="270"/>
      <c r="D210" s="271"/>
      <c r="E210" s="270"/>
      <c r="F210" s="232" t="s">
        <v>19</v>
      </c>
      <c r="G210" s="271">
        <v>2002.6</v>
      </c>
      <c r="H210" s="270" t="s">
        <v>1949</v>
      </c>
      <c r="I210" s="270">
        <v>2018</v>
      </c>
      <c r="J210" s="270" t="s">
        <v>25</v>
      </c>
      <c r="K210" s="272">
        <v>43245</v>
      </c>
      <c r="L210" s="270" t="s">
        <v>246</v>
      </c>
      <c r="M210" s="270" t="s">
        <v>178</v>
      </c>
      <c r="N210" s="270" t="s">
        <v>109</v>
      </c>
    </row>
    <row r="211" spans="1:14" s="84" customFormat="1" ht="22.5">
      <c r="A211" s="270" t="s">
        <v>124</v>
      </c>
      <c r="B211" s="270"/>
      <c r="C211" s="270"/>
      <c r="D211" s="271"/>
      <c r="E211" s="270"/>
      <c r="F211" s="232" t="s">
        <v>19</v>
      </c>
      <c r="G211" s="271">
        <v>1600</v>
      </c>
      <c r="H211" s="270" t="s">
        <v>1950</v>
      </c>
      <c r="I211" s="270">
        <v>2018</v>
      </c>
      <c r="J211" s="270" t="s">
        <v>25</v>
      </c>
      <c r="K211" s="272">
        <v>43245</v>
      </c>
      <c r="L211" s="270" t="s">
        <v>246</v>
      </c>
      <c r="M211" s="270" t="s">
        <v>178</v>
      </c>
      <c r="N211" s="270" t="s">
        <v>109</v>
      </c>
    </row>
    <row r="212" spans="1:14" s="84" customFormat="1" ht="22.5">
      <c r="A212" s="270" t="s">
        <v>124</v>
      </c>
      <c r="B212" s="270"/>
      <c r="C212" s="270"/>
      <c r="D212" s="271"/>
      <c r="E212" s="270"/>
      <c r="F212" s="232" t="s">
        <v>19</v>
      </c>
      <c r="G212" s="271">
        <v>1500</v>
      </c>
      <c r="H212" s="270" t="s">
        <v>1951</v>
      </c>
      <c r="I212" s="270">
        <v>2018</v>
      </c>
      <c r="J212" s="270" t="s">
        <v>25</v>
      </c>
      <c r="K212" s="272">
        <v>43245</v>
      </c>
      <c r="L212" s="270" t="s">
        <v>246</v>
      </c>
      <c r="M212" s="270" t="s">
        <v>178</v>
      </c>
      <c r="N212" s="270" t="s">
        <v>109</v>
      </c>
    </row>
    <row r="213" spans="1:14" s="84" customFormat="1" ht="22.5">
      <c r="A213" s="270" t="s">
        <v>124</v>
      </c>
      <c r="B213" s="270"/>
      <c r="C213" s="270"/>
      <c r="D213" s="271"/>
      <c r="E213" s="270"/>
      <c r="F213" s="232" t="s">
        <v>19</v>
      </c>
      <c r="G213" s="271">
        <v>1000</v>
      </c>
      <c r="H213" s="270" t="s">
        <v>1952</v>
      </c>
      <c r="I213" s="270">
        <v>2018</v>
      </c>
      <c r="J213" s="270" t="s">
        <v>25</v>
      </c>
      <c r="K213" s="272">
        <v>43245</v>
      </c>
      <c r="L213" s="270" t="s">
        <v>246</v>
      </c>
      <c r="M213" s="270" t="s">
        <v>178</v>
      </c>
      <c r="N213" s="270" t="s">
        <v>109</v>
      </c>
    </row>
    <row r="214" spans="1:14" s="84" customFormat="1" hidden="1">
      <c r="A214" s="270" t="s">
        <v>124</v>
      </c>
      <c r="B214" s="270"/>
      <c r="C214" s="270"/>
      <c r="D214" s="271"/>
      <c r="E214" s="270"/>
      <c r="F214" s="232" t="s">
        <v>111</v>
      </c>
      <c r="G214" s="271">
        <v>75000</v>
      </c>
      <c r="H214" s="270" t="s">
        <v>1958</v>
      </c>
      <c r="I214" s="270">
        <v>2018</v>
      </c>
      <c r="J214" s="270" t="s">
        <v>26</v>
      </c>
      <c r="K214" s="272">
        <v>43252</v>
      </c>
      <c r="L214" s="270" t="s">
        <v>800</v>
      </c>
      <c r="M214" s="270" t="s">
        <v>178</v>
      </c>
      <c r="N214" s="270" t="s">
        <v>109</v>
      </c>
    </row>
    <row r="215" spans="1:14" s="84" customFormat="1" hidden="1">
      <c r="A215" s="270" t="s">
        <v>124</v>
      </c>
      <c r="B215" s="270"/>
      <c r="C215" s="270"/>
      <c r="D215" s="271"/>
      <c r="E215" s="270"/>
      <c r="F215" s="232" t="s">
        <v>111</v>
      </c>
      <c r="G215" s="271">
        <v>18000</v>
      </c>
      <c r="H215" s="270" t="s">
        <v>1959</v>
      </c>
      <c r="I215" s="270">
        <v>2018</v>
      </c>
      <c r="J215" s="270" t="s">
        <v>26</v>
      </c>
      <c r="K215" s="272">
        <v>43252</v>
      </c>
      <c r="L215" s="270" t="s">
        <v>800</v>
      </c>
      <c r="M215" s="270" t="s">
        <v>178</v>
      </c>
      <c r="N215" s="270" t="s">
        <v>109</v>
      </c>
    </row>
    <row r="216" spans="1:14" s="84" customFormat="1" hidden="1">
      <c r="A216" s="270" t="s">
        <v>124</v>
      </c>
      <c r="B216" s="270"/>
      <c r="C216" s="270"/>
      <c r="D216" s="271"/>
      <c r="E216" s="270"/>
      <c r="F216" s="232" t="s">
        <v>111</v>
      </c>
      <c r="G216" s="271">
        <v>16000</v>
      </c>
      <c r="H216" s="270" t="s">
        <v>1960</v>
      </c>
      <c r="I216" s="270">
        <v>2018</v>
      </c>
      <c r="J216" s="270" t="s">
        <v>26</v>
      </c>
      <c r="K216" s="272">
        <v>43252</v>
      </c>
      <c r="L216" s="270" t="s">
        <v>800</v>
      </c>
      <c r="M216" s="270" t="s">
        <v>178</v>
      </c>
      <c r="N216" s="270" t="s">
        <v>109</v>
      </c>
    </row>
    <row r="217" spans="1:14" s="84" customFormat="1" ht="22.5">
      <c r="A217" s="270" t="s">
        <v>124</v>
      </c>
      <c r="B217" s="270"/>
      <c r="C217" s="270"/>
      <c r="D217" s="271"/>
      <c r="E217" s="270"/>
      <c r="F217" s="232" t="s">
        <v>19</v>
      </c>
      <c r="G217" s="271">
        <v>990000</v>
      </c>
      <c r="H217" s="270" t="s">
        <v>1961</v>
      </c>
      <c r="I217" s="270">
        <v>2018</v>
      </c>
      <c r="J217" s="270" t="s">
        <v>26</v>
      </c>
      <c r="K217" s="272">
        <v>43252</v>
      </c>
      <c r="L217" s="270" t="s">
        <v>800</v>
      </c>
      <c r="M217" s="270" t="s">
        <v>178</v>
      </c>
      <c r="N217" s="270" t="s">
        <v>109</v>
      </c>
    </row>
    <row r="218" spans="1:14" s="84" customFormat="1" ht="22.5">
      <c r="A218" s="270" t="s">
        <v>124</v>
      </c>
      <c r="B218" s="270"/>
      <c r="C218" s="270"/>
      <c r="D218" s="271"/>
      <c r="E218" s="270"/>
      <c r="F218" s="232" t="s">
        <v>19</v>
      </c>
      <c r="G218" s="271">
        <v>624259</v>
      </c>
      <c r="H218" s="270" t="s">
        <v>1962</v>
      </c>
      <c r="I218" s="270">
        <v>2018</v>
      </c>
      <c r="J218" s="270" t="s">
        <v>26</v>
      </c>
      <c r="K218" s="272">
        <v>43252</v>
      </c>
      <c r="L218" s="270" t="s">
        <v>800</v>
      </c>
      <c r="M218" s="270" t="s">
        <v>178</v>
      </c>
      <c r="N218" s="270" t="s">
        <v>109</v>
      </c>
    </row>
    <row r="219" spans="1:14" s="84" customFormat="1" ht="22.5">
      <c r="A219" s="270" t="s">
        <v>124</v>
      </c>
      <c r="B219" s="270"/>
      <c r="C219" s="270"/>
      <c r="D219" s="271"/>
      <c r="E219" s="270"/>
      <c r="F219" s="232" t="s">
        <v>19</v>
      </c>
      <c r="G219" s="271">
        <v>370636</v>
      </c>
      <c r="H219" s="270" t="s">
        <v>1963</v>
      </c>
      <c r="I219" s="270">
        <v>2018</v>
      </c>
      <c r="J219" s="270" t="s">
        <v>26</v>
      </c>
      <c r="K219" s="272">
        <v>43252</v>
      </c>
      <c r="L219" s="270" t="s">
        <v>800</v>
      </c>
      <c r="M219" s="270" t="s">
        <v>178</v>
      </c>
      <c r="N219" s="270" t="s">
        <v>109</v>
      </c>
    </row>
    <row r="220" spans="1:14" s="84" customFormat="1" ht="22.5">
      <c r="A220" s="270" t="s">
        <v>124</v>
      </c>
      <c r="B220" s="270"/>
      <c r="C220" s="270"/>
      <c r="D220" s="271"/>
      <c r="E220" s="270"/>
      <c r="F220" s="232" t="s">
        <v>19</v>
      </c>
      <c r="G220" s="271">
        <v>308777.27</v>
      </c>
      <c r="H220" s="270" t="s">
        <v>162</v>
      </c>
      <c r="I220" s="270">
        <v>2018</v>
      </c>
      <c r="J220" s="270" t="s">
        <v>26</v>
      </c>
      <c r="K220" s="272">
        <v>43252</v>
      </c>
      <c r="L220" s="270" t="s">
        <v>800</v>
      </c>
      <c r="M220" s="270" t="s">
        <v>178</v>
      </c>
      <c r="N220" s="270" t="s">
        <v>109</v>
      </c>
    </row>
    <row r="221" spans="1:14" s="84" customFormat="1" ht="22.5">
      <c r="A221" s="270" t="s">
        <v>124</v>
      </c>
      <c r="B221" s="270"/>
      <c r="C221" s="270"/>
      <c r="D221" s="271"/>
      <c r="E221" s="270"/>
      <c r="F221" s="232" t="s">
        <v>19</v>
      </c>
      <c r="G221" s="271">
        <v>282041</v>
      </c>
      <c r="H221" s="270" t="s">
        <v>1964</v>
      </c>
      <c r="I221" s="270">
        <v>2018</v>
      </c>
      <c r="J221" s="270" t="s">
        <v>26</v>
      </c>
      <c r="K221" s="272">
        <v>43252</v>
      </c>
      <c r="L221" s="270" t="s">
        <v>800</v>
      </c>
      <c r="M221" s="270" t="s">
        <v>178</v>
      </c>
      <c r="N221" s="270" t="s">
        <v>109</v>
      </c>
    </row>
    <row r="222" spans="1:14" s="84" customFormat="1" ht="22.5">
      <c r="A222" s="270" t="s">
        <v>124</v>
      </c>
      <c r="B222" s="270"/>
      <c r="C222" s="270"/>
      <c r="D222" s="271"/>
      <c r="E222" s="270"/>
      <c r="F222" s="232" t="s">
        <v>19</v>
      </c>
      <c r="G222" s="271">
        <v>221791.49</v>
      </c>
      <c r="H222" s="270" t="s">
        <v>1965</v>
      </c>
      <c r="I222" s="270">
        <v>2018</v>
      </c>
      <c r="J222" s="270" t="s">
        <v>26</v>
      </c>
      <c r="K222" s="272">
        <v>43252</v>
      </c>
      <c r="L222" s="270" t="s">
        <v>800</v>
      </c>
      <c r="M222" s="270" t="s">
        <v>178</v>
      </c>
      <c r="N222" s="270" t="s">
        <v>109</v>
      </c>
    </row>
    <row r="223" spans="1:14" s="84" customFormat="1" ht="22.5">
      <c r="A223" s="270" t="s">
        <v>124</v>
      </c>
      <c r="B223" s="270"/>
      <c r="C223" s="270"/>
      <c r="D223" s="271"/>
      <c r="E223" s="270"/>
      <c r="F223" s="232" t="s">
        <v>19</v>
      </c>
      <c r="G223" s="271">
        <v>150000</v>
      </c>
      <c r="H223" s="270" t="s">
        <v>1966</v>
      </c>
      <c r="I223" s="270">
        <v>2018</v>
      </c>
      <c r="J223" s="270" t="s">
        <v>26</v>
      </c>
      <c r="K223" s="272">
        <v>43252</v>
      </c>
      <c r="L223" s="270" t="s">
        <v>800</v>
      </c>
      <c r="M223" s="270" t="s">
        <v>178</v>
      </c>
      <c r="N223" s="270" t="s">
        <v>109</v>
      </c>
    </row>
    <row r="224" spans="1:14" s="84" customFormat="1" ht="22.5">
      <c r="A224" s="270" t="s">
        <v>124</v>
      </c>
      <c r="B224" s="270"/>
      <c r="C224" s="270"/>
      <c r="D224" s="271"/>
      <c r="E224" s="270"/>
      <c r="F224" s="232" t="s">
        <v>19</v>
      </c>
      <c r="G224" s="271">
        <v>142500</v>
      </c>
      <c r="H224" s="270" t="s">
        <v>1967</v>
      </c>
      <c r="I224" s="270">
        <v>2018</v>
      </c>
      <c r="J224" s="270" t="s">
        <v>26</v>
      </c>
      <c r="K224" s="272">
        <v>43252</v>
      </c>
      <c r="L224" s="270" t="s">
        <v>800</v>
      </c>
      <c r="M224" s="270" t="s">
        <v>178</v>
      </c>
      <c r="N224" s="270" t="s">
        <v>109</v>
      </c>
    </row>
    <row r="225" spans="1:14" s="84" customFormat="1" ht="22.5">
      <c r="A225" s="270" t="s">
        <v>124</v>
      </c>
      <c r="B225" s="270"/>
      <c r="C225" s="270"/>
      <c r="D225" s="271"/>
      <c r="E225" s="270"/>
      <c r="F225" s="232" t="s">
        <v>19</v>
      </c>
      <c r="G225" s="271">
        <v>69924.320000000007</v>
      </c>
      <c r="H225" s="270" t="s">
        <v>832</v>
      </c>
      <c r="I225" s="270">
        <v>2018</v>
      </c>
      <c r="J225" s="270" t="s">
        <v>26</v>
      </c>
      <c r="K225" s="272">
        <v>43252</v>
      </c>
      <c r="L225" s="270" t="s">
        <v>800</v>
      </c>
      <c r="M225" s="270" t="s">
        <v>178</v>
      </c>
      <c r="N225" s="270" t="s">
        <v>109</v>
      </c>
    </row>
    <row r="226" spans="1:14" s="84" customFormat="1" ht="22.5">
      <c r="A226" s="270" t="s">
        <v>124</v>
      </c>
      <c r="B226" s="270"/>
      <c r="C226" s="270"/>
      <c r="D226" s="271"/>
      <c r="E226" s="270"/>
      <c r="F226" s="232" t="s">
        <v>19</v>
      </c>
      <c r="G226" s="271">
        <v>9500</v>
      </c>
      <c r="H226" s="270" t="s">
        <v>1968</v>
      </c>
      <c r="I226" s="270">
        <v>2018</v>
      </c>
      <c r="J226" s="270" t="s">
        <v>26</v>
      </c>
      <c r="K226" s="272">
        <v>43252</v>
      </c>
      <c r="L226" s="270" t="s">
        <v>246</v>
      </c>
      <c r="M226" s="270" t="s">
        <v>178</v>
      </c>
      <c r="N226" s="270" t="s">
        <v>109</v>
      </c>
    </row>
    <row r="227" spans="1:14" s="84" customFormat="1" hidden="1">
      <c r="A227" s="270" t="s">
        <v>124</v>
      </c>
      <c r="B227" s="270"/>
      <c r="C227" s="270"/>
      <c r="D227" s="271"/>
      <c r="E227" s="270"/>
      <c r="F227" s="232" t="s">
        <v>111</v>
      </c>
      <c r="G227" s="271">
        <v>30000</v>
      </c>
      <c r="H227" s="270" t="s">
        <v>1970</v>
      </c>
      <c r="I227" s="270">
        <v>2018</v>
      </c>
      <c r="J227" s="270" t="s">
        <v>26</v>
      </c>
      <c r="K227" s="272">
        <v>43259</v>
      </c>
      <c r="L227" s="270" t="s">
        <v>800</v>
      </c>
      <c r="M227" s="270" t="s">
        <v>178</v>
      </c>
      <c r="N227" s="270" t="s">
        <v>109</v>
      </c>
    </row>
    <row r="228" spans="1:14" s="84" customFormat="1" hidden="1">
      <c r="A228" s="270" t="s">
        <v>124</v>
      </c>
      <c r="B228" s="270"/>
      <c r="C228" s="270"/>
      <c r="D228" s="271"/>
      <c r="E228" s="270"/>
      <c r="F228" s="232" t="s">
        <v>111</v>
      </c>
      <c r="G228" s="271">
        <v>23200</v>
      </c>
      <c r="H228" s="270" t="s">
        <v>841</v>
      </c>
      <c r="I228" s="270">
        <v>2018</v>
      </c>
      <c r="J228" s="270" t="s">
        <v>26</v>
      </c>
      <c r="K228" s="272">
        <v>43259</v>
      </c>
      <c r="L228" s="270" t="s">
        <v>800</v>
      </c>
      <c r="M228" s="270" t="s">
        <v>178</v>
      </c>
      <c r="N228" s="270" t="s">
        <v>109</v>
      </c>
    </row>
    <row r="229" spans="1:14" s="84" customFormat="1" hidden="1">
      <c r="A229" s="270" t="s">
        <v>124</v>
      </c>
      <c r="B229" s="270"/>
      <c r="C229" s="270"/>
      <c r="D229" s="271"/>
      <c r="E229" s="270"/>
      <c r="F229" s="232" t="s">
        <v>111</v>
      </c>
      <c r="G229" s="271">
        <v>2000</v>
      </c>
      <c r="H229" s="270" t="s">
        <v>522</v>
      </c>
      <c r="I229" s="270">
        <v>2018</v>
      </c>
      <c r="J229" s="270" t="s">
        <v>26</v>
      </c>
      <c r="K229" s="272">
        <v>43259</v>
      </c>
      <c r="L229" s="270" t="s">
        <v>800</v>
      </c>
      <c r="M229" s="270" t="s">
        <v>178</v>
      </c>
      <c r="N229" s="270" t="s">
        <v>109</v>
      </c>
    </row>
    <row r="230" spans="1:14" s="84" customFormat="1" ht="22.5">
      <c r="A230" s="270" t="s">
        <v>124</v>
      </c>
      <c r="B230" s="270"/>
      <c r="C230" s="270"/>
      <c r="D230" s="271"/>
      <c r="E230" s="270"/>
      <c r="F230" s="232" t="s">
        <v>19</v>
      </c>
      <c r="G230" s="271">
        <v>990000</v>
      </c>
      <c r="H230" s="270" t="s">
        <v>1961</v>
      </c>
      <c r="I230" s="270">
        <v>2018</v>
      </c>
      <c r="J230" s="270" t="s">
        <v>26</v>
      </c>
      <c r="K230" s="272">
        <v>43259</v>
      </c>
      <c r="L230" s="270" t="s">
        <v>800</v>
      </c>
      <c r="M230" s="270" t="s">
        <v>178</v>
      </c>
      <c r="N230" s="270" t="s">
        <v>109</v>
      </c>
    </row>
    <row r="231" spans="1:14" s="84" customFormat="1" ht="22.5">
      <c r="A231" s="270" t="s">
        <v>124</v>
      </c>
      <c r="B231" s="270"/>
      <c r="C231" s="270"/>
      <c r="D231" s="271"/>
      <c r="E231" s="270"/>
      <c r="F231" s="232" t="s">
        <v>19</v>
      </c>
      <c r="G231" s="271">
        <v>264830</v>
      </c>
      <c r="H231" s="270" t="s">
        <v>1971</v>
      </c>
      <c r="I231" s="270">
        <v>2018</v>
      </c>
      <c r="J231" s="270" t="s">
        <v>26</v>
      </c>
      <c r="K231" s="272">
        <v>43259</v>
      </c>
      <c r="L231" s="270" t="s">
        <v>800</v>
      </c>
      <c r="M231" s="270" t="s">
        <v>178</v>
      </c>
      <c r="N231" s="270" t="s">
        <v>109</v>
      </c>
    </row>
    <row r="232" spans="1:14" s="84" customFormat="1" ht="22.5">
      <c r="A232" s="270" t="s">
        <v>124</v>
      </c>
      <c r="B232" s="270"/>
      <c r="C232" s="270"/>
      <c r="D232" s="271"/>
      <c r="E232" s="270"/>
      <c r="F232" s="232" t="s">
        <v>19</v>
      </c>
      <c r="G232" s="271">
        <v>211487</v>
      </c>
      <c r="H232" s="270" t="s">
        <v>1972</v>
      </c>
      <c r="I232" s="270">
        <v>2018</v>
      </c>
      <c r="J232" s="270" t="s">
        <v>26</v>
      </c>
      <c r="K232" s="272">
        <v>43259</v>
      </c>
      <c r="L232" s="270" t="s">
        <v>800</v>
      </c>
      <c r="M232" s="270" t="s">
        <v>178</v>
      </c>
      <c r="N232" s="270" t="s">
        <v>109</v>
      </c>
    </row>
    <row r="233" spans="1:14" s="84" customFormat="1" ht="22.5">
      <c r="A233" s="270" t="s">
        <v>124</v>
      </c>
      <c r="B233" s="270"/>
      <c r="C233" s="270"/>
      <c r="D233" s="271"/>
      <c r="E233" s="270"/>
      <c r="F233" s="232" t="s">
        <v>19</v>
      </c>
      <c r="G233" s="271">
        <v>174052.26</v>
      </c>
      <c r="H233" s="270" t="s">
        <v>162</v>
      </c>
      <c r="I233" s="270">
        <v>2018</v>
      </c>
      <c r="J233" s="270" t="s">
        <v>26</v>
      </c>
      <c r="K233" s="272">
        <v>43259</v>
      </c>
      <c r="L233" s="270" t="s">
        <v>800</v>
      </c>
      <c r="M233" s="270" t="s">
        <v>178</v>
      </c>
      <c r="N233" s="270" t="s">
        <v>109</v>
      </c>
    </row>
    <row r="234" spans="1:14" s="84" customFormat="1" ht="22.5">
      <c r="A234" s="270" t="s">
        <v>124</v>
      </c>
      <c r="B234" s="270"/>
      <c r="C234" s="270"/>
      <c r="D234" s="271"/>
      <c r="E234" s="270"/>
      <c r="F234" s="232" t="s">
        <v>19</v>
      </c>
      <c r="G234" s="271">
        <v>150000</v>
      </c>
      <c r="H234" s="270" t="s">
        <v>1973</v>
      </c>
      <c r="I234" s="270">
        <v>2018</v>
      </c>
      <c r="J234" s="270" t="s">
        <v>26</v>
      </c>
      <c r="K234" s="272">
        <v>43259</v>
      </c>
      <c r="L234" s="270" t="s">
        <v>800</v>
      </c>
      <c r="M234" s="270" t="s">
        <v>178</v>
      </c>
      <c r="N234" s="270" t="s">
        <v>109</v>
      </c>
    </row>
    <row r="235" spans="1:14" s="84" customFormat="1" ht="22.5">
      <c r="A235" s="270" t="s">
        <v>124</v>
      </c>
      <c r="B235" s="270"/>
      <c r="C235" s="270"/>
      <c r="D235" s="271"/>
      <c r="E235" s="270"/>
      <c r="F235" s="232" t="s">
        <v>19</v>
      </c>
      <c r="G235" s="271">
        <v>133200</v>
      </c>
      <c r="H235" s="270" t="s">
        <v>1974</v>
      </c>
      <c r="I235" s="270">
        <v>2018</v>
      </c>
      <c r="J235" s="270" t="s">
        <v>26</v>
      </c>
      <c r="K235" s="272">
        <v>43259</v>
      </c>
      <c r="L235" s="270" t="s">
        <v>800</v>
      </c>
      <c r="M235" s="270" t="s">
        <v>178</v>
      </c>
      <c r="N235" s="270" t="s">
        <v>109</v>
      </c>
    </row>
    <row r="236" spans="1:14" s="84" customFormat="1" ht="22.5">
      <c r="A236" s="270" t="s">
        <v>124</v>
      </c>
      <c r="B236" s="270"/>
      <c r="C236" s="270"/>
      <c r="D236" s="271"/>
      <c r="E236" s="270"/>
      <c r="F236" s="232" t="s">
        <v>19</v>
      </c>
      <c r="G236" s="271">
        <v>71511</v>
      </c>
      <c r="H236" s="270" t="s">
        <v>1975</v>
      </c>
      <c r="I236" s="270">
        <v>2018</v>
      </c>
      <c r="J236" s="270" t="s">
        <v>26</v>
      </c>
      <c r="K236" s="272">
        <v>43259</v>
      </c>
      <c r="L236" s="270" t="s">
        <v>800</v>
      </c>
      <c r="M236" s="270" t="s">
        <v>178</v>
      </c>
      <c r="N236" s="270" t="s">
        <v>109</v>
      </c>
    </row>
    <row r="237" spans="1:14" s="84" customFormat="1" ht="22.5">
      <c r="A237" s="270" t="s">
        <v>124</v>
      </c>
      <c r="B237" s="270"/>
      <c r="C237" s="270"/>
      <c r="D237" s="271"/>
      <c r="E237" s="270"/>
      <c r="F237" s="232" t="s">
        <v>19</v>
      </c>
      <c r="G237" s="271">
        <v>150000</v>
      </c>
      <c r="H237" s="270" t="s">
        <v>1976</v>
      </c>
      <c r="I237" s="270">
        <v>2018</v>
      </c>
      <c r="J237" s="270" t="s">
        <v>26</v>
      </c>
      <c r="K237" s="272">
        <v>43259</v>
      </c>
      <c r="L237" s="270" t="s">
        <v>246</v>
      </c>
      <c r="M237" s="270" t="s">
        <v>178</v>
      </c>
      <c r="N237" s="270" t="s">
        <v>109</v>
      </c>
    </row>
    <row r="238" spans="1:14" s="84" customFormat="1" ht="22.5">
      <c r="A238" s="270" t="s">
        <v>124</v>
      </c>
      <c r="B238" s="270"/>
      <c r="C238" s="270"/>
      <c r="D238" s="271"/>
      <c r="E238" s="270"/>
      <c r="F238" s="232" t="s">
        <v>19</v>
      </c>
      <c r="G238" s="271">
        <v>80000</v>
      </c>
      <c r="H238" s="270" t="s">
        <v>1977</v>
      </c>
      <c r="I238" s="270">
        <v>2018</v>
      </c>
      <c r="J238" s="270" t="s">
        <v>26</v>
      </c>
      <c r="K238" s="272">
        <v>43259</v>
      </c>
      <c r="L238" s="270" t="s">
        <v>246</v>
      </c>
      <c r="M238" s="270" t="s">
        <v>178</v>
      </c>
      <c r="N238" s="270" t="s">
        <v>109</v>
      </c>
    </row>
    <row r="239" spans="1:14" s="84" customFormat="1" ht="22.5">
      <c r="A239" s="270" t="s">
        <v>124</v>
      </c>
      <c r="B239" s="270"/>
      <c r="C239" s="270"/>
      <c r="D239" s="271"/>
      <c r="E239" s="270"/>
      <c r="F239" s="232" t="s">
        <v>19</v>
      </c>
      <c r="G239" s="271">
        <v>30000</v>
      </c>
      <c r="H239" s="270" t="s">
        <v>1978</v>
      </c>
      <c r="I239" s="270">
        <v>2018</v>
      </c>
      <c r="J239" s="270" t="s">
        <v>26</v>
      </c>
      <c r="K239" s="272">
        <v>43259</v>
      </c>
      <c r="L239" s="270" t="s">
        <v>246</v>
      </c>
      <c r="M239" s="270" t="s">
        <v>178</v>
      </c>
      <c r="N239" s="270" t="s">
        <v>109</v>
      </c>
    </row>
    <row r="240" spans="1:14" s="84" customFormat="1" ht="22.5">
      <c r="A240" s="270" t="s">
        <v>124</v>
      </c>
      <c r="B240" s="270"/>
      <c r="C240" s="270"/>
      <c r="D240" s="271"/>
      <c r="E240" s="270"/>
      <c r="F240" s="232" t="s">
        <v>19</v>
      </c>
      <c r="G240" s="271">
        <v>17552</v>
      </c>
      <c r="H240" s="270" t="s">
        <v>1979</v>
      </c>
      <c r="I240" s="270">
        <v>2018</v>
      </c>
      <c r="J240" s="270" t="s">
        <v>26</v>
      </c>
      <c r="K240" s="272">
        <v>43259</v>
      </c>
      <c r="L240" s="270" t="s">
        <v>246</v>
      </c>
      <c r="M240" s="270" t="s">
        <v>178</v>
      </c>
      <c r="N240" s="270" t="s">
        <v>109</v>
      </c>
    </row>
    <row r="241" spans="1:14" s="84" customFormat="1" ht="22.5">
      <c r="A241" s="270" t="s">
        <v>124</v>
      </c>
      <c r="B241" s="270"/>
      <c r="C241" s="270"/>
      <c r="D241" s="271"/>
      <c r="E241" s="270"/>
      <c r="F241" s="232" t="s">
        <v>19</v>
      </c>
      <c r="G241" s="271">
        <v>16000</v>
      </c>
      <c r="H241" s="270" t="s">
        <v>1980</v>
      </c>
      <c r="I241" s="270">
        <v>2018</v>
      </c>
      <c r="J241" s="270" t="s">
        <v>26</v>
      </c>
      <c r="K241" s="272">
        <v>43259</v>
      </c>
      <c r="L241" s="270" t="s">
        <v>246</v>
      </c>
      <c r="M241" s="270" t="s">
        <v>178</v>
      </c>
      <c r="N241" s="270" t="s">
        <v>109</v>
      </c>
    </row>
    <row r="242" spans="1:14" s="84" customFormat="1" ht="22.5">
      <c r="A242" s="270" t="s">
        <v>124</v>
      </c>
      <c r="B242" s="270"/>
      <c r="C242" s="270"/>
      <c r="D242" s="271"/>
      <c r="E242" s="270"/>
      <c r="F242" s="232" t="s">
        <v>19</v>
      </c>
      <c r="G242" s="271">
        <v>14400</v>
      </c>
      <c r="H242" s="270" t="s">
        <v>1981</v>
      </c>
      <c r="I242" s="270">
        <v>2018</v>
      </c>
      <c r="J242" s="270" t="s">
        <v>26</v>
      </c>
      <c r="K242" s="272">
        <v>43259</v>
      </c>
      <c r="L242" s="270" t="s">
        <v>246</v>
      </c>
      <c r="M242" s="270" t="s">
        <v>178</v>
      </c>
      <c r="N242" s="270" t="s">
        <v>109</v>
      </c>
    </row>
    <row r="243" spans="1:14" s="84" customFormat="1" ht="22.5">
      <c r="A243" s="270" t="s">
        <v>124</v>
      </c>
      <c r="B243" s="270"/>
      <c r="C243" s="270"/>
      <c r="D243" s="271"/>
      <c r="E243" s="270"/>
      <c r="F243" s="232" t="s">
        <v>19</v>
      </c>
      <c r="G243" s="271">
        <v>14119</v>
      </c>
      <c r="H243" s="270" t="s">
        <v>1982</v>
      </c>
      <c r="I243" s="270">
        <v>2018</v>
      </c>
      <c r="J243" s="270" t="s">
        <v>26</v>
      </c>
      <c r="K243" s="272">
        <v>43259</v>
      </c>
      <c r="L243" s="270" t="s">
        <v>246</v>
      </c>
      <c r="M243" s="270" t="s">
        <v>178</v>
      </c>
      <c r="N243" s="270" t="s">
        <v>109</v>
      </c>
    </row>
    <row r="244" spans="1:14" s="84" customFormat="1" ht="22.5">
      <c r="A244" s="270" t="s">
        <v>124</v>
      </c>
      <c r="B244" s="270"/>
      <c r="C244" s="270"/>
      <c r="D244" s="271"/>
      <c r="E244" s="270"/>
      <c r="F244" s="232" t="s">
        <v>19</v>
      </c>
      <c r="G244" s="271">
        <v>7500</v>
      </c>
      <c r="H244" s="270" t="s">
        <v>1983</v>
      </c>
      <c r="I244" s="270">
        <v>2018</v>
      </c>
      <c r="J244" s="270" t="s">
        <v>26</v>
      </c>
      <c r="K244" s="272">
        <v>43259</v>
      </c>
      <c r="L244" s="270" t="s">
        <v>246</v>
      </c>
      <c r="M244" s="270" t="s">
        <v>178</v>
      </c>
      <c r="N244" s="270" t="s">
        <v>109</v>
      </c>
    </row>
    <row r="245" spans="1:14" s="84" customFormat="1" ht="22.5">
      <c r="A245" s="270" t="s">
        <v>124</v>
      </c>
      <c r="B245" s="270"/>
      <c r="C245" s="270"/>
      <c r="D245" s="271"/>
      <c r="E245" s="270"/>
      <c r="F245" s="232" t="s">
        <v>19</v>
      </c>
      <c r="G245" s="271">
        <v>5500</v>
      </c>
      <c r="H245" s="270" t="s">
        <v>1984</v>
      </c>
      <c r="I245" s="270">
        <v>2018</v>
      </c>
      <c r="J245" s="270" t="s">
        <v>26</v>
      </c>
      <c r="K245" s="272">
        <v>43259</v>
      </c>
      <c r="L245" s="270" t="s">
        <v>246</v>
      </c>
      <c r="M245" s="270" t="s">
        <v>178</v>
      </c>
      <c r="N245" s="270" t="s">
        <v>109</v>
      </c>
    </row>
    <row r="246" spans="1:14" s="84" customFormat="1" hidden="1">
      <c r="A246" s="270" t="s">
        <v>124</v>
      </c>
      <c r="B246" s="270"/>
      <c r="C246" s="270"/>
      <c r="D246" s="271"/>
      <c r="E246" s="270"/>
      <c r="F246" s="232" t="s">
        <v>111</v>
      </c>
      <c r="G246" s="271">
        <v>175000</v>
      </c>
      <c r="H246" s="270" t="s">
        <v>2000</v>
      </c>
      <c r="I246" s="270">
        <v>2018</v>
      </c>
      <c r="J246" s="270" t="s">
        <v>26</v>
      </c>
      <c r="K246" s="272">
        <v>43266</v>
      </c>
      <c r="L246" s="270" t="s">
        <v>800</v>
      </c>
      <c r="M246" s="270" t="s">
        <v>178</v>
      </c>
      <c r="N246" s="270" t="s">
        <v>109</v>
      </c>
    </row>
    <row r="247" spans="1:14" s="84" customFormat="1" hidden="1">
      <c r="A247" s="270" t="s">
        <v>124</v>
      </c>
      <c r="B247" s="270"/>
      <c r="C247" s="270"/>
      <c r="D247" s="271"/>
      <c r="E247" s="270"/>
      <c r="F247" s="232" t="s">
        <v>111</v>
      </c>
      <c r="G247" s="271">
        <v>10000</v>
      </c>
      <c r="H247" s="270" t="s">
        <v>2001</v>
      </c>
      <c r="I247" s="270">
        <v>2018</v>
      </c>
      <c r="J247" s="270" t="s">
        <v>26</v>
      </c>
      <c r="K247" s="272">
        <v>43266</v>
      </c>
      <c r="L247" s="270" t="s">
        <v>800</v>
      </c>
      <c r="M247" s="270" t="s">
        <v>178</v>
      </c>
      <c r="N247" s="270" t="s">
        <v>109</v>
      </c>
    </row>
    <row r="248" spans="1:14" s="84" customFormat="1" hidden="1">
      <c r="A248" s="270" t="s">
        <v>124</v>
      </c>
      <c r="B248" s="270"/>
      <c r="C248" s="270"/>
      <c r="D248" s="271"/>
      <c r="E248" s="270"/>
      <c r="F248" s="232" t="s">
        <v>111</v>
      </c>
      <c r="G248" s="271">
        <v>5100</v>
      </c>
      <c r="H248" s="270" t="s">
        <v>2002</v>
      </c>
      <c r="I248" s="270">
        <v>2018</v>
      </c>
      <c r="J248" s="270" t="s">
        <v>26</v>
      </c>
      <c r="K248" s="272">
        <v>43266</v>
      </c>
      <c r="L248" s="270" t="s">
        <v>800</v>
      </c>
      <c r="M248" s="270" t="s">
        <v>178</v>
      </c>
      <c r="N248" s="270" t="s">
        <v>109</v>
      </c>
    </row>
    <row r="249" spans="1:14" s="84" customFormat="1" hidden="1">
      <c r="A249" s="270" t="s">
        <v>124</v>
      </c>
      <c r="B249" s="270"/>
      <c r="C249" s="270"/>
      <c r="D249" s="271"/>
      <c r="E249" s="270"/>
      <c r="F249" s="232" t="s">
        <v>111</v>
      </c>
      <c r="G249" s="271">
        <v>200</v>
      </c>
      <c r="H249" s="270" t="s">
        <v>2003</v>
      </c>
      <c r="I249" s="270">
        <v>2018</v>
      </c>
      <c r="J249" s="270" t="s">
        <v>26</v>
      </c>
      <c r="K249" s="272">
        <v>43266</v>
      </c>
      <c r="L249" s="270" t="s">
        <v>800</v>
      </c>
      <c r="M249" s="270" t="s">
        <v>178</v>
      </c>
      <c r="N249" s="270" t="s">
        <v>109</v>
      </c>
    </row>
    <row r="250" spans="1:14" s="84" customFormat="1" ht="22.5">
      <c r="A250" s="270" t="s">
        <v>124</v>
      </c>
      <c r="B250" s="270"/>
      <c r="C250" s="270"/>
      <c r="D250" s="271"/>
      <c r="E250" s="270"/>
      <c r="F250" s="232" t="s">
        <v>19</v>
      </c>
      <c r="G250" s="271">
        <v>211658.21</v>
      </c>
      <c r="H250" s="270" t="s">
        <v>162</v>
      </c>
      <c r="I250" s="270">
        <v>2018</v>
      </c>
      <c r="J250" s="270" t="s">
        <v>26</v>
      </c>
      <c r="K250" s="272">
        <v>43266</v>
      </c>
      <c r="L250" s="270" t="s">
        <v>800</v>
      </c>
      <c r="M250" s="270" t="s">
        <v>178</v>
      </c>
      <c r="N250" s="270" t="s">
        <v>109</v>
      </c>
    </row>
    <row r="251" spans="1:14" s="84" customFormat="1" ht="22.5">
      <c r="A251" s="270" t="s">
        <v>124</v>
      </c>
      <c r="B251" s="270"/>
      <c r="C251" s="270"/>
      <c r="D251" s="271"/>
      <c r="E251" s="270"/>
      <c r="F251" s="232" t="s">
        <v>19</v>
      </c>
      <c r="G251" s="271">
        <v>46061.2</v>
      </c>
      <c r="H251" s="270" t="s">
        <v>2004</v>
      </c>
      <c r="I251" s="270">
        <v>2018</v>
      </c>
      <c r="J251" s="270" t="s">
        <v>26</v>
      </c>
      <c r="K251" s="272">
        <v>43266</v>
      </c>
      <c r="L251" s="270" t="s">
        <v>800</v>
      </c>
      <c r="M251" s="270" t="s">
        <v>178</v>
      </c>
      <c r="N251" s="270" t="s">
        <v>109</v>
      </c>
    </row>
    <row r="252" spans="1:14" s="84" customFormat="1" ht="22.5">
      <c r="A252" s="270" t="s">
        <v>124</v>
      </c>
      <c r="B252" s="270"/>
      <c r="C252" s="270"/>
      <c r="D252" s="271"/>
      <c r="E252" s="270"/>
      <c r="F252" s="232" t="s">
        <v>19</v>
      </c>
      <c r="G252" s="271">
        <v>29250</v>
      </c>
      <c r="H252" s="270" t="s">
        <v>2005</v>
      </c>
      <c r="I252" s="270">
        <v>2018</v>
      </c>
      <c r="J252" s="270" t="s">
        <v>26</v>
      </c>
      <c r="K252" s="272">
        <v>43266</v>
      </c>
      <c r="L252" s="270" t="s">
        <v>800</v>
      </c>
      <c r="M252" s="270" t="s">
        <v>178</v>
      </c>
      <c r="N252" s="270" t="s">
        <v>109</v>
      </c>
    </row>
    <row r="253" spans="1:14" s="84" customFormat="1" ht="22.5">
      <c r="A253" s="270" t="s">
        <v>124</v>
      </c>
      <c r="B253" s="270"/>
      <c r="C253" s="270"/>
      <c r="D253" s="271"/>
      <c r="E253" s="270"/>
      <c r="F253" s="232" t="s">
        <v>19</v>
      </c>
      <c r="G253" s="271">
        <v>18750</v>
      </c>
      <c r="H253" s="270" t="s">
        <v>2006</v>
      </c>
      <c r="I253" s="270">
        <v>2018</v>
      </c>
      <c r="J253" s="270" t="s">
        <v>26</v>
      </c>
      <c r="K253" s="272">
        <v>43266</v>
      </c>
      <c r="L253" s="270" t="s">
        <v>800</v>
      </c>
      <c r="M253" s="270" t="s">
        <v>178</v>
      </c>
      <c r="N253" s="270" t="s">
        <v>109</v>
      </c>
    </row>
    <row r="254" spans="1:14" s="84" customFormat="1" hidden="1">
      <c r="A254" s="270" t="s">
        <v>124</v>
      </c>
      <c r="B254" s="270"/>
      <c r="C254" s="270"/>
      <c r="D254" s="271"/>
      <c r="E254" s="270"/>
      <c r="F254" s="232" t="s">
        <v>111</v>
      </c>
      <c r="G254" s="271">
        <v>52598</v>
      </c>
      <c r="H254" s="270" t="s">
        <v>155</v>
      </c>
      <c r="I254" s="270">
        <v>2018</v>
      </c>
      <c r="J254" s="270" t="s">
        <v>26</v>
      </c>
      <c r="K254" s="272">
        <v>43273</v>
      </c>
      <c r="L254" s="270" t="s">
        <v>800</v>
      </c>
      <c r="M254" s="270" t="s">
        <v>178</v>
      </c>
      <c r="N254" s="270" t="s">
        <v>109</v>
      </c>
    </row>
    <row r="255" spans="1:14" s="84" customFormat="1" hidden="1">
      <c r="A255" s="270" t="s">
        <v>124</v>
      </c>
      <c r="B255" s="270"/>
      <c r="C255" s="270"/>
      <c r="D255" s="271"/>
      <c r="E255" s="270"/>
      <c r="F255" s="232" t="s">
        <v>111</v>
      </c>
      <c r="G255" s="271">
        <v>20543</v>
      </c>
      <c r="H255" s="270" t="s">
        <v>2007</v>
      </c>
      <c r="I255" s="270">
        <v>2018</v>
      </c>
      <c r="J255" s="270" t="s">
        <v>26</v>
      </c>
      <c r="K255" s="272">
        <v>43273</v>
      </c>
      <c r="L255" s="270" t="s">
        <v>800</v>
      </c>
      <c r="M255" s="270" t="s">
        <v>178</v>
      </c>
      <c r="N255" s="270" t="s">
        <v>109</v>
      </c>
    </row>
    <row r="256" spans="1:14" s="84" customFormat="1" ht="22.5">
      <c r="A256" s="270" t="s">
        <v>124</v>
      </c>
      <c r="B256" s="270"/>
      <c r="C256" s="270"/>
      <c r="D256" s="271"/>
      <c r="E256" s="270"/>
      <c r="F256" s="232" t="s">
        <v>19</v>
      </c>
      <c r="G256" s="271">
        <v>546214.06000000006</v>
      </c>
      <c r="H256" s="270" t="s">
        <v>162</v>
      </c>
      <c r="I256" s="270">
        <v>2018</v>
      </c>
      <c r="J256" s="270" t="s">
        <v>26</v>
      </c>
      <c r="K256" s="272">
        <v>43273</v>
      </c>
      <c r="L256" s="270" t="s">
        <v>800</v>
      </c>
      <c r="M256" s="270" t="s">
        <v>178</v>
      </c>
      <c r="N256" s="270" t="s">
        <v>109</v>
      </c>
    </row>
    <row r="257" spans="1:14" s="84" customFormat="1" ht="22.5">
      <c r="A257" s="270" t="s">
        <v>124</v>
      </c>
      <c r="B257" s="270"/>
      <c r="C257" s="270"/>
      <c r="D257" s="271"/>
      <c r="E257" s="270"/>
      <c r="F257" s="232" t="s">
        <v>19</v>
      </c>
      <c r="G257" s="271">
        <v>120000</v>
      </c>
      <c r="H257" s="270" t="s">
        <v>2008</v>
      </c>
      <c r="I257" s="270">
        <v>2018</v>
      </c>
      <c r="J257" s="270" t="s">
        <v>26</v>
      </c>
      <c r="K257" s="272">
        <v>43273</v>
      </c>
      <c r="L257" s="270" t="s">
        <v>800</v>
      </c>
      <c r="M257" s="270" t="s">
        <v>178</v>
      </c>
      <c r="N257" s="270" t="s">
        <v>109</v>
      </c>
    </row>
    <row r="258" spans="1:14" s="84" customFormat="1" ht="22.5">
      <c r="A258" s="270" t="s">
        <v>124</v>
      </c>
      <c r="B258" s="270"/>
      <c r="C258" s="270"/>
      <c r="D258" s="271"/>
      <c r="E258" s="270"/>
      <c r="F258" s="232" t="s">
        <v>19</v>
      </c>
      <c r="G258" s="271">
        <v>74664.98</v>
      </c>
      <c r="H258" s="270" t="s">
        <v>2009</v>
      </c>
      <c r="I258" s="270">
        <v>2018</v>
      </c>
      <c r="J258" s="270" t="s">
        <v>26</v>
      </c>
      <c r="K258" s="272">
        <v>43273</v>
      </c>
      <c r="L258" s="270" t="s">
        <v>800</v>
      </c>
      <c r="M258" s="270" t="s">
        <v>178</v>
      </c>
      <c r="N258" s="270" t="s">
        <v>109</v>
      </c>
    </row>
    <row r="259" spans="1:14" s="84" customFormat="1" ht="22.5">
      <c r="A259" s="270" t="s">
        <v>124</v>
      </c>
      <c r="B259" s="270"/>
      <c r="C259" s="270"/>
      <c r="D259" s="271"/>
      <c r="E259" s="270"/>
      <c r="F259" s="232" t="s">
        <v>19</v>
      </c>
      <c r="G259" s="271">
        <v>74664.98</v>
      </c>
      <c r="H259" s="270" t="s">
        <v>2010</v>
      </c>
      <c r="I259" s="270">
        <v>2018</v>
      </c>
      <c r="J259" s="270" t="s">
        <v>26</v>
      </c>
      <c r="K259" s="272">
        <v>43273</v>
      </c>
      <c r="L259" s="270" t="s">
        <v>800</v>
      </c>
      <c r="M259" s="270" t="s">
        <v>178</v>
      </c>
      <c r="N259" s="270" t="s">
        <v>109</v>
      </c>
    </row>
    <row r="260" spans="1:14" s="84" customFormat="1" ht="22.5">
      <c r="A260" s="270" t="s">
        <v>124</v>
      </c>
      <c r="B260" s="270"/>
      <c r="C260" s="270"/>
      <c r="D260" s="271"/>
      <c r="E260" s="270"/>
      <c r="F260" s="232" t="s">
        <v>19</v>
      </c>
      <c r="G260" s="271">
        <v>62000</v>
      </c>
      <c r="H260" s="270" t="s">
        <v>2011</v>
      </c>
      <c r="I260" s="270">
        <v>2018</v>
      </c>
      <c r="J260" s="270" t="s">
        <v>26</v>
      </c>
      <c r="K260" s="272">
        <v>43273</v>
      </c>
      <c r="L260" s="270" t="s">
        <v>800</v>
      </c>
      <c r="M260" s="270" t="s">
        <v>178</v>
      </c>
      <c r="N260" s="270" t="s">
        <v>109</v>
      </c>
    </row>
    <row r="261" spans="1:14" s="84" customFormat="1" ht="22.5">
      <c r="A261" s="270" t="s">
        <v>124</v>
      </c>
      <c r="B261" s="270"/>
      <c r="C261" s="270"/>
      <c r="D261" s="271"/>
      <c r="E261" s="270"/>
      <c r="F261" s="232" t="s">
        <v>19</v>
      </c>
      <c r="G261" s="271">
        <v>55000</v>
      </c>
      <c r="H261" s="270" t="s">
        <v>2012</v>
      </c>
      <c r="I261" s="270">
        <v>2018</v>
      </c>
      <c r="J261" s="270" t="s">
        <v>26</v>
      </c>
      <c r="K261" s="272">
        <v>43273</v>
      </c>
      <c r="L261" s="270" t="s">
        <v>800</v>
      </c>
      <c r="M261" s="270" t="s">
        <v>178</v>
      </c>
      <c r="N261" s="270" t="s">
        <v>109</v>
      </c>
    </row>
    <row r="262" spans="1:14" s="84" customFormat="1" ht="22.5">
      <c r="A262" s="270" t="s">
        <v>124</v>
      </c>
      <c r="B262" s="270"/>
      <c r="C262" s="270"/>
      <c r="D262" s="271"/>
      <c r="E262" s="270"/>
      <c r="F262" s="232" t="s">
        <v>19</v>
      </c>
      <c r="G262" s="271">
        <v>50000</v>
      </c>
      <c r="H262" s="270" t="s">
        <v>2013</v>
      </c>
      <c r="I262" s="270">
        <v>2018</v>
      </c>
      <c r="J262" s="270" t="s">
        <v>26</v>
      </c>
      <c r="K262" s="272">
        <v>43273</v>
      </c>
      <c r="L262" s="270" t="s">
        <v>800</v>
      </c>
      <c r="M262" s="270" t="s">
        <v>178</v>
      </c>
      <c r="N262" s="270" t="s">
        <v>109</v>
      </c>
    </row>
    <row r="263" spans="1:14" s="84" customFormat="1" hidden="1">
      <c r="A263" s="270" t="s">
        <v>124</v>
      </c>
      <c r="B263" s="270"/>
      <c r="C263" s="270"/>
      <c r="D263" s="271"/>
      <c r="E263" s="270"/>
      <c r="F263" s="232" t="s">
        <v>111</v>
      </c>
      <c r="G263" s="271">
        <v>6500</v>
      </c>
      <c r="H263" s="270" t="s">
        <v>2022</v>
      </c>
      <c r="I263" s="270">
        <v>2018</v>
      </c>
      <c r="J263" s="270" t="s">
        <v>26</v>
      </c>
      <c r="K263" s="272">
        <v>43280</v>
      </c>
      <c r="L263" s="270" t="s">
        <v>800</v>
      </c>
      <c r="M263" s="270" t="s">
        <v>178</v>
      </c>
      <c r="N263" s="270" t="s">
        <v>109</v>
      </c>
    </row>
    <row r="264" spans="1:14" s="84" customFormat="1" hidden="1">
      <c r="A264" s="270" t="s">
        <v>124</v>
      </c>
      <c r="B264" s="270"/>
      <c r="C264" s="270"/>
      <c r="D264" s="271"/>
      <c r="E264" s="270"/>
      <c r="F264" s="232" t="s">
        <v>111</v>
      </c>
      <c r="G264" s="271">
        <v>2000</v>
      </c>
      <c r="H264" s="270" t="s">
        <v>2023</v>
      </c>
      <c r="I264" s="270">
        <v>2018</v>
      </c>
      <c r="J264" s="270" t="s">
        <v>26</v>
      </c>
      <c r="K264" s="272">
        <v>43280</v>
      </c>
      <c r="L264" s="270" t="s">
        <v>800</v>
      </c>
      <c r="M264" s="270" t="s">
        <v>178</v>
      </c>
      <c r="N264" s="270" t="s">
        <v>109</v>
      </c>
    </row>
    <row r="265" spans="1:14" s="84" customFormat="1" hidden="1">
      <c r="A265" s="270" t="s">
        <v>124</v>
      </c>
      <c r="B265" s="270"/>
      <c r="C265" s="270"/>
      <c r="D265" s="271"/>
      <c r="E265" s="270"/>
      <c r="F265" s="232" t="s">
        <v>111</v>
      </c>
      <c r="G265" s="271">
        <v>162000</v>
      </c>
      <c r="H265" s="270" t="s">
        <v>2024</v>
      </c>
      <c r="I265" s="270">
        <v>2018</v>
      </c>
      <c r="J265" s="270" t="s">
        <v>26</v>
      </c>
      <c r="K265" s="272">
        <v>43280</v>
      </c>
      <c r="L265" s="270" t="s">
        <v>800</v>
      </c>
      <c r="M265" s="270" t="s">
        <v>178</v>
      </c>
      <c r="N265" s="270" t="s">
        <v>109</v>
      </c>
    </row>
    <row r="266" spans="1:14" s="84" customFormat="1" ht="22.5">
      <c r="A266" s="270" t="s">
        <v>124</v>
      </c>
      <c r="B266" s="270"/>
      <c r="C266" s="270"/>
      <c r="D266" s="271"/>
      <c r="E266" s="270"/>
      <c r="F266" s="232" t="s">
        <v>19</v>
      </c>
      <c r="G266" s="271">
        <v>464357.06</v>
      </c>
      <c r="H266" s="270" t="s">
        <v>162</v>
      </c>
      <c r="I266" s="270">
        <v>2018</v>
      </c>
      <c r="J266" s="270" t="s">
        <v>26</v>
      </c>
      <c r="K266" s="272">
        <v>43280</v>
      </c>
      <c r="L266" s="270" t="s">
        <v>800</v>
      </c>
      <c r="M266" s="270" t="s">
        <v>178</v>
      </c>
      <c r="N266" s="270" t="s">
        <v>109</v>
      </c>
    </row>
    <row r="267" spans="1:14" s="84" customFormat="1" ht="22.5">
      <c r="A267" s="270" t="s">
        <v>124</v>
      </c>
      <c r="B267" s="270"/>
      <c r="C267" s="270"/>
      <c r="D267" s="271"/>
      <c r="E267" s="270"/>
      <c r="F267" s="232" t="s">
        <v>19</v>
      </c>
      <c r="G267" s="271">
        <v>33750</v>
      </c>
      <c r="H267" s="270" t="s">
        <v>810</v>
      </c>
      <c r="I267" s="270">
        <v>2018</v>
      </c>
      <c r="J267" s="270" t="s">
        <v>26</v>
      </c>
      <c r="K267" s="272">
        <v>43280</v>
      </c>
      <c r="L267" s="270" t="s">
        <v>800</v>
      </c>
      <c r="M267" s="270" t="s">
        <v>178</v>
      </c>
      <c r="N267" s="270" t="s">
        <v>109</v>
      </c>
    </row>
    <row r="268" spans="1:14" s="84" customFormat="1" ht="22.5">
      <c r="A268" s="270" t="s">
        <v>124</v>
      </c>
      <c r="B268" s="270"/>
      <c r="C268" s="270"/>
      <c r="D268" s="271"/>
      <c r="E268" s="270"/>
      <c r="F268" s="232" t="s">
        <v>19</v>
      </c>
      <c r="G268" s="271">
        <v>9750</v>
      </c>
      <c r="H268" s="270" t="s">
        <v>2025</v>
      </c>
      <c r="I268" s="270">
        <v>2018</v>
      </c>
      <c r="J268" s="270" t="s">
        <v>26</v>
      </c>
      <c r="K268" s="272">
        <v>43280</v>
      </c>
      <c r="L268" s="270" t="s">
        <v>800</v>
      </c>
      <c r="M268" s="270" t="s">
        <v>178</v>
      </c>
      <c r="N268" s="270" t="s">
        <v>109</v>
      </c>
    </row>
    <row r="269" spans="1:14" s="84" customFormat="1" ht="22.5">
      <c r="A269" s="270" t="s">
        <v>124</v>
      </c>
      <c r="B269" s="270"/>
      <c r="C269" s="270"/>
      <c r="D269" s="271"/>
      <c r="E269" s="270"/>
      <c r="F269" s="232" t="s">
        <v>19</v>
      </c>
      <c r="G269" s="271">
        <v>7500</v>
      </c>
      <c r="H269" s="270" t="s">
        <v>2026</v>
      </c>
      <c r="I269" s="270">
        <v>2018</v>
      </c>
      <c r="J269" s="270" t="s">
        <v>26</v>
      </c>
      <c r="K269" s="272">
        <v>43280</v>
      </c>
      <c r="L269" s="270" t="s">
        <v>800</v>
      </c>
      <c r="M269" s="270" t="s">
        <v>178</v>
      </c>
      <c r="N269" s="270" t="s">
        <v>109</v>
      </c>
    </row>
    <row r="270" spans="1:14" s="84" customFormat="1" ht="22.5">
      <c r="A270" s="270" t="s">
        <v>124</v>
      </c>
      <c r="B270" s="270"/>
      <c r="C270" s="270"/>
      <c r="D270" s="271"/>
      <c r="E270" s="270"/>
      <c r="F270" s="232" t="s">
        <v>19</v>
      </c>
      <c r="G270" s="271">
        <v>26759.47</v>
      </c>
      <c r="H270" s="270" t="s">
        <v>2027</v>
      </c>
      <c r="I270" s="270">
        <v>2018</v>
      </c>
      <c r="J270" s="270" t="s">
        <v>26</v>
      </c>
      <c r="K270" s="272">
        <v>43280</v>
      </c>
      <c r="L270" s="270" t="s">
        <v>800</v>
      </c>
      <c r="M270" s="270" t="s">
        <v>178</v>
      </c>
      <c r="N270" s="270" t="s">
        <v>109</v>
      </c>
    </row>
    <row r="271" spans="1:14" s="84" customFormat="1" ht="22.5">
      <c r="A271" s="270" t="s">
        <v>124</v>
      </c>
      <c r="B271" s="270"/>
      <c r="C271" s="270"/>
      <c r="D271" s="271"/>
      <c r="E271" s="270"/>
      <c r="F271" s="232" t="s">
        <v>19</v>
      </c>
      <c r="G271" s="271">
        <v>74574.5</v>
      </c>
      <c r="H271" s="270" t="s">
        <v>2028</v>
      </c>
      <c r="I271" s="270">
        <v>2018</v>
      </c>
      <c r="J271" s="270" t="s">
        <v>26</v>
      </c>
      <c r="K271" s="272">
        <v>43280</v>
      </c>
      <c r="L271" s="270" t="s">
        <v>800</v>
      </c>
      <c r="M271" s="270" t="s">
        <v>178</v>
      </c>
      <c r="N271" s="270" t="s">
        <v>109</v>
      </c>
    </row>
    <row r="272" spans="1:14" s="84" customFormat="1" ht="22.5">
      <c r="A272" s="270" t="s">
        <v>124</v>
      </c>
      <c r="B272" s="270"/>
      <c r="C272" s="270"/>
      <c r="D272" s="271"/>
      <c r="E272" s="270"/>
      <c r="F272" s="232" t="s">
        <v>19</v>
      </c>
      <c r="G272" s="271">
        <v>45301.2</v>
      </c>
      <c r="H272" s="270" t="s">
        <v>2029</v>
      </c>
      <c r="I272" s="270">
        <v>2018</v>
      </c>
      <c r="J272" s="270" t="s">
        <v>26</v>
      </c>
      <c r="K272" s="272">
        <v>43280</v>
      </c>
      <c r="L272" s="270" t="s">
        <v>800</v>
      </c>
      <c r="M272" s="270" t="s">
        <v>178</v>
      </c>
      <c r="N272" s="270" t="s">
        <v>109</v>
      </c>
    </row>
    <row r="273" spans="1:14" s="84" customFormat="1" ht="22.5">
      <c r="A273" s="270" t="s">
        <v>124</v>
      </c>
      <c r="B273" s="270"/>
      <c r="C273" s="270"/>
      <c r="D273" s="271"/>
      <c r="E273" s="270"/>
      <c r="F273" s="232" t="s">
        <v>19</v>
      </c>
      <c r="G273" s="271">
        <v>696867.54</v>
      </c>
      <c r="H273" s="270" t="s">
        <v>162</v>
      </c>
      <c r="I273" s="270">
        <v>2018</v>
      </c>
      <c r="J273" s="270" t="s">
        <v>27</v>
      </c>
      <c r="K273" s="272">
        <v>43286</v>
      </c>
      <c r="L273" s="270" t="s">
        <v>800</v>
      </c>
      <c r="M273" s="270" t="s">
        <v>178</v>
      </c>
      <c r="N273" s="270" t="s">
        <v>109</v>
      </c>
    </row>
    <row r="274" spans="1:14" s="84" customFormat="1" ht="22.5">
      <c r="A274" s="270" t="s">
        <v>124</v>
      </c>
      <c r="B274" s="270"/>
      <c r="C274" s="270"/>
      <c r="D274" s="271"/>
      <c r="E274" s="270"/>
      <c r="F274" s="232" t="s">
        <v>19</v>
      </c>
      <c r="G274" s="271">
        <v>185000</v>
      </c>
      <c r="H274" s="270" t="s">
        <v>2030</v>
      </c>
      <c r="I274" s="270">
        <v>2018</v>
      </c>
      <c r="J274" s="270" t="s">
        <v>27</v>
      </c>
      <c r="K274" s="272">
        <v>43286</v>
      </c>
      <c r="L274" s="270" t="s">
        <v>800</v>
      </c>
      <c r="M274" s="270" t="s">
        <v>178</v>
      </c>
      <c r="N274" s="270" t="s">
        <v>109</v>
      </c>
    </row>
    <row r="275" spans="1:14" s="84" customFormat="1" ht="22.5">
      <c r="A275" s="270" t="s">
        <v>124</v>
      </c>
      <c r="B275" s="270"/>
      <c r="C275" s="270"/>
      <c r="D275" s="271"/>
      <c r="E275" s="270"/>
      <c r="F275" s="232" t="s">
        <v>19</v>
      </c>
      <c r="G275" s="271">
        <v>262500</v>
      </c>
      <c r="H275" s="270" t="s">
        <v>2031</v>
      </c>
      <c r="I275" s="270">
        <v>2018</v>
      </c>
      <c r="J275" s="270" t="s">
        <v>27</v>
      </c>
      <c r="K275" s="272">
        <v>43286</v>
      </c>
      <c r="L275" s="270" t="s">
        <v>800</v>
      </c>
      <c r="M275" s="270" t="s">
        <v>178</v>
      </c>
      <c r="N275" s="270" t="s">
        <v>109</v>
      </c>
    </row>
    <row r="276" spans="1:14" s="84" customFormat="1" ht="22.5">
      <c r="A276" s="270" t="s">
        <v>124</v>
      </c>
      <c r="B276" s="270"/>
      <c r="C276" s="270"/>
      <c r="D276" s="271"/>
      <c r="E276" s="270"/>
      <c r="F276" s="232" t="s">
        <v>19</v>
      </c>
      <c r="G276" s="271">
        <v>235408.49</v>
      </c>
      <c r="H276" s="270" t="s">
        <v>2032</v>
      </c>
      <c r="I276" s="270">
        <v>2018</v>
      </c>
      <c r="J276" s="270" t="s">
        <v>27</v>
      </c>
      <c r="K276" s="272">
        <v>43286</v>
      </c>
      <c r="L276" s="270" t="s">
        <v>800</v>
      </c>
      <c r="M276" s="270" t="s">
        <v>178</v>
      </c>
      <c r="N276" s="270" t="s">
        <v>109</v>
      </c>
    </row>
    <row r="277" spans="1:14" s="84" customFormat="1" ht="22.5">
      <c r="A277" s="270" t="s">
        <v>124</v>
      </c>
      <c r="B277" s="270"/>
      <c r="C277" s="270"/>
      <c r="D277" s="271"/>
      <c r="E277" s="270"/>
      <c r="F277" s="232" t="s">
        <v>19</v>
      </c>
      <c r="G277" s="271">
        <v>13255.86</v>
      </c>
      <c r="H277" s="270" t="s">
        <v>2033</v>
      </c>
      <c r="I277" s="270">
        <v>2018</v>
      </c>
      <c r="J277" s="270" t="s">
        <v>27</v>
      </c>
      <c r="K277" s="272">
        <v>43286</v>
      </c>
      <c r="L277" s="270" t="s">
        <v>800</v>
      </c>
      <c r="M277" s="270" t="s">
        <v>178</v>
      </c>
      <c r="N277" s="270" t="s">
        <v>109</v>
      </c>
    </row>
    <row r="278" spans="1:14" s="84" customFormat="1" ht="22.5">
      <c r="A278" s="270" t="s">
        <v>124</v>
      </c>
      <c r="B278" s="270"/>
      <c r="C278" s="270"/>
      <c r="D278" s="271"/>
      <c r="E278" s="270"/>
      <c r="F278" s="232" t="s">
        <v>19</v>
      </c>
      <c r="G278" s="271">
        <v>3683.34</v>
      </c>
      <c r="H278" s="270" t="s">
        <v>2034</v>
      </c>
      <c r="I278" s="270">
        <v>2018</v>
      </c>
      <c r="J278" s="270" t="s">
        <v>27</v>
      </c>
      <c r="K278" s="272">
        <v>43286</v>
      </c>
      <c r="L278" s="270" t="s">
        <v>800</v>
      </c>
      <c r="M278" s="270" t="s">
        <v>178</v>
      </c>
      <c r="N278" s="270" t="s">
        <v>109</v>
      </c>
    </row>
    <row r="279" spans="1:14" s="84" customFormat="1" ht="22.5">
      <c r="A279" s="270" t="s">
        <v>124</v>
      </c>
      <c r="B279" s="270"/>
      <c r="C279" s="270"/>
      <c r="D279" s="271"/>
      <c r="E279" s="270"/>
      <c r="F279" s="232" t="s">
        <v>19</v>
      </c>
      <c r="G279" s="271">
        <v>74021.25</v>
      </c>
      <c r="H279" s="270" t="s">
        <v>2035</v>
      </c>
      <c r="I279" s="270">
        <v>2018</v>
      </c>
      <c r="J279" s="270" t="s">
        <v>27</v>
      </c>
      <c r="K279" s="272">
        <v>43286</v>
      </c>
      <c r="L279" s="270" t="s">
        <v>800</v>
      </c>
      <c r="M279" s="270" t="s">
        <v>178</v>
      </c>
      <c r="N279" s="270" t="s">
        <v>109</v>
      </c>
    </row>
    <row r="280" spans="1:14" s="84" customFormat="1" ht="22.5">
      <c r="A280" s="270" t="s">
        <v>124</v>
      </c>
      <c r="B280" s="270"/>
      <c r="C280" s="270"/>
      <c r="D280" s="271"/>
      <c r="E280" s="270"/>
      <c r="F280" s="232" t="s">
        <v>19</v>
      </c>
      <c r="G280" s="271">
        <v>24000</v>
      </c>
      <c r="H280" s="270" t="s">
        <v>2036</v>
      </c>
      <c r="I280" s="270">
        <v>2018</v>
      </c>
      <c r="J280" s="270" t="s">
        <v>27</v>
      </c>
      <c r="K280" s="272">
        <v>43286</v>
      </c>
      <c r="L280" s="270" t="s">
        <v>800</v>
      </c>
      <c r="M280" s="270" t="s">
        <v>178</v>
      </c>
      <c r="N280" s="270" t="s">
        <v>109</v>
      </c>
    </row>
    <row r="281" spans="1:14" s="84" customFormat="1" ht="22.5">
      <c r="A281" s="270" t="s">
        <v>124</v>
      </c>
      <c r="B281" s="270"/>
      <c r="C281" s="270"/>
      <c r="D281" s="271"/>
      <c r="E281" s="270"/>
      <c r="F281" s="232" t="s">
        <v>19</v>
      </c>
      <c r="G281" s="271">
        <v>18750</v>
      </c>
      <c r="H281" s="270" t="s">
        <v>2037</v>
      </c>
      <c r="I281" s="270">
        <v>2018</v>
      </c>
      <c r="J281" s="270" t="s">
        <v>27</v>
      </c>
      <c r="K281" s="272">
        <v>43286</v>
      </c>
      <c r="L281" s="270" t="s">
        <v>800</v>
      </c>
      <c r="M281" s="270" t="s">
        <v>178</v>
      </c>
      <c r="N281" s="270" t="s">
        <v>109</v>
      </c>
    </row>
    <row r="282" spans="1:14" s="84" customFormat="1" ht="22.5">
      <c r="A282" s="270" t="s">
        <v>124</v>
      </c>
      <c r="B282" s="270"/>
      <c r="C282" s="270"/>
      <c r="D282" s="271"/>
      <c r="E282" s="270"/>
      <c r="F282" s="232" t="s">
        <v>19</v>
      </c>
      <c r="G282" s="271">
        <v>146250</v>
      </c>
      <c r="H282" s="270" t="s">
        <v>2038</v>
      </c>
      <c r="I282" s="270">
        <v>2018</v>
      </c>
      <c r="J282" s="270" t="s">
        <v>27</v>
      </c>
      <c r="K282" s="272">
        <v>43286</v>
      </c>
      <c r="L282" s="270" t="s">
        <v>800</v>
      </c>
      <c r="M282" s="270" t="s">
        <v>178</v>
      </c>
      <c r="N282" s="270" t="s">
        <v>109</v>
      </c>
    </row>
    <row r="283" spans="1:14" s="84" customFormat="1" ht="22.5">
      <c r="A283" s="270" t="s">
        <v>124</v>
      </c>
      <c r="B283" s="270"/>
      <c r="C283" s="270"/>
      <c r="D283" s="271"/>
      <c r="E283" s="270"/>
      <c r="F283" s="232" t="s">
        <v>19</v>
      </c>
      <c r="G283" s="271">
        <v>33750</v>
      </c>
      <c r="H283" s="270" t="s">
        <v>866</v>
      </c>
      <c r="I283" s="270">
        <v>2018</v>
      </c>
      <c r="J283" s="270" t="s">
        <v>27</v>
      </c>
      <c r="K283" s="272">
        <v>43286</v>
      </c>
      <c r="L283" s="270" t="s">
        <v>800</v>
      </c>
      <c r="M283" s="270" t="s">
        <v>178</v>
      </c>
      <c r="N283" s="270" t="s">
        <v>109</v>
      </c>
    </row>
    <row r="284" spans="1:14" s="84" customFormat="1" ht="22.5">
      <c r="A284" s="270" t="s">
        <v>124</v>
      </c>
      <c r="B284" s="270"/>
      <c r="C284" s="270"/>
      <c r="D284" s="271"/>
      <c r="E284" s="270"/>
      <c r="F284" s="232" t="s">
        <v>19</v>
      </c>
      <c r="G284" s="271">
        <v>12028680.43</v>
      </c>
      <c r="H284" s="270" t="s">
        <v>2039</v>
      </c>
      <c r="I284" s="270">
        <v>2018</v>
      </c>
      <c r="J284" s="270" t="s">
        <v>27</v>
      </c>
      <c r="K284" s="272">
        <v>43286</v>
      </c>
      <c r="L284" s="270" t="s">
        <v>800</v>
      </c>
      <c r="M284" s="270" t="s">
        <v>178</v>
      </c>
      <c r="N284" s="270" t="s">
        <v>109</v>
      </c>
    </row>
    <row r="285" spans="1:14" s="84" customFormat="1" hidden="1">
      <c r="A285" s="270" t="s">
        <v>124</v>
      </c>
      <c r="B285" s="270"/>
      <c r="C285" s="270"/>
      <c r="D285" s="271"/>
      <c r="E285" s="270"/>
      <c r="F285" s="232" t="s">
        <v>111</v>
      </c>
      <c r="G285" s="271">
        <v>19000</v>
      </c>
      <c r="H285" s="270" t="s">
        <v>2040</v>
      </c>
      <c r="I285" s="270">
        <v>2018</v>
      </c>
      <c r="J285" s="270" t="s">
        <v>27</v>
      </c>
      <c r="K285" s="272">
        <v>43286</v>
      </c>
      <c r="L285" s="270" t="s">
        <v>800</v>
      </c>
      <c r="M285" s="270" t="s">
        <v>178</v>
      </c>
      <c r="N285" s="270" t="s">
        <v>109</v>
      </c>
    </row>
    <row r="286" spans="1:14" s="84" customFormat="1" hidden="1">
      <c r="A286" s="270" t="s">
        <v>124</v>
      </c>
      <c r="B286" s="270"/>
      <c r="C286" s="270"/>
      <c r="D286" s="271"/>
      <c r="E286" s="270"/>
      <c r="F286" s="232" t="s">
        <v>111</v>
      </c>
      <c r="G286" s="271">
        <v>850</v>
      </c>
      <c r="H286" s="270" t="s">
        <v>2041</v>
      </c>
      <c r="I286" s="270">
        <v>2018</v>
      </c>
      <c r="J286" s="270" t="s">
        <v>27</v>
      </c>
      <c r="K286" s="272">
        <v>43286</v>
      </c>
      <c r="L286" s="270" t="s">
        <v>800</v>
      </c>
      <c r="M286" s="270" t="s">
        <v>178</v>
      </c>
      <c r="N286" s="270" t="s">
        <v>109</v>
      </c>
    </row>
    <row r="287" spans="1:14" s="84" customFormat="1" hidden="1">
      <c r="A287" s="270" t="s">
        <v>124</v>
      </c>
      <c r="B287" s="270"/>
      <c r="C287" s="270"/>
      <c r="D287" s="271"/>
      <c r="E287" s="270"/>
      <c r="F287" s="232" t="s">
        <v>111</v>
      </c>
      <c r="G287" s="271">
        <v>41519.589999999997</v>
      </c>
      <c r="H287" s="270" t="s">
        <v>2042</v>
      </c>
      <c r="I287" s="270">
        <v>2018</v>
      </c>
      <c r="J287" s="270" t="s">
        <v>27</v>
      </c>
      <c r="K287" s="272">
        <v>43286</v>
      </c>
      <c r="L287" s="270" t="s">
        <v>800</v>
      </c>
      <c r="M287" s="270" t="s">
        <v>178</v>
      </c>
      <c r="N287" s="270" t="s">
        <v>109</v>
      </c>
    </row>
    <row r="288" spans="1:14" s="84" customFormat="1" hidden="1">
      <c r="A288" s="270" t="s">
        <v>124</v>
      </c>
      <c r="B288" s="270"/>
      <c r="C288" s="270"/>
      <c r="D288" s="271"/>
      <c r="E288" s="270"/>
      <c r="F288" s="232" t="s">
        <v>111</v>
      </c>
      <c r="G288" s="271">
        <v>350</v>
      </c>
      <c r="H288" s="270" t="s">
        <v>720</v>
      </c>
      <c r="I288" s="270">
        <v>2018</v>
      </c>
      <c r="J288" s="270" t="s">
        <v>27</v>
      </c>
      <c r="K288" s="272">
        <v>43286</v>
      </c>
      <c r="L288" s="270" t="s">
        <v>800</v>
      </c>
      <c r="M288" s="270" t="s">
        <v>178</v>
      </c>
      <c r="N288" s="270" t="s">
        <v>109</v>
      </c>
    </row>
    <row r="289" spans="1:14" s="84" customFormat="1" hidden="1">
      <c r="A289" s="270" t="s">
        <v>124</v>
      </c>
      <c r="B289" s="270"/>
      <c r="C289" s="270"/>
      <c r="D289" s="271"/>
      <c r="E289" s="270"/>
      <c r="F289" s="232" t="s">
        <v>111</v>
      </c>
      <c r="G289" s="271">
        <v>1000</v>
      </c>
      <c r="H289" s="270" t="s">
        <v>2043</v>
      </c>
      <c r="I289" s="270">
        <v>2018</v>
      </c>
      <c r="J289" s="270" t="s">
        <v>27</v>
      </c>
      <c r="K289" s="272">
        <v>43286</v>
      </c>
      <c r="L289" s="270" t="s">
        <v>800</v>
      </c>
      <c r="M289" s="270" t="s">
        <v>178</v>
      </c>
      <c r="N289" s="270" t="s">
        <v>109</v>
      </c>
    </row>
    <row r="290" spans="1:14" s="84" customFormat="1" hidden="1">
      <c r="A290" s="270" t="s">
        <v>124</v>
      </c>
      <c r="B290" s="270"/>
      <c r="C290" s="270"/>
      <c r="D290" s="271"/>
      <c r="E290" s="270"/>
      <c r="F290" s="232" t="s">
        <v>111</v>
      </c>
      <c r="G290" s="271">
        <v>602410.81999999995</v>
      </c>
      <c r="H290" s="270" t="s">
        <v>2066</v>
      </c>
      <c r="I290" s="270">
        <v>2018</v>
      </c>
      <c r="J290" s="270" t="s">
        <v>27</v>
      </c>
      <c r="K290" s="272">
        <v>43293</v>
      </c>
      <c r="L290" s="270" t="s">
        <v>246</v>
      </c>
      <c r="M290" s="270" t="s">
        <v>178</v>
      </c>
      <c r="N290" s="270" t="s">
        <v>109</v>
      </c>
    </row>
    <row r="291" spans="1:14" s="84" customFormat="1" hidden="1">
      <c r="A291" s="270" t="s">
        <v>124</v>
      </c>
      <c r="B291" s="270"/>
      <c r="C291" s="270"/>
      <c r="D291" s="271"/>
      <c r="E291" s="270"/>
      <c r="F291" s="232" t="s">
        <v>111</v>
      </c>
      <c r="G291" s="271">
        <v>146019.20000000001</v>
      </c>
      <c r="H291" s="270" t="s">
        <v>2067</v>
      </c>
      <c r="I291" s="270">
        <v>2018</v>
      </c>
      <c r="J291" s="270" t="s">
        <v>27</v>
      </c>
      <c r="K291" s="272">
        <v>43293</v>
      </c>
      <c r="L291" s="270" t="s">
        <v>824</v>
      </c>
      <c r="M291" s="270" t="s">
        <v>178</v>
      </c>
      <c r="N291" s="270" t="s">
        <v>109</v>
      </c>
    </row>
    <row r="292" spans="1:14" s="84" customFormat="1" hidden="1">
      <c r="A292" s="270" t="s">
        <v>124</v>
      </c>
      <c r="B292" s="270"/>
      <c r="C292" s="270"/>
      <c r="D292" s="271"/>
      <c r="E292" s="270"/>
      <c r="F292" s="232" t="s">
        <v>111</v>
      </c>
      <c r="G292" s="271">
        <v>2000</v>
      </c>
      <c r="H292" s="270" t="s">
        <v>2068</v>
      </c>
      <c r="I292" s="270">
        <v>2018</v>
      </c>
      <c r="J292" s="270" t="s">
        <v>27</v>
      </c>
      <c r="K292" s="272">
        <v>43293</v>
      </c>
      <c r="L292" s="270" t="s">
        <v>800</v>
      </c>
      <c r="M292" s="270" t="s">
        <v>178</v>
      </c>
      <c r="N292" s="270" t="s">
        <v>109</v>
      </c>
    </row>
    <row r="293" spans="1:14" s="84" customFormat="1" ht="22.5">
      <c r="A293" s="270" t="s">
        <v>124</v>
      </c>
      <c r="B293" s="270"/>
      <c r="C293" s="270"/>
      <c r="D293" s="271"/>
      <c r="E293" s="270"/>
      <c r="F293" s="232" t="s">
        <v>19</v>
      </c>
      <c r="G293" s="271">
        <v>265265</v>
      </c>
      <c r="H293" s="270" t="s">
        <v>2069</v>
      </c>
      <c r="I293" s="270">
        <v>2018</v>
      </c>
      <c r="J293" s="270" t="s">
        <v>27</v>
      </c>
      <c r="K293" s="272">
        <v>43293</v>
      </c>
      <c r="L293" s="270" t="s">
        <v>800</v>
      </c>
      <c r="M293" s="270" t="s">
        <v>178</v>
      </c>
      <c r="N293" s="270" t="s">
        <v>109</v>
      </c>
    </row>
    <row r="294" spans="1:14" s="84" customFormat="1" ht="22.5">
      <c r="A294" s="270" t="s">
        <v>124</v>
      </c>
      <c r="B294" s="270"/>
      <c r="C294" s="270"/>
      <c r="D294" s="271"/>
      <c r="E294" s="270"/>
      <c r="F294" s="232" t="s">
        <v>19</v>
      </c>
      <c r="G294" s="271">
        <v>233415.56</v>
      </c>
      <c r="H294" s="270" t="s">
        <v>162</v>
      </c>
      <c r="I294" s="270">
        <v>2018</v>
      </c>
      <c r="J294" s="270" t="s">
        <v>27</v>
      </c>
      <c r="K294" s="272">
        <v>43293</v>
      </c>
      <c r="L294" s="270" t="s">
        <v>800</v>
      </c>
      <c r="M294" s="270" t="s">
        <v>178</v>
      </c>
      <c r="N294" s="270" t="s">
        <v>109</v>
      </c>
    </row>
    <row r="295" spans="1:14" s="84" customFormat="1" ht="22.5">
      <c r="A295" s="270" t="s">
        <v>124</v>
      </c>
      <c r="B295" s="270"/>
      <c r="C295" s="270"/>
      <c r="D295" s="271"/>
      <c r="E295" s="270"/>
      <c r="F295" s="232" t="s">
        <v>19</v>
      </c>
      <c r="G295" s="271">
        <v>227600</v>
      </c>
      <c r="H295" s="270" t="s">
        <v>2070</v>
      </c>
      <c r="I295" s="270">
        <v>2018</v>
      </c>
      <c r="J295" s="270" t="s">
        <v>27</v>
      </c>
      <c r="K295" s="272">
        <v>43293</v>
      </c>
      <c r="L295" s="270" t="s">
        <v>800</v>
      </c>
      <c r="M295" s="270" t="s">
        <v>178</v>
      </c>
      <c r="N295" s="270" t="s">
        <v>109</v>
      </c>
    </row>
    <row r="296" spans="1:14" s="84" customFormat="1" ht="22.5">
      <c r="A296" s="270" t="s">
        <v>124</v>
      </c>
      <c r="B296" s="270"/>
      <c r="C296" s="270"/>
      <c r="D296" s="271"/>
      <c r="E296" s="270"/>
      <c r="F296" s="232" t="s">
        <v>19</v>
      </c>
      <c r="G296" s="271">
        <v>191905</v>
      </c>
      <c r="H296" s="270" t="s">
        <v>2071</v>
      </c>
      <c r="I296" s="270">
        <v>2018</v>
      </c>
      <c r="J296" s="270" t="s">
        <v>27</v>
      </c>
      <c r="K296" s="272">
        <v>43293</v>
      </c>
      <c r="L296" s="270" t="s">
        <v>800</v>
      </c>
      <c r="M296" s="270" t="s">
        <v>178</v>
      </c>
      <c r="N296" s="270" t="s">
        <v>109</v>
      </c>
    </row>
    <row r="297" spans="1:14" s="84" customFormat="1" ht="22.5">
      <c r="A297" s="270" t="s">
        <v>124</v>
      </c>
      <c r="B297" s="270"/>
      <c r="C297" s="270"/>
      <c r="D297" s="271"/>
      <c r="E297" s="270"/>
      <c r="F297" s="232" t="s">
        <v>19</v>
      </c>
      <c r="G297" s="271">
        <v>94650.47</v>
      </c>
      <c r="H297" s="270" t="s">
        <v>2072</v>
      </c>
      <c r="I297" s="270">
        <v>2018</v>
      </c>
      <c r="J297" s="270" t="s">
        <v>27</v>
      </c>
      <c r="K297" s="272">
        <v>43293</v>
      </c>
      <c r="L297" s="270" t="s">
        <v>800</v>
      </c>
      <c r="M297" s="270" t="s">
        <v>178</v>
      </c>
      <c r="N297" s="270" t="s">
        <v>109</v>
      </c>
    </row>
    <row r="298" spans="1:14" s="84" customFormat="1" ht="22.5">
      <c r="A298" s="270" t="s">
        <v>124</v>
      </c>
      <c r="B298" s="270"/>
      <c r="C298" s="270"/>
      <c r="D298" s="271"/>
      <c r="E298" s="270"/>
      <c r="F298" s="232" t="s">
        <v>19</v>
      </c>
      <c r="G298" s="271">
        <v>86169.01</v>
      </c>
      <c r="H298" s="270" t="s">
        <v>2073</v>
      </c>
      <c r="I298" s="270">
        <v>2018</v>
      </c>
      <c r="J298" s="270" t="s">
        <v>27</v>
      </c>
      <c r="K298" s="272">
        <v>43293</v>
      </c>
      <c r="L298" s="270" t="s">
        <v>800</v>
      </c>
      <c r="M298" s="270" t="s">
        <v>178</v>
      </c>
      <c r="N298" s="270" t="s">
        <v>109</v>
      </c>
    </row>
    <row r="299" spans="1:14" s="84" customFormat="1" ht="22.5">
      <c r="A299" s="270" t="s">
        <v>124</v>
      </c>
      <c r="B299" s="270"/>
      <c r="C299" s="270"/>
      <c r="D299" s="271"/>
      <c r="E299" s="270"/>
      <c r="F299" s="232" t="s">
        <v>19</v>
      </c>
      <c r="G299" s="271">
        <v>82754</v>
      </c>
      <c r="H299" s="270" t="s">
        <v>2074</v>
      </c>
      <c r="I299" s="270">
        <v>2018</v>
      </c>
      <c r="J299" s="270" t="s">
        <v>27</v>
      </c>
      <c r="K299" s="272">
        <v>43293</v>
      </c>
      <c r="L299" s="270" t="s">
        <v>800</v>
      </c>
      <c r="M299" s="270" t="s">
        <v>178</v>
      </c>
      <c r="N299" s="270" t="s">
        <v>109</v>
      </c>
    </row>
    <row r="300" spans="1:14" s="84" customFormat="1" ht="22.5">
      <c r="A300" s="270" t="s">
        <v>124</v>
      </c>
      <c r="B300" s="270"/>
      <c r="C300" s="270"/>
      <c r="D300" s="271"/>
      <c r="E300" s="270"/>
      <c r="F300" s="232" t="s">
        <v>19</v>
      </c>
      <c r="G300" s="271">
        <v>74574.5</v>
      </c>
      <c r="H300" s="270" t="s">
        <v>2075</v>
      </c>
      <c r="I300" s="270">
        <v>2018</v>
      </c>
      <c r="J300" s="270" t="s">
        <v>27</v>
      </c>
      <c r="K300" s="272">
        <v>43293</v>
      </c>
      <c r="L300" s="270" t="s">
        <v>800</v>
      </c>
      <c r="M300" s="270" t="s">
        <v>178</v>
      </c>
      <c r="N300" s="270" t="s">
        <v>109</v>
      </c>
    </row>
    <row r="301" spans="1:14" s="84" customFormat="1" ht="22.5">
      <c r="A301" s="270" t="s">
        <v>124</v>
      </c>
      <c r="B301" s="270"/>
      <c r="C301" s="270"/>
      <c r="D301" s="271"/>
      <c r="E301" s="270"/>
      <c r="F301" s="232" t="s">
        <v>19</v>
      </c>
      <c r="G301" s="271">
        <v>73405</v>
      </c>
      <c r="H301" s="270" t="s">
        <v>2076</v>
      </c>
      <c r="I301" s="270">
        <v>2018</v>
      </c>
      <c r="J301" s="270" t="s">
        <v>27</v>
      </c>
      <c r="K301" s="272">
        <v>43293</v>
      </c>
      <c r="L301" s="270" t="s">
        <v>800</v>
      </c>
      <c r="M301" s="270" t="s">
        <v>178</v>
      </c>
      <c r="N301" s="270" t="s">
        <v>109</v>
      </c>
    </row>
    <row r="302" spans="1:14" s="84" customFormat="1" ht="22.5">
      <c r="A302" s="270" t="s">
        <v>124</v>
      </c>
      <c r="B302" s="270"/>
      <c r="C302" s="270"/>
      <c r="D302" s="271"/>
      <c r="E302" s="270"/>
      <c r="F302" s="232" t="s">
        <v>19</v>
      </c>
      <c r="G302" s="271">
        <v>30000</v>
      </c>
      <c r="H302" s="270" t="s">
        <v>2077</v>
      </c>
      <c r="I302" s="270">
        <v>2018</v>
      </c>
      <c r="J302" s="270" t="s">
        <v>27</v>
      </c>
      <c r="K302" s="272">
        <v>43293</v>
      </c>
      <c r="L302" s="270" t="s">
        <v>800</v>
      </c>
      <c r="M302" s="270" t="s">
        <v>178</v>
      </c>
      <c r="N302" s="270" t="s">
        <v>109</v>
      </c>
    </row>
    <row r="303" spans="1:14" s="84" customFormat="1" ht="22.5">
      <c r="A303" s="270" t="s">
        <v>124</v>
      </c>
      <c r="B303" s="270"/>
      <c r="C303" s="270"/>
      <c r="D303" s="271"/>
      <c r="E303" s="270"/>
      <c r="F303" s="232" t="s">
        <v>19</v>
      </c>
      <c r="G303" s="271">
        <v>4500</v>
      </c>
      <c r="H303" s="270" t="s">
        <v>2078</v>
      </c>
      <c r="I303" s="270">
        <v>2018</v>
      </c>
      <c r="J303" s="270" t="s">
        <v>27</v>
      </c>
      <c r="K303" s="272">
        <v>43293</v>
      </c>
      <c r="L303" s="270" t="s">
        <v>800</v>
      </c>
      <c r="M303" s="270" t="s">
        <v>178</v>
      </c>
      <c r="N303" s="270" t="s">
        <v>109</v>
      </c>
    </row>
    <row r="304" spans="1:14" s="84" customFormat="1" ht="22.5">
      <c r="A304" s="270" t="s">
        <v>124</v>
      </c>
      <c r="B304" s="270"/>
      <c r="C304" s="270"/>
      <c r="D304" s="271"/>
      <c r="E304" s="270"/>
      <c r="F304" s="232" t="s">
        <v>19</v>
      </c>
      <c r="G304" s="271">
        <v>2500</v>
      </c>
      <c r="H304" s="270" t="s">
        <v>2079</v>
      </c>
      <c r="I304" s="270">
        <v>2018</v>
      </c>
      <c r="J304" s="270" t="s">
        <v>27</v>
      </c>
      <c r="K304" s="272">
        <v>43293</v>
      </c>
      <c r="L304" s="270" t="s">
        <v>800</v>
      </c>
      <c r="M304" s="270" t="s">
        <v>178</v>
      </c>
      <c r="N304" s="270" t="s">
        <v>109</v>
      </c>
    </row>
    <row r="305" spans="1:14" s="84" customFormat="1" ht="22.5">
      <c r="A305" s="270" t="s">
        <v>124</v>
      </c>
      <c r="B305" s="270"/>
      <c r="C305" s="270"/>
      <c r="D305" s="271"/>
      <c r="E305" s="270"/>
      <c r="F305" s="232" t="s">
        <v>19</v>
      </c>
      <c r="G305" s="271">
        <v>307725</v>
      </c>
      <c r="H305" s="270" t="s">
        <v>2080</v>
      </c>
      <c r="I305" s="270">
        <v>2018</v>
      </c>
      <c r="J305" s="270" t="s">
        <v>27</v>
      </c>
      <c r="K305" s="272">
        <v>43293</v>
      </c>
      <c r="L305" s="270" t="s">
        <v>246</v>
      </c>
      <c r="M305" s="270" t="s">
        <v>178</v>
      </c>
      <c r="N305" s="270" t="s">
        <v>109</v>
      </c>
    </row>
    <row r="306" spans="1:14" s="84" customFormat="1" ht="22.5">
      <c r="A306" s="270" t="s">
        <v>124</v>
      </c>
      <c r="B306" s="270"/>
      <c r="C306" s="270"/>
      <c r="D306" s="271"/>
      <c r="E306" s="270"/>
      <c r="F306" s="232" t="s">
        <v>19</v>
      </c>
      <c r="G306" s="271">
        <v>200000</v>
      </c>
      <c r="H306" s="270" t="s">
        <v>2081</v>
      </c>
      <c r="I306" s="270">
        <v>2018</v>
      </c>
      <c r="J306" s="270" t="s">
        <v>27</v>
      </c>
      <c r="K306" s="272">
        <v>43293</v>
      </c>
      <c r="L306" s="270" t="s">
        <v>246</v>
      </c>
      <c r="M306" s="270" t="s">
        <v>178</v>
      </c>
      <c r="N306" s="270" t="s">
        <v>109</v>
      </c>
    </row>
    <row r="307" spans="1:14" s="84" customFormat="1" ht="22.5">
      <c r="A307" s="270" t="s">
        <v>124</v>
      </c>
      <c r="B307" s="270"/>
      <c r="C307" s="270"/>
      <c r="D307" s="271"/>
      <c r="E307" s="270"/>
      <c r="F307" s="232" t="s">
        <v>19</v>
      </c>
      <c r="G307" s="271">
        <v>170455</v>
      </c>
      <c r="H307" s="270" t="s">
        <v>2082</v>
      </c>
      <c r="I307" s="270">
        <v>2018</v>
      </c>
      <c r="J307" s="270" t="s">
        <v>27</v>
      </c>
      <c r="K307" s="272">
        <v>43293</v>
      </c>
      <c r="L307" s="270" t="s">
        <v>246</v>
      </c>
      <c r="M307" s="270" t="s">
        <v>178</v>
      </c>
      <c r="N307" s="270" t="s">
        <v>109</v>
      </c>
    </row>
    <row r="308" spans="1:14" s="84" customFormat="1" ht="22.5">
      <c r="A308" s="270" t="s">
        <v>124</v>
      </c>
      <c r="B308" s="270"/>
      <c r="C308" s="270"/>
      <c r="D308" s="271"/>
      <c r="E308" s="270"/>
      <c r="F308" s="232" t="s">
        <v>19</v>
      </c>
      <c r="G308" s="271">
        <v>95000</v>
      </c>
      <c r="H308" s="270" t="s">
        <v>2083</v>
      </c>
      <c r="I308" s="270">
        <v>2018</v>
      </c>
      <c r="J308" s="270" t="s">
        <v>27</v>
      </c>
      <c r="K308" s="272">
        <v>43293</v>
      </c>
      <c r="L308" s="270" t="s">
        <v>246</v>
      </c>
      <c r="M308" s="270" t="s">
        <v>178</v>
      </c>
      <c r="N308" s="270" t="s">
        <v>109</v>
      </c>
    </row>
    <row r="309" spans="1:14" s="84" customFormat="1" ht="22.5">
      <c r="A309" s="270" t="s">
        <v>124</v>
      </c>
      <c r="B309" s="270"/>
      <c r="C309" s="270"/>
      <c r="D309" s="271"/>
      <c r="E309" s="270"/>
      <c r="F309" s="232" t="s">
        <v>19</v>
      </c>
      <c r="G309" s="271">
        <v>90000</v>
      </c>
      <c r="H309" s="270" t="s">
        <v>2084</v>
      </c>
      <c r="I309" s="270">
        <v>2018</v>
      </c>
      <c r="J309" s="270" t="s">
        <v>27</v>
      </c>
      <c r="K309" s="272">
        <v>43293</v>
      </c>
      <c r="L309" s="270" t="s">
        <v>246</v>
      </c>
      <c r="M309" s="270" t="s">
        <v>178</v>
      </c>
      <c r="N309" s="270" t="s">
        <v>109</v>
      </c>
    </row>
    <row r="310" spans="1:14" s="84" customFormat="1" ht="22.5">
      <c r="A310" s="270" t="s">
        <v>124</v>
      </c>
      <c r="B310" s="270"/>
      <c r="C310" s="270"/>
      <c r="D310" s="271"/>
      <c r="E310" s="270"/>
      <c r="F310" s="232" t="s">
        <v>19</v>
      </c>
      <c r="G310" s="271">
        <v>45000</v>
      </c>
      <c r="H310" s="270" t="s">
        <v>2085</v>
      </c>
      <c r="I310" s="270">
        <v>2018</v>
      </c>
      <c r="J310" s="270" t="s">
        <v>27</v>
      </c>
      <c r="K310" s="272">
        <v>43293</v>
      </c>
      <c r="L310" s="270" t="s">
        <v>246</v>
      </c>
      <c r="M310" s="270" t="s">
        <v>178</v>
      </c>
      <c r="N310" s="270" t="s">
        <v>109</v>
      </c>
    </row>
    <row r="311" spans="1:14" s="84" customFormat="1" ht="22.5">
      <c r="A311" s="270" t="s">
        <v>124</v>
      </c>
      <c r="B311" s="270"/>
      <c r="C311" s="270"/>
      <c r="D311" s="271"/>
      <c r="E311" s="270"/>
      <c r="F311" s="232" t="s">
        <v>19</v>
      </c>
      <c r="G311" s="271">
        <v>37617.32</v>
      </c>
      <c r="H311" s="270" t="s">
        <v>2086</v>
      </c>
      <c r="I311" s="270">
        <v>2018</v>
      </c>
      <c r="J311" s="270" t="s">
        <v>27</v>
      </c>
      <c r="K311" s="272">
        <v>43293</v>
      </c>
      <c r="L311" s="270" t="s">
        <v>246</v>
      </c>
      <c r="M311" s="270" t="s">
        <v>178</v>
      </c>
      <c r="N311" s="270" t="s">
        <v>109</v>
      </c>
    </row>
    <row r="312" spans="1:14" s="84" customFormat="1" ht="22.5">
      <c r="A312" s="270" t="s">
        <v>124</v>
      </c>
      <c r="B312" s="270"/>
      <c r="C312" s="270"/>
      <c r="D312" s="271"/>
      <c r="E312" s="270"/>
      <c r="F312" s="232" t="s">
        <v>19</v>
      </c>
      <c r="G312" s="271">
        <v>35000</v>
      </c>
      <c r="H312" s="270" t="s">
        <v>2087</v>
      </c>
      <c r="I312" s="270">
        <v>2018</v>
      </c>
      <c r="J312" s="270" t="s">
        <v>27</v>
      </c>
      <c r="K312" s="272">
        <v>43293</v>
      </c>
      <c r="L312" s="270" t="s">
        <v>246</v>
      </c>
      <c r="M312" s="270" t="s">
        <v>178</v>
      </c>
      <c r="N312" s="270" t="s">
        <v>109</v>
      </c>
    </row>
    <row r="313" spans="1:14" s="84" customFormat="1" ht="22.5">
      <c r="A313" s="270" t="s">
        <v>124</v>
      </c>
      <c r="B313" s="270"/>
      <c r="C313" s="270"/>
      <c r="D313" s="271"/>
      <c r="E313" s="270"/>
      <c r="F313" s="232" t="s">
        <v>19</v>
      </c>
      <c r="G313" s="271">
        <v>18000</v>
      </c>
      <c r="H313" s="270" t="s">
        <v>2101</v>
      </c>
      <c r="I313" s="270">
        <v>2018</v>
      </c>
      <c r="J313" s="270" t="s">
        <v>27</v>
      </c>
      <c r="K313" s="272">
        <v>43293</v>
      </c>
      <c r="L313" s="270" t="s">
        <v>246</v>
      </c>
      <c r="M313" s="270" t="s">
        <v>178</v>
      </c>
      <c r="N313" s="270" t="s">
        <v>109</v>
      </c>
    </row>
    <row r="314" spans="1:14" s="84" customFormat="1" ht="22.5">
      <c r="A314" s="270" t="s">
        <v>124</v>
      </c>
      <c r="B314" s="270"/>
      <c r="C314" s="270"/>
      <c r="D314" s="271"/>
      <c r="E314" s="270"/>
      <c r="F314" s="232" t="s">
        <v>19</v>
      </c>
      <c r="G314" s="271">
        <v>8600</v>
      </c>
      <c r="H314" s="270" t="s">
        <v>2102</v>
      </c>
      <c r="I314" s="270">
        <v>2018</v>
      </c>
      <c r="J314" s="270" t="s">
        <v>27</v>
      </c>
      <c r="K314" s="272">
        <v>43293</v>
      </c>
      <c r="L314" s="270" t="s">
        <v>246</v>
      </c>
      <c r="M314" s="270" t="s">
        <v>178</v>
      </c>
      <c r="N314" s="270" t="s">
        <v>109</v>
      </c>
    </row>
    <row r="315" spans="1:14" s="84" customFormat="1" ht="22.5">
      <c r="A315" s="270" t="s">
        <v>124</v>
      </c>
      <c r="B315" s="270"/>
      <c r="C315" s="270"/>
      <c r="D315" s="271"/>
      <c r="E315" s="270"/>
      <c r="F315" s="232" t="s">
        <v>19</v>
      </c>
      <c r="G315" s="271">
        <v>500000</v>
      </c>
      <c r="H315" s="270" t="s">
        <v>2088</v>
      </c>
      <c r="I315" s="270">
        <v>2018</v>
      </c>
      <c r="J315" s="270" t="s">
        <v>27</v>
      </c>
      <c r="K315" s="272">
        <v>43294</v>
      </c>
      <c r="L315" s="270" t="s">
        <v>800</v>
      </c>
      <c r="M315" s="270" t="s">
        <v>178</v>
      </c>
      <c r="N315" s="270" t="s">
        <v>109</v>
      </c>
    </row>
    <row r="316" spans="1:14" s="84" customFormat="1" ht="22.5">
      <c r="A316" s="270" t="s">
        <v>124</v>
      </c>
      <c r="B316" s="270"/>
      <c r="C316" s="270"/>
      <c r="D316" s="271"/>
      <c r="E316" s="270"/>
      <c r="F316" s="232" t="s">
        <v>19</v>
      </c>
      <c r="G316" s="271">
        <v>254100</v>
      </c>
      <c r="H316" s="270" t="s">
        <v>2089</v>
      </c>
      <c r="I316" s="270">
        <v>2018</v>
      </c>
      <c r="J316" s="270" t="s">
        <v>27</v>
      </c>
      <c r="K316" s="272">
        <v>43294</v>
      </c>
      <c r="L316" s="270" t="s">
        <v>800</v>
      </c>
      <c r="M316" s="270" t="s">
        <v>178</v>
      </c>
      <c r="N316" s="270" t="s">
        <v>109</v>
      </c>
    </row>
    <row r="317" spans="1:14" s="84" customFormat="1" ht="22.5">
      <c r="A317" s="270" t="s">
        <v>124</v>
      </c>
      <c r="B317" s="270"/>
      <c r="C317" s="270"/>
      <c r="D317" s="271"/>
      <c r="E317" s="270"/>
      <c r="F317" s="232" t="s">
        <v>19</v>
      </c>
      <c r="G317" s="271">
        <v>210564.85</v>
      </c>
      <c r="H317" s="270" t="s">
        <v>162</v>
      </c>
      <c r="I317" s="270">
        <v>2018</v>
      </c>
      <c r="J317" s="270" t="s">
        <v>27</v>
      </c>
      <c r="K317" s="272">
        <v>43294</v>
      </c>
      <c r="L317" s="270" t="s">
        <v>800</v>
      </c>
      <c r="M317" s="270" t="s">
        <v>178</v>
      </c>
      <c r="N317" s="270" t="s">
        <v>109</v>
      </c>
    </row>
    <row r="318" spans="1:14" s="84" customFormat="1" ht="22.5">
      <c r="A318" s="270" t="s">
        <v>124</v>
      </c>
      <c r="B318" s="270"/>
      <c r="C318" s="270"/>
      <c r="D318" s="271"/>
      <c r="E318" s="270"/>
      <c r="F318" s="232" t="s">
        <v>19</v>
      </c>
      <c r="G318" s="271">
        <v>117000</v>
      </c>
      <c r="H318" s="270" t="s">
        <v>2090</v>
      </c>
      <c r="I318" s="270">
        <v>2018</v>
      </c>
      <c r="J318" s="270" t="s">
        <v>27</v>
      </c>
      <c r="K318" s="272">
        <v>43294</v>
      </c>
      <c r="L318" s="270" t="s">
        <v>800</v>
      </c>
      <c r="M318" s="270" t="s">
        <v>178</v>
      </c>
      <c r="N318" s="270" t="s">
        <v>109</v>
      </c>
    </row>
    <row r="319" spans="1:14" s="84" customFormat="1" ht="22.5">
      <c r="A319" s="270" t="s">
        <v>124</v>
      </c>
      <c r="B319" s="270"/>
      <c r="C319" s="270"/>
      <c r="D319" s="271"/>
      <c r="E319" s="270"/>
      <c r="F319" s="232" t="s">
        <v>19</v>
      </c>
      <c r="G319" s="271">
        <v>112372</v>
      </c>
      <c r="H319" s="270" t="s">
        <v>2091</v>
      </c>
      <c r="I319" s="270">
        <v>2018</v>
      </c>
      <c r="J319" s="270" t="s">
        <v>27</v>
      </c>
      <c r="K319" s="272">
        <v>43294</v>
      </c>
      <c r="L319" s="270" t="s">
        <v>800</v>
      </c>
      <c r="M319" s="270" t="s">
        <v>178</v>
      </c>
      <c r="N319" s="270" t="s">
        <v>109</v>
      </c>
    </row>
    <row r="320" spans="1:14" s="84" customFormat="1" ht="22.5">
      <c r="A320" s="270" t="s">
        <v>124</v>
      </c>
      <c r="B320" s="270"/>
      <c r="C320" s="270"/>
      <c r="D320" s="271"/>
      <c r="E320" s="270"/>
      <c r="F320" s="232" t="s">
        <v>19</v>
      </c>
      <c r="G320" s="271">
        <v>16000</v>
      </c>
      <c r="H320" s="270" t="s">
        <v>2092</v>
      </c>
      <c r="I320" s="270">
        <v>2018</v>
      </c>
      <c r="J320" s="270" t="s">
        <v>27</v>
      </c>
      <c r="K320" s="272">
        <v>43294</v>
      </c>
      <c r="L320" s="270" t="s">
        <v>800</v>
      </c>
      <c r="M320" s="270" t="s">
        <v>178</v>
      </c>
      <c r="N320" s="270" t="s">
        <v>109</v>
      </c>
    </row>
    <row r="321" spans="1:14" s="84" customFormat="1" ht="22.5">
      <c r="A321" s="270" t="s">
        <v>124</v>
      </c>
      <c r="B321" s="270"/>
      <c r="C321" s="270"/>
      <c r="D321" s="271"/>
      <c r="E321" s="270"/>
      <c r="F321" s="232" t="s">
        <v>19</v>
      </c>
      <c r="G321" s="271">
        <v>1500</v>
      </c>
      <c r="H321" s="270" t="s">
        <v>2093</v>
      </c>
      <c r="I321" s="270">
        <v>2018</v>
      </c>
      <c r="J321" s="270" t="s">
        <v>27</v>
      </c>
      <c r="K321" s="272">
        <v>43294</v>
      </c>
      <c r="L321" s="270" t="s">
        <v>800</v>
      </c>
      <c r="M321" s="270" t="s">
        <v>178</v>
      </c>
      <c r="N321" s="270" t="s">
        <v>109</v>
      </c>
    </row>
    <row r="322" spans="1:14" s="84" customFormat="1" hidden="1">
      <c r="A322" s="270" t="s">
        <v>124</v>
      </c>
      <c r="B322" s="270"/>
      <c r="C322" s="270"/>
      <c r="D322" s="271"/>
      <c r="E322" s="270"/>
      <c r="F322" s="232" t="s">
        <v>111</v>
      </c>
      <c r="G322" s="271">
        <v>58650.04</v>
      </c>
      <c r="H322" s="270" t="s">
        <v>155</v>
      </c>
      <c r="I322" s="270">
        <v>2018</v>
      </c>
      <c r="J322" s="270" t="s">
        <v>27</v>
      </c>
      <c r="K322" s="272">
        <v>43293</v>
      </c>
      <c r="L322" s="270" t="s">
        <v>800</v>
      </c>
      <c r="M322" s="270" t="s">
        <v>178</v>
      </c>
      <c r="N322" s="270" t="s">
        <v>109</v>
      </c>
    </row>
    <row r="323" spans="1:14" s="84" customFormat="1" hidden="1">
      <c r="A323" s="270" t="s">
        <v>124</v>
      </c>
      <c r="B323" s="270"/>
      <c r="C323" s="270"/>
      <c r="D323" s="271"/>
      <c r="E323" s="270"/>
      <c r="F323" s="232" t="s">
        <v>111</v>
      </c>
      <c r="G323" s="271">
        <v>18500</v>
      </c>
      <c r="H323" s="270" t="s">
        <v>213</v>
      </c>
      <c r="I323" s="270">
        <v>2018</v>
      </c>
      <c r="J323" s="270" t="s">
        <v>27</v>
      </c>
      <c r="K323" s="272">
        <v>43293</v>
      </c>
      <c r="L323" s="270" t="s">
        <v>800</v>
      </c>
      <c r="M323" s="270" t="s">
        <v>178</v>
      </c>
      <c r="N323" s="270" t="s">
        <v>109</v>
      </c>
    </row>
    <row r="324" spans="1:14" s="84" customFormat="1" hidden="1">
      <c r="A324" s="270" t="s">
        <v>124</v>
      </c>
      <c r="B324" s="270"/>
      <c r="C324" s="270"/>
      <c r="D324" s="271"/>
      <c r="E324" s="270"/>
      <c r="F324" s="232" t="s">
        <v>111</v>
      </c>
      <c r="G324" s="271">
        <v>9657</v>
      </c>
      <c r="H324" s="270" t="s">
        <v>155</v>
      </c>
      <c r="I324" s="270">
        <v>2018</v>
      </c>
      <c r="J324" s="270" t="s">
        <v>27</v>
      </c>
      <c r="K324" s="272">
        <v>43293</v>
      </c>
      <c r="L324" s="270" t="s">
        <v>800</v>
      </c>
      <c r="M324" s="270" t="s">
        <v>178</v>
      </c>
      <c r="N324" s="270" t="s">
        <v>109</v>
      </c>
    </row>
    <row r="325" spans="1:14" hidden="1">
      <c r="A325" s="270" t="s">
        <v>124</v>
      </c>
      <c r="B325" s="270"/>
      <c r="C325" s="270"/>
      <c r="D325" s="271"/>
      <c r="E325" s="270"/>
      <c r="F325" s="232" t="s">
        <v>111</v>
      </c>
      <c r="G325" s="271">
        <v>117949</v>
      </c>
      <c r="H325" s="270" t="s">
        <v>155</v>
      </c>
      <c r="I325" s="270">
        <v>2018</v>
      </c>
      <c r="J325" s="270" t="s">
        <v>27</v>
      </c>
      <c r="K325" s="272">
        <v>43300</v>
      </c>
      <c r="L325" s="270" t="s">
        <v>800</v>
      </c>
      <c r="M325" s="270" t="s">
        <v>2097</v>
      </c>
      <c r="N325" s="270" t="s">
        <v>109</v>
      </c>
    </row>
    <row r="326" spans="1:14" hidden="1">
      <c r="A326" s="270" t="s">
        <v>124</v>
      </c>
      <c r="B326" s="270"/>
      <c r="C326" s="270"/>
      <c r="D326" s="271"/>
      <c r="E326" s="270"/>
      <c r="F326" s="232" t="s">
        <v>111</v>
      </c>
      <c r="G326" s="271">
        <v>95325</v>
      </c>
      <c r="H326" s="270" t="s">
        <v>155</v>
      </c>
      <c r="I326" s="270">
        <v>2018</v>
      </c>
      <c r="J326" s="270" t="s">
        <v>27</v>
      </c>
      <c r="K326" s="272">
        <v>43300</v>
      </c>
      <c r="L326" s="270" t="s">
        <v>800</v>
      </c>
      <c r="M326" s="270" t="s">
        <v>2097</v>
      </c>
      <c r="N326" s="270" t="s">
        <v>109</v>
      </c>
    </row>
    <row r="327" spans="1:14" hidden="1">
      <c r="A327" s="270" t="s">
        <v>124</v>
      </c>
      <c r="B327" s="270"/>
      <c r="C327" s="270"/>
      <c r="D327" s="271"/>
      <c r="E327" s="270"/>
      <c r="F327" s="232" t="s">
        <v>111</v>
      </c>
      <c r="G327" s="271">
        <v>8000</v>
      </c>
      <c r="H327" s="270" t="s">
        <v>2096</v>
      </c>
      <c r="I327" s="270">
        <v>2018</v>
      </c>
      <c r="J327" s="270" t="s">
        <v>27</v>
      </c>
      <c r="K327" s="272">
        <v>43300</v>
      </c>
      <c r="L327" s="270" t="s">
        <v>800</v>
      </c>
      <c r="M327" s="270" t="s">
        <v>2097</v>
      </c>
      <c r="N327" s="270" t="s">
        <v>109</v>
      </c>
    </row>
    <row r="328" spans="1:14" ht="22.5">
      <c r="A328" s="270" t="s">
        <v>124</v>
      </c>
      <c r="B328" s="270"/>
      <c r="C328" s="270"/>
      <c r="D328" s="271"/>
      <c r="E328" s="270"/>
      <c r="F328" s="232" t="s">
        <v>19</v>
      </c>
      <c r="G328" s="271">
        <v>788870.89</v>
      </c>
      <c r="H328" s="270" t="s">
        <v>162</v>
      </c>
      <c r="I328" s="270">
        <v>2018</v>
      </c>
      <c r="J328" s="270" t="s">
        <v>27</v>
      </c>
      <c r="K328" s="272">
        <v>43300</v>
      </c>
      <c r="L328" s="270" t="s">
        <v>800</v>
      </c>
      <c r="M328" s="270" t="s">
        <v>2097</v>
      </c>
      <c r="N328" s="270" t="s">
        <v>109</v>
      </c>
    </row>
    <row r="329" spans="1:14" ht="22.5">
      <c r="A329" s="270" t="s">
        <v>124</v>
      </c>
      <c r="B329" s="270"/>
      <c r="C329" s="270"/>
      <c r="D329" s="271"/>
      <c r="E329" s="270"/>
      <c r="F329" s="232" t="s">
        <v>19</v>
      </c>
      <c r="G329" s="271">
        <v>409500</v>
      </c>
      <c r="H329" s="270" t="s">
        <v>736</v>
      </c>
      <c r="I329" s="270">
        <v>2018</v>
      </c>
      <c r="J329" s="270" t="s">
        <v>27</v>
      </c>
      <c r="K329" s="272">
        <v>43300</v>
      </c>
      <c r="L329" s="270" t="s">
        <v>800</v>
      </c>
      <c r="M329" s="270" t="s">
        <v>2097</v>
      </c>
      <c r="N329" s="270" t="s">
        <v>109</v>
      </c>
    </row>
    <row r="330" spans="1:14" ht="22.5">
      <c r="A330" s="270" t="s">
        <v>124</v>
      </c>
      <c r="B330" s="270"/>
      <c r="C330" s="270"/>
      <c r="D330" s="271"/>
      <c r="E330" s="270"/>
      <c r="F330" s="232" t="s">
        <v>19</v>
      </c>
      <c r="G330" s="271">
        <v>203144.95999999999</v>
      </c>
      <c r="H330" s="270" t="s">
        <v>2098</v>
      </c>
      <c r="I330" s="270">
        <v>2018</v>
      </c>
      <c r="J330" s="270" t="s">
        <v>27</v>
      </c>
      <c r="K330" s="272">
        <v>43300</v>
      </c>
      <c r="L330" s="270" t="s">
        <v>800</v>
      </c>
      <c r="M330" s="270" t="s">
        <v>2097</v>
      </c>
      <c r="N330" s="270" t="s">
        <v>109</v>
      </c>
    </row>
    <row r="331" spans="1:14" ht="22.5">
      <c r="A331" s="270" t="s">
        <v>124</v>
      </c>
      <c r="B331" s="270"/>
      <c r="C331" s="270"/>
      <c r="D331" s="271"/>
      <c r="E331" s="270"/>
      <c r="F331" s="232" t="s">
        <v>19</v>
      </c>
      <c r="G331" s="271">
        <v>194177.18</v>
      </c>
      <c r="H331" s="270" t="s">
        <v>2099</v>
      </c>
      <c r="I331" s="270">
        <v>2018</v>
      </c>
      <c r="J331" s="270" t="s">
        <v>27</v>
      </c>
      <c r="K331" s="272">
        <v>43300</v>
      </c>
      <c r="L331" s="270" t="s">
        <v>800</v>
      </c>
      <c r="M331" s="270" t="s">
        <v>2097</v>
      </c>
      <c r="N331" s="270" t="s">
        <v>109</v>
      </c>
    </row>
    <row r="332" spans="1:14" ht="22.5">
      <c r="A332" s="270" t="s">
        <v>124</v>
      </c>
      <c r="B332" s="270"/>
      <c r="C332" s="270"/>
      <c r="D332" s="271"/>
      <c r="E332" s="270"/>
      <c r="F332" s="232" t="s">
        <v>19</v>
      </c>
      <c r="G332" s="271">
        <v>111134.19</v>
      </c>
      <c r="H332" s="270" t="s">
        <v>2100</v>
      </c>
      <c r="I332" s="270">
        <v>2018</v>
      </c>
      <c r="J332" s="270" t="s">
        <v>27</v>
      </c>
      <c r="K332" s="272">
        <v>43300</v>
      </c>
      <c r="L332" s="270" t="s">
        <v>800</v>
      </c>
      <c r="M332" s="270" t="s">
        <v>2097</v>
      </c>
      <c r="N332" s="270" t="s">
        <v>109</v>
      </c>
    </row>
    <row r="333" spans="1:14" ht="22.5">
      <c r="A333" s="270" t="s">
        <v>124</v>
      </c>
      <c r="B333" s="270"/>
      <c r="C333" s="270"/>
      <c r="D333" s="271"/>
      <c r="E333" s="270"/>
      <c r="F333" s="232" t="s">
        <v>19</v>
      </c>
      <c r="G333" s="271">
        <v>18750</v>
      </c>
      <c r="H333" s="270" t="s">
        <v>194</v>
      </c>
      <c r="I333" s="270">
        <v>2018</v>
      </c>
      <c r="J333" s="270" t="s">
        <v>27</v>
      </c>
      <c r="K333" s="272">
        <v>43300</v>
      </c>
      <c r="L333" s="270" t="s">
        <v>800</v>
      </c>
      <c r="M333" s="270" t="s">
        <v>2097</v>
      </c>
      <c r="N333" s="270" t="s">
        <v>109</v>
      </c>
    </row>
    <row r="334" spans="1:14" hidden="1">
      <c r="A334" s="270" t="s">
        <v>124</v>
      </c>
      <c r="B334" s="270"/>
      <c r="C334" s="270"/>
      <c r="D334" s="271"/>
      <c r="E334" s="270"/>
      <c r="F334" s="232" t="s">
        <v>111</v>
      </c>
      <c r="G334" s="271">
        <v>600000</v>
      </c>
      <c r="H334" s="270" t="s">
        <v>3090</v>
      </c>
      <c r="I334" s="270">
        <v>2018</v>
      </c>
      <c r="J334" s="270" t="s">
        <v>27</v>
      </c>
      <c r="K334" s="272">
        <v>43307</v>
      </c>
      <c r="L334" s="270" t="s">
        <v>800</v>
      </c>
      <c r="M334" s="270" t="s">
        <v>178</v>
      </c>
      <c r="N334" s="270" t="s">
        <v>109</v>
      </c>
    </row>
    <row r="335" spans="1:14" hidden="1">
      <c r="A335" s="270" t="s">
        <v>124</v>
      </c>
      <c r="B335" s="270"/>
      <c r="C335" s="270"/>
      <c r="D335" s="271"/>
      <c r="E335" s="270"/>
      <c r="F335" s="232" t="s">
        <v>111</v>
      </c>
      <c r="G335" s="271">
        <v>137000</v>
      </c>
      <c r="H335" s="270" t="s">
        <v>3091</v>
      </c>
      <c r="I335" s="270">
        <v>2018</v>
      </c>
      <c r="J335" s="270" t="s">
        <v>27</v>
      </c>
      <c r="K335" s="272">
        <v>43307</v>
      </c>
      <c r="L335" s="270" t="s">
        <v>800</v>
      </c>
      <c r="M335" s="270" t="s">
        <v>178</v>
      </c>
      <c r="N335" s="270" t="s">
        <v>109</v>
      </c>
    </row>
    <row r="336" spans="1:14" hidden="1">
      <c r="A336" s="270" t="s">
        <v>124</v>
      </c>
      <c r="B336" s="270"/>
      <c r="C336" s="270"/>
      <c r="D336" s="271"/>
      <c r="E336" s="270"/>
      <c r="F336" s="232" t="s">
        <v>111</v>
      </c>
      <c r="G336" s="271">
        <v>18500</v>
      </c>
      <c r="H336" s="270" t="s">
        <v>485</v>
      </c>
      <c r="I336" s="270">
        <v>2018</v>
      </c>
      <c r="J336" s="270" t="s">
        <v>27</v>
      </c>
      <c r="K336" s="272">
        <v>43307</v>
      </c>
      <c r="L336" s="270" t="s">
        <v>800</v>
      </c>
      <c r="M336" s="270" t="s">
        <v>178</v>
      </c>
      <c r="N336" s="270" t="s">
        <v>109</v>
      </c>
    </row>
    <row r="337" spans="1:14" hidden="1">
      <c r="A337" s="270" t="s">
        <v>124</v>
      </c>
      <c r="B337" s="270"/>
      <c r="C337" s="270"/>
      <c r="D337" s="271"/>
      <c r="E337" s="270"/>
      <c r="F337" s="232" t="s">
        <v>111</v>
      </c>
      <c r="G337" s="271">
        <v>4500</v>
      </c>
      <c r="H337" s="270" t="s">
        <v>3092</v>
      </c>
      <c r="I337" s="270">
        <v>2018</v>
      </c>
      <c r="J337" s="270" t="s">
        <v>27</v>
      </c>
      <c r="K337" s="272">
        <v>43307</v>
      </c>
      <c r="L337" s="270" t="s">
        <v>800</v>
      </c>
      <c r="M337" s="270" t="s">
        <v>178</v>
      </c>
      <c r="N337" s="270" t="s">
        <v>109</v>
      </c>
    </row>
    <row r="338" spans="1:14" hidden="1">
      <c r="A338" s="270" t="s">
        <v>124</v>
      </c>
      <c r="B338" s="270"/>
      <c r="C338" s="270"/>
      <c r="D338" s="271"/>
      <c r="E338" s="270"/>
      <c r="F338" s="232" t="s">
        <v>111</v>
      </c>
      <c r="G338" s="271">
        <v>4300</v>
      </c>
      <c r="H338" s="270" t="s">
        <v>155</v>
      </c>
      <c r="I338" s="270">
        <v>2018</v>
      </c>
      <c r="J338" s="270" t="s">
        <v>27</v>
      </c>
      <c r="K338" s="272">
        <v>43307</v>
      </c>
      <c r="L338" s="270" t="s">
        <v>800</v>
      </c>
      <c r="M338" s="270" t="s">
        <v>178</v>
      </c>
      <c r="N338" s="270" t="s">
        <v>109</v>
      </c>
    </row>
    <row r="339" spans="1:14" hidden="1">
      <c r="A339" s="270" t="s">
        <v>124</v>
      </c>
      <c r="B339" s="270"/>
      <c r="C339" s="270"/>
      <c r="D339" s="271"/>
      <c r="E339" s="270"/>
      <c r="F339" s="232" t="s">
        <v>111</v>
      </c>
      <c r="G339" s="271">
        <v>1000</v>
      </c>
      <c r="H339" s="270" t="s">
        <v>3093</v>
      </c>
      <c r="I339" s="270">
        <v>2018</v>
      </c>
      <c r="J339" s="270" t="s">
        <v>27</v>
      </c>
      <c r="K339" s="272">
        <v>43307</v>
      </c>
      <c r="L339" s="270" t="s">
        <v>800</v>
      </c>
      <c r="M339" s="270" t="s">
        <v>178</v>
      </c>
      <c r="N339" s="270" t="s">
        <v>109</v>
      </c>
    </row>
    <row r="340" spans="1:14" hidden="1">
      <c r="A340" s="270" t="s">
        <v>124</v>
      </c>
      <c r="B340" s="270"/>
      <c r="C340" s="270"/>
      <c r="D340" s="271"/>
      <c r="E340" s="270"/>
      <c r="F340" s="232" t="s">
        <v>111</v>
      </c>
      <c r="G340" s="271">
        <v>500</v>
      </c>
      <c r="H340" s="270" t="s">
        <v>3094</v>
      </c>
      <c r="I340" s="270">
        <v>2018</v>
      </c>
      <c r="J340" s="270" t="s">
        <v>27</v>
      </c>
      <c r="K340" s="272">
        <v>43307</v>
      </c>
      <c r="L340" s="270" t="s">
        <v>800</v>
      </c>
      <c r="M340" s="270" t="s">
        <v>178</v>
      </c>
      <c r="N340" s="270" t="s">
        <v>109</v>
      </c>
    </row>
    <row r="341" spans="1:14" ht="22.5">
      <c r="A341" s="270" t="s">
        <v>124</v>
      </c>
      <c r="B341" s="270"/>
      <c r="C341" s="270"/>
      <c r="D341" s="271"/>
      <c r="E341" s="270"/>
      <c r="F341" s="232" t="s">
        <v>19</v>
      </c>
      <c r="G341" s="271">
        <v>853300.06</v>
      </c>
      <c r="H341" s="270" t="s">
        <v>162</v>
      </c>
      <c r="I341" s="270">
        <v>2018</v>
      </c>
      <c r="J341" s="270" t="s">
        <v>27</v>
      </c>
      <c r="K341" s="272">
        <v>43307</v>
      </c>
      <c r="L341" s="270" t="s">
        <v>800</v>
      </c>
      <c r="M341" s="270" t="s">
        <v>178</v>
      </c>
      <c r="N341" s="270" t="s">
        <v>109</v>
      </c>
    </row>
    <row r="342" spans="1:14" ht="22.5">
      <c r="A342" s="270" t="s">
        <v>124</v>
      </c>
      <c r="B342" s="270"/>
      <c r="C342" s="270"/>
      <c r="D342" s="271"/>
      <c r="E342" s="270"/>
      <c r="F342" s="232" t="s">
        <v>19</v>
      </c>
      <c r="G342" s="271">
        <v>234000</v>
      </c>
      <c r="H342" s="270" t="s">
        <v>1938</v>
      </c>
      <c r="I342" s="270">
        <v>2018</v>
      </c>
      <c r="J342" s="270" t="s">
        <v>27</v>
      </c>
      <c r="K342" s="272">
        <v>43307</v>
      </c>
      <c r="L342" s="270" t="s">
        <v>800</v>
      </c>
      <c r="M342" s="270" t="s">
        <v>178</v>
      </c>
      <c r="N342" s="270" t="s">
        <v>109</v>
      </c>
    </row>
    <row r="343" spans="1:14" ht="22.5">
      <c r="A343" s="270" t="s">
        <v>124</v>
      </c>
      <c r="B343" s="270"/>
      <c r="C343" s="270"/>
      <c r="D343" s="271"/>
      <c r="E343" s="270"/>
      <c r="F343" s="232" t="s">
        <v>19</v>
      </c>
      <c r="G343" s="271">
        <v>90000</v>
      </c>
      <c r="H343" s="270" t="s">
        <v>3095</v>
      </c>
      <c r="I343" s="270">
        <v>2018</v>
      </c>
      <c r="J343" s="270" t="s">
        <v>27</v>
      </c>
      <c r="K343" s="272">
        <v>43307</v>
      </c>
      <c r="L343" s="270" t="s">
        <v>800</v>
      </c>
      <c r="M343" s="270" t="s">
        <v>178</v>
      </c>
      <c r="N343" s="270" t="s">
        <v>109</v>
      </c>
    </row>
    <row r="344" spans="1:14" ht="22.5">
      <c r="A344" s="270" t="s">
        <v>124</v>
      </c>
      <c r="B344" s="270"/>
      <c r="C344" s="270"/>
      <c r="D344" s="271"/>
      <c r="E344" s="270"/>
      <c r="F344" s="232" t="s">
        <v>19</v>
      </c>
      <c r="G344" s="271">
        <v>22500</v>
      </c>
      <c r="H344" s="270" t="s">
        <v>3096</v>
      </c>
      <c r="I344" s="270">
        <v>2018</v>
      </c>
      <c r="J344" s="270" t="s">
        <v>27</v>
      </c>
      <c r="K344" s="272">
        <v>43307</v>
      </c>
      <c r="L344" s="270" t="s">
        <v>800</v>
      </c>
      <c r="M344" s="270" t="s">
        <v>178</v>
      </c>
      <c r="N344" s="270" t="s">
        <v>109</v>
      </c>
    </row>
    <row r="345" spans="1:14" ht="22.5">
      <c r="A345" s="270" t="s">
        <v>124</v>
      </c>
      <c r="B345" s="270"/>
      <c r="C345" s="270"/>
      <c r="D345" s="271"/>
      <c r="E345" s="270"/>
      <c r="F345" s="232" t="s">
        <v>19</v>
      </c>
      <c r="G345" s="271">
        <v>5000</v>
      </c>
      <c r="H345" s="270" t="s">
        <v>2093</v>
      </c>
      <c r="I345" s="270">
        <v>2018</v>
      </c>
      <c r="J345" s="270" t="s">
        <v>27</v>
      </c>
      <c r="K345" s="272">
        <v>43307</v>
      </c>
      <c r="L345" s="270" t="s">
        <v>800</v>
      </c>
      <c r="M345" s="270" t="s">
        <v>178</v>
      </c>
      <c r="N345" s="270" t="s">
        <v>109</v>
      </c>
    </row>
    <row r="346" spans="1:14" hidden="1">
      <c r="A346" s="270" t="s">
        <v>124</v>
      </c>
      <c r="B346" s="270"/>
      <c r="C346" s="270"/>
      <c r="D346" s="271"/>
      <c r="E346" s="270"/>
      <c r="F346" s="232" t="s">
        <v>111</v>
      </c>
      <c r="G346" s="271">
        <v>580231.1</v>
      </c>
      <c r="H346" s="270" t="s">
        <v>3107</v>
      </c>
      <c r="I346" s="270">
        <v>2018</v>
      </c>
      <c r="J346" s="270" t="s">
        <v>28</v>
      </c>
      <c r="K346" s="272">
        <v>43322</v>
      </c>
      <c r="L346" s="270" t="s">
        <v>246</v>
      </c>
      <c r="M346" s="270" t="s">
        <v>178</v>
      </c>
      <c r="N346" s="270" t="s">
        <v>109</v>
      </c>
    </row>
    <row r="347" spans="1:14" hidden="1">
      <c r="A347" s="270" t="s">
        <v>124</v>
      </c>
      <c r="B347" s="270"/>
      <c r="C347" s="270"/>
      <c r="D347" s="271"/>
      <c r="E347" s="270"/>
      <c r="F347" s="232" t="s">
        <v>111</v>
      </c>
      <c r="G347" s="271">
        <v>279340.7</v>
      </c>
      <c r="H347" s="270" t="s">
        <v>3108</v>
      </c>
      <c r="I347" s="270">
        <v>2018</v>
      </c>
      <c r="J347" s="270" t="s">
        <v>28</v>
      </c>
      <c r="K347" s="272">
        <v>43322</v>
      </c>
      <c r="L347" s="270" t="s">
        <v>824</v>
      </c>
      <c r="M347" s="270" t="s">
        <v>178</v>
      </c>
      <c r="N347" s="270" t="s">
        <v>109</v>
      </c>
    </row>
    <row r="348" spans="1:14" hidden="1">
      <c r="A348" s="270" t="s">
        <v>124</v>
      </c>
      <c r="B348" s="270"/>
      <c r="C348" s="270"/>
      <c r="D348" s="271"/>
      <c r="E348" s="270"/>
      <c r="F348" s="232" t="s">
        <v>111</v>
      </c>
      <c r="G348" s="271">
        <v>21500</v>
      </c>
      <c r="H348" s="270" t="s">
        <v>3109</v>
      </c>
      <c r="I348" s="270">
        <v>2018</v>
      </c>
      <c r="J348" s="270" t="s">
        <v>28</v>
      </c>
      <c r="K348" s="272">
        <v>43322</v>
      </c>
      <c r="L348" s="270" t="s">
        <v>800</v>
      </c>
      <c r="M348" s="270" t="s">
        <v>178</v>
      </c>
      <c r="N348" s="270" t="s">
        <v>109</v>
      </c>
    </row>
    <row r="349" spans="1:14" hidden="1">
      <c r="A349" s="270" t="s">
        <v>124</v>
      </c>
      <c r="B349" s="270"/>
      <c r="C349" s="270"/>
      <c r="D349" s="271"/>
      <c r="E349" s="270"/>
      <c r="F349" s="232" t="s">
        <v>111</v>
      </c>
      <c r="G349" s="271">
        <v>3260</v>
      </c>
      <c r="H349" s="270" t="s">
        <v>3110</v>
      </c>
      <c r="I349" s="270">
        <v>2018</v>
      </c>
      <c r="J349" s="270" t="s">
        <v>28</v>
      </c>
      <c r="K349" s="272">
        <v>43322</v>
      </c>
      <c r="L349" s="270" t="s">
        <v>800</v>
      </c>
      <c r="M349" s="270" t="s">
        <v>178</v>
      </c>
      <c r="N349" s="270" t="s">
        <v>109</v>
      </c>
    </row>
    <row r="350" spans="1:14" ht="22.5">
      <c r="A350" s="270" t="s">
        <v>124</v>
      </c>
      <c r="B350" s="270"/>
      <c r="C350" s="270"/>
      <c r="D350" s="271"/>
      <c r="E350" s="270"/>
      <c r="F350" s="232" t="s">
        <v>19</v>
      </c>
      <c r="G350" s="271">
        <v>299372.55</v>
      </c>
      <c r="H350" s="270" t="s">
        <v>162</v>
      </c>
      <c r="I350" s="270">
        <v>2018</v>
      </c>
      <c r="J350" s="270" t="s">
        <v>28</v>
      </c>
      <c r="K350" s="272">
        <v>43322</v>
      </c>
      <c r="L350" s="270" t="s">
        <v>800</v>
      </c>
      <c r="M350" s="270" t="s">
        <v>178</v>
      </c>
      <c r="N350" s="270" t="s">
        <v>109</v>
      </c>
    </row>
    <row r="351" spans="1:14" ht="22.5">
      <c r="A351" s="270" t="s">
        <v>124</v>
      </c>
      <c r="B351" s="270"/>
      <c r="C351" s="270"/>
      <c r="D351" s="271"/>
      <c r="E351" s="270"/>
      <c r="F351" s="232" t="s">
        <v>19</v>
      </c>
      <c r="G351" s="271">
        <v>137708</v>
      </c>
      <c r="H351" s="270" t="s">
        <v>3111</v>
      </c>
      <c r="I351" s="270">
        <v>2018</v>
      </c>
      <c r="J351" s="270" t="s">
        <v>28</v>
      </c>
      <c r="K351" s="272">
        <v>43322</v>
      </c>
      <c r="L351" s="270" t="s">
        <v>800</v>
      </c>
      <c r="M351" s="270" t="s">
        <v>178</v>
      </c>
      <c r="N351" s="270" t="s">
        <v>109</v>
      </c>
    </row>
    <row r="352" spans="1:14" ht="22.5">
      <c r="A352" s="270" t="s">
        <v>124</v>
      </c>
      <c r="B352" s="270"/>
      <c r="C352" s="270"/>
      <c r="D352" s="271"/>
      <c r="E352" s="270"/>
      <c r="F352" s="232" t="s">
        <v>19</v>
      </c>
      <c r="G352" s="271">
        <v>105000</v>
      </c>
      <c r="H352" s="270" t="s">
        <v>3112</v>
      </c>
      <c r="I352" s="270">
        <v>2018</v>
      </c>
      <c r="J352" s="270" t="s">
        <v>28</v>
      </c>
      <c r="K352" s="272">
        <v>43322</v>
      </c>
      <c r="L352" s="270" t="s">
        <v>800</v>
      </c>
      <c r="M352" s="270" t="s">
        <v>178</v>
      </c>
      <c r="N352" s="270" t="s">
        <v>109</v>
      </c>
    </row>
    <row r="353" spans="1:14" ht="22.5">
      <c r="A353" s="270" t="s">
        <v>124</v>
      </c>
      <c r="B353" s="270"/>
      <c r="C353" s="270"/>
      <c r="D353" s="271"/>
      <c r="E353" s="270"/>
      <c r="F353" s="232" t="s">
        <v>19</v>
      </c>
      <c r="G353" s="271">
        <v>50000</v>
      </c>
      <c r="H353" s="270" t="s">
        <v>3113</v>
      </c>
      <c r="I353" s="270">
        <v>2018</v>
      </c>
      <c r="J353" s="270" t="s">
        <v>28</v>
      </c>
      <c r="K353" s="272">
        <v>43322</v>
      </c>
      <c r="L353" s="270" t="s">
        <v>800</v>
      </c>
      <c r="M353" s="270" t="s">
        <v>178</v>
      </c>
      <c r="N353" s="270" t="s">
        <v>109</v>
      </c>
    </row>
  </sheetData>
  <sheetProtection password="CA9C" sheet="1" objects="1" scenarios="1" formatCells="0" formatColumns="0" formatRows="0" autoFilter="0"/>
  <autoFilter ref="A4:O353">
    <filterColumn colId="5">
      <filters>
        <filter val="Asset Utilization"/>
      </filters>
    </filterColumn>
  </autoFilter>
  <sortState ref="A89:BG106">
    <sortCondition ref="K89:K106"/>
  </sortState>
  <customSheetViews>
    <customSheetView guid="{5495ECAE-4783-411D-818A-D8EDBC82D2AC}" showAutoFilter="1" topLeftCell="B1">
      <selection activeCell="J22" sqref="J21:K22"/>
      <pageMargins left="0.7" right="0.7" top="0.75" bottom="0.75" header="0.3" footer="0.3"/>
      <pageSetup paperSize="5" orientation="landscape" r:id="rId1"/>
      <autoFilter ref="A4:O353"/>
    </customSheetView>
    <customSheetView guid="{B2DBCAC9-CDEB-41C5-BA0D-B1F00213CB82}" showAutoFilter="1" topLeftCell="B1">
      <selection activeCell="J22" sqref="J21:K22"/>
      <pageMargins left="0.7" right="0.7" top="0.75" bottom="0.75" header="0.3" footer="0.3"/>
      <pageSetup paperSize="5" orientation="landscape" r:id="rId2"/>
      <autoFilter ref="A4:O353"/>
    </customSheetView>
    <customSheetView guid="{4C04BD47-84CE-4273-ACF8-B93F72B2FC29}" showAutoFilter="1" topLeftCell="B1">
      <selection activeCell="H359" sqref="H359"/>
      <pageMargins left="0.7" right="0.7" top="0.75" bottom="0.75" header="0.3" footer="0.3"/>
      <pageSetup paperSize="5" orientation="landscape" r:id="rId3"/>
      <autoFilter ref="A4:O353"/>
    </customSheetView>
    <customSheetView guid="{831E0C9D-FAF2-43B0-9705-40ED6F4761F0}" filter="1" showAutoFilter="1" topLeftCell="B1">
      <selection activeCell="H332" sqref="H332"/>
      <pageMargins left="0.7" right="0.7" top="0.75" bottom="0.75" header="0.3" footer="0.3"/>
      <pageSetup paperSize="5" orientation="landscape" r:id="rId4"/>
      <autoFilter ref="A4:O353">
        <filterColumn colId="7">
          <filters>
            <filter val="ESP Pumps (April)"/>
            <filter val="ESP Pumps (June)"/>
            <filter val="ESP Pumps (May)"/>
            <filter val="ESP Pumps (Q1 Utilization)"/>
          </filters>
        </filterColumn>
      </autoFilter>
    </customSheetView>
    <customSheetView guid="{E98C2540-AD5B-458B-A61C-E13BAFDAB19E}" filter="1" showAutoFilter="1" topLeftCell="B1">
      <selection activeCell="H359" sqref="H359"/>
      <pageMargins left="0.7" right="0.7" top="0.75" bottom="0.75" header="0.3" footer="0.3"/>
      <pageSetup paperSize="5" orientation="landscape" r:id="rId5"/>
      <autoFilter ref="A4:O353">
        <filterColumn colId="7">
          <filters>
            <filter val="ESP Pumps (April)"/>
            <filter val="ESP Pumps (June)"/>
            <filter val="ESP Pumps (May)"/>
            <filter val="ESP Pumps (Q1 Utilization)"/>
          </filters>
        </filterColumn>
      </autoFilter>
    </customSheetView>
    <customSheetView guid="{A423EAEA-26C9-4C91-968F-9FF15FD8A3CD}" showAutoFilter="1">
      <selection activeCell="A345" sqref="A1:XFD345"/>
      <pageMargins left="0.7" right="0.7" top="0.75" bottom="0.75" header="0.3" footer="0.3"/>
      <pageSetup paperSize="5" orientation="landscape" r:id="rId6"/>
      <autoFilter ref="A4:O345"/>
    </customSheetView>
    <customSheetView guid="{E536F60A-D6BA-4AA9-B83D-F62B1E7BFDAE}" showAutoFilter="1" topLeftCell="B1">
      <pane ySplit="3" topLeftCell="A307" activePane="bottomLeft" state="frozenSplit"/>
      <selection pane="bottomLeft" activeCell="H336" sqref="H336"/>
      <pageMargins left="0.7" right="0.7" top="0.75" bottom="0.75" header="0.3" footer="0.3"/>
      <pageSetup paperSize="5" orientation="landscape" r:id="rId7"/>
      <autoFilter ref="A4:O333"/>
    </customSheetView>
    <customSheetView guid="{299B83FB-24DC-4677-AFE2-C4852BC56662}" showAutoFilter="1">
      <pane ySplit="4" topLeftCell="A10" activePane="bottomLeft" state="frozenSplit"/>
      <selection pane="bottomLeft" activeCell="G22" sqref="G22"/>
      <pageMargins left="0.7" right="0.7" top="0.75" bottom="0.75" header="0.3" footer="0.3"/>
      <pageSetup paperSize="5" orientation="landscape" r:id="rId8"/>
      <autoFilter ref="A4:O289"/>
    </customSheetView>
    <customSheetView guid="{C003D31C-3C11-4F7E-AAAB-AD241761AEF2}" filter="1" showAutoFilter="1">
      <pane ySplit="8" topLeftCell="A285" activePane="bottomLeft" state="frozenSplit"/>
      <selection pane="bottomLeft" activeCell="E291" sqref="E291"/>
      <pageMargins left="0.7" right="0.7" top="0.75" bottom="0.75" header="0.3" footer="0.3"/>
      <pageSetup paperSize="5" orientation="landscape" r:id="rId9"/>
      <autoFilter ref="A4:O83">
        <filterColumn colId="5">
          <filters>
            <filter val="Asset Utilization"/>
          </filters>
        </filterColumn>
      </autoFilter>
    </customSheetView>
    <customSheetView guid="{5406D82A-B1D0-4983-AB8A-75181D42C23E}" showAutoFilter="1">
      <pane ySplit="4" topLeftCell="A53" activePane="bottomLeft" state="frozenSplit"/>
      <selection pane="bottomLeft" activeCell="G69" sqref="G69"/>
      <pageMargins left="0.7" right="0.7" top="0.75" bottom="0.75" header="0.3" footer="0.3"/>
      <pageSetup paperSize="5" orientation="landscape" r:id="rId10"/>
      <autoFilter ref="A4:O62"/>
    </customSheetView>
    <customSheetView guid="{D2AF4B55-6288-4404-BDA4-57667A3D222B}" showAutoFilter="1">
      <pane ySplit="3" topLeftCell="A14" activePane="bottomLeft" state="frozenSplit"/>
      <selection pane="bottomLeft" activeCell="D56" sqref="D56"/>
      <pageMargins left="0.7" right="0.7" top="0.75" bottom="0.75" header="0.3" footer="0.3"/>
      <pageSetup paperSize="5" orientation="landscape" r:id="rId11"/>
      <autoFilter ref="A3:O264"/>
    </customSheetView>
    <customSheetView guid="{D0527416-56DA-471C-B239-7844AAE5BBF2}" showAutoFilter="1">
      <pane ySplit="3" topLeftCell="A115" activePane="bottomLeft" state="frozenSplit"/>
      <selection pane="bottomLeft" activeCell="C124" sqref="C124"/>
      <pageMargins left="0.7" right="0.7" top="0.75" bottom="0.75" header="0.3" footer="0.3"/>
      <pageSetup paperSize="5" orientation="landscape" r:id="rId12"/>
      <autoFilter ref="A3:O140"/>
    </customSheetView>
    <customSheetView guid="{CF96541A-F90A-48AC-9670-7575F9D1424B}" filter="1" showAutoFilter="1">
      <pane ySplit="3" topLeftCell="A45" activePane="bottomLeft" state="frozenSplit"/>
      <selection pane="bottomLeft" activeCell="E63" sqref="E63"/>
      <pageMargins left="0.7" right="0.7" top="0.75" bottom="0.75" header="0.3" footer="0.3"/>
      <pageSetup paperSize="5" orientation="landscape" r:id="rId13"/>
      <autoFilter ref="A3:O72">
        <filterColumn colId="5">
          <filters>
            <filter val="Asset Utilization"/>
          </filters>
        </filterColumn>
      </autoFilter>
    </customSheetView>
    <customSheetView guid="{B54B3B29-DBE5-4E05-B57A-733E861AD3D8}" filter="1" showAutoFilter="1">
      <pane ySplit="3" topLeftCell="A26" activePane="bottomLeft" state="frozenSplit"/>
      <selection pane="bottomLeft" activeCell="G45" sqref="G45:G54"/>
      <pageMargins left="0.7" right="0.7" top="0.75" bottom="0.75" header="0.3" footer="0.3"/>
      <pageSetup paperSize="5" orientation="landscape" r:id="rId14"/>
      <autoFilter ref="A3:O51">
        <filterColumn colId="5">
          <filters>
            <filter val="Asset Utilization"/>
          </filters>
        </filterColumn>
      </autoFilter>
    </customSheetView>
    <customSheetView guid="{408714B3-C490-4A0A-9E6B-4A6408ECE2F9}" filter="1" showAutoFilter="1">
      <pane ySplit="3" topLeftCell="A5" activePane="bottomLeft" state="frozenSplit"/>
      <selection pane="bottomLeft" activeCell="L264" sqref="L264"/>
      <pageMargins left="0.7" right="0.7" top="0.75" bottom="0.75" header="0.3" footer="0.3"/>
      <pageSetup paperSize="5" orientation="landscape" r:id="rId15"/>
      <autoFilter ref="A3:O252">
        <filterColumn colId="0">
          <filters>
            <filter val="Candice/MM"/>
          </filters>
        </filterColumn>
      </autoFilter>
    </customSheetView>
    <customSheetView guid="{8B59E16A-52F3-478D-8070-E07F285B6736}" filter="1" showAutoFilter="1">
      <pane ySplit="3" topLeftCell="A209" activePane="bottomLeft" state="frozenSplit"/>
      <selection pane="bottomLeft" activeCell="C31" sqref="C31"/>
      <pageMargins left="0.7" right="0.7" top="0.75" bottom="0.75" header="0.3" footer="0.3"/>
      <pageSetup paperSize="5" orientation="landscape" r:id="rId16"/>
      <autoFilter ref="A3:O224">
        <filterColumn colId="5">
          <filters>
            <filter val="Asset Utilization"/>
          </filters>
        </filterColumn>
      </autoFilter>
    </customSheetView>
    <customSheetView guid="{F121DFDB-F7EE-4DC0-9C56-78F12606351C}" filter="1" showAutoFilter="1">
      <pane ySplit="3" topLeftCell="A209" activePane="bottomLeft" state="frozenSplit"/>
      <selection pane="bottomLeft" activeCell="C31" sqref="C31"/>
      <pageMargins left="0.7" right="0.7" top="0.75" bottom="0.75" header="0.3" footer="0.3"/>
      <pageSetup paperSize="5" orientation="landscape" r:id="rId17"/>
      <autoFilter ref="A3:O224">
        <filterColumn colId="5">
          <filters>
            <filter val="Asset Utilization"/>
          </filters>
        </filterColumn>
      </autoFilter>
    </customSheetView>
    <customSheetView guid="{A11BAD2D-8B80-431F-82AB-32E581CA468E}" filter="1" showAutoFilter="1">
      <pane ySplit="3" topLeftCell="A161" activePane="bottomLeft" state="frozenSplit"/>
      <selection pane="bottomLeft" activeCell="H199" sqref="H199"/>
      <pageMargins left="0.7" right="0.7" top="0.75" bottom="0.75" header="0.3" footer="0.3"/>
      <pageSetup paperSize="5" orientation="landscape" r:id="rId18"/>
      <autoFilter ref="A3:O183">
        <filterColumn colId="10">
          <filters>
            <dateGroupItem year="2016" month="1" dateTimeGrouping="month"/>
            <dateGroupItem year="2016" month="2" dateTimeGrouping="month"/>
            <dateGroupItem year="2016" month="3" dateTimeGrouping="month"/>
            <dateGroupItem year="2016" month="4" dateTimeGrouping="month"/>
            <dateGroupItem year="2016" month="5" dateTimeGrouping="month"/>
            <dateGroupItem year="2016" month="6" dateTimeGrouping="month"/>
          </filters>
        </filterColumn>
      </autoFilter>
    </customSheetView>
    <customSheetView guid="{E78475F9-8E88-486A-B527-CF4D0005F119}" showAutoFilter="1">
      <pane ySplit="4" topLeftCell="A107" activePane="bottomLeft" state="frozenSplit"/>
      <selection pane="bottomLeft" activeCell="K133" sqref="K133"/>
      <pageMargins left="0.7" right="0.7" top="0.75" bottom="0.75" header="0.3" footer="0.3"/>
      <pageSetup paperSize="5" orientation="landscape" r:id="rId19"/>
      <autoFilter ref="A3:O121"/>
    </customSheetView>
    <customSheetView guid="{15204AAF-F8D6-4F5C-B779-8142D767886E}" showAutoFilter="1">
      <pane ySplit="4" topLeftCell="A5" activePane="bottomLeft" state="frozenSplit"/>
      <selection pane="bottomLeft" activeCell="O3" sqref="O3"/>
      <pageMargins left="0.7" right="0.7" top="0.75" bottom="0.75" header="0.3" footer="0.3"/>
      <pageSetup paperSize="5" orientation="landscape" r:id="rId20"/>
      <autoFilter ref="A3:O40"/>
    </customSheetView>
    <customSheetView guid="{E86B1091-79BC-4885-BAD8-FD89DD72A1A1}" showAutoFilter="1">
      <selection activeCell="N22" sqref="N22"/>
      <pageMargins left="0.7" right="0.7" top="0.75" bottom="0.75" header="0.3" footer="0.3"/>
      <pageSetup paperSize="5" orientation="landscape" r:id="rId21"/>
      <autoFilter ref="A3:O16"/>
    </customSheetView>
    <customSheetView guid="{E948BCE7-2060-41BB-8D33-622594444302}" showAutoFilter="1">
      <selection activeCell="G1" sqref="G1"/>
      <pageMargins left="0.7" right="0.7" top="0.75" bottom="0.75" header="0.3" footer="0.3"/>
      <pageSetup paperSize="5" orientation="landscape" r:id="rId22"/>
      <autoFilter ref="A3:O16"/>
    </customSheetView>
    <customSheetView guid="{36D2D0A1-A13B-4BF2-9A8A-F42E50683E85}" showAutoFilter="1">
      <selection activeCell="G1" sqref="G1"/>
      <pageMargins left="0.7" right="0.7" top="0.75" bottom="0.75" header="0.3" footer="0.3"/>
      <pageSetup paperSize="5" orientation="landscape" r:id="rId23"/>
      <autoFilter ref="A3:O16"/>
    </customSheetView>
    <customSheetView guid="{18079F88-A1E0-412F-9473-D8F8B099181E}" showAutoFilter="1">
      <selection activeCell="I27" sqref="I27"/>
      <pageMargins left="0.7" right="0.7" top="0.75" bottom="0.75" header="0.3" footer="0.3"/>
      <pageSetup paperSize="5" orientation="landscape" r:id="rId24"/>
      <autoFilter ref="A3:O16"/>
    </customSheetView>
    <customSheetView guid="{82F36205-E67C-4794-BB0C-024D3E9E2E22}" showAutoFilter="1" topLeftCell="A10">
      <selection activeCell="K16" sqref="K16"/>
      <pageMargins left="0.7" right="0.7" top="0.75" bottom="0.75" header="0.3" footer="0.3"/>
      <pageSetup orientation="portrait" r:id="rId25"/>
      <autoFilter ref="A3:O19"/>
    </customSheetView>
    <customSheetView guid="{F976164E-0E99-4807-8FC3-52215D1D897C}" filter="1" showAutoFilter="1">
      <selection activeCell="C15" sqref="C15"/>
      <pageMargins left="0.7" right="0.7" top="0.75" bottom="0.75" header="0.3" footer="0.3"/>
      <pageSetup orientation="portrait" r:id="rId26"/>
      <autoFilter ref="A3:O14">
        <filterColumn colId="1">
          <filters>
            <filter val="GE Oil &amp; Gas"/>
          </filters>
        </filterColumn>
      </autoFilter>
    </customSheetView>
    <customSheetView guid="{B7BCDC88-F3BD-48B0-8DD5-36B47A2B1128}" showAutoFilter="1">
      <selection activeCell="G14" sqref="G14"/>
      <pageMargins left="0.7" right="0.7" top="0.75" bottom="0.75" header="0.3" footer="0.3"/>
      <pageSetup orientation="portrait" r:id="rId27"/>
      <autoFilter ref="A3:O13"/>
    </customSheetView>
    <customSheetView guid="{5FC3DCBB-1083-4C50-A3FD-B9D4538DA773}" showAutoFilter="1">
      <selection activeCell="D20" sqref="D20"/>
      <pageMargins left="0.7" right="0.7" top="0.75" bottom="0.75" header="0.3" footer="0.3"/>
      <pageSetup orientation="portrait" r:id="rId28"/>
      <autoFilter ref="A3:O13"/>
    </customSheetView>
    <customSheetView guid="{6FC8E45E-B7EC-432F-999B-187E52E5BCD1}" filter="1" showAutoFilter="1">
      <pane ySplit="3" topLeftCell="A29" activePane="bottomLeft" state="frozenSplit"/>
      <selection pane="bottomLeft" activeCell="C40" sqref="C40"/>
      <pageMargins left="0.7" right="0.7" top="0.75" bottom="0.75" header="0.3" footer="0.3"/>
      <pageSetup paperSize="5" orientation="landscape" r:id="rId29"/>
      <autoFilter ref="A3:O53">
        <filterColumn colId="0">
          <filters>
            <filter val="Wayne Berube"/>
          </filters>
        </filterColumn>
      </autoFilter>
    </customSheetView>
    <customSheetView guid="{1FBB4969-6CBF-41D4-A639-A7476D452D85}" showAutoFilter="1">
      <pane ySplit="4" topLeftCell="A38" activePane="bottomLeft" state="frozenSplit"/>
      <selection pane="bottomLeft" activeCell="G1" sqref="G1"/>
      <pageMargins left="0.7" right="0.7" top="0.75" bottom="0.75" header="0.3" footer="0.3"/>
      <pageSetup paperSize="5" orientation="landscape" r:id="rId30"/>
      <autoFilter ref="A3:O53"/>
    </customSheetView>
    <customSheetView guid="{8553E7FD-9F31-43F9-9E4D-7B67B2E0411A}" showAutoFilter="1">
      <pane ySplit="4" topLeftCell="A47" activePane="bottomLeft" state="frozenSplit"/>
      <selection pane="bottomLeft" activeCell="D76" sqref="D76"/>
      <pageMargins left="0.7" right="0.7" top="0.75" bottom="0.75" header="0.3" footer="0.3"/>
      <pageSetup paperSize="5" orientation="landscape" r:id="rId31"/>
      <autoFilter ref="A3:O55"/>
    </customSheetView>
    <customSheetView guid="{FBCD9737-53FC-4BBA-9677-9554CB08187D}" filter="1" showAutoFilter="1">
      <pane ySplit="3" topLeftCell="A5" activePane="bottomLeft" state="frozenSplit"/>
      <selection pane="bottomLeft" activeCell="D145" sqref="D145"/>
      <pageMargins left="0.7" right="0.7" top="0.75" bottom="0.75" header="0.3" footer="0.3"/>
      <pageSetup paperSize="5" orientation="landscape" r:id="rId32"/>
      <autoFilter ref="A3:O165">
        <filterColumn colId="5">
          <filters>
            <filter val="Asset Utilization"/>
          </filters>
        </filterColumn>
      </autoFilter>
    </customSheetView>
    <customSheetView guid="{B3DB9642-86AB-452C-A0CD-25C90A434E2B}" filter="1" showAutoFilter="1">
      <pane ySplit="3" topLeftCell="A26" activePane="bottomLeft" state="frozenSplit"/>
      <selection pane="bottomLeft" activeCell="D148" sqref="D148"/>
      <pageMargins left="0.7" right="0.7" top="0.75" bottom="0.75" header="0.3" footer="0.3"/>
      <pageSetup paperSize="5" orientation="landscape" r:id="rId33"/>
      <autoFilter ref="A3:O244">
        <filterColumn colId="5">
          <filters>
            <filter val="Sales"/>
          </filters>
        </filterColumn>
      </autoFilter>
    </customSheetView>
    <customSheetView guid="{D5108DDB-1CA7-4882-8509-9DD5CB1D05D4}" filter="1" showAutoFilter="1">
      <pane ySplit="3" topLeftCell="A7" activePane="bottomLeft" state="frozenSplit"/>
      <selection pane="bottomLeft" activeCell="D26" sqref="D26"/>
      <pageMargins left="0.7" right="0.7" top="0.75" bottom="0.75" header="0.3" footer="0.3"/>
      <pageSetup paperSize="5" orientation="landscape" r:id="rId34"/>
      <autoFilter ref="A3:O56">
        <filterColumn colId="5">
          <filters>
            <filter val="Asset Utilization"/>
          </filters>
        </filterColumn>
      </autoFilter>
    </customSheetView>
    <customSheetView guid="{D570A0AB-7D73-4828-9E7D-BCCF88D35B2E}" filter="1" showAutoFilter="1">
      <pane ySplit="3" topLeftCell="A8" activePane="bottomLeft" state="frozenSplit"/>
      <selection pane="bottomLeft" activeCell="D25" sqref="D25"/>
      <pageMargins left="0.7" right="0.7" top="0.75" bottom="0.75" header="0.3" footer="0.3"/>
      <pageSetup paperSize="5" orientation="landscape" r:id="rId35"/>
      <autoFilter ref="A3:O109">
        <filterColumn colId="5">
          <filters>
            <filter val="Asset Utilization"/>
          </filters>
        </filterColumn>
      </autoFilter>
    </customSheetView>
    <customSheetView guid="{2699C5E5-96D4-48DE-87D7-EC09646739BE}" filter="1" showAutoFilter="1">
      <pane ySplit="3" topLeftCell="A117" activePane="bottomLeft" state="frozenSplit"/>
      <selection pane="bottomLeft" activeCell="C121" sqref="C121"/>
      <pageMargins left="0.7" right="0.7" top="0.75" bottom="0.75" header="0.3" footer="0.3"/>
      <pageSetup paperSize="5" orientation="landscape" r:id="rId36"/>
      <autoFilter ref="A3:O119">
        <filterColumn colId="5">
          <filters>
            <filter val="Asset Utilization"/>
          </filters>
        </filterColumn>
      </autoFilter>
    </customSheetView>
    <customSheetView guid="{6DA8A8FD-352D-4610-BC5A-169CD7F1B872}" showAutoFilter="1">
      <pane ySplit="4" topLeftCell="A20" activePane="bottomLeft" state="frozenSplit"/>
      <selection pane="bottomLeft" activeCell="C39" sqref="C39"/>
      <pageMargins left="0.7" right="0.7" top="0.75" bottom="0.75" header="0.3" footer="0.3"/>
      <pageSetup paperSize="5" orientation="landscape" r:id="rId37"/>
      <autoFilter ref="A4:O37"/>
    </customSheetView>
    <customSheetView guid="{8FCB8EB8-4FC2-40FD-A64A-15756752189C}" filter="1" showAutoFilter="1" hiddenRows="1">
      <pane ySplit="3" topLeftCell="A288" activePane="bottomLeft" state="frozenSplit"/>
      <selection pane="bottomLeft" activeCell="D297" sqref="D297"/>
      <pageMargins left="0.7" right="0.7" top="0.75" bottom="0.75" header="0.3" footer="0.3"/>
      <pageSetup paperSize="5" orientation="landscape" r:id="rId38"/>
      <autoFilter ref="A4:O118">
        <filterColumn colId="5">
          <filters>
            <filter val="Asset Utilization"/>
          </filters>
        </filterColumn>
      </autoFilter>
    </customSheetView>
    <customSheetView guid="{A755F7B1-1B17-4B1B-AE2C-9A42288D6C9C}" showAutoFilter="1">
      <pane ySplit="4" topLeftCell="A320" activePane="bottomLeft" state="frozenSplit"/>
      <selection pane="bottomLeft" activeCell="C325" sqref="C325"/>
      <pageMargins left="0.7" right="0.7" top="0.75" bottom="0.75" header="0.3" footer="0.3"/>
      <pageSetup paperSize="5" orientation="landscape" r:id="rId39"/>
      <autoFilter ref="A4:O118"/>
    </customSheetView>
    <customSheetView guid="{E64ADD4A-BA65-4CC3-87AE-4A7A873E5B87}" showAutoFilter="1">
      <pane ySplit="3" topLeftCell="A172" activePane="bottomLeft" state="frozenSplit"/>
      <selection pane="bottomLeft" activeCell="C196" sqref="C196"/>
      <pageMargins left="0.7" right="0.7" top="0.75" bottom="0.75" header="0.3" footer="0.3"/>
      <pageSetup paperSize="5" orientation="landscape" r:id="rId40"/>
      <autoFilter ref="A4:O185"/>
    </customSheetView>
    <customSheetView guid="{D598809E-F200-41DC-9C4F-AC111AA6FE58}" filter="1" showAutoFilter="1" topLeftCell="B1">
      <selection activeCell="H332" sqref="H332"/>
      <pageMargins left="0.7" right="0.7" top="0.75" bottom="0.75" header="0.3" footer="0.3"/>
      <pageSetup paperSize="5" orientation="landscape" r:id="rId41"/>
      <autoFilter ref="A4:O353">
        <filterColumn colId="7">
          <filters>
            <filter val="ESP Pumps (April)"/>
            <filter val="ESP Pumps (June)"/>
            <filter val="ESP Pumps (May)"/>
            <filter val="ESP Pumps (Q1 Utilization)"/>
          </filters>
        </filterColumn>
      </autoFilter>
    </customSheetView>
    <customSheetView guid="{137B71A1-693E-44A0-A831-FCAE3A98B078}" filter="1" showAutoFilter="1" topLeftCell="B1">
      <selection activeCell="H332" sqref="H332"/>
      <pageMargins left="0.7" right="0.7" top="0.75" bottom="0.75" header="0.3" footer="0.3"/>
      <pageSetup paperSize="5" orientation="landscape" r:id="rId42"/>
      <autoFilter ref="A4:O353">
        <filterColumn colId="7">
          <filters>
            <filter val="ESP Pumps (April)"/>
            <filter val="ESP Pumps (June)"/>
            <filter val="ESP Pumps (May)"/>
            <filter val="ESP Pumps (Q1 Utilization)"/>
          </filters>
        </filterColumn>
      </autoFilter>
    </customSheetView>
    <customSheetView guid="{B0E47196-3194-4E90-A2E7-34A7E71ED9F9}" filter="1" showAutoFilter="1" topLeftCell="B1">
      <selection activeCell="H332" sqref="H332"/>
      <pageMargins left="0.7" right="0.7" top="0.75" bottom="0.75" header="0.3" footer="0.3"/>
      <pageSetup paperSize="5" orientation="landscape" r:id="rId43"/>
      <autoFilter ref="A4:O353">
        <filterColumn colId="7">
          <filters>
            <filter val="ESP Pumps (April)"/>
            <filter val="ESP Pumps (June)"/>
            <filter val="ESP Pumps (May)"/>
            <filter val="ESP Pumps (Q1 Utilization)"/>
          </filters>
        </filterColumn>
      </autoFilter>
    </customSheetView>
    <customSheetView guid="{5D1B51C1-A6A0-4BD9-AE2A-967EA592CCA1}" showAutoFilter="1" topLeftCell="B1">
      <selection activeCell="H359" sqref="H359"/>
      <pageMargins left="0.7" right="0.7" top="0.75" bottom="0.75" header="0.3" footer="0.3"/>
      <pageSetup paperSize="5" orientation="landscape" r:id="rId44"/>
      <autoFilter ref="A4:O353"/>
    </customSheetView>
    <customSheetView guid="{99C96E53-20B8-4C39-B2E0-60BB02E5589C}" showAutoFilter="1" topLeftCell="B1">
      <selection activeCell="H359" sqref="H359"/>
      <pageMargins left="0.7" right="0.7" top="0.75" bottom="0.75" header="0.3" footer="0.3"/>
      <pageSetup paperSize="5" orientation="landscape" r:id="rId45"/>
      <autoFilter ref="A4:O353"/>
    </customSheetView>
  </customSheetViews>
  <pageMargins left="0.7" right="0.7" top="0.75" bottom="0.75" header="0.3" footer="0.3"/>
  <pageSetup paperSize="5" orientation="landscape" r:id="rId4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U99"/>
  <sheetViews>
    <sheetView zoomScale="90" zoomScaleNormal="90" workbookViewId="0">
      <pane ySplit="1" topLeftCell="A21" activePane="bottomLeft" state="frozenSplit"/>
      <selection activeCell="B3" sqref="B3"/>
      <selection pane="bottomLeft" activeCell="G26" sqref="G26"/>
    </sheetView>
  </sheetViews>
  <sheetFormatPr defaultColWidth="9.140625" defaultRowHeight="15"/>
  <cols>
    <col min="1" max="1" width="12" style="157" customWidth="1"/>
    <col min="2" max="2" width="39.140625" style="157" customWidth="1"/>
    <col min="3" max="3" width="14.140625" style="157" bestFit="1" customWidth="1"/>
    <col min="4" max="4" width="9.140625" style="157"/>
    <col min="5" max="5" width="10.5703125" style="157" customWidth="1"/>
    <col min="6" max="6" width="9.140625" style="157"/>
    <col min="7" max="7" width="28.5703125" style="157" customWidth="1"/>
    <col min="8" max="8" width="11" style="157" bestFit="1" customWidth="1"/>
    <col min="9" max="9" width="12.85546875" style="157" bestFit="1" customWidth="1"/>
    <col min="10" max="10" width="10.140625" style="157" bestFit="1" customWidth="1"/>
    <col min="11" max="11" width="10.140625" style="157" customWidth="1"/>
    <col min="12" max="12" width="12.85546875" style="364" customWidth="1"/>
    <col min="13" max="13" width="10.42578125" style="355" customWidth="1"/>
    <col min="14" max="14" width="11.140625" style="157" customWidth="1"/>
    <col min="15" max="15" width="10.42578125" style="157" customWidth="1"/>
    <col min="16" max="18" width="9.140625" style="157"/>
    <col min="19" max="19" width="17.5703125" style="157" customWidth="1"/>
    <col min="20" max="16384" width="9.140625" style="157"/>
  </cols>
  <sheetData>
    <row r="1" spans="1:21" s="324" customFormat="1" ht="54" customHeight="1">
      <c r="A1" s="317" t="s">
        <v>41</v>
      </c>
      <c r="B1" s="317" t="s">
        <v>42</v>
      </c>
      <c r="C1" s="317" t="s">
        <v>43</v>
      </c>
      <c r="D1" s="318" t="s">
        <v>44</v>
      </c>
      <c r="E1" s="319" t="s">
        <v>117</v>
      </c>
      <c r="F1" s="317" t="s">
        <v>115</v>
      </c>
      <c r="G1" s="317" t="s">
        <v>2021</v>
      </c>
      <c r="H1" s="320" t="s">
        <v>45</v>
      </c>
      <c r="I1" s="317" t="s">
        <v>46</v>
      </c>
      <c r="J1" s="317" t="s">
        <v>47</v>
      </c>
      <c r="K1" s="321" t="s">
        <v>116</v>
      </c>
      <c r="L1" s="356" t="s">
        <v>148</v>
      </c>
      <c r="M1" s="346" t="s">
        <v>119</v>
      </c>
      <c r="N1" s="322" t="s">
        <v>120</v>
      </c>
      <c r="O1" s="322" t="s">
        <v>16</v>
      </c>
      <c r="P1" s="322" t="s">
        <v>121</v>
      </c>
      <c r="Q1" s="322"/>
      <c r="R1" s="322"/>
      <c r="S1" s="323"/>
      <c r="T1" s="323"/>
      <c r="U1" s="323"/>
    </row>
    <row r="2" spans="1:21" s="225" customFormat="1" ht="22.5">
      <c r="A2" s="225" t="s">
        <v>149</v>
      </c>
      <c r="B2" s="225" t="s">
        <v>150</v>
      </c>
      <c r="C2" s="226"/>
      <c r="D2" s="225" t="s">
        <v>151</v>
      </c>
      <c r="E2" s="225" t="s">
        <v>152</v>
      </c>
      <c r="F2" s="225">
        <v>8</v>
      </c>
      <c r="H2" s="227">
        <v>42949</v>
      </c>
      <c r="I2" s="227">
        <v>42968</v>
      </c>
      <c r="J2" s="227">
        <v>43343</v>
      </c>
      <c r="K2" s="334"/>
      <c r="L2" s="334"/>
      <c r="M2" s="347">
        <v>42975</v>
      </c>
      <c r="N2" s="228" t="s">
        <v>153</v>
      </c>
      <c r="P2" s="225" t="s">
        <v>28</v>
      </c>
    </row>
    <row r="3" spans="1:21" s="236" customFormat="1" ht="34.5" thickBot="1">
      <c r="A3" s="236" t="s">
        <v>680</v>
      </c>
      <c r="B3" s="236" t="s">
        <v>142</v>
      </c>
      <c r="C3" s="237">
        <v>9000000</v>
      </c>
      <c r="D3" s="236" t="s">
        <v>143</v>
      </c>
      <c r="E3" s="236" t="s">
        <v>144</v>
      </c>
      <c r="F3" s="236">
        <v>6</v>
      </c>
      <c r="H3" s="238">
        <v>43045</v>
      </c>
      <c r="I3" s="238">
        <v>43059</v>
      </c>
      <c r="J3" s="238">
        <v>43066</v>
      </c>
      <c r="K3" s="236" t="s">
        <v>204</v>
      </c>
      <c r="L3" s="357" t="s">
        <v>205</v>
      </c>
      <c r="M3" s="239">
        <v>43045</v>
      </c>
      <c r="O3" s="239">
        <v>43171</v>
      </c>
      <c r="P3" s="236" t="s">
        <v>31</v>
      </c>
    </row>
    <row r="4" spans="1:21" s="240" customFormat="1" ht="225" customHeight="1" thickTop="1">
      <c r="A4" s="240" t="s">
        <v>202</v>
      </c>
      <c r="B4" s="240" t="s">
        <v>203</v>
      </c>
      <c r="C4" s="241">
        <v>25000000</v>
      </c>
      <c r="D4" s="240" t="s">
        <v>143</v>
      </c>
      <c r="E4" s="240">
        <v>1211</v>
      </c>
      <c r="F4" s="240">
        <v>11</v>
      </c>
      <c r="H4" s="242">
        <v>43124</v>
      </c>
      <c r="I4" s="242">
        <v>43147</v>
      </c>
      <c r="J4" s="242">
        <v>43159</v>
      </c>
      <c r="K4" s="240" t="s">
        <v>679</v>
      </c>
      <c r="L4" s="243" t="s">
        <v>205</v>
      </c>
      <c r="M4" s="348">
        <v>43140</v>
      </c>
      <c r="N4" s="242">
        <v>43182</v>
      </c>
      <c r="O4" s="242">
        <v>43182</v>
      </c>
      <c r="P4" s="240" t="s">
        <v>95</v>
      </c>
    </row>
    <row r="5" spans="1:21" s="240" customFormat="1" ht="33.75">
      <c r="A5" s="240" t="s">
        <v>206</v>
      </c>
      <c r="B5" s="240" t="s">
        <v>207</v>
      </c>
      <c r="C5" s="241">
        <v>9000000</v>
      </c>
      <c r="D5" s="240" t="s">
        <v>208</v>
      </c>
      <c r="E5" s="240">
        <v>1228</v>
      </c>
      <c r="F5" s="240">
        <v>8</v>
      </c>
      <c r="H5" s="242">
        <v>43115</v>
      </c>
      <c r="I5" s="242">
        <v>43131</v>
      </c>
      <c r="J5" s="242">
        <v>43157</v>
      </c>
      <c r="K5" s="240" t="s">
        <v>490</v>
      </c>
      <c r="L5" s="243"/>
      <c r="M5" s="348">
        <v>43133</v>
      </c>
      <c r="N5" s="242">
        <v>43175</v>
      </c>
      <c r="O5" s="242">
        <v>43175</v>
      </c>
      <c r="P5" s="240" t="s">
        <v>95</v>
      </c>
    </row>
    <row r="6" spans="1:21" s="335" customFormat="1" ht="11.25">
      <c r="A6" s="335" t="s">
        <v>199</v>
      </c>
      <c r="B6" s="335" t="s">
        <v>200</v>
      </c>
      <c r="C6" s="336">
        <v>8000000</v>
      </c>
      <c r="D6" s="335" t="s">
        <v>201</v>
      </c>
      <c r="E6" s="335">
        <v>1146</v>
      </c>
      <c r="F6" s="335">
        <v>8</v>
      </c>
      <c r="H6" s="337">
        <v>43140</v>
      </c>
      <c r="I6" s="337">
        <v>43173</v>
      </c>
      <c r="J6" s="337">
        <v>43199</v>
      </c>
      <c r="K6" s="334"/>
      <c r="L6" s="334"/>
      <c r="M6" s="349">
        <v>43154</v>
      </c>
      <c r="N6" s="339">
        <v>43210</v>
      </c>
      <c r="O6" s="339">
        <v>43210</v>
      </c>
      <c r="P6" s="335" t="s">
        <v>96</v>
      </c>
    </row>
    <row r="7" spans="1:21" s="340" customFormat="1" ht="67.5">
      <c r="A7" s="335" t="s">
        <v>206</v>
      </c>
      <c r="B7" s="335" t="s">
        <v>684</v>
      </c>
      <c r="C7" s="336">
        <v>4317122</v>
      </c>
      <c r="D7" s="335" t="s">
        <v>208</v>
      </c>
      <c r="E7" s="335">
        <v>1294</v>
      </c>
      <c r="F7" s="335">
        <v>6</v>
      </c>
      <c r="G7" s="335"/>
      <c r="H7" s="337">
        <v>43158</v>
      </c>
      <c r="I7" s="337">
        <v>43172</v>
      </c>
      <c r="J7" s="337">
        <v>43199</v>
      </c>
      <c r="K7" s="338" t="s">
        <v>786</v>
      </c>
      <c r="L7" s="358"/>
      <c r="M7" s="349">
        <v>43175</v>
      </c>
      <c r="N7" s="339">
        <v>43217</v>
      </c>
      <c r="O7" s="339">
        <v>43217</v>
      </c>
      <c r="P7" s="340" t="s">
        <v>96</v>
      </c>
    </row>
    <row r="8" spans="1:21" s="293" customFormat="1" ht="33.75">
      <c r="A8" s="293" t="s">
        <v>206</v>
      </c>
      <c r="B8" s="293" t="s">
        <v>690</v>
      </c>
      <c r="C8" s="292">
        <v>9000000</v>
      </c>
      <c r="D8" s="293" t="s">
        <v>691</v>
      </c>
      <c r="E8" s="293">
        <v>1314</v>
      </c>
      <c r="F8" s="293">
        <v>2</v>
      </c>
      <c r="G8" s="308"/>
      <c r="H8" s="294">
        <v>43172</v>
      </c>
      <c r="I8" s="294">
        <v>43188</v>
      </c>
      <c r="J8" s="294">
        <v>43195</v>
      </c>
      <c r="K8" s="312" t="s">
        <v>874</v>
      </c>
      <c r="L8" s="359"/>
      <c r="M8" s="350">
        <v>43188</v>
      </c>
      <c r="N8" s="341">
        <v>43217</v>
      </c>
      <c r="O8" s="341">
        <v>43217</v>
      </c>
      <c r="P8" s="293" t="s">
        <v>23</v>
      </c>
    </row>
    <row r="9" spans="1:21" s="244" customFormat="1" ht="33.75">
      <c r="A9" s="244" t="s">
        <v>765</v>
      </c>
      <c r="B9" s="244" t="s">
        <v>764</v>
      </c>
      <c r="C9" s="325">
        <v>475000</v>
      </c>
      <c r="D9" s="244" t="s">
        <v>763</v>
      </c>
      <c r="E9" s="244">
        <v>1328</v>
      </c>
      <c r="F9" s="244">
        <v>2</v>
      </c>
      <c r="G9" s="244" t="s">
        <v>4708</v>
      </c>
      <c r="H9" s="326">
        <v>43194</v>
      </c>
      <c r="I9" s="326">
        <v>43209</v>
      </c>
      <c r="J9" s="326">
        <v>43223</v>
      </c>
      <c r="K9" s="327" t="s">
        <v>2020</v>
      </c>
      <c r="L9" s="360"/>
      <c r="M9" s="351">
        <v>43210</v>
      </c>
      <c r="N9" s="334" t="s">
        <v>2107</v>
      </c>
      <c r="O9" s="440">
        <v>35351</v>
      </c>
      <c r="P9" s="244" t="s">
        <v>24</v>
      </c>
      <c r="R9" s="334"/>
    </row>
    <row r="10" spans="1:21" s="244" customFormat="1" ht="22.5">
      <c r="A10" s="244" t="s">
        <v>787</v>
      </c>
      <c r="B10" s="244" t="s">
        <v>788</v>
      </c>
      <c r="C10" s="328">
        <v>8400000</v>
      </c>
      <c r="D10" s="244" t="s">
        <v>789</v>
      </c>
      <c r="E10" s="244">
        <v>1310</v>
      </c>
      <c r="F10" s="244">
        <v>5</v>
      </c>
      <c r="H10" s="326">
        <v>43194</v>
      </c>
      <c r="I10" s="326">
        <v>43213</v>
      </c>
      <c r="J10" s="326">
        <v>43236</v>
      </c>
      <c r="K10" s="327" t="s">
        <v>1931</v>
      </c>
      <c r="L10" s="360"/>
      <c r="M10" s="351">
        <v>43210</v>
      </c>
      <c r="N10" s="326">
        <v>43252</v>
      </c>
      <c r="O10" s="326">
        <v>43252</v>
      </c>
      <c r="P10" s="244" t="s">
        <v>24</v>
      </c>
    </row>
    <row r="11" spans="1:21" s="244" customFormat="1" ht="67.5">
      <c r="A11" s="244" t="s">
        <v>851</v>
      </c>
      <c r="B11" s="244" t="s">
        <v>853</v>
      </c>
      <c r="C11" s="328">
        <v>1600000</v>
      </c>
      <c r="D11" s="244" t="s">
        <v>852</v>
      </c>
      <c r="E11" s="244">
        <v>1348</v>
      </c>
      <c r="F11" s="244">
        <v>6</v>
      </c>
      <c r="G11" s="244" t="s">
        <v>3150</v>
      </c>
      <c r="H11" s="326">
        <v>43210</v>
      </c>
      <c r="I11" s="326">
        <v>43227</v>
      </c>
      <c r="J11" s="326">
        <v>43251</v>
      </c>
      <c r="K11" s="327" t="s">
        <v>2050</v>
      </c>
      <c r="L11" s="360" t="s">
        <v>205</v>
      </c>
      <c r="M11" s="351">
        <v>43224</v>
      </c>
      <c r="N11" s="334" t="s">
        <v>2107</v>
      </c>
      <c r="O11" s="334" t="s">
        <v>2107</v>
      </c>
      <c r="P11" s="244" t="s">
        <v>24</v>
      </c>
      <c r="R11" s="334"/>
    </row>
    <row r="12" spans="1:21" s="244" customFormat="1" ht="22.5">
      <c r="A12" s="244" t="s">
        <v>787</v>
      </c>
      <c r="B12" s="244" t="s">
        <v>859</v>
      </c>
      <c r="C12" s="328">
        <v>400000</v>
      </c>
      <c r="D12" s="244" t="s">
        <v>789</v>
      </c>
      <c r="E12" s="244">
        <v>1335</v>
      </c>
      <c r="F12" s="244">
        <v>5</v>
      </c>
      <c r="H12" s="326">
        <v>43206</v>
      </c>
      <c r="I12" s="326">
        <v>43214</v>
      </c>
      <c r="J12" s="326">
        <v>43223</v>
      </c>
      <c r="K12" s="327" t="s">
        <v>1932</v>
      </c>
      <c r="L12" s="360"/>
      <c r="M12" s="351">
        <v>43224</v>
      </c>
      <c r="N12" s="326">
        <v>43252</v>
      </c>
      <c r="O12" s="326">
        <v>43252</v>
      </c>
      <c r="P12" s="244" t="s">
        <v>24</v>
      </c>
    </row>
    <row r="13" spans="1:21" s="342" customFormat="1" ht="157.5">
      <c r="A13" s="342" t="s">
        <v>851</v>
      </c>
      <c r="B13" s="342" t="s">
        <v>1953</v>
      </c>
      <c r="C13" s="343">
        <v>2008624</v>
      </c>
      <c r="D13" s="342" t="s">
        <v>852</v>
      </c>
      <c r="E13" s="342">
        <v>1389</v>
      </c>
      <c r="F13" s="342">
        <v>9</v>
      </c>
      <c r="G13" s="342" t="s">
        <v>3147</v>
      </c>
      <c r="H13" s="344">
        <v>43248</v>
      </c>
      <c r="I13" s="344">
        <v>43259</v>
      </c>
      <c r="J13" s="344">
        <v>43333</v>
      </c>
      <c r="K13" s="345" t="s">
        <v>3145</v>
      </c>
      <c r="L13" s="361" t="s">
        <v>205</v>
      </c>
      <c r="M13" s="352">
        <v>43266</v>
      </c>
      <c r="N13" s="344">
        <v>43420</v>
      </c>
      <c r="O13" s="344">
        <v>43420</v>
      </c>
      <c r="P13" s="342" t="s">
        <v>2108</v>
      </c>
      <c r="R13" s="334"/>
    </row>
    <row r="14" spans="1:21" s="342" customFormat="1" ht="56.25">
      <c r="A14" s="342" t="s">
        <v>851</v>
      </c>
      <c r="B14" s="342" t="s">
        <v>1954</v>
      </c>
      <c r="C14" s="343">
        <v>1300000</v>
      </c>
      <c r="D14" s="342" t="s">
        <v>852</v>
      </c>
      <c r="E14" s="342">
        <v>1392</v>
      </c>
      <c r="F14" s="342">
        <v>5</v>
      </c>
      <c r="G14" s="342" t="s">
        <v>3148</v>
      </c>
      <c r="H14" s="344">
        <v>43248</v>
      </c>
      <c r="I14" s="344">
        <v>43259</v>
      </c>
      <c r="J14" s="344">
        <v>43404</v>
      </c>
      <c r="K14" s="361" t="s">
        <v>4291</v>
      </c>
      <c r="L14" s="361" t="s">
        <v>205</v>
      </c>
      <c r="M14" s="352">
        <v>43266</v>
      </c>
      <c r="N14" s="344">
        <v>43420</v>
      </c>
      <c r="O14" s="344">
        <v>43420</v>
      </c>
      <c r="P14" s="342" t="s">
        <v>2108</v>
      </c>
      <c r="R14" s="334"/>
    </row>
    <row r="15" spans="1:21" s="313" customFormat="1" ht="22.5">
      <c r="A15" s="313" t="s">
        <v>520</v>
      </c>
      <c r="B15" s="313" t="s">
        <v>1995</v>
      </c>
      <c r="C15" s="329">
        <v>900000</v>
      </c>
      <c r="D15" s="313" t="s">
        <v>751</v>
      </c>
      <c r="E15" s="313">
        <v>1381</v>
      </c>
      <c r="F15" s="313">
        <v>4</v>
      </c>
      <c r="G15" s="313" t="s">
        <v>4709</v>
      </c>
      <c r="H15" s="330">
        <v>43278</v>
      </c>
      <c r="I15" s="330">
        <v>43278</v>
      </c>
      <c r="J15" s="330">
        <v>43298</v>
      </c>
      <c r="K15" s="316" t="s">
        <v>2103</v>
      </c>
      <c r="L15" s="362"/>
      <c r="M15" s="353">
        <v>43273</v>
      </c>
      <c r="N15" s="353">
        <v>43307</v>
      </c>
      <c r="O15" s="353">
        <v>43307</v>
      </c>
      <c r="P15" s="313" t="s">
        <v>26</v>
      </c>
      <c r="R15" s="334"/>
    </row>
    <row r="16" spans="1:21" s="313" customFormat="1" ht="22.5">
      <c r="A16" s="313" t="s">
        <v>787</v>
      </c>
      <c r="B16" s="313" t="s">
        <v>2018</v>
      </c>
      <c r="C16" s="331">
        <v>200000</v>
      </c>
      <c r="D16" s="313" t="s">
        <v>2017</v>
      </c>
      <c r="E16" s="313">
        <v>1417</v>
      </c>
      <c r="F16" s="313">
        <v>4</v>
      </c>
      <c r="G16" s="334"/>
      <c r="H16" s="315">
        <v>43265</v>
      </c>
      <c r="I16" s="315">
        <v>43278</v>
      </c>
      <c r="J16" s="315">
        <v>43285</v>
      </c>
      <c r="K16" s="316" t="s">
        <v>3098</v>
      </c>
      <c r="L16" s="362"/>
      <c r="M16" s="353">
        <v>43279</v>
      </c>
      <c r="N16" s="334"/>
      <c r="O16" s="334"/>
      <c r="P16" s="313" t="s">
        <v>26</v>
      </c>
    </row>
    <row r="17" spans="1:16" s="313" customFormat="1" ht="45">
      <c r="A17" s="313" t="s">
        <v>765</v>
      </c>
      <c r="B17" s="313" t="s">
        <v>2019</v>
      </c>
      <c r="C17" s="331">
        <v>100000</v>
      </c>
      <c r="D17" s="313" t="s">
        <v>763</v>
      </c>
      <c r="E17" s="313">
        <v>1405</v>
      </c>
      <c r="F17" s="313">
        <v>4</v>
      </c>
      <c r="G17" s="442" t="s">
        <v>4705</v>
      </c>
      <c r="H17" s="315">
        <v>43257</v>
      </c>
      <c r="I17" s="315">
        <v>43272</v>
      </c>
      <c r="J17" s="315">
        <v>43300</v>
      </c>
      <c r="K17" s="316" t="s">
        <v>4704</v>
      </c>
      <c r="L17" s="362"/>
      <c r="M17" s="365" t="s">
        <v>2107</v>
      </c>
      <c r="N17" s="334"/>
      <c r="O17" s="334" t="s">
        <v>4707</v>
      </c>
      <c r="P17" s="313" t="s">
        <v>26</v>
      </c>
    </row>
    <row r="18" spans="1:16" s="313" customFormat="1" ht="95.25" customHeight="1">
      <c r="A18" s="313" t="s">
        <v>851</v>
      </c>
      <c r="B18" s="313" t="s">
        <v>3146</v>
      </c>
      <c r="C18" s="314">
        <v>1950000</v>
      </c>
      <c r="D18" s="313" t="s">
        <v>852</v>
      </c>
      <c r="E18" s="313">
        <v>1441</v>
      </c>
      <c r="F18" s="313">
        <v>7</v>
      </c>
      <c r="G18" s="313" t="s">
        <v>2051</v>
      </c>
      <c r="H18" s="315">
        <v>43279</v>
      </c>
      <c r="I18" s="315">
        <v>43300</v>
      </c>
      <c r="J18" s="315">
        <v>43333</v>
      </c>
      <c r="K18" s="316" t="s">
        <v>3149</v>
      </c>
      <c r="L18" s="362" t="s">
        <v>205</v>
      </c>
      <c r="M18" s="365" t="s">
        <v>2107</v>
      </c>
      <c r="N18" s="334"/>
      <c r="O18" s="334"/>
      <c r="P18" s="313" t="s">
        <v>26</v>
      </c>
    </row>
    <row r="19" spans="1:16" s="366" customFormat="1" ht="49.5" customHeight="1">
      <c r="A19" s="366" t="s">
        <v>765</v>
      </c>
      <c r="B19" s="366" t="s">
        <v>2094</v>
      </c>
      <c r="C19" s="441">
        <v>200000</v>
      </c>
      <c r="D19" s="366" t="s">
        <v>763</v>
      </c>
      <c r="E19" s="366">
        <v>1452</v>
      </c>
      <c r="F19" s="366">
        <v>4</v>
      </c>
      <c r="G19" s="366" t="s">
        <v>4706</v>
      </c>
      <c r="H19" s="367">
        <v>43286</v>
      </c>
      <c r="I19" s="367">
        <v>43291</v>
      </c>
      <c r="J19" s="367">
        <v>43292</v>
      </c>
      <c r="K19" s="368" t="s">
        <v>2095</v>
      </c>
      <c r="L19" s="369"/>
      <c r="M19" s="365" t="s">
        <v>2107</v>
      </c>
      <c r="N19" s="334" t="s">
        <v>2107</v>
      </c>
      <c r="O19" s="334" t="s">
        <v>153</v>
      </c>
      <c r="P19" s="334"/>
    </row>
    <row r="20" spans="1:16" s="293" customFormat="1" ht="22.5">
      <c r="A20" s="293" t="s">
        <v>787</v>
      </c>
      <c r="B20" s="293" t="s">
        <v>3139</v>
      </c>
      <c r="C20" s="292">
        <v>300000</v>
      </c>
      <c r="D20" s="293" t="s">
        <v>2017</v>
      </c>
      <c r="E20" s="293">
        <v>1559</v>
      </c>
      <c r="F20" s="293">
        <v>4</v>
      </c>
      <c r="G20" s="308" t="s">
        <v>3140</v>
      </c>
      <c r="H20" s="294">
        <v>43356</v>
      </c>
      <c r="I20" s="294">
        <v>43364</v>
      </c>
      <c r="J20" s="294">
        <v>43368</v>
      </c>
      <c r="K20" s="370"/>
      <c r="L20" s="334"/>
      <c r="M20" s="334"/>
      <c r="N20" s="334"/>
      <c r="O20" s="334"/>
      <c r="P20" s="334"/>
    </row>
    <row r="21" spans="1:16" s="342" customFormat="1" ht="22.5">
      <c r="A21" s="342" t="s">
        <v>4274</v>
      </c>
      <c r="B21" s="342" t="s">
        <v>4275</v>
      </c>
      <c r="C21" s="343">
        <v>1000000</v>
      </c>
      <c r="D21" s="342" t="s">
        <v>151</v>
      </c>
      <c r="E21" s="342">
        <v>1657</v>
      </c>
      <c r="F21" s="342">
        <v>4</v>
      </c>
      <c r="G21" s="342" t="s">
        <v>4276</v>
      </c>
      <c r="H21" s="344">
        <v>43398</v>
      </c>
      <c r="I21" s="344">
        <v>43411</v>
      </c>
      <c r="J21" s="344" t="s">
        <v>4734</v>
      </c>
      <c r="K21" s="345" t="s">
        <v>4731</v>
      </c>
      <c r="L21" s="334"/>
      <c r="M21" s="334"/>
      <c r="N21" s="334"/>
      <c r="O21" s="334"/>
      <c r="P21" s="334"/>
    </row>
    <row r="22" spans="1:16" s="340" customFormat="1" ht="22.5">
      <c r="A22" s="335" t="s">
        <v>851</v>
      </c>
      <c r="B22" s="335" t="s">
        <v>4296</v>
      </c>
      <c r="C22" s="336">
        <v>2000000</v>
      </c>
      <c r="D22" s="335" t="s">
        <v>195</v>
      </c>
      <c r="E22" s="335">
        <v>1614</v>
      </c>
      <c r="F22" s="335">
        <v>6</v>
      </c>
      <c r="G22" s="335" t="s">
        <v>4297</v>
      </c>
      <c r="H22" s="337">
        <v>43413</v>
      </c>
      <c r="I22" s="337">
        <v>43447</v>
      </c>
      <c r="J22" s="337">
        <v>43496</v>
      </c>
      <c r="K22" s="370"/>
      <c r="L22" s="334"/>
      <c r="M22" s="349">
        <v>43413</v>
      </c>
      <c r="N22" s="334"/>
      <c r="O22" s="334"/>
      <c r="P22" s="334"/>
    </row>
    <row r="23" spans="1:16" s="340" customFormat="1" ht="118.5" customHeight="1">
      <c r="A23" s="335" t="s">
        <v>851</v>
      </c>
      <c r="B23" s="335" t="s">
        <v>4712</v>
      </c>
      <c r="C23" s="336">
        <v>300000</v>
      </c>
      <c r="D23" s="335" t="s">
        <v>4713</v>
      </c>
      <c r="E23" s="335">
        <v>1629</v>
      </c>
      <c r="F23" s="335">
        <v>9</v>
      </c>
      <c r="G23" s="335" t="s">
        <v>4714</v>
      </c>
      <c r="H23" s="337">
        <v>43425</v>
      </c>
      <c r="I23" s="337">
        <v>43451</v>
      </c>
      <c r="J23" s="337">
        <v>43480</v>
      </c>
      <c r="K23" s="370"/>
      <c r="L23" s="334"/>
      <c r="M23" s="349">
        <v>43430</v>
      </c>
      <c r="N23" s="334"/>
      <c r="O23" s="334"/>
      <c r="P23" s="334"/>
    </row>
    <row r="24" spans="1:16" s="340" customFormat="1" ht="22.5">
      <c r="A24" s="445" t="s">
        <v>787</v>
      </c>
      <c r="B24" s="445" t="s">
        <v>4718</v>
      </c>
      <c r="C24" s="446"/>
      <c r="D24" s="445" t="s">
        <v>2017</v>
      </c>
      <c r="E24" s="445">
        <v>1742</v>
      </c>
      <c r="F24" s="445">
        <v>5</v>
      </c>
      <c r="G24" s="445" t="s">
        <v>4719</v>
      </c>
      <c r="H24" s="447">
        <v>43438</v>
      </c>
      <c r="I24" s="447">
        <v>43472</v>
      </c>
      <c r="J24" s="447">
        <v>43480</v>
      </c>
      <c r="K24" s="370"/>
      <c r="L24" s="334"/>
      <c r="M24" s="349">
        <v>43448</v>
      </c>
      <c r="N24" s="334"/>
      <c r="O24" s="334"/>
      <c r="P24" s="334"/>
    </row>
    <row r="25" spans="1:16" s="340" customFormat="1" ht="293.25" thickBot="1">
      <c r="A25" s="445" t="s">
        <v>4723</v>
      </c>
      <c r="B25" s="451" t="s">
        <v>4724</v>
      </c>
      <c r="C25" s="452">
        <v>100000000</v>
      </c>
      <c r="D25" s="451" t="s">
        <v>4725</v>
      </c>
      <c r="E25" s="451">
        <v>1739</v>
      </c>
      <c r="F25" s="451">
        <v>25</v>
      </c>
      <c r="G25" s="451" t="s">
        <v>4726</v>
      </c>
      <c r="H25" s="453">
        <v>43441</v>
      </c>
      <c r="I25" s="453">
        <v>43483</v>
      </c>
      <c r="J25" s="453">
        <v>43511</v>
      </c>
      <c r="K25" s="370"/>
      <c r="L25" s="334"/>
      <c r="M25" s="349"/>
      <c r="N25" s="334"/>
      <c r="O25" s="334"/>
      <c r="P25" s="334"/>
    </row>
    <row r="26" spans="1:16" s="448" customFormat="1" ht="102" thickBot="1">
      <c r="A26" s="244" t="s">
        <v>4727</v>
      </c>
      <c r="B26" s="244" t="s">
        <v>4728</v>
      </c>
      <c r="C26" s="456">
        <v>24000000</v>
      </c>
      <c r="D26" s="244" t="s">
        <v>4266</v>
      </c>
      <c r="E26" s="244">
        <v>1631</v>
      </c>
      <c r="F26" s="244">
        <v>8</v>
      </c>
      <c r="G26" s="457" t="s">
        <v>4730</v>
      </c>
      <c r="H26" s="458">
        <v>43402</v>
      </c>
      <c r="I26" s="458">
        <v>43424</v>
      </c>
      <c r="J26" s="458">
        <v>43447</v>
      </c>
      <c r="K26" s="459" t="s">
        <v>4729</v>
      </c>
      <c r="L26" s="449"/>
      <c r="M26" s="450"/>
    </row>
    <row r="27" spans="1:16" s="332" customFormat="1">
      <c r="B27" s="454"/>
      <c r="C27" s="454"/>
      <c r="D27" s="454"/>
      <c r="E27" s="454"/>
      <c r="F27" s="454"/>
      <c r="G27" s="455"/>
      <c r="H27" s="454"/>
      <c r="I27" s="454"/>
      <c r="J27" s="454"/>
      <c r="K27" s="333"/>
      <c r="L27" s="363"/>
      <c r="M27" s="354"/>
    </row>
    <row r="28" spans="1:16" s="332" customFormat="1">
      <c r="G28" s="444"/>
      <c r="K28" s="333"/>
      <c r="L28" s="363"/>
      <c r="M28" s="354"/>
    </row>
    <row r="29" spans="1:16" s="332" customFormat="1">
      <c r="G29" s="444"/>
      <c r="K29" s="333"/>
      <c r="L29" s="363"/>
      <c r="M29" s="354"/>
    </row>
    <row r="30" spans="1:16" s="332" customFormat="1">
      <c r="G30" s="444"/>
      <c r="K30" s="333"/>
      <c r="L30" s="363"/>
      <c r="M30" s="354"/>
    </row>
    <row r="31" spans="1:16" s="332" customFormat="1">
      <c r="G31" s="444"/>
      <c r="K31" s="333"/>
      <c r="L31" s="363"/>
      <c r="M31" s="354"/>
    </row>
    <row r="32" spans="1:16" s="332" customFormat="1">
      <c r="G32" s="444"/>
      <c r="K32" s="333"/>
      <c r="L32" s="363"/>
      <c r="M32" s="354"/>
    </row>
    <row r="33" spans="7:13" s="332" customFormat="1">
      <c r="G33" s="444"/>
      <c r="K33" s="333"/>
      <c r="L33" s="363"/>
      <c r="M33" s="354"/>
    </row>
    <row r="34" spans="7:13" s="332" customFormat="1">
      <c r="G34" s="444"/>
      <c r="K34" s="333"/>
      <c r="L34" s="363"/>
      <c r="M34" s="354"/>
    </row>
    <row r="35" spans="7:13" s="332" customFormat="1">
      <c r="G35" s="444"/>
      <c r="K35" s="333"/>
      <c r="L35" s="363"/>
      <c r="M35" s="354"/>
    </row>
    <row r="36" spans="7:13" s="332" customFormat="1">
      <c r="G36" s="444"/>
      <c r="K36" s="333"/>
      <c r="L36" s="363"/>
      <c r="M36" s="354"/>
    </row>
    <row r="37" spans="7:13" s="332" customFormat="1">
      <c r="G37" s="444"/>
      <c r="K37" s="333"/>
      <c r="L37" s="363"/>
      <c r="M37" s="354"/>
    </row>
    <row r="38" spans="7:13" s="332" customFormat="1">
      <c r="G38" s="444"/>
      <c r="K38" s="333"/>
      <c r="L38" s="363"/>
      <c r="M38" s="354"/>
    </row>
    <row r="39" spans="7:13" s="332" customFormat="1">
      <c r="G39" s="444"/>
      <c r="K39" s="333"/>
      <c r="L39" s="363"/>
      <c r="M39" s="354"/>
    </row>
    <row r="40" spans="7:13" s="332" customFormat="1">
      <c r="G40" s="444"/>
      <c r="K40" s="333"/>
      <c r="L40" s="363"/>
      <c r="M40" s="354"/>
    </row>
    <row r="41" spans="7:13" s="332" customFormat="1">
      <c r="G41" s="444"/>
      <c r="K41" s="333"/>
      <c r="L41" s="363"/>
      <c r="M41" s="354"/>
    </row>
    <row r="42" spans="7:13" s="332" customFormat="1">
      <c r="K42" s="333"/>
      <c r="L42" s="363"/>
      <c r="M42" s="354"/>
    </row>
    <row r="43" spans="7:13" s="332" customFormat="1">
      <c r="K43" s="333"/>
      <c r="L43" s="363"/>
      <c r="M43" s="354"/>
    </row>
    <row r="44" spans="7:13" s="332" customFormat="1">
      <c r="K44" s="333"/>
      <c r="L44" s="363"/>
      <c r="M44" s="354"/>
    </row>
    <row r="45" spans="7:13" s="332" customFormat="1">
      <c r="K45" s="333"/>
      <c r="L45" s="363"/>
      <c r="M45" s="354"/>
    </row>
    <row r="46" spans="7:13" s="332" customFormat="1">
      <c r="K46" s="333"/>
      <c r="L46" s="363"/>
      <c r="M46" s="354"/>
    </row>
    <row r="47" spans="7:13" s="332" customFormat="1">
      <c r="K47" s="333"/>
      <c r="L47" s="363"/>
      <c r="M47" s="354"/>
    </row>
    <row r="48" spans="7:13" s="332" customFormat="1">
      <c r="K48" s="333"/>
      <c r="L48" s="363"/>
      <c r="M48" s="354"/>
    </row>
    <row r="49" spans="11:13" s="332" customFormat="1">
      <c r="K49" s="333"/>
      <c r="L49" s="363"/>
      <c r="M49" s="354"/>
    </row>
    <row r="50" spans="11:13" s="332" customFormat="1">
      <c r="K50" s="333"/>
      <c r="L50" s="363"/>
      <c r="M50" s="354"/>
    </row>
    <row r="51" spans="11:13" s="332" customFormat="1">
      <c r="K51" s="333"/>
      <c r="L51" s="363"/>
      <c r="M51" s="354"/>
    </row>
    <row r="52" spans="11:13" s="332" customFormat="1">
      <c r="K52" s="333"/>
      <c r="L52" s="363"/>
      <c r="M52" s="354"/>
    </row>
    <row r="53" spans="11:13" s="332" customFormat="1">
      <c r="K53" s="333"/>
      <c r="L53" s="363"/>
      <c r="M53" s="354"/>
    </row>
    <row r="54" spans="11:13" s="332" customFormat="1">
      <c r="K54" s="333"/>
      <c r="L54" s="363"/>
      <c r="M54" s="354"/>
    </row>
    <row r="55" spans="11:13" s="332" customFormat="1">
      <c r="K55" s="333"/>
      <c r="L55" s="363"/>
      <c r="M55" s="354"/>
    </row>
    <row r="56" spans="11:13" s="332" customFormat="1">
      <c r="K56" s="333"/>
      <c r="L56" s="363"/>
      <c r="M56" s="354"/>
    </row>
    <row r="57" spans="11:13" s="332" customFormat="1">
      <c r="K57" s="333"/>
      <c r="L57" s="363"/>
      <c r="M57" s="354"/>
    </row>
    <row r="58" spans="11:13" s="332" customFormat="1">
      <c r="K58" s="333"/>
      <c r="L58" s="363"/>
      <c r="M58" s="354"/>
    </row>
    <row r="59" spans="11:13" s="332" customFormat="1">
      <c r="K59" s="333"/>
      <c r="L59" s="363"/>
      <c r="M59" s="354"/>
    </row>
    <row r="60" spans="11:13" s="332" customFormat="1">
      <c r="K60" s="333"/>
      <c r="L60" s="363"/>
      <c r="M60" s="354"/>
    </row>
    <row r="61" spans="11:13" s="332" customFormat="1">
      <c r="K61" s="333"/>
      <c r="L61" s="363"/>
      <c r="M61" s="354"/>
    </row>
    <row r="62" spans="11:13" s="332" customFormat="1">
      <c r="K62" s="333"/>
      <c r="L62" s="363"/>
      <c r="M62" s="354"/>
    </row>
    <row r="63" spans="11:13" s="332" customFormat="1">
      <c r="K63" s="333"/>
      <c r="L63" s="363"/>
      <c r="M63" s="354"/>
    </row>
    <row r="64" spans="11:13" s="332" customFormat="1">
      <c r="K64" s="333"/>
      <c r="L64" s="363"/>
      <c r="M64" s="354"/>
    </row>
    <row r="65" spans="11:13" s="332" customFormat="1">
      <c r="K65" s="333"/>
      <c r="L65" s="363"/>
      <c r="M65" s="354"/>
    </row>
    <row r="66" spans="11:13" s="332" customFormat="1">
      <c r="K66" s="333"/>
      <c r="L66" s="363"/>
      <c r="M66" s="354"/>
    </row>
    <row r="67" spans="11:13" s="332" customFormat="1">
      <c r="K67" s="333"/>
      <c r="L67" s="363"/>
      <c r="M67" s="354"/>
    </row>
    <row r="68" spans="11:13" s="332" customFormat="1">
      <c r="K68" s="333"/>
      <c r="L68" s="363"/>
      <c r="M68" s="354"/>
    </row>
    <row r="69" spans="11:13" s="332" customFormat="1">
      <c r="K69" s="333"/>
      <c r="L69" s="363"/>
      <c r="M69" s="354"/>
    </row>
    <row r="70" spans="11:13" s="332" customFormat="1">
      <c r="K70" s="333"/>
      <c r="L70" s="363"/>
      <c r="M70" s="354"/>
    </row>
    <row r="71" spans="11:13" s="332" customFormat="1">
      <c r="K71" s="333"/>
      <c r="L71" s="363"/>
      <c r="M71" s="354"/>
    </row>
    <row r="72" spans="11:13" s="332" customFormat="1">
      <c r="K72" s="333"/>
      <c r="L72" s="363"/>
      <c r="M72" s="354"/>
    </row>
    <row r="73" spans="11:13" s="332" customFormat="1">
      <c r="K73" s="333"/>
      <c r="L73" s="363"/>
      <c r="M73" s="354"/>
    </row>
    <row r="74" spans="11:13" s="332" customFormat="1">
      <c r="K74" s="333"/>
      <c r="L74" s="363"/>
      <c r="M74" s="354"/>
    </row>
    <row r="75" spans="11:13" s="332" customFormat="1">
      <c r="K75" s="333"/>
      <c r="L75" s="363"/>
      <c r="M75" s="354"/>
    </row>
    <row r="76" spans="11:13" s="332" customFormat="1">
      <c r="K76" s="333"/>
      <c r="L76" s="363"/>
      <c r="M76" s="354"/>
    </row>
    <row r="77" spans="11:13" s="332" customFormat="1">
      <c r="K77" s="333"/>
      <c r="L77" s="363"/>
      <c r="M77" s="354"/>
    </row>
    <row r="78" spans="11:13" s="332" customFormat="1">
      <c r="K78" s="333"/>
      <c r="L78" s="363"/>
      <c r="M78" s="354"/>
    </row>
    <row r="79" spans="11:13" s="332" customFormat="1">
      <c r="K79" s="333"/>
      <c r="L79" s="363"/>
      <c r="M79" s="354"/>
    </row>
    <row r="80" spans="11:13" s="332" customFormat="1">
      <c r="K80" s="333"/>
      <c r="L80" s="363"/>
      <c r="M80" s="354"/>
    </row>
    <row r="81" spans="11:13" s="332" customFormat="1">
      <c r="K81" s="333"/>
      <c r="L81" s="363"/>
      <c r="M81" s="354"/>
    </row>
    <row r="82" spans="11:13" s="332" customFormat="1">
      <c r="K82" s="333"/>
      <c r="L82" s="363"/>
      <c r="M82" s="354"/>
    </row>
    <row r="83" spans="11:13" s="332" customFormat="1">
      <c r="K83" s="333"/>
      <c r="L83" s="363"/>
      <c r="M83" s="354"/>
    </row>
    <row r="84" spans="11:13" s="332" customFormat="1">
      <c r="K84" s="333"/>
      <c r="L84" s="363"/>
      <c r="M84" s="354"/>
    </row>
    <row r="85" spans="11:13" s="332" customFormat="1">
      <c r="K85" s="333"/>
      <c r="L85" s="363"/>
      <c r="M85" s="354"/>
    </row>
    <row r="86" spans="11:13" s="332" customFormat="1">
      <c r="K86" s="333"/>
      <c r="L86" s="363"/>
      <c r="M86" s="354"/>
    </row>
    <row r="87" spans="11:13" s="332" customFormat="1">
      <c r="K87" s="333"/>
      <c r="L87" s="363"/>
      <c r="M87" s="354"/>
    </row>
    <row r="88" spans="11:13" s="332" customFormat="1">
      <c r="K88" s="333"/>
      <c r="L88" s="363"/>
      <c r="M88" s="354"/>
    </row>
    <row r="89" spans="11:13" s="332" customFormat="1">
      <c r="K89" s="333"/>
      <c r="L89" s="363"/>
      <c r="M89" s="354"/>
    </row>
    <row r="90" spans="11:13" s="332" customFormat="1">
      <c r="K90" s="333"/>
      <c r="L90" s="363"/>
      <c r="M90" s="354"/>
    </row>
    <row r="91" spans="11:13" s="332" customFormat="1">
      <c r="K91" s="333"/>
      <c r="L91" s="363"/>
      <c r="M91" s="354"/>
    </row>
    <row r="92" spans="11:13" s="332" customFormat="1">
      <c r="K92" s="333"/>
      <c r="L92" s="363"/>
      <c r="M92" s="354"/>
    </row>
    <row r="93" spans="11:13" s="332" customFormat="1">
      <c r="K93" s="333"/>
      <c r="L93" s="363"/>
      <c r="M93" s="354"/>
    </row>
    <row r="94" spans="11:13" s="332" customFormat="1">
      <c r="K94" s="333"/>
      <c r="L94" s="363"/>
      <c r="M94" s="354"/>
    </row>
    <row r="95" spans="11:13" s="332" customFormat="1">
      <c r="K95" s="333"/>
      <c r="L95" s="363"/>
      <c r="M95" s="354"/>
    </row>
    <row r="96" spans="11:13" s="332" customFormat="1">
      <c r="K96" s="333"/>
      <c r="L96" s="363"/>
      <c r="M96" s="354"/>
    </row>
    <row r="97" spans="11:13" s="332" customFormat="1">
      <c r="K97" s="333"/>
      <c r="L97" s="363"/>
      <c r="M97" s="354"/>
    </row>
    <row r="98" spans="11:13" s="332" customFormat="1">
      <c r="K98" s="333"/>
      <c r="L98" s="363"/>
      <c r="M98" s="354"/>
    </row>
    <row r="99" spans="11:13" s="332" customFormat="1">
      <c r="K99" s="333"/>
      <c r="L99" s="363"/>
      <c r="M99" s="354"/>
    </row>
  </sheetData>
  <autoFilter ref="A1:U26"/>
  <dataConsolidate/>
  <customSheetViews>
    <customSheetView guid="{5495ECAE-4783-411D-818A-D8EDBC82D2AC}" scale="90" showAutoFilter="1">
      <pane ySplit="1" topLeftCell="A19" activePane="bottomLeft" state="frozenSplit"/>
      <selection pane="bottomLeft" activeCell="B23" sqref="B23"/>
      <pageMargins left="0.7" right="0.7" top="0.75" bottom="0.75" header="0.3" footer="0.3"/>
      <pageSetup orientation="portrait" r:id="rId1"/>
      <autoFilter ref="A1:U24"/>
    </customSheetView>
    <customSheetView guid="{B2DBCAC9-CDEB-41C5-BA0D-B1F00213CB82}" scale="90" showAutoFilter="1">
      <pane ySplit="1" topLeftCell="A17" activePane="bottomLeft" state="frozenSplit"/>
      <selection pane="bottomLeft" activeCell="J22" sqref="J22"/>
      <pageMargins left="0.7" right="0.7" top="0.75" bottom="0.75" header="0.3" footer="0.3"/>
      <pageSetup orientation="portrait" r:id="rId2"/>
      <autoFilter ref="A1:U24"/>
    </customSheetView>
    <customSheetView guid="{4C04BD47-84CE-4273-ACF8-B93F72B2FC29}" scale="90" showAutoFilter="1">
      <pane ySplit="1" topLeftCell="A2" activePane="bottomLeft" state="frozenSplit"/>
      <selection pane="bottomLeft" activeCell="B4" sqref="B4"/>
      <pageMargins left="0.7" right="0.7" top="0.75" bottom="0.75" header="0.3" footer="0.3"/>
      <pageSetup orientation="portrait" r:id="rId3"/>
      <autoFilter ref="A1:U22"/>
    </customSheetView>
    <customSheetView guid="{831E0C9D-FAF2-43B0-9705-40ED6F4761F0}" scale="90" showAutoFilter="1">
      <pane ySplit="1" topLeftCell="A14" activePane="bottomLeft" state="frozenSplit"/>
      <selection pane="bottomLeft" activeCell="B20" sqref="B20"/>
      <pageMargins left="0.7" right="0.7" top="0.75" bottom="0.75" header="0.3" footer="0.3"/>
      <pageSetup orientation="portrait" r:id="rId4"/>
      <autoFilter ref="A1:BH20"/>
    </customSheetView>
    <customSheetView guid="{E98C2540-AD5B-458B-A61C-E13BAFDAB19E}" scale="90" showAutoFilter="1">
      <pane ySplit="1" topLeftCell="A14" activePane="bottomLeft" state="frozenSplit"/>
      <selection pane="bottomLeft" activeCell="B20" sqref="B20"/>
      <pageMargins left="0.7" right="0.7" top="0.75" bottom="0.75" header="0.3" footer="0.3"/>
      <pageSetup orientation="portrait" r:id="rId5"/>
      <autoFilter ref="A1:BH20"/>
    </customSheetView>
    <customSheetView guid="{A423EAEA-26C9-4C91-968F-9FF15FD8A3CD}" scale="90" showAutoFilter="1">
      <pane ySplit="1" topLeftCell="A8" activePane="bottomLeft" state="frozenSplit"/>
      <selection pane="bottomLeft" activeCell="K27" sqref="K27"/>
      <pageMargins left="0.7" right="0.7" top="0.75" bottom="0.75" header="0.3" footer="0.3"/>
      <pageSetup orientation="portrait" r:id="rId6"/>
      <autoFilter ref="A1:BH19"/>
    </customSheetView>
    <customSheetView guid="{E536F60A-D6BA-4AA9-B83D-F62B1E7BFDAE}" scale="90" showAutoFilter="1">
      <pane ySplit="2.9024390243902438" topLeftCell="A10" activePane="bottomLeft"/>
      <selection pane="bottomLeft" activeCell="C19" sqref="C19"/>
      <pageMargins left="0.7" right="0.7" top="0.75" bottom="0.75" header="0.3" footer="0.3"/>
      <pageSetup orientation="portrait" r:id="rId7"/>
      <autoFilter ref="A1:BH19"/>
    </customSheetView>
    <customSheetView guid="{299B83FB-24DC-4677-AFE2-C4852BC56662}" scale="90" showAutoFilter="1">
      <pane ySplit="2.9024390243902438" topLeftCell="A4" activePane="bottomLeft"/>
      <selection pane="bottomLeft" activeCell="G20" sqref="G20"/>
      <pageMargins left="0.7" right="0.7" top="0.75" bottom="0.75" header="0.3" footer="0.3"/>
      <pageSetup orientation="portrait" r:id="rId8"/>
      <autoFilter ref="A1:BH17"/>
    </customSheetView>
    <customSheetView guid="{C003D31C-3C11-4F7E-AAAB-AD241761AEF2}" scale="90">
      <selection activeCell="N4" sqref="N4"/>
      <pageMargins left="0.7" right="0.7" top="0.75" bottom="0.75" header="0.3" footer="0.3"/>
      <pageSetup orientation="portrait" r:id="rId9"/>
    </customSheetView>
    <customSheetView guid="{5406D82A-B1D0-4983-AB8A-75181D42C23E}" scale="90">
      <selection activeCell="D20" sqref="D20"/>
      <pageMargins left="0.7" right="0.7" top="0.75" bottom="0.75" header="0.3" footer="0.3"/>
      <pageSetup orientation="portrait" r:id="rId10"/>
    </customSheetView>
    <customSheetView guid="{D2AF4B55-6288-4404-BDA4-57667A3D222B}" scale="90" topLeftCell="A13">
      <selection activeCell="D16" sqref="D16"/>
      <pageMargins left="0.7" right="0.7" top="0.75" bottom="0.75" header="0.3" footer="0.3"/>
      <pageSetup orientation="portrait" r:id="rId11"/>
    </customSheetView>
    <customSheetView guid="{D0527416-56DA-471C-B239-7844AAE5BBF2}">
      <selection activeCell="B14" sqref="B14"/>
      <pageMargins left="0.7" right="0.7" top="0.75" bottom="0.75" header="0.3" footer="0.3"/>
      <pageSetup orientation="portrait" r:id="rId12"/>
    </customSheetView>
    <customSheetView guid="{CF96541A-F90A-48AC-9670-7575F9D1424B}">
      <selection activeCell="I10" sqref="I10"/>
      <pageMargins left="0.7" right="0.7" top="0.75" bottom="0.75" header="0.3" footer="0.3"/>
      <pageSetup orientation="portrait" r:id="rId13"/>
    </customSheetView>
    <customSheetView guid="{B54B3B29-DBE5-4E05-B57A-733E861AD3D8}">
      <selection activeCell="E6" sqref="E6"/>
      <pageMargins left="0.7" right="0.7" top="0.75" bottom="0.75" header="0.3" footer="0.3"/>
      <pageSetup orientation="portrait" r:id="rId14"/>
    </customSheetView>
    <customSheetView guid="{408714B3-C490-4A0A-9E6B-4A6408ECE2F9}" state="hidden">
      <selection activeCell="P33" sqref="P33"/>
      <pageMargins left="0.7" right="0.7" top="0.75" bottom="0.75" header="0.3" footer="0.3"/>
    </customSheetView>
    <customSheetView guid="{8B59E16A-52F3-478D-8070-E07F285B6736}" state="hidden">
      <selection activeCell="P33" sqref="P33"/>
      <pageMargins left="0.7" right="0.7" top="0.75" bottom="0.75" header="0.3" footer="0.3"/>
    </customSheetView>
    <customSheetView guid="{F121DFDB-F7EE-4DC0-9C56-78F12606351C}" state="hidden">
      <selection activeCell="P33" sqref="P33"/>
      <pageMargins left="0.7" right="0.7" top="0.75" bottom="0.75" header="0.3" footer="0.3"/>
    </customSheetView>
    <customSheetView guid="{A11BAD2D-8B80-431F-82AB-32E581CA468E}" state="hidden">
      <selection activeCell="P33" sqref="P33"/>
      <pageMargins left="0.7" right="0.7" top="0.75" bottom="0.75" header="0.3" footer="0.3"/>
    </customSheetView>
    <customSheetView guid="{E78475F9-8E88-486A-B527-CF4D0005F119}" state="hidden">
      <selection activeCell="P33" sqref="P33"/>
      <pageMargins left="0.7" right="0.7" top="0.75" bottom="0.75" header="0.3" footer="0.3"/>
    </customSheetView>
    <customSheetView guid="{15204AAF-F8D6-4F5C-B779-8142D767886E}" state="hidden">
      <selection activeCell="P33" sqref="P33"/>
      <pageMargins left="0.7" right="0.7" top="0.75" bottom="0.75" header="0.3" footer="0.3"/>
    </customSheetView>
    <customSheetView guid="{E86B1091-79BC-4885-BAD8-FD89DD72A1A1}" state="hidden">
      <selection activeCell="P33" sqref="P33"/>
      <pageMargins left="0.7" right="0.7" top="0.75" bottom="0.75" header="0.3" footer="0.3"/>
    </customSheetView>
    <customSheetView guid="{E948BCE7-2060-41BB-8D33-622594444302}" state="hidden">
      <selection activeCell="P33" sqref="P33"/>
      <pageMargins left="0.7" right="0.7" top="0.75" bottom="0.75" header="0.3" footer="0.3"/>
    </customSheetView>
    <customSheetView guid="{36D2D0A1-A13B-4BF2-9A8A-F42E50683E85}" state="hidden">
      <selection activeCell="P33" sqref="P33"/>
      <pageMargins left="0.7" right="0.7" top="0.75" bottom="0.75" header="0.3" footer="0.3"/>
    </customSheetView>
    <customSheetView guid="{18079F88-A1E0-412F-9473-D8F8B099181E}" state="hidden">
      <selection activeCell="P33" sqref="P33"/>
      <pageMargins left="0.7" right="0.7" top="0.75" bottom="0.75" header="0.3" footer="0.3"/>
    </customSheetView>
    <customSheetView guid="{82F36205-E67C-4794-BB0C-024D3E9E2E22}" state="hidden">
      <selection activeCell="P33" sqref="P33"/>
      <pageMargins left="0.7" right="0.7" top="0.75" bottom="0.75" header="0.3" footer="0.3"/>
    </customSheetView>
    <customSheetView guid="{F976164E-0E99-4807-8FC3-52215D1D897C}" state="hidden">
      <selection activeCell="P33" sqref="P33"/>
      <pageMargins left="0.7" right="0.7" top="0.75" bottom="0.75" header="0.3" footer="0.3"/>
    </customSheetView>
    <customSheetView guid="{B7BCDC88-F3BD-48B0-8DD5-36B47A2B1128}" state="hidden">
      <selection activeCell="P33" sqref="P33"/>
      <pageMargins left="0.7" right="0.7" top="0.75" bottom="0.75" header="0.3" footer="0.3"/>
    </customSheetView>
    <customSheetView guid="{5FC3DCBB-1083-4C50-A3FD-B9D4538DA773}" state="hidden">
      <selection activeCell="P33" sqref="P33"/>
      <pageMargins left="0.7" right="0.7" top="0.75" bottom="0.75" header="0.3" footer="0.3"/>
    </customSheetView>
    <customSheetView guid="{743A6B8C-8B96-401A-AAC5-2EB1A52E66BC}" state="hidden">
      <selection activeCell="P33" sqref="P33"/>
      <pageMargins left="0.7" right="0.7" top="0.75" bottom="0.75" header="0.3" footer="0.3"/>
    </customSheetView>
    <customSheetView guid="{9D0FF73D-5DF0-4F8B-8248-B6B5C80F626B}" state="hidden">
      <selection activeCell="P33" sqref="P33"/>
      <pageMargins left="0.7" right="0.7" top="0.75" bottom="0.75" header="0.3" footer="0.3"/>
    </customSheetView>
    <customSheetView guid="{6FC8E45E-B7EC-432F-999B-187E52E5BCD1}" state="hidden">
      <selection activeCell="P33" sqref="P33"/>
      <pageMargins left="0.7" right="0.7" top="0.75" bottom="0.75" header="0.3" footer="0.3"/>
    </customSheetView>
    <customSheetView guid="{1FBB4969-6CBF-41D4-A639-A7476D452D85}" state="hidden">
      <selection activeCell="P33" sqref="P33"/>
      <pageMargins left="0.7" right="0.7" top="0.75" bottom="0.75" header="0.3" footer="0.3"/>
    </customSheetView>
    <customSheetView guid="{8553E7FD-9F31-43F9-9E4D-7B67B2E0411A}" state="hidden">
      <selection activeCell="P33" sqref="P33"/>
      <pageMargins left="0.7" right="0.7" top="0.75" bottom="0.75" header="0.3" footer="0.3"/>
    </customSheetView>
    <customSheetView guid="{FBCD9737-53FC-4BBA-9677-9554CB08187D}" state="hidden">
      <selection activeCell="P33" sqref="P33"/>
      <pageMargins left="0.7" right="0.7" top="0.75" bottom="0.75" header="0.3" footer="0.3"/>
    </customSheetView>
    <customSheetView guid="{B3DB9642-86AB-452C-A0CD-25C90A434E2B}" state="hidden">
      <selection activeCell="P33" sqref="P33"/>
      <pageMargins left="0.7" right="0.7" top="0.75" bottom="0.75" header="0.3" footer="0.3"/>
    </customSheetView>
    <customSheetView guid="{D5108DDB-1CA7-4882-8509-9DD5CB1D05D4}">
      <selection activeCell="E6" sqref="E6"/>
      <pageMargins left="0.7" right="0.7" top="0.75" bottom="0.75" header="0.3" footer="0.3"/>
      <pageSetup orientation="portrait" r:id="rId15"/>
    </customSheetView>
    <customSheetView guid="{D570A0AB-7D73-4828-9E7D-BCCF88D35B2E}" topLeftCell="B1">
      <selection activeCell="E10" sqref="E10"/>
      <pageMargins left="0.7" right="0.7" top="0.75" bottom="0.75" header="0.3" footer="0.3"/>
      <pageSetup orientation="portrait" r:id="rId16"/>
    </customSheetView>
    <customSheetView guid="{2699C5E5-96D4-48DE-87D7-EC09646739BE}" topLeftCell="B1">
      <selection activeCell="I3" sqref="I3"/>
      <pageMargins left="0.7" right="0.7" top="0.75" bottom="0.75" header="0.3" footer="0.3"/>
      <pageSetup orientation="portrait" r:id="rId17"/>
    </customSheetView>
    <customSheetView guid="{6DA8A8FD-352D-4610-BC5A-169CD7F1B872}" scale="90">
      <selection activeCell="B9" sqref="B9"/>
      <pageMargins left="0.7" right="0.7" top="0.75" bottom="0.75" header="0.3" footer="0.3"/>
      <pageSetup orientation="portrait" r:id="rId18"/>
    </customSheetView>
    <customSheetView guid="{8FCB8EB8-4FC2-40FD-A64A-15756752189C}" scale="90">
      <selection activeCell="J10" sqref="J10"/>
      <pageMargins left="0.7" right="0.7" top="0.75" bottom="0.75" header="0.3" footer="0.3"/>
      <pageSetup orientation="portrait" r:id="rId19"/>
    </customSheetView>
    <customSheetView guid="{A755F7B1-1B17-4B1B-AE2C-9A42288D6C9C}" scale="90" topLeftCell="A16">
      <selection activeCell="J20" sqref="J20"/>
      <pageMargins left="0.7" right="0.7" top="0.75" bottom="0.75" header="0.3" footer="0.3"/>
      <pageSetup orientation="portrait" r:id="rId20"/>
    </customSheetView>
    <customSheetView guid="{E64ADD4A-BA65-4CC3-87AE-4A7A873E5B87}" scale="90" showAutoFilter="1">
      <pane ySplit="2.9024390243902438" topLeftCell="A7" activePane="bottomLeft"/>
      <selection pane="bottomLeft" activeCell="A12" sqref="A12"/>
      <pageMargins left="0.7" right="0.7" top="0.75" bottom="0.75" header="0.3" footer="0.3"/>
      <pageSetup orientation="portrait" r:id="rId21"/>
      <autoFilter ref="A1:BG1"/>
    </customSheetView>
    <customSheetView guid="{D598809E-F200-41DC-9C4F-AC111AA6FE58}" scale="90" showAutoFilter="1">
      <pane ySplit="1" topLeftCell="A17" activePane="bottomLeft" state="frozenSplit"/>
      <selection pane="bottomLeft" activeCell="B20" sqref="B20"/>
      <pageMargins left="0.7" right="0.7" top="0.75" bottom="0.75" header="0.3" footer="0.3"/>
      <pageSetup orientation="portrait" r:id="rId22"/>
      <autoFilter ref="A1:BH20"/>
    </customSheetView>
    <customSheetView guid="{137B71A1-693E-44A0-A831-FCAE3A98B078}" scale="90" showAutoFilter="1">
      <pane ySplit="1" topLeftCell="A14" activePane="bottomLeft" state="frozenSplit"/>
      <selection pane="bottomLeft" activeCell="B18" sqref="B18"/>
      <pageMargins left="0.7" right="0.7" top="0.75" bottom="0.75" header="0.3" footer="0.3"/>
      <pageSetup orientation="portrait" r:id="rId23"/>
      <autoFilter ref="A1:U21"/>
    </customSheetView>
    <customSheetView guid="{B0E47196-3194-4E90-A2E7-34A7E71ED9F9}" scale="90" filter="1" showAutoFilter="1">
      <pane ySplit="1" topLeftCell="A14" activePane="bottomLeft" state="frozenSplit"/>
      <selection pane="bottomLeft" activeCell="C14" sqref="C14"/>
      <pageMargins left="0.7" right="0.7" top="0.75" bottom="0.75" header="0.3" footer="0.3"/>
      <pageSetup orientation="portrait" r:id="rId24"/>
      <autoFilter ref="A1:U21">
        <filterColumn colId="3">
          <filters>
            <filter val="Astrid Abramyan"/>
          </filters>
        </filterColumn>
      </autoFilter>
    </customSheetView>
    <customSheetView guid="{5D1B51C1-A6A0-4BD9-AE2A-967EA592CCA1}" scale="90" showAutoFilter="1">
      <pane ySplit="1" topLeftCell="A14" activePane="bottomLeft" state="frozenSplit"/>
      <selection pane="bottomLeft" activeCell="F23" sqref="F23"/>
      <pageMargins left="0.7" right="0.7" top="0.75" bottom="0.75" header="0.3" footer="0.3"/>
      <pageSetup orientation="portrait" r:id="rId25"/>
      <autoFilter ref="A1:U22"/>
    </customSheetView>
    <customSheetView guid="{99C96E53-20B8-4C39-B2E0-60BB02E5589C}" scale="90" showAutoFilter="1">
      <pane ySplit="1" topLeftCell="A20" activePane="bottomLeft" state="frozenSplit"/>
      <selection pane="bottomLeft" activeCell="K24" sqref="K24"/>
      <pageMargins left="0.7" right="0.7" top="0.75" bottom="0.75" header="0.3" footer="0.3"/>
      <pageSetup orientation="portrait" r:id="rId26"/>
      <autoFilter ref="A1:U22"/>
    </customSheetView>
  </customSheetViews>
  <pageMargins left="0.7" right="0.7" top="0.75" bottom="0.75" header="0.3" footer="0.3"/>
  <pageSetup orientation="portrait"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O21"/>
  <sheetViews>
    <sheetView zoomScale="90" zoomScaleNormal="90" zoomScaleSheetLayoutView="100" workbookViewId="0">
      <selection activeCell="C31" sqref="C31"/>
    </sheetView>
  </sheetViews>
  <sheetFormatPr defaultColWidth="9.140625" defaultRowHeight="15"/>
  <cols>
    <col min="1" max="1" width="12.28515625" style="15" customWidth="1"/>
    <col min="2" max="2" width="16.28515625" style="15" customWidth="1"/>
    <col min="3" max="3" width="107" style="15" customWidth="1"/>
    <col min="4" max="4" width="12" style="15" customWidth="1"/>
    <col min="5" max="5" width="15.28515625" style="15" customWidth="1"/>
    <col min="6" max="16384" width="9.140625" style="15"/>
  </cols>
  <sheetData>
    <row r="1" spans="1:15" s="13" customFormat="1" ht="30.75" customHeight="1">
      <c r="A1" s="9" t="s">
        <v>40</v>
      </c>
      <c r="B1" s="9" t="s">
        <v>38</v>
      </c>
      <c r="C1" s="9" t="s">
        <v>36</v>
      </c>
      <c r="D1" s="9" t="s">
        <v>37</v>
      </c>
      <c r="E1" s="9" t="s">
        <v>0</v>
      </c>
      <c r="F1" s="11"/>
      <c r="G1" s="12"/>
      <c r="H1" s="11"/>
      <c r="I1" s="11"/>
      <c r="J1" s="11"/>
      <c r="K1" s="11"/>
      <c r="L1" s="11"/>
      <c r="M1" s="11"/>
      <c r="N1" s="11"/>
      <c r="O1" s="11"/>
    </row>
    <row r="2" spans="1:15">
      <c r="A2" s="14"/>
      <c r="B2" s="14"/>
      <c r="C2" s="14"/>
      <c r="D2" s="14"/>
      <c r="E2" s="14"/>
    </row>
    <row r="3" spans="1:15">
      <c r="A3" s="14"/>
      <c r="B3" s="14"/>
      <c r="C3" s="14"/>
      <c r="D3" s="14"/>
      <c r="E3" s="14"/>
    </row>
    <row r="4" spans="1:15">
      <c r="A4" s="14"/>
      <c r="B4" s="14"/>
      <c r="C4" s="14"/>
      <c r="D4" s="14"/>
      <c r="E4" s="14"/>
    </row>
    <row r="5" spans="1:15">
      <c r="A5" s="14"/>
      <c r="B5" s="14"/>
      <c r="C5" s="14"/>
      <c r="D5" s="14"/>
      <c r="E5" s="14"/>
    </row>
    <row r="6" spans="1:15">
      <c r="A6" s="14"/>
      <c r="B6" s="14"/>
      <c r="C6" s="14"/>
      <c r="D6" s="14"/>
      <c r="E6" s="14"/>
    </row>
    <row r="7" spans="1:15">
      <c r="A7" s="14"/>
      <c r="B7" s="14"/>
      <c r="C7" s="14"/>
      <c r="D7" s="14"/>
      <c r="E7" s="14"/>
    </row>
    <row r="8" spans="1:15">
      <c r="A8" s="14"/>
      <c r="B8" s="14"/>
      <c r="C8" s="14"/>
      <c r="D8" s="14"/>
      <c r="E8" s="14"/>
    </row>
    <row r="9" spans="1:15">
      <c r="A9" s="14"/>
      <c r="B9" s="14"/>
      <c r="C9" s="14"/>
      <c r="D9" s="14"/>
      <c r="E9" s="14"/>
    </row>
    <row r="10" spans="1:15">
      <c r="A10" s="14"/>
      <c r="B10" s="14"/>
      <c r="C10" s="14"/>
      <c r="D10" s="14"/>
      <c r="E10" s="14"/>
    </row>
    <row r="11" spans="1:15">
      <c r="A11" s="14"/>
      <c r="B11" s="14"/>
      <c r="C11" s="14"/>
      <c r="D11" s="14"/>
      <c r="E11" s="14"/>
    </row>
    <row r="12" spans="1:15">
      <c r="A12" s="14"/>
      <c r="B12" s="14"/>
      <c r="C12" s="14"/>
      <c r="D12" s="14"/>
      <c r="E12" s="14"/>
    </row>
    <row r="13" spans="1:15">
      <c r="A13" s="14"/>
      <c r="B13" s="14"/>
      <c r="C13" s="14"/>
      <c r="D13" s="14"/>
      <c r="E13" s="14"/>
    </row>
    <row r="14" spans="1:15">
      <c r="A14" s="14"/>
      <c r="B14" s="14"/>
      <c r="C14" s="14"/>
      <c r="D14" s="14"/>
      <c r="E14" s="14"/>
    </row>
    <row r="15" spans="1:15">
      <c r="A15" s="14"/>
      <c r="B15" s="14"/>
      <c r="C15" s="14"/>
      <c r="D15" s="14"/>
      <c r="E15" s="14"/>
    </row>
    <row r="16" spans="1:15">
      <c r="A16" s="14"/>
      <c r="B16" s="14"/>
      <c r="C16" s="14"/>
      <c r="D16" s="14"/>
      <c r="E16" s="14"/>
    </row>
    <row r="17" spans="1:5">
      <c r="A17" s="14"/>
      <c r="B17" s="14"/>
      <c r="C17" s="14"/>
      <c r="D17" s="14"/>
      <c r="E17" s="14"/>
    </row>
    <row r="18" spans="1:5">
      <c r="A18" s="14"/>
      <c r="B18" s="14"/>
      <c r="C18" s="14"/>
      <c r="D18" s="14"/>
      <c r="E18" s="14"/>
    </row>
    <row r="19" spans="1:5">
      <c r="A19" s="14"/>
      <c r="B19" s="14"/>
      <c r="C19" s="14"/>
      <c r="D19" s="14"/>
      <c r="E19" s="14"/>
    </row>
    <row r="20" spans="1:5">
      <c r="A20" s="14"/>
      <c r="B20" s="14"/>
      <c r="C20" s="14"/>
      <c r="D20" s="14"/>
      <c r="E20" s="14"/>
    </row>
    <row r="21" spans="1:5">
      <c r="A21" s="14"/>
      <c r="B21" s="14"/>
      <c r="C21" s="14"/>
      <c r="D21" s="14"/>
      <c r="E21" s="14"/>
    </row>
  </sheetData>
  <customSheetViews>
    <customSheetView guid="{5495ECAE-4783-411D-818A-D8EDBC82D2AC}" scale="90" fitToPage="1">
      <selection activeCell="C31" sqref="C31"/>
      <pageMargins left="0.7" right="0.7" top="0.75" bottom="0.75" header="0.3" footer="0.3"/>
      <pageSetup fitToHeight="0" orientation="landscape" r:id="rId1"/>
    </customSheetView>
    <customSheetView guid="{B2DBCAC9-CDEB-41C5-BA0D-B1F00213CB82}" scale="90" fitToPage="1">
      <selection activeCell="C31" sqref="C31"/>
      <pageMargins left="0.7" right="0.7" top="0.75" bottom="0.75" header="0.3" footer="0.3"/>
      <pageSetup fitToHeight="0" orientation="landscape" r:id="rId2"/>
    </customSheetView>
    <customSheetView guid="{4C04BD47-84CE-4273-ACF8-B93F72B2FC29}" scale="90" fitToPage="1">
      <selection activeCell="C19" sqref="C19"/>
      <pageMargins left="0.7" right="0.7" top="0.75" bottom="0.75" header="0.3" footer="0.3"/>
      <pageSetup fitToHeight="0" orientation="landscape" r:id="rId3"/>
    </customSheetView>
    <customSheetView guid="{831E0C9D-FAF2-43B0-9705-40ED6F4761F0}" scale="90" fitToPage="1">
      <selection activeCell="C19" sqref="C19"/>
      <pageMargins left="0.7" right="0.7" top="0.75" bottom="0.75" header="0.3" footer="0.3"/>
      <pageSetup fitToHeight="0" orientation="landscape" r:id="rId4"/>
    </customSheetView>
    <customSheetView guid="{E98C2540-AD5B-458B-A61C-E13BAFDAB19E}" scale="90" fitToPage="1">
      <selection activeCell="C19" sqref="C19"/>
      <pageMargins left="0.7" right="0.7" top="0.75" bottom="0.75" header="0.3" footer="0.3"/>
      <pageSetup fitToHeight="0" orientation="landscape" r:id="rId5"/>
    </customSheetView>
    <customSheetView guid="{A423EAEA-26C9-4C91-968F-9FF15FD8A3CD}" scale="90" fitToPage="1">
      <selection activeCell="C11" sqref="C11"/>
      <pageMargins left="0.7" right="0.7" top="0.75" bottom="0.75" header="0.3" footer="0.3"/>
      <pageSetup fitToHeight="0" orientation="landscape" r:id="rId6"/>
    </customSheetView>
    <customSheetView guid="{E536F60A-D6BA-4AA9-B83D-F62B1E7BFDAE}" scale="90" fitToPage="1">
      <selection activeCell="C11" sqref="C11"/>
      <pageMargins left="0.7" right="0.7" top="0.75" bottom="0.75" header="0.3" footer="0.3"/>
      <pageSetup fitToHeight="0" orientation="landscape" r:id="rId7"/>
    </customSheetView>
    <customSheetView guid="{299B83FB-24DC-4677-AFE2-C4852BC56662}" scale="90" fitToPage="1">
      <selection activeCell="C33" sqref="C33"/>
      <pageMargins left="0.7" right="0.7" top="0.75" bottom="0.75" header="0.3" footer="0.3"/>
      <pageSetup fitToHeight="0" orientation="landscape" r:id="rId8"/>
    </customSheetView>
    <customSheetView guid="{C003D31C-3C11-4F7E-AAAB-AD241761AEF2}" scale="90" fitToPage="1">
      <selection activeCell="C15" sqref="C15"/>
      <pageMargins left="0.7" right="0.7" top="0.75" bottom="0.75" header="0.3" footer="0.3"/>
      <pageSetup fitToHeight="0" orientation="landscape" r:id="rId9"/>
    </customSheetView>
    <customSheetView guid="{5406D82A-B1D0-4983-AB8A-75181D42C23E}" scale="90" fitToPage="1">
      <selection activeCell="C15" sqref="C15"/>
      <pageMargins left="0.7" right="0.7" top="0.75" bottom="0.75" header="0.3" footer="0.3"/>
      <pageSetup fitToHeight="0" orientation="landscape" r:id="rId10"/>
    </customSheetView>
    <customSheetView guid="{D2AF4B55-6288-4404-BDA4-57667A3D222B}" scale="90" fitToPage="1">
      <selection activeCell="C25" sqref="C25"/>
      <pageMargins left="0.7" right="0.7" top="0.75" bottom="0.75" header="0.3" footer="0.3"/>
      <pageSetup fitToHeight="0" orientation="landscape" r:id="rId11"/>
    </customSheetView>
    <customSheetView guid="{D0527416-56DA-471C-B239-7844AAE5BBF2}" scale="90" fitToPage="1">
      <selection activeCell="B42" sqref="B42"/>
      <pageMargins left="0.7" right="0.7" top="0.75" bottom="0.75" header="0.3" footer="0.3"/>
      <pageSetup fitToHeight="0" orientation="landscape" r:id="rId12"/>
    </customSheetView>
    <customSheetView guid="{CF96541A-F90A-48AC-9670-7575F9D1424B}" scale="90" fitToPage="1">
      <selection activeCell="B42" sqref="B42"/>
      <pageMargins left="0.7" right="0.7" top="0.75" bottom="0.75" header="0.3" footer="0.3"/>
      <pageSetup fitToHeight="0" orientation="landscape" r:id="rId13"/>
    </customSheetView>
    <customSheetView guid="{B54B3B29-DBE5-4E05-B57A-733E861AD3D8}" scale="90" fitToPage="1">
      <selection activeCell="B42" sqref="B42"/>
      <pageMargins left="0.7" right="0.7" top="0.75" bottom="0.75" header="0.3" footer="0.3"/>
      <pageSetup fitToHeight="0" orientation="landscape" r:id="rId14"/>
    </customSheetView>
    <customSheetView guid="{408714B3-C490-4A0A-9E6B-4A6408ECE2F9}" scale="90" fitToPage="1">
      <selection activeCell="C12" sqref="C12"/>
      <pageMargins left="0.7" right="0.7" top="0.75" bottom="0.75" header="0.3" footer="0.3"/>
      <pageSetup fitToHeight="0" orientation="landscape" r:id="rId15"/>
    </customSheetView>
    <customSheetView guid="{8B59E16A-52F3-478D-8070-E07F285B6736}" scale="90" fitToPage="1">
      <selection activeCell="C12" sqref="C12"/>
      <pageMargins left="0.7" right="0.7" top="0.75" bottom="0.75" header="0.3" footer="0.3"/>
      <pageSetup fitToHeight="0" orientation="landscape" r:id="rId16"/>
    </customSheetView>
    <customSheetView guid="{F121DFDB-F7EE-4DC0-9C56-78F12606351C}" scale="90" fitToPage="1">
      <selection activeCell="C12" sqref="C12"/>
      <pageMargins left="0.7" right="0.7" top="0.75" bottom="0.75" header="0.3" footer="0.3"/>
      <pageSetup fitToHeight="0" orientation="landscape" r:id="rId17"/>
    </customSheetView>
    <customSheetView guid="{A11BAD2D-8B80-431F-82AB-32E581CA468E}" scale="90" fitToPage="1">
      <selection activeCell="C12" sqref="C12"/>
      <pageMargins left="0.7" right="0.7" top="0.75" bottom="0.75" header="0.3" footer="0.3"/>
      <pageSetup fitToHeight="0" orientation="landscape" r:id="rId18"/>
    </customSheetView>
    <customSheetView guid="{E78475F9-8E88-486A-B527-CF4D0005F119}" scale="90" fitToPage="1">
      <selection activeCell="C12" sqref="C12"/>
      <pageMargins left="0.7" right="0.7" top="0.75" bottom="0.75" header="0.3" footer="0.3"/>
      <pageSetup fitToHeight="0" orientation="landscape" r:id="rId19"/>
    </customSheetView>
    <customSheetView guid="{15204AAF-F8D6-4F5C-B779-8142D767886E}" fitToPage="1" filter="1" showAutoFilter="1" topLeftCell="A32">
      <selection activeCell="C32" sqref="C32"/>
      <colBreaks count="1" manualBreakCount="1">
        <brk id="2" min="21" max="26" man="1"/>
      </colBreaks>
      <pageMargins left="0.7" right="0.7" top="0.75" bottom="0.75" header="0.3" footer="0.3"/>
      <pageSetup fitToHeight="0" orientation="landscape" r:id="rId20"/>
      <autoFilter ref="A1:E33">
        <filterColumn colId="3">
          <filters>
            <filter val="In progress"/>
          </filters>
        </filterColumn>
      </autoFilter>
    </customSheetView>
    <customSheetView guid="{E86B1091-79BC-4885-BAD8-FD89DD72A1A1}" fitToPage="1" printArea="1" showAutoFilter="1" topLeftCell="A10">
      <selection activeCell="A29" sqref="A29"/>
      <colBreaks count="1" manualBreakCount="1">
        <brk id="2" min="21" max="26" man="1"/>
      </colBreaks>
      <pageMargins left="0.7" right="0.7" top="0.75" bottom="0.75" header="0.3" footer="0.3"/>
      <pageSetup scale="75" fitToHeight="0" orientation="landscape" r:id="rId21"/>
      <autoFilter ref="A1:E28"/>
    </customSheetView>
    <customSheetView guid="{E948BCE7-2060-41BB-8D33-622594444302}" scale="60" showPageBreaks="1" fitToPage="1" printArea="1" filter="1" showAutoFilter="1" view="pageBreakPreview">
      <pane ySplit="1" topLeftCell="A22" activePane="bottomLeft" state="frozen"/>
      <selection pane="bottomLeft" activeCell="A22" sqref="A22:E27"/>
      <colBreaks count="1" manualBreakCount="1">
        <brk id="2" min="21" max="26" man="1"/>
      </colBreaks>
      <pageMargins left="0.7" right="0.7" top="0.75" bottom="0.75" header="0.3" footer="0.3"/>
      <pageSetup scale="75" fitToHeight="0" orientation="landscape" r:id="rId22"/>
      <autoFilter ref="A1:E28">
        <filterColumn colId="3">
          <filters>
            <filter val="In progress"/>
          </filters>
        </filterColumn>
      </autoFilter>
    </customSheetView>
    <customSheetView guid="{36D2D0A1-A13B-4BF2-9A8A-F42E50683E85}" showPageBreaks="1" fitToPage="1" printArea="1" filter="1" showAutoFilter="1">
      <pane ySplit="1" topLeftCell="A22" activePane="bottomLeft" state="frozen"/>
      <selection pane="bottomLeft" activeCell="C69" sqref="C69"/>
      <colBreaks count="1" manualBreakCount="1">
        <brk id="2" min="21" max="26" man="1"/>
      </colBreaks>
      <pageMargins left="0.7" right="0.7" top="0.75" bottom="0.75" header="0.3" footer="0.3"/>
      <pageSetup scale="75" fitToHeight="0" orientation="landscape" r:id="rId23"/>
      <autoFilter ref="A1:E28">
        <filterColumn colId="3">
          <filters>
            <filter val="In progress"/>
          </filters>
        </filterColumn>
      </autoFilter>
    </customSheetView>
    <customSheetView guid="{18079F88-A1E0-412F-9473-D8F8B099181E}" filter="1" showAutoFilter="1">
      <pane ySplit="1" topLeftCell="A25" activePane="bottomLeft" state="frozen"/>
      <selection pane="bottomLeft" activeCell="C48" sqref="C48"/>
      <pageMargins left="0.7" right="0.7" top="0.75" bottom="0.75" header="0.3" footer="0.3"/>
      <pageSetup orientation="portrait" r:id="rId24"/>
      <autoFilter ref="A1:E28">
        <filterColumn colId="3">
          <filters>
            <filter val="In progress"/>
          </filters>
        </filterColumn>
      </autoFilter>
    </customSheetView>
    <customSheetView guid="{82F36205-E67C-4794-BB0C-024D3E9E2E22}">
      <pageMargins left="0.7" right="0.7" top="0.75" bottom="0.75" header="0.3" footer="0.3"/>
    </customSheetView>
    <customSheetView guid="{6FC8E45E-B7EC-432F-999B-187E52E5BCD1}" fitToPage="1" filter="1" showAutoFilter="1">
      <selection activeCell="C14" sqref="C14"/>
      <colBreaks count="1" manualBreakCount="1">
        <brk id="2" min="21" max="26" man="1"/>
      </colBreaks>
      <pageMargins left="0.7" right="0.7" top="0.75" bottom="0.75" header="0.3" footer="0.3"/>
      <pageSetup fitToHeight="0" orientation="landscape" r:id="rId25"/>
      <autoFilter ref="A1:E37">
        <filterColumn colId="3">
          <filters>
            <filter val="In progress"/>
          </filters>
        </filterColumn>
      </autoFilter>
    </customSheetView>
    <customSheetView guid="{1FBB4969-6CBF-41D4-A639-A7476D452D85}" fitToPage="1" filter="1" showAutoFilter="1" topLeftCell="A37">
      <selection activeCell="C39" sqref="C39"/>
      <colBreaks count="1" manualBreakCount="1">
        <brk id="2" min="21" max="26" man="1"/>
      </colBreaks>
      <pageMargins left="0.7" right="0.7" top="0.75" bottom="0.75" header="0.3" footer="0.3"/>
      <pageSetup fitToHeight="0" orientation="landscape" r:id="rId26"/>
      <autoFilter ref="A1:E37">
        <filterColumn colId="3">
          <filters>
            <filter val="In progress"/>
          </filters>
        </filterColumn>
      </autoFilter>
    </customSheetView>
    <customSheetView guid="{8553E7FD-9F31-43F9-9E4D-7B67B2E0411A}" fitToPage="1" filter="1" showAutoFilter="1" topLeftCell="A32">
      <selection activeCell="C38" sqref="C38"/>
      <colBreaks count="1" manualBreakCount="1">
        <brk id="2" min="21" max="26" man="1"/>
      </colBreaks>
      <pageMargins left="0.7" right="0.7" top="0.75" bottom="0.75" header="0.3" footer="0.3"/>
      <pageSetup fitToHeight="0" orientation="landscape" r:id="rId27"/>
      <autoFilter ref="A1:E38">
        <filterColumn colId="3">
          <filters>
            <filter val="Completed"/>
          </filters>
        </filterColumn>
      </autoFilter>
    </customSheetView>
    <customSheetView guid="{FBCD9737-53FC-4BBA-9677-9554CB08187D}" scale="90" fitToPage="1">
      <selection activeCell="C12" sqref="C12"/>
      <pageMargins left="0.7" right="0.7" top="0.75" bottom="0.75" header="0.3" footer="0.3"/>
      <pageSetup fitToHeight="0" orientation="landscape" r:id="rId28"/>
    </customSheetView>
    <customSheetView guid="{B3DB9642-86AB-452C-A0CD-25C90A434E2B}" scale="90" fitToPage="1">
      <selection activeCell="C12" sqref="C12"/>
      <pageMargins left="0.7" right="0.7" top="0.75" bottom="0.75" header="0.3" footer="0.3"/>
      <pageSetup fitToHeight="0" orientation="landscape" r:id="rId29"/>
    </customSheetView>
    <customSheetView guid="{D5108DDB-1CA7-4882-8509-9DD5CB1D05D4}" scale="90" fitToPage="1">
      <selection activeCell="B42" sqref="B42"/>
      <pageMargins left="0.7" right="0.7" top="0.75" bottom="0.75" header="0.3" footer="0.3"/>
      <pageSetup fitToHeight="0" orientation="landscape" r:id="rId30"/>
    </customSheetView>
    <customSheetView guid="{D570A0AB-7D73-4828-9E7D-BCCF88D35B2E}" scale="90" fitToPage="1">
      <selection activeCell="B42" sqref="B42"/>
      <pageMargins left="0.7" right="0.7" top="0.75" bottom="0.75" header="0.3" footer="0.3"/>
      <pageSetup fitToHeight="0" orientation="landscape" r:id="rId31"/>
    </customSheetView>
    <customSheetView guid="{2699C5E5-96D4-48DE-87D7-EC09646739BE}" scale="90" fitToPage="1">
      <selection activeCell="B42" sqref="B42"/>
      <pageMargins left="0.7" right="0.7" top="0.75" bottom="0.75" header="0.3" footer="0.3"/>
      <pageSetup fitToHeight="0" orientation="landscape" r:id="rId32"/>
    </customSheetView>
    <customSheetView guid="{6DA8A8FD-352D-4610-BC5A-169CD7F1B872}" scale="90" fitToPage="1">
      <selection activeCell="C15" sqref="C15"/>
      <pageMargins left="0.7" right="0.7" top="0.75" bottom="0.75" header="0.3" footer="0.3"/>
      <pageSetup fitToHeight="0" orientation="landscape" r:id="rId33"/>
    </customSheetView>
    <customSheetView guid="{8FCB8EB8-4FC2-40FD-A64A-15756752189C}" scale="90" fitToPage="1">
      <selection activeCell="C15" sqref="C15"/>
      <pageMargins left="0.7" right="0.7" top="0.75" bottom="0.75" header="0.3" footer="0.3"/>
      <pageSetup fitToHeight="0" orientation="landscape" r:id="rId34"/>
    </customSheetView>
    <customSheetView guid="{A755F7B1-1B17-4B1B-AE2C-9A42288D6C9C}" scale="90" fitToPage="1">
      <selection activeCell="C15" sqref="C15"/>
      <pageMargins left="0.7" right="0.7" top="0.75" bottom="0.75" header="0.3" footer="0.3"/>
      <pageSetup fitToHeight="0" orientation="landscape" r:id="rId35"/>
    </customSheetView>
    <customSheetView guid="{E64ADD4A-BA65-4CC3-87AE-4A7A873E5B87}" scale="90" fitToPage="1">
      <selection activeCell="C15" sqref="C15"/>
      <pageMargins left="0.7" right="0.7" top="0.75" bottom="0.75" header="0.3" footer="0.3"/>
      <pageSetup fitToHeight="0" orientation="landscape" r:id="rId36"/>
    </customSheetView>
    <customSheetView guid="{D598809E-F200-41DC-9C4F-AC111AA6FE58}" scale="90" fitToPage="1">
      <selection activeCell="C19" sqref="C19"/>
      <pageMargins left="0.7" right="0.7" top="0.75" bottom="0.75" header="0.3" footer="0.3"/>
      <pageSetup fitToHeight="0" orientation="landscape" r:id="rId37"/>
    </customSheetView>
    <customSheetView guid="{137B71A1-693E-44A0-A831-FCAE3A98B078}" scale="90" fitToPage="1">
      <selection activeCell="C19" sqref="C19"/>
      <pageMargins left="0.7" right="0.7" top="0.75" bottom="0.75" header="0.3" footer="0.3"/>
      <pageSetup fitToHeight="0" orientation="landscape" r:id="rId38"/>
    </customSheetView>
    <customSheetView guid="{B0E47196-3194-4E90-A2E7-34A7E71ED9F9}" scale="90" fitToPage="1">
      <selection activeCell="C19" sqref="C19"/>
      <pageMargins left="0.7" right="0.7" top="0.75" bottom="0.75" header="0.3" footer="0.3"/>
      <pageSetup fitToHeight="0" orientation="landscape" r:id="rId39"/>
    </customSheetView>
    <customSheetView guid="{5D1B51C1-A6A0-4BD9-AE2A-967EA592CCA1}" scale="90" fitToPage="1">
      <selection activeCell="C19" sqref="C19"/>
      <pageMargins left="0.7" right="0.7" top="0.75" bottom="0.75" header="0.3" footer="0.3"/>
      <pageSetup fitToHeight="0" orientation="landscape" r:id="rId40"/>
    </customSheetView>
    <customSheetView guid="{99C96E53-20B8-4C39-B2E0-60BB02E5589C}" scale="90" fitToPage="1">
      <selection activeCell="C19" sqref="C19"/>
      <pageMargins left="0.7" right="0.7" top="0.75" bottom="0.75" header="0.3" footer="0.3"/>
      <pageSetup fitToHeight="0" orientation="landscape" r:id="rId41"/>
    </customSheetView>
  </customSheetViews>
  <pageMargins left="0.7" right="0.7" top="0.75" bottom="0.75" header="0.3" footer="0.3"/>
  <pageSetup fitToHeight="0" orientation="landscape" r:id="rId4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00FF"/>
  </sheetPr>
  <dimension ref="A1:AL1397"/>
  <sheetViews>
    <sheetView topLeftCell="B1" zoomScale="80" zoomScaleNormal="80" workbookViewId="0">
      <pane ySplit="24" topLeftCell="A31" activePane="bottomLeft" state="frozen"/>
      <selection activeCell="E1" sqref="E1"/>
      <selection pane="bottomLeft" activeCell="E3" sqref="E3"/>
    </sheetView>
  </sheetViews>
  <sheetFormatPr defaultColWidth="14.85546875" defaultRowHeight="15"/>
  <cols>
    <col min="1" max="1" width="16" style="19" hidden="1" customWidth="1"/>
    <col min="2" max="2" width="18.7109375" style="280" customWidth="1"/>
    <col min="3" max="3" width="15.42578125" style="19" customWidth="1"/>
    <col min="4" max="4" width="10.7109375" style="19" hidden="1" customWidth="1"/>
    <col min="5" max="5" width="27.85546875" style="19" customWidth="1"/>
    <col min="6" max="6" width="40.140625" style="19" customWidth="1"/>
    <col min="7" max="7" width="33.85546875" style="19" customWidth="1"/>
    <col min="8" max="11" width="14.85546875" style="19" hidden="1" customWidth="1"/>
    <col min="12" max="12" width="7.85546875" style="19" hidden="1" customWidth="1"/>
    <col min="13" max="13" width="10.42578125" style="19" hidden="1" customWidth="1"/>
    <col min="14" max="14" width="22" style="142" hidden="1" customWidth="1"/>
    <col min="15" max="15" width="20.28515625" style="19" hidden="1" customWidth="1"/>
    <col min="16" max="16" width="20.42578125" style="19" hidden="1" customWidth="1"/>
    <col min="17" max="20" width="14.85546875" style="19" hidden="1" customWidth="1"/>
    <col min="21" max="21" width="23.42578125" style="168" customWidth="1"/>
    <col min="22" max="22" width="17" customWidth="1"/>
    <col min="23" max="23" width="18" style="19" hidden="1" customWidth="1"/>
    <col min="24" max="24" width="14.7109375" style="19" customWidth="1"/>
    <col min="25" max="25" width="24.7109375" style="19" customWidth="1"/>
    <col min="26" max="26" width="14.85546875" style="19"/>
    <col min="27" max="30" width="14.85546875" style="19" customWidth="1"/>
    <col min="31" max="16384" width="14.85546875" style="19"/>
  </cols>
  <sheetData>
    <row r="1" spans="1:38" s="16" customFormat="1" ht="26.25">
      <c r="A1" s="20" t="s">
        <v>112</v>
      </c>
      <c r="B1" s="273"/>
      <c r="U1" s="163"/>
      <c r="V1" s="163"/>
      <c r="W1" s="119"/>
      <c r="X1" s="119"/>
      <c r="Y1" s="21"/>
    </row>
    <row r="2" spans="1:38" s="16" customFormat="1" ht="25.5" customHeight="1">
      <c r="A2" s="22" t="s">
        <v>4702</v>
      </c>
      <c r="B2" s="273"/>
      <c r="G2" s="24"/>
      <c r="H2" s="24"/>
      <c r="I2" s="23"/>
      <c r="J2" s="23"/>
      <c r="K2" s="23"/>
      <c r="L2" s="23"/>
      <c r="M2" s="24"/>
      <c r="N2" s="24"/>
      <c r="O2" s="24"/>
      <c r="P2" s="24"/>
      <c r="Q2" s="24"/>
      <c r="R2" s="24"/>
      <c r="S2" s="24"/>
      <c r="T2" s="24"/>
      <c r="U2" s="164"/>
      <c r="V2" s="164"/>
      <c r="W2" s="25"/>
      <c r="X2" s="119"/>
      <c r="Y2" s="119"/>
      <c r="Z2" s="119"/>
      <c r="AA2" s="119"/>
      <c r="AB2" s="119"/>
      <c r="AC2" s="119"/>
      <c r="AD2" s="119"/>
      <c r="AE2" s="119"/>
      <c r="AF2" s="119"/>
      <c r="AG2" s="119"/>
      <c r="AH2" s="119"/>
      <c r="AI2" s="119"/>
      <c r="AJ2" s="119"/>
      <c r="AK2" s="119"/>
      <c r="AL2" s="119"/>
    </row>
    <row r="3" spans="1:38" s="16" customFormat="1" ht="25.5" customHeight="1">
      <c r="A3" s="22"/>
      <c r="B3" s="273"/>
      <c r="G3" s="24"/>
      <c r="H3" s="24"/>
      <c r="I3" s="23"/>
      <c r="J3" s="23"/>
      <c r="K3" s="23"/>
      <c r="L3" s="23"/>
      <c r="M3" s="24"/>
      <c r="N3" s="24"/>
      <c r="O3" s="24"/>
      <c r="P3" s="24"/>
      <c r="Q3" s="24"/>
      <c r="R3" s="24"/>
      <c r="S3" s="24"/>
      <c r="T3" s="24"/>
      <c r="U3" s="164"/>
      <c r="V3" s="164"/>
      <c r="W3" s="25"/>
      <c r="X3" s="119"/>
      <c r="Y3" s="119"/>
      <c r="Z3" s="119"/>
      <c r="AA3" s="119"/>
      <c r="AB3" s="119"/>
      <c r="AC3" s="119"/>
      <c r="AD3" s="119"/>
      <c r="AE3" s="119"/>
      <c r="AF3" s="119"/>
      <c r="AG3" s="119"/>
      <c r="AH3" s="119"/>
      <c r="AI3" s="119"/>
      <c r="AJ3" s="119"/>
      <c r="AK3" s="119"/>
      <c r="AL3" s="119"/>
    </row>
    <row r="4" spans="1:38" s="16" customFormat="1" ht="16.5" customHeight="1">
      <c r="A4" s="22"/>
      <c r="B4" s="273"/>
      <c r="F4" s="24"/>
      <c r="G4" s="24"/>
      <c r="H4" s="24"/>
      <c r="I4" s="23"/>
      <c r="J4" s="23"/>
      <c r="K4" s="23"/>
      <c r="L4" s="23"/>
      <c r="M4" s="24"/>
      <c r="N4" s="24"/>
      <c r="O4" s="24"/>
      <c r="P4" s="24"/>
      <c r="Q4" s="24"/>
      <c r="R4" s="24"/>
      <c r="S4" s="24"/>
      <c r="T4" s="24"/>
      <c r="U4" s="164"/>
      <c r="V4" s="164"/>
      <c r="W4" s="25"/>
      <c r="X4" s="119"/>
      <c r="Y4" s="119"/>
      <c r="Z4" s="119"/>
      <c r="AA4" s="119"/>
      <c r="AB4" s="119"/>
      <c r="AC4" s="119"/>
      <c r="AD4" s="119"/>
      <c r="AE4" s="119"/>
      <c r="AF4" s="119"/>
      <c r="AG4" s="119"/>
      <c r="AH4" s="119"/>
      <c r="AI4" s="119"/>
      <c r="AJ4" s="119"/>
      <c r="AK4" s="119"/>
      <c r="AL4" s="119"/>
    </row>
    <row r="5" spans="1:38" s="17" customFormat="1">
      <c r="B5" s="274"/>
      <c r="H5" s="27"/>
      <c r="I5" s="26"/>
      <c r="J5" s="26"/>
      <c r="K5" s="26"/>
      <c r="L5" s="23"/>
      <c r="M5" s="23"/>
      <c r="N5" s="26"/>
      <c r="O5" s="23"/>
      <c r="P5" s="23"/>
      <c r="Q5" s="23"/>
      <c r="R5" s="23"/>
      <c r="S5" s="23"/>
      <c r="T5" s="23"/>
      <c r="U5" s="165"/>
      <c r="V5" s="165"/>
      <c r="W5" s="25"/>
      <c r="X5" s="120"/>
      <c r="Y5" s="120"/>
      <c r="Z5" s="120"/>
      <c r="AA5" s="120"/>
      <c r="AB5" s="120"/>
      <c r="AC5" s="120"/>
      <c r="AD5" s="120"/>
      <c r="AE5" s="120"/>
      <c r="AF5" s="120"/>
      <c r="AG5" s="120"/>
      <c r="AH5" s="120"/>
      <c r="AI5" s="120"/>
      <c r="AJ5" s="120"/>
      <c r="AK5" s="120"/>
      <c r="AL5" s="120"/>
    </row>
    <row r="6" spans="1:38" s="17" customFormat="1">
      <c r="B6" s="274"/>
      <c r="F6" s="74" t="s">
        <v>122</v>
      </c>
      <c r="G6" s="74" t="s">
        <v>123</v>
      </c>
      <c r="H6" s="27"/>
      <c r="I6" s="26"/>
      <c r="J6" s="26"/>
      <c r="K6" s="26"/>
      <c r="L6" s="23"/>
      <c r="M6" s="23"/>
      <c r="N6" s="28"/>
      <c r="O6" s="23"/>
      <c r="P6" s="23"/>
      <c r="Q6" s="23"/>
      <c r="R6" s="23"/>
      <c r="S6" s="23"/>
      <c r="T6" s="23"/>
      <c r="U6" s="165"/>
      <c r="V6" s="165"/>
      <c r="W6" s="25"/>
      <c r="X6" s="120"/>
      <c r="Y6" s="120"/>
      <c r="Z6" s="120"/>
      <c r="AA6" s="120"/>
      <c r="AB6" s="120"/>
      <c r="AC6" s="120"/>
      <c r="AD6" s="120"/>
      <c r="AE6" s="120"/>
      <c r="AF6" s="120"/>
      <c r="AG6" s="120"/>
      <c r="AH6" s="120"/>
      <c r="AI6" s="120"/>
      <c r="AJ6" s="120"/>
      <c r="AK6" s="120"/>
      <c r="AL6" s="120"/>
    </row>
    <row r="7" spans="1:38" s="17" customFormat="1">
      <c r="A7" s="18" t="s">
        <v>102</v>
      </c>
      <c r="B7" s="275" t="s">
        <v>102</v>
      </c>
      <c r="C7" s="18" t="s">
        <v>104</v>
      </c>
      <c r="F7" s="33" t="s">
        <v>2</v>
      </c>
      <c r="G7" s="18"/>
      <c r="H7" s="27"/>
      <c r="I7" s="26"/>
      <c r="J7" s="26"/>
      <c r="K7" s="26"/>
      <c r="L7" s="23"/>
      <c r="M7" s="23"/>
      <c r="N7" s="26"/>
      <c r="O7" s="23"/>
      <c r="P7" s="23"/>
      <c r="Q7" s="23"/>
      <c r="R7" s="23"/>
      <c r="S7" s="23"/>
      <c r="T7" s="23"/>
      <c r="U7" s="165"/>
      <c r="V7" s="165"/>
      <c r="W7" s="25"/>
      <c r="X7" s="120"/>
      <c r="Y7" s="120"/>
      <c r="Z7" s="120"/>
      <c r="AA7" s="120"/>
      <c r="AB7" s="120"/>
      <c r="AC7" s="120"/>
      <c r="AD7" s="120"/>
      <c r="AE7" s="120"/>
      <c r="AF7" s="120"/>
      <c r="AG7" s="120"/>
      <c r="AH7" s="120"/>
      <c r="AI7" s="120"/>
      <c r="AJ7" s="120"/>
      <c r="AK7" s="120"/>
      <c r="AL7" s="120"/>
    </row>
    <row r="8" spans="1:38" s="17" customFormat="1">
      <c r="A8" s="117" t="s">
        <v>95</v>
      </c>
      <c r="B8" s="276"/>
      <c r="C8" s="30"/>
      <c r="E8" s="32"/>
      <c r="F8" s="33" t="s">
        <v>3</v>
      </c>
      <c r="G8" s="18"/>
      <c r="H8" s="27"/>
      <c r="I8" s="26"/>
      <c r="J8" s="26"/>
      <c r="K8" s="26"/>
      <c r="L8" s="23"/>
      <c r="M8" s="23"/>
      <c r="N8" s="26"/>
      <c r="O8" s="23"/>
      <c r="P8" s="23"/>
      <c r="Q8" s="23"/>
      <c r="R8" s="23"/>
      <c r="S8" s="23"/>
      <c r="T8" s="23"/>
      <c r="U8" s="165"/>
      <c r="V8" s="165"/>
      <c r="W8" s="25"/>
      <c r="X8" s="120"/>
      <c r="Y8" s="120"/>
      <c r="Z8" s="120"/>
      <c r="AA8" s="120"/>
      <c r="AB8" s="120"/>
      <c r="AC8" s="120"/>
      <c r="AD8" s="120"/>
      <c r="AE8" s="120"/>
      <c r="AF8" s="120"/>
      <c r="AG8" s="120"/>
      <c r="AH8" s="120"/>
      <c r="AI8" s="120"/>
      <c r="AJ8" s="120"/>
      <c r="AK8" s="120"/>
      <c r="AL8" s="120"/>
    </row>
    <row r="9" spans="1:38" s="17" customFormat="1">
      <c r="A9" s="117" t="s">
        <v>96</v>
      </c>
      <c r="B9" s="276"/>
      <c r="C9" s="30"/>
      <c r="F9" s="33" t="s">
        <v>4</v>
      </c>
      <c r="G9" s="18"/>
      <c r="H9" s="27"/>
      <c r="I9" s="26"/>
      <c r="J9" s="35"/>
      <c r="K9" s="26"/>
      <c r="L9" s="23"/>
      <c r="M9" s="23"/>
      <c r="N9" s="26"/>
      <c r="O9" s="23"/>
      <c r="P9" s="23"/>
      <c r="Q9" s="23"/>
      <c r="R9" s="23"/>
      <c r="S9" s="23"/>
      <c r="T9" s="23"/>
      <c r="U9" s="165"/>
      <c r="V9" s="165"/>
      <c r="W9" s="25"/>
      <c r="X9" s="120"/>
      <c r="Y9" s="120"/>
      <c r="Z9" s="120"/>
      <c r="AA9" s="120"/>
      <c r="AB9" s="120"/>
      <c r="AC9" s="120"/>
      <c r="AD9" s="120"/>
      <c r="AE9" s="120"/>
      <c r="AF9" s="120"/>
      <c r="AG9" s="120"/>
      <c r="AH9" s="120"/>
      <c r="AI9" s="120"/>
      <c r="AJ9" s="120"/>
      <c r="AK9" s="120"/>
      <c r="AL9" s="120"/>
    </row>
    <row r="10" spans="1:38" s="17" customFormat="1">
      <c r="A10" s="117" t="s">
        <v>23</v>
      </c>
      <c r="B10" s="276"/>
      <c r="C10" s="30"/>
      <c r="F10" s="33" t="s">
        <v>98</v>
      </c>
      <c r="G10" s="18"/>
      <c r="H10" s="27"/>
      <c r="I10" s="26"/>
      <c r="J10" s="26"/>
      <c r="K10" s="26"/>
      <c r="L10" s="23"/>
      <c r="M10" s="23"/>
      <c r="N10" s="26"/>
      <c r="O10" s="23"/>
      <c r="P10" s="23"/>
      <c r="Q10" s="23"/>
      <c r="R10" s="23"/>
      <c r="S10" s="23"/>
      <c r="T10" s="23"/>
      <c r="U10" s="165"/>
      <c r="V10" s="165"/>
      <c r="W10" s="25"/>
      <c r="X10" s="120"/>
      <c r="Y10" s="120"/>
      <c r="Z10" s="120"/>
      <c r="AA10" s="120"/>
      <c r="AB10" s="120"/>
      <c r="AC10" s="120"/>
      <c r="AD10" s="120"/>
      <c r="AE10" s="120"/>
      <c r="AF10" s="120"/>
      <c r="AG10" s="120"/>
      <c r="AH10" s="120"/>
      <c r="AI10" s="120"/>
      <c r="AJ10" s="120"/>
      <c r="AK10" s="120"/>
      <c r="AL10" s="120"/>
    </row>
    <row r="11" spans="1:38" s="17" customFormat="1">
      <c r="A11" s="117" t="s">
        <v>24</v>
      </c>
      <c r="B11" s="276"/>
      <c r="C11" s="30"/>
      <c r="F11" s="33" t="s">
        <v>99</v>
      </c>
      <c r="G11" s="18"/>
      <c r="H11" s="27"/>
      <c r="I11" s="26"/>
      <c r="J11" s="26"/>
      <c r="K11" s="26"/>
      <c r="L11" s="23"/>
      <c r="M11" s="23"/>
      <c r="N11" s="26"/>
      <c r="O11" s="23"/>
      <c r="P11" s="23"/>
      <c r="Q11" s="23"/>
      <c r="R11" s="23"/>
      <c r="S11" s="23"/>
      <c r="T11" s="23"/>
      <c r="U11" s="165"/>
      <c r="V11" s="165"/>
      <c r="W11" s="25"/>
      <c r="X11" s="120"/>
      <c r="Y11" s="120"/>
      <c r="Z11" s="120"/>
      <c r="AA11" s="120"/>
      <c r="AB11" s="120"/>
      <c r="AC11" s="120"/>
      <c r="AD11" s="120"/>
      <c r="AE11" s="120"/>
      <c r="AF11" s="120"/>
      <c r="AG11" s="120"/>
      <c r="AH11" s="120"/>
      <c r="AI11" s="120"/>
      <c r="AJ11" s="120"/>
      <c r="AK11" s="120"/>
      <c r="AL11" s="120"/>
    </row>
    <row r="12" spans="1:38" s="17" customFormat="1">
      <c r="A12" s="117" t="s">
        <v>25</v>
      </c>
      <c r="B12" s="276"/>
      <c r="C12" s="30"/>
      <c r="F12" s="38" t="s">
        <v>141</v>
      </c>
      <c r="G12" s="18"/>
      <c r="H12" s="27"/>
      <c r="I12" s="26"/>
      <c r="J12" s="26"/>
      <c r="K12" s="26"/>
      <c r="L12" s="23"/>
      <c r="M12" s="23"/>
      <c r="N12" s="26"/>
      <c r="O12" s="23"/>
      <c r="P12" s="23"/>
      <c r="Q12" s="23"/>
      <c r="R12" s="23"/>
      <c r="S12" s="23"/>
      <c r="T12" s="23"/>
      <c r="U12" s="165"/>
      <c r="V12" s="165"/>
      <c r="W12" s="25"/>
      <c r="X12" s="120"/>
      <c r="Y12" s="120"/>
      <c r="Z12" s="120"/>
      <c r="AA12" s="120"/>
      <c r="AB12" s="120"/>
      <c r="AC12" s="120"/>
      <c r="AD12" s="120"/>
      <c r="AE12" s="120"/>
      <c r="AF12" s="120"/>
      <c r="AG12" s="120"/>
      <c r="AH12" s="120"/>
      <c r="AI12" s="120"/>
      <c r="AJ12" s="120"/>
      <c r="AK12" s="120"/>
      <c r="AL12" s="120"/>
    </row>
    <row r="13" spans="1:38" s="17" customFormat="1">
      <c r="A13" s="117" t="s">
        <v>26</v>
      </c>
      <c r="B13" s="276"/>
      <c r="C13" s="30"/>
      <c r="F13" s="33" t="s">
        <v>6</v>
      </c>
      <c r="G13" s="18"/>
      <c r="H13" s="27"/>
      <c r="I13" s="26"/>
      <c r="J13" s="26"/>
      <c r="K13" s="26"/>
      <c r="L13" s="23"/>
      <c r="M13" s="23"/>
      <c r="N13" s="26"/>
      <c r="O13" s="23"/>
      <c r="P13" s="23"/>
      <c r="Q13" s="23"/>
      <c r="R13" s="23"/>
      <c r="S13" s="23"/>
      <c r="T13" s="23"/>
      <c r="U13" s="165"/>
      <c r="V13" s="165"/>
      <c r="W13" s="25"/>
      <c r="X13" s="120"/>
      <c r="Y13" s="120"/>
      <c r="Z13" s="120"/>
      <c r="AA13" s="120"/>
      <c r="AB13" s="120"/>
      <c r="AC13" s="120"/>
      <c r="AD13" s="120"/>
      <c r="AE13" s="120"/>
      <c r="AF13" s="120"/>
      <c r="AG13" s="120"/>
      <c r="AH13" s="120"/>
      <c r="AI13" s="120"/>
      <c r="AJ13" s="120"/>
      <c r="AK13" s="120"/>
      <c r="AL13" s="120"/>
    </row>
    <row r="14" spans="1:38" s="17" customFormat="1">
      <c r="A14" s="117" t="s">
        <v>27</v>
      </c>
      <c r="B14" s="276"/>
      <c r="C14" s="30"/>
      <c r="F14" s="33" t="s">
        <v>7</v>
      </c>
      <c r="G14" s="18"/>
      <c r="H14" s="27"/>
      <c r="I14" s="26"/>
      <c r="J14" s="26"/>
      <c r="K14" s="26"/>
      <c r="L14" s="23"/>
      <c r="M14" s="23"/>
      <c r="N14" s="26"/>
      <c r="O14" s="23"/>
      <c r="P14" s="23"/>
      <c r="Q14" s="23"/>
      <c r="R14" s="23"/>
      <c r="S14" s="23"/>
      <c r="T14" s="23"/>
      <c r="U14" s="165"/>
      <c r="V14" s="165"/>
      <c r="W14" s="25"/>
      <c r="X14" s="120"/>
      <c r="Y14" s="120"/>
      <c r="Z14" s="120"/>
      <c r="AA14" s="120"/>
      <c r="AB14" s="120"/>
      <c r="AC14" s="120"/>
      <c r="AD14" s="120"/>
      <c r="AE14" s="120"/>
      <c r="AF14" s="120"/>
      <c r="AG14" s="120"/>
      <c r="AH14" s="120"/>
      <c r="AI14" s="120"/>
      <c r="AJ14" s="120"/>
      <c r="AK14" s="120"/>
      <c r="AL14" s="120"/>
    </row>
    <row r="15" spans="1:38" s="17" customFormat="1">
      <c r="A15" s="117" t="s">
        <v>28</v>
      </c>
      <c r="B15" s="276"/>
      <c r="C15" s="30"/>
      <c r="F15" s="33" t="s">
        <v>8</v>
      </c>
      <c r="G15" s="18"/>
      <c r="H15" s="27"/>
      <c r="I15" s="26"/>
      <c r="J15" s="26"/>
      <c r="K15" s="26"/>
      <c r="L15" s="23"/>
      <c r="M15" s="23"/>
      <c r="N15" s="26"/>
      <c r="O15" s="23"/>
      <c r="P15" s="23"/>
      <c r="Q15" s="23"/>
      <c r="R15" s="23"/>
      <c r="S15" s="23"/>
      <c r="T15" s="23"/>
      <c r="U15" s="165"/>
      <c r="V15" s="165"/>
      <c r="W15" s="25"/>
      <c r="X15" s="120"/>
      <c r="Y15" s="120"/>
      <c r="Z15" s="120"/>
      <c r="AA15" s="120"/>
      <c r="AB15" s="120"/>
      <c r="AC15" s="120"/>
      <c r="AD15" s="120"/>
      <c r="AE15" s="120"/>
      <c r="AF15" s="120"/>
      <c r="AG15" s="120"/>
      <c r="AH15" s="120"/>
      <c r="AI15" s="120"/>
      <c r="AJ15" s="120"/>
      <c r="AK15" s="120"/>
      <c r="AL15" s="120"/>
    </row>
    <row r="16" spans="1:38" s="17" customFormat="1">
      <c r="A16" s="29" t="s">
        <v>29</v>
      </c>
      <c r="B16" s="277"/>
      <c r="C16" s="18"/>
      <c r="F16" s="33" t="s">
        <v>94</v>
      </c>
      <c r="G16" s="18"/>
      <c r="H16" s="27"/>
      <c r="I16" s="26"/>
      <c r="J16" s="28"/>
      <c r="K16" s="26"/>
      <c r="L16" s="23"/>
      <c r="M16" s="23"/>
      <c r="N16" s="26"/>
      <c r="O16" s="23"/>
      <c r="P16" s="23"/>
      <c r="Q16" s="23"/>
      <c r="R16" s="23"/>
      <c r="S16" s="23"/>
      <c r="T16" s="23"/>
      <c r="U16" s="165"/>
      <c r="V16" s="165"/>
      <c r="W16" s="25"/>
      <c r="X16" s="120"/>
      <c r="Y16" s="120"/>
      <c r="Z16" s="120"/>
      <c r="AA16" s="120"/>
      <c r="AB16" s="120"/>
      <c r="AC16" s="120"/>
      <c r="AD16" s="120"/>
      <c r="AE16" s="120"/>
      <c r="AF16" s="120"/>
      <c r="AG16" s="120"/>
      <c r="AH16" s="120"/>
      <c r="AI16" s="120"/>
      <c r="AJ16" s="120"/>
      <c r="AK16" s="120"/>
      <c r="AL16" s="120"/>
    </row>
    <row r="17" spans="1:38" s="17" customFormat="1">
      <c r="A17" s="33" t="s">
        <v>30</v>
      </c>
      <c r="B17" s="275"/>
      <c r="C17" s="18"/>
      <c r="F17" s="33" t="s">
        <v>9</v>
      </c>
      <c r="G17" s="18"/>
      <c r="H17" s="27"/>
      <c r="I17" s="26"/>
      <c r="J17" s="26"/>
      <c r="K17" s="26"/>
      <c r="L17" s="23"/>
      <c r="M17" s="23"/>
      <c r="N17" s="26"/>
      <c r="O17" s="23"/>
      <c r="P17" s="23"/>
      <c r="Q17" s="23"/>
      <c r="R17" s="23"/>
      <c r="S17" s="23"/>
      <c r="T17" s="23"/>
      <c r="U17" s="165"/>
      <c r="V17" s="165"/>
      <c r="W17" s="25"/>
      <c r="X17" s="120"/>
      <c r="Y17" s="120"/>
      <c r="Z17" s="120"/>
      <c r="AA17" s="120"/>
      <c r="AB17" s="120"/>
      <c r="AC17" s="120"/>
      <c r="AD17" s="120"/>
      <c r="AE17" s="120"/>
      <c r="AF17" s="120"/>
      <c r="AG17" s="120"/>
      <c r="AH17" s="120"/>
      <c r="AI17" s="120"/>
      <c r="AJ17" s="120"/>
      <c r="AK17" s="120"/>
      <c r="AL17" s="120"/>
    </row>
    <row r="18" spans="1:38" s="17" customFormat="1">
      <c r="A18" s="29" t="s">
        <v>31</v>
      </c>
      <c r="B18" s="275"/>
      <c r="C18" s="18"/>
      <c r="F18" s="33" t="s">
        <v>100</v>
      </c>
      <c r="G18" s="18"/>
      <c r="H18" s="27"/>
      <c r="I18" s="26"/>
      <c r="J18" s="26"/>
      <c r="K18" s="26"/>
      <c r="L18" s="23"/>
      <c r="M18" s="23"/>
      <c r="N18" s="26"/>
      <c r="O18" s="23"/>
      <c r="P18" s="23"/>
      <c r="Q18" s="23"/>
      <c r="R18" s="23"/>
      <c r="S18" s="23"/>
      <c r="T18" s="23"/>
      <c r="U18" s="165"/>
      <c r="V18" s="165"/>
      <c r="W18" s="25"/>
      <c r="X18" s="120"/>
      <c r="Y18" s="120"/>
      <c r="Z18" s="120"/>
      <c r="AA18" s="120"/>
      <c r="AB18" s="120"/>
      <c r="AC18" s="120"/>
      <c r="AD18" s="120"/>
      <c r="AE18" s="120"/>
      <c r="AF18" s="120"/>
      <c r="AG18" s="120"/>
      <c r="AH18" s="120"/>
      <c r="AI18" s="120"/>
      <c r="AJ18" s="120"/>
      <c r="AK18" s="120"/>
      <c r="AL18" s="120"/>
    </row>
    <row r="19" spans="1:38" s="17" customFormat="1">
      <c r="A19" s="33" t="s">
        <v>32</v>
      </c>
      <c r="B19" s="275"/>
      <c r="C19" s="18"/>
      <c r="F19" s="34" t="s">
        <v>101</v>
      </c>
      <c r="G19" s="18"/>
      <c r="H19" s="27"/>
      <c r="I19" s="26"/>
      <c r="J19" s="26"/>
      <c r="K19" s="26"/>
      <c r="L19" s="23"/>
      <c r="M19" s="23"/>
      <c r="N19" s="26"/>
      <c r="O19" s="23"/>
      <c r="P19" s="23"/>
      <c r="Q19" s="23"/>
      <c r="R19" s="23"/>
      <c r="S19" s="23"/>
      <c r="T19" s="23"/>
      <c r="U19" s="165"/>
      <c r="V19" s="165"/>
      <c r="W19" s="25"/>
      <c r="X19" s="120"/>
      <c r="Y19" s="120"/>
      <c r="Z19" s="120"/>
      <c r="AA19" s="120"/>
      <c r="AB19" s="120"/>
      <c r="AC19" s="120"/>
      <c r="AD19" s="120"/>
      <c r="AE19" s="120"/>
      <c r="AF19" s="120"/>
      <c r="AG19" s="120"/>
      <c r="AH19" s="120"/>
      <c r="AI19" s="120"/>
      <c r="AJ19" s="120"/>
      <c r="AK19" s="120"/>
      <c r="AL19" s="120"/>
    </row>
    <row r="20" spans="1:38" s="17" customFormat="1">
      <c r="B20" s="274"/>
      <c r="F20" s="33" t="s">
        <v>102</v>
      </c>
      <c r="G20" s="18"/>
      <c r="H20" s="27"/>
      <c r="I20" s="26"/>
      <c r="J20" s="26"/>
      <c r="K20" s="26"/>
      <c r="L20" s="23"/>
      <c r="M20" s="23"/>
      <c r="N20" s="26"/>
      <c r="O20" s="23"/>
      <c r="P20" s="23"/>
      <c r="Q20" s="23"/>
      <c r="R20" s="23"/>
      <c r="S20" s="23"/>
      <c r="T20" s="23"/>
      <c r="U20" s="165"/>
      <c r="V20" s="165"/>
      <c r="W20" s="25"/>
      <c r="X20" s="120"/>
      <c r="Y20" s="120"/>
      <c r="Z20" s="120"/>
      <c r="AA20" s="120"/>
      <c r="AB20" s="120"/>
      <c r="AC20" s="120"/>
      <c r="AD20" s="120"/>
      <c r="AE20" s="120"/>
      <c r="AF20" s="120"/>
      <c r="AG20" s="120"/>
      <c r="AH20" s="120"/>
      <c r="AI20" s="120"/>
      <c r="AJ20" s="120"/>
      <c r="AK20" s="120"/>
      <c r="AL20" s="120"/>
    </row>
    <row r="21" spans="1:38" s="17" customFormat="1">
      <c r="B21" s="278">
        <f>SUBTOTAL(9,B8:B20)</f>
        <v>0</v>
      </c>
      <c r="C21" s="18">
        <f>SUBTOTAL(9,C8:C20)</f>
        <v>0</v>
      </c>
      <c r="D21" s="31" t="s">
        <v>114</v>
      </c>
      <c r="G21" s="23"/>
      <c r="H21" s="27"/>
      <c r="I21" s="26"/>
      <c r="J21" s="35"/>
      <c r="K21" s="26"/>
      <c r="L21" s="23"/>
      <c r="M21" s="23"/>
      <c r="N21" s="26"/>
      <c r="O21" s="23"/>
      <c r="P21" s="23"/>
      <c r="Q21" s="23"/>
      <c r="R21" s="23"/>
      <c r="S21" s="23"/>
      <c r="T21" s="23"/>
      <c r="U21" s="165"/>
      <c r="V21" s="165"/>
      <c r="W21" s="25"/>
      <c r="X21" s="120"/>
      <c r="Y21" s="120"/>
      <c r="Z21" s="120"/>
      <c r="AA21" s="120"/>
      <c r="AB21" s="120"/>
      <c r="AC21" s="120"/>
      <c r="AD21" s="120"/>
      <c r="AE21" s="120"/>
      <c r="AF21" s="120"/>
      <c r="AG21" s="120"/>
      <c r="AH21" s="120"/>
      <c r="AI21" s="120"/>
      <c r="AJ21" s="120"/>
      <c r="AK21" s="120"/>
      <c r="AL21" s="120"/>
    </row>
    <row r="22" spans="1:38" s="17" customFormat="1">
      <c r="B22" s="274"/>
      <c r="F22" s="30" t="s">
        <v>103</v>
      </c>
      <c r="G22" s="18">
        <f>SUM(G7:G20)</f>
        <v>0</v>
      </c>
      <c r="H22" s="32"/>
      <c r="I22" s="36"/>
      <c r="J22" s="36"/>
      <c r="K22" s="36"/>
      <c r="N22" s="36"/>
      <c r="U22" s="166"/>
      <c r="V22" s="166"/>
      <c r="X22" s="120"/>
      <c r="Y22" s="120"/>
      <c r="Z22" s="120"/>
      <c r="AA22" s="120"/>
      <c r="AB22" s="120"/>
      <c r="AC22" s="120"/>
      <c r="AD22" s="120"/>
      <c r="AE22" s="120"/>
      <c r="AF22" s="120"/>
      <c r="AG22" s="120"/>
      <c r="AH22" s="120"/>
      <c r="AI22" s="120"/>
      <c r="AJ22" s="120"/>
      <c r="AK22" s="120"/>
      <c r="AL22" s="120"/>
    </row>
    <row r="23" spans="1:38" s="17" customFormat="1">
      <c r="B23" s="274"/>
      <c r="I23" s="36"/>
      <c r="J23" s="36"/>
      <c r="K23" s="36"/>
      <c r="N23" s="36"/>
      <c r="U23" s="166"/>
      <c r="V23" s="166"/>
    </row>
    <row r="24" spans="1:38" s="37" customFormat="1" ht="57">
      <c r="A24" s="121" t="s">
        <v>48</v>
      </c>
      <c r="B24" s="279" t="s">
        <v>49</v>
      </c>
      <c r="C24" s="121" t="s">
        <v>50</v>
      </c>
      <c r="D24" s="121" t="s">
        <v>51</v>
      </c>
      <c r="E24" s="121" t="s">
        <v>52</v>
      </c>
      <c r="F24" s="121" t="s">
        <v>53</v>
      </c>
      <c r="G24" s="121" t="s">
        <v>1</v>
      </c>
      <c r="H24" s="121" t="s">
        <v>54</v>
      </c>
      <c r="I24" s="121" t="s">
        <v>55</v>
      </c>
      <c r="J24" s="121" t="s">
        <v>40</v>
      </c>
      <c r="K24" s="121" t="s">
        <v>56</v>
      </c>
      <c r="L24" s="121" t="s">
        <v>57</v>
      </c>
      <c r="M24" s="121" t="s">
        <v>37</v>
      </c>
      <c r="N24" s="122" t="s">
        <v>58</v>
      </c>
      <c r="O24" s="121" t="s">
        <v>59</v>
      </c>
      <c r="P24" s="121" t="s">
        <v>60</v>
      </c>
      <c r="Q24" s="121" t="s">
        <v>61</v>
      </c>
      <c r="R24" s="121" t="s">
        <v>62</v>
      </c>
      <c r="S24" s="121" t="s">
        <v>63</v>
      </c>
      <c r="T24" s="121" t="s">
        <v>64</v>
      </c>
      <c r="U24" s="167" t="s">
        <v>65</v>
      </c>
      <c r="V24" s="167" t="s">
        <v>66</v>
      </c>
      <c r="W24" s="121" t="s">
        <v>67</v>
      </c>
      <c r="X24" s="121" t="s">
        <v>97</v>
      </c>
      <c r="Y24" s="173" t="s">
        <v>132</v>
      </c>
    </row>
    <row r="25" spans="1:38">
      <c r="A25" s="302" t="s">
        <v>902</v>
      </c>
      <c r="B25" s="302">
        <v>821725</v>
      </c>
      <c r="C25" s="302">
        <v>0</v>
      </c>
      <c r="E25" s="302" t="s">
        <v>903</v>
      </c>
      <c r="F25" s="302" t="s">
        <v>904</v>
      </c>
      <c r="G25" s="302" t="s">
        <v>250</v>
      </c>
      <c r="H25" s="302" t="s">
        <v>572</v>
      </c>
      <c r="I25" s="303">
        <v>43014</v>
      </c>
      <c r="J25" s="303">
        <v>43009</v>
      </c>
      <c r="K25" s="303">
        <v>44834</v>
      </c>
      <c r="L25" s="302" t="s">
        <v>241</v>
      </c>
      <c r="M25" s="302" t="s">
        <v>242</v>
      </c>
      <c r="N25" s="303">
        <v>43103</v>
      </c>
      <c r="O25" s="302" t="s">
        <v>243</v>
      </c>
      <c r="P25" s="302" t="s">
        <v>572</v>
      </c>
      <c r="Q25" s="302" t="s">
        <v>244</v>
      </c>
      <c r="R25" s="304" t="s">
        <v>244</v>
      </c>
      <c r="S25" s="302" t="s">
        <v>254</v>
      </c>
      <c r="T25" s="302" t="s">
        <v>255</v>
      </c>
      <c r="U25" s="302">
        <v>0</v>
      </c>
      <c r="V25" s="19"/>
      <c r="W25" s="302">
        <v>26716</v>
      </c>
      <c r="X25" s="19" t="s">
        <v>21</v>
      </c>
      <c r="AA25" s="302"/>
      <c r="AB25" s="302"/>
      <c r="AC25" s="302"/>
      <c r="AD25" s="302"/>
      <c r="AE25" s="302"/>
    </row>
    <row r="26" spans="1:38">
      <c r="A26" s="302" t="s">
        <v>905</v>
      </c>
      <c r="B26" s="302" t="s">
        <v>906</v>
      </c>
      <c r="C26" s="302">
        <v>0</v>
      </c>
      <c r="E26" s="302" t="s">
        <v>903</v>
      </c>
      <c r="F26" s="302" t="s">
        <v>907</v>
      </c>
      <c r="G26" s="302" t="s">
        <v>239</v>
      </c>
      <c r="H26" s="302" t="s">
        <v>572</v>
      </c>
      <c r="I26" s="303">
        <v>43014</v>
      </c>
      <c r="J26" s="303">
        <v>43009</v>
      </c>
      <c r="K26" s="303">
        <v>43373</v>
      </c>
      <c r="L26" s="302" t="s">
        <v>241</v>
      </c>
      <c r="M26" s="302" t="s">
        <v>242</v>
      </c>
      <c r="N26" s="303">
        <v>43103</v>
      </c>
      <c r="O26" s="302" t="s">
        <v>243</v>
      </c>
      <c r="P26" s="302" t="s">
        <v>572</v>
      </c>
      <c r="Q26" s="302" t="s">
        <v>244</v>
      </c>
      <c r="R26" s="304" t="s">
        <v>244</v>
      </c>
      <c r="S26" s="302" t="s">
        <v>254</v>
      </c>
      <c r="T26" s="302" t="s">
        <v>255</v>
      </c>
      <c r="U26" s="305">
        <v>500000</v>
      </c>
      <c r="V26" s="19"/>
      <c r="W26" s="302">
        <v>26716</v>
      </c>
      <c r="X26" s="19" t="s">
        <v>21</v>
      </c>
      <c r="AA26" s="302"/>
      <c r="AB26" s="302"/>
      <c r="AC26" s="302"/>
      <c r="AD26" s="302"/>
      <c r="AE26" s="302"/>
    </row>
    <row r="27" spans="1:38">
      <c r="A27" s="302" t="s">
        <v>908</v>
      </c>
      <c r="B27" s="302">
        <v>821727</v>
      </c>
      <c r="C27" s="302">
        <v>0</v>
      </c>
      <c r="E27" s="302" t="s">
        <v>909</v>
      </c>
      <c r="F27" s="302" t="s">
        <v>910</v>
      </c>
      <c r="G27" s="302" t="s">
        <v>250</v>
      </c>
      <c r="H27" s="302" t="s">
        <v>572</v>
      </c>
      <c r="I27" s="303">
        <v>43014</v>
      </c>
      <c r="J27" s="303">
        <v>43009</v>
      </c>
      <c r="K27" s="303">
        <v>44834</v>
      </c>
      <c r="L27" s="302" t="s">
        <v>241</v>
      </c>
      <c r="M27" s="302" t="s">
        <v>242</v>
      </c>
      <c r="N27" s="303">
        <v>43103</v>
      </c>
      <c r="O27" s="302" t="s">
        <v>243</v>
      </c>
      <c r="P27" s="302" t="s">
        <v>572</v>
      </c>
      <c r="Q27" s="302" t="s">
        <v>244</v>
      </c>
      <c r="R27" s="304" t="s">
        <v>244</v>
      </c>
      <c r="S27" s="302" t="s">
        <v>254</v>
      </c>
      <c r="T27" s="302" t="s">
        <v>255</v>
      </c>
      <c r="U27" s="302">
        <v>0</v>
      </c>
      <c r="V27" s="19"/>
      <c r="X27" s="19" t="s">
        <v>21</v>
      </c>
      <c r="AA27" s="302"/>
      <c r="AB27" s="302"/>
      <c r="AC27" s="302"/>
      <c r="AD27" s="302"/>
      <c r="AE27" s="302"/>
    </row>
    <row r="28" spans="1:38">
      <c r="A28" s="302" t="s">
        <v>911</v>
      </c>
      <c r="B28" s="302" t="s">
        <v>912</v>
      </c>
      <c r="C28" s="302">
        <v>0</v>
      </c>
      <c r="E28" s="302" t="s">
        <v>909</v>
      </c>
      <c r="F28" s="302" t="s">
        <v>913</v>
      </c>
      <c r="G28" s="302" t="s">
        <v>239</v>
      </c>
      <c r="H28" s="302" t="s">
        <v>572</v>
      </c>
      <c r="I28" s="303">
        <v>43014</v>
      </c>
      <c r="J28" s="303">
        <v>43009</v>
      </c>
      <c r="K28" s="303">
        <v>43373</v>
      </c>
      <c r="L28" s="302" t="s">
        <v>241</v>
      </c>
      <c r="M28" s="302" t="s">
        <v>242</v>
      </c>
      <c r="N28" s="303">
        <v>43103</v>
      </c>
      <c r="O28" s="302" t="s">
        <v>243</v>
      </c>
      <c r="P28" s="302" t="s">
        <v>572</v>
      </c>
      <c r="Q28" s="302" t="s">
        <v>244</v>
      </c>
      <c r="R28" s="304" t="s">
        <v>244</v>
      </c>
      <c r="S28" s="302" t="s">
        <v>254</v>
      </c>
      <c r="T28" s="302" t="s">
        <v>255</v>
      </c>
      <c r="U28" s="305">
        <v>1000000</v>
      </c>
      <c r="V28" s="19"/>
      <c r="X28" s="19" t="s">
        <v>21</v>
      </c>
      <c r="AA28" s="302"/>
      <c r="AB28" s="302"/>
      <c r="AC28" s="302"/>
      <c r="AD28" s="302"/>
      <c r="AE28" s="302"/>
    </row>
    <row r="29" spans="1:38">
      <c r="A29" s="302" t="s">
        <v>273</v>
      </c>
      <c r="B29" s="302" t="s">
        <v>271</v>
      </c>
      <c r="C29" s="302">
        <v>9</v>
      </c>
      <c r="E29" s="302" t="s">
        <v>267</v>
      </c>
      <c r="F29" s="302" t="s">
        <v>274</v>
      </c>
      <c r="G29" s="302" t="s">
        <v>239</v>
      </c>
      <c r="H29" s="302" t="s">
        <v>251</v>
      </c>
      <c r="I29" s="303">
        <v>43083</v>
      </c>
      <c r="J29" s="303">
        <v>43090</v>
      </c>
      <c r="K29" s="303">
        <v>43147</v>
      </c>
      <c r="L29" s="302" t="s">
        <v>241</v>
      </c>
      <c r="M29" s="302" t="s">
        <v>242</v>
      </c>
      <c r="N29" s="303">
        <v>43104</v>
      </c>
      <c r="O29" s="302" t="s">
        <v>243</v>
      </c>
      <c r="P29" s="302" t="s">
        <v>251</v>
      </c>
      <c r="Q29" s="302" t="s">
        <v>244</v>
      </c>
      <c r="R29" s="304" t="s">
        <v>269</v>
      </c>
      <c r="S29" s="302" t="s">
        <v>254</v>
      </c>
      <c r="T29" s="302" t="s">
        <v>255</v>
      </c>
      <c r="U29" s="302">
        <v>0</v>
      </c>
      <c r="V29" s="302"/>
      <c r="W29" s="302">
        <v>163164</v>
      </c>
      <c r="X29" s="19" t="s">
        <v>21</v>
      </c>
      <c r="AA29" s="302"/>
      <c r="AB29" s="302"/>
      <c r="AC29" s="302"/>
      <c r="AE29" s="302"/>
    </row>
    <row r="30" spans="1:38">
      <c r="A30" s="302" t="s">
        <v>275</v>
      </c>
      <c r="B30" s="302" t="s">
        <v>276</v>
      </c>
      <c r="C30" s="302">
        <v>1</v>
      </c>
      <c r="E30" s="302" t="s">
        <v>267</v>
      </c>
      <c r="F30" s="302" t="s">
        <v>277</v>
      </c>
      <c r="G30" s="302" t="s">
        <v>239</v>
      </c>
      <c r="H30" s="302" t="s">
        <v>251</v>
      </c>
      <c r="I30" s="303">
        <v>42941</v>
      </c>
      <c r="J30" s="303">
        <v>42835</v>
      </c>
      <c r="K30" s="303">
        <v>44652</v>
      </c>
      <c r="L30" s="302" t="s">
        <v>241</v>
      </c>
      <c r="M30" s="302" t="s">
        <v>242</v>
      </c>
      <c r="N30" s="303">
        <v>43104</v>
      </c>
      <c r="O30" s="302" t="s">
        <v>243</v>
      </c>
      <c r="P30" s="302" t="s">
        <v>251</v>
      </c>
      <c r="Q30" s="302" t="s">
        <v>244</v>
      </c>
      <c r="R30" s="304" t="s">
        <v>269</v>
      </c>
      <c r="S30" s="302" t="s">
        <v>254</v>
      </c>
      <c r="T30" s="302" t="s">
        <v>278</v>
      </c>
      <c r="U30" s="302">
        <v>0</v>
      </c>
      <c r="V30" s="19"/>
      <c r="W30" s="302">
        <v>163164</v>
      </c>
      <c r="X30" s="19" t="s">
        <v>21</v>
      </c>
      <c r="AA30" s="302"/>
      <c r="AB30" s="302"/>
      <c r="AC30" s="302"/>
      <c r="AE30" s="302"/>
    </row>
    <row r="31" spans="1:38">
      <c r="A31" s="302" t="s">
        <v>279</v>
      </c>
      <c r="B31" s="302" t="s">
        <v>280</v>
      </c>
      <c r="C31" s="302">
        <v>0</v>
      </c>
      <c r="D31" s="302">
        <v>1018404</v>
      </c>
      <c r="E31" s="302" t="s">
        <v>281</v>
      </c>
      <c r="F31" s="302" t="s">
        <v>282</v>
      </c>
      <c r="G31" s="302" t="s">
        <v>239</v>
      </c>
      <c r="H31" s="302" t="s">
        <v>240</v>
      </c>
      <c r="I31" s="303">
        <v>43081</v>
      </c>
      <c r="J31" s="303">
        <v>43075</v>
      </c>
      <c r="K31" s="303">
        <v>43404</v>
      </c>
      <c r="L31" s="302" t="s">
        <v>241</v>
      </c>
      <c r="M31" s="302" t="s">
        <v>242</v>
      </c>
      <c r="N31" s="303">
        <v>43104</v>
      </c>
      <c r="O31" s="302" t="s">
        <v>243</v>
      </c>
      <c r="P31" s="302" t="s">
        <v>240</v>
      </c>
      <c r="Q31" s="302" t="s">
        <v>244</v>
      </c>
      <c r="R31" s="304" t="s">
        <v>244</v>
      </c>
      <c r="S31" s="302" t="s">
        <v>245</v>
      </c>
      <c r="T31" s="302" t="s">
        <v>246</v>
      </c>
      <c r="U31" s="305">
        <v>150000</v>
      </c>
      <c r="V31" s="19"/>
      <c r="W31" s="302">
        <v>202207</v>
      </c>
      <c r="X31" s="19" t="s">
        <v>21</v>
      </c>
      <c r="AA31" s="302"/>
      <c r="AB31" s="302"/>
      <c r="AC31" s="302"/>
      <c r="AD31" s="302"/>
      <c r="AE31" s="302"/>
    </row>
    <row r="32" spans="1:38">
      <c r="A32" s="302" t="s">
        <v>314</v>
      </c>
      <c r="B32" s="302">
        <v>812117</v>
      </c>
      <c r="C32" s="302">
        <v>3</v>
      </c>
      <c r="E32" s="302" t="s">
        <v>304</v>
      </c>
      <c r="F32" s="302" t="s">
        <v>315</v>
      </c>
      <c r="G32" s="302" t="s">
        <v>250</v>
      </c>
      <c r="H32" s="302" t="s">
        <v>240</v>
      </c>
      <c r="I32" s="303">
        <v>43082</v>
      </c>
      <c r="J32" s="303">
        <v>43082</v>
      </c>
      <c r="K32" s="303">
        <v>44177</v>
      </c>
      <c r="L32" s="302" t="s">
        <v>241</v>
      </c>
      <c r="M32" s="302" t="s">
        <v>242</v>
      </c>
      <c r="N32" s="303">
        <v>43104</v>
      </c>
      <c r="O32" s="302" t="s">
        <v>243</v>
      </c>
      <c r="P32" s="302" t="s">
        <v>240</v>
      </c>
      <c r="Q32" s="302" t="s">
        <v>244</v>
      </c>
      <c r="R32" s="304" t="s">
        <v>244</v>
      </c>
      <c r="S32" s="302" t="s">
        <v>316</v>
      </c>
      <c r="T32" s="302" t="s">
        <v>255</v>
      </c>
      <c r="U32" s="302">
        <v>0</v>
      </c>
      <c r="V32" s="19"/>
      <c r="W32" s="302">
        <v>144140</v>
      </c>
      <c r="X32" s="19" t="s">
        <v>21</v>
      </c>
      <c r="AA32" s="302"/>
      <c r="AB32" s="302"/>
      <c r="AC32" s="302"/>
      <c r="AE32" s="302"/>
    </row>
    <row r="33" spans="1:31">
      <c r="A33" s="302" t="s">
        <v>372</v>
      </c>
      <c r="B33" s="302" t="s">
        <v>373</v>
      </c>
      <c r="C33" s="302">
        <v>1</v>
      </c>
      <c r="D33" s="302">
        <v>880271</v>
      </c>
      <c r="E33" s="302" t="s">
        <v>374</v>
      </c>
      <c r="F33" s="302" t="s">
        <v>375</v>
      </c>
      <c r="G33" s="302" t="s">
        <v>239</v>
      </c>
      <c r="H33" s="302" t="s">
        <v>251</v>
      </c>
      <c r="I33" s="303">
        <v>43070</v>
      </c>
      <c r="J33" s="303">
        <v>43132</v>
      </c>
      <c r="K33" s="303">
        <v>43496</v>
      </c>
      <c r="L33" s="302" t="s">
        <v>241</v>
      </c>
      <c r="M33" s="302" t="s">
        <v>242</v>
      </c>
      <c r="N33" s="303">
        <v>43104</v>
      </c>
      <c r="O33" s="302" t="s">
        <v>243</v>
      </c>
      <c r="P33" s="302" t="s">
        <v>251</v>
      </c>
      <c r="Q33" s="302" t="s">
        <v>244</v>
      </c>
      <c r="R33" s="304" t="s">
        <v>269</v>
      </c>
      <c r="S33" s="302" t="s">
        <v>287</v>
      </c>
      <c r="T33" s="302" t="s">
        <v>255</v>
      </c>
      <c r="U33" s="305">
        <v>42000</v>
      </c>
      <c r="V33" s="305"/>
      <c r="W33" s="302">
        <v>164901</v>
      </c>
      <c r="X33" s="19" t="s">
        <v>21</v>
      </c>
      <c r="AA33" s="302"/>
      <c r="AB33" s="302"/>
      <c r="AC33" s="302"/>
      <c r="AD33" s="302"/>
      <c r="AE33" s="302"/>
    </row>
    <row r="34" spans="1:31">
      <c r="A34" s="302" t="s">
        <v>376</v>
      </c>
      <c r="B34" s="302" t="s">
        <v>377</v>
      </c>
      <c r="C34" s="302">
        <v>1</v>
      </c>
      <c r="E34" s="302" t="s">
        <v>374</v>
      </c>
      <c r="F34" s="302" t="s">
        <v>378</v>
      </c>
      <c r="G34" s="302" t="s">
        <v>239</v>
      </c>
      <c r="H34" s="302" t="s">
        <v>251</v>
      </c>
      <c r="I34" s="303">
        <v>43070</v>
      </c>
      <c r="J34" s="303">
        <v>43132</v>
      </c>
      <c r="K34" s="303">
        <v>43496</v>
      </c>
      <c r="L34" s="302" t="s">
        <v>241</v>
      </c>
      <c r="M34" s="302" t="s">
        <v>242</v>
      </c>
      <c r="N34" s="303">
        <v>43104</v>
      </c>
      <c r="O34" s="302" t="s">
        <v>243</v>
      </c>
      <c r="P34" s="302" t="s">
        <v>251</v>
      </c>
      <c r="Q34" s="302" t="s">
        <v>244</v>
      </c>
      <c r="R34" s="302" t="s">
        <v>269</v>
      </c>
      <c r="S34" s="302" t="s">
        <v>254</v>
      </c>
      <c r="T34" s="302" t="s">
        <v>255</v>
      </c>
      <c r="U34" s="305">
        <v>70500</v>
      </c>
      <c r="V34" s="19"/>
      <c r="W34" s="302">
        <v>164901</v>
      </c>
      <c r="X34" s="19" t="s">
        <v>21</v>
      </c>
      <c r="AA34" s="302"/>
      <c r="AB34" s="302"/>
      <c r="AC34" s="302"/>
      <c r="AD34" s="302"/>
      <c r="AE34" s="302"/>
    </row>
    <row r="35" spans="1:31">
      <c r="A35" s="302" t="s">
        <v>379</v>
      </c>
      <c r="B35" s="302" t="s">
        <v>380</v>
      </c>
      <c r="C35" s="302">
        <v>0</v>
      </c>
      <c r="E35" s="302" t="s">
        <v>374</v>
      </c>
      <c r="F35" s="302" t="s">
        <v>381</v>
      </c>
      <c r="G35" s="302" t="s">
        <v>239</v>
      </c>
      <c r="H35" s="302" t="s">
        <v>251</v>
      </c>
      <c r="I35" s="303">
        <v>43070</v>
      </c>
      <c r="J35" s="303">
        <v>43070</v>
      </c>
      <c r="K35" s="303">
        <v>43496</v>
      </c>
      <c r="L35" s="302" t="s">
        <v>241</v>
      </c>
      <c r="M35" s="302" t="s">
        <v>242</v>
      </c>
      <c r="N35" s="303">
        <v>43104</v>
      </c>
      <c r="O35" s="302" t="s">
        <v>243</v>
      </c>
      <c r="P35" s="302" t="s">
        <v>251</v>
      </c>
      <c r="Q35" s="302" t="s">
        <v>244</v>
      </c>
      <c r="R35" s="302" t="s">
        <v>269</v>
      </c>
      <c r="S35" s="302" t="s">
        <v>245</v>
      </c>
      <c r="T35" s="302" t="s">
        <v>255</v>
      </c>
      <c r="U35" s="305">
        <v>15300</v>
      </c>
      <c r="V35" s="19"/>
      <c r="W35" s="302">
        <v>164901</v>
      </c>
      <c r="X35" s="19" t="s">
        <v>21</v>
      </c>
      <c r="AA35" s="302"/>
      <c r="AB35" s="302"/>
      <c r="AC35" s="302"/>
      <c r="AD35" s="302"/>
      <c r="AE35" s="302"/>
    </row>
    <row r="36" spans="1:31">
      <c r="A36" s="302" t="s">
        <v>405</v>
      </c>
      <c r="B36" s="302" t="s">
        <v>406</v>
      </c>
      <c r="C36" s="302">
        <v>0</v>
      </c>
      <c r="D36" s="302">
        <v>973290</v>
      </c>
      <c r="E36" s="302" t="s">
        <v>407</v>
      </c>
      <c r="F36" s="302" t="s">
        <v>408</v>
      </c>
      <c r="G36" s="302" t="s">
        <v>239</v>
      </c>
      <c r="H36" s="302" t="s">
        <v>240</v>
      </c>
      <c r="I36" s="303">
        <v>43069</v>
      </c>
      <c r="J36" s="303">
        <v>43038</v>
      </c>
      <c r="K36" s="303">
        <v>43402</v>
      </c>
      <c r="L36" s="302" t="s">
        <v>241</v>
      </c>
      <c r="M36" s="302" t="s">
        <v>242</v>
      </c>
      <c r="N36" s="303">
        <v>43104</v>
      </c>
      <c r="O36" s="302" t="s">
        <v>243</v>
      </c>
      <c r="P36" s="302" t="s">
        <v>240</v>
      </c>
      <c r="Q36" s="302" t="s">
        <v>244</v>
      </c>
      <c r="R36" s="302" t="s">
        <v>244</v>
      </c>
      <c r="S36" s="302" t="s">
        <v>245</v>
      </c>
      <c r="T36" s="302" t="s">
        <v>246</v>
      </c>
      <c r="U36" s="305">
        <v>32000</v>
      </c>
      <c r="V36" s="19"/>
      <c r="W36" s="302">
        <v>2074</v>
      </c>
      <c r="X36" s="19" t="s">
        <v>21</v>
      </c>
      <c r="AA36" s="302"/>
      <c r="AB36" s="302"/>
      <c r="AC36" s="302"/>
      <c r="AD36" s="302"/>
      <c r="AE36" s="302"/>
    </row>
    <row r="37" spans="1:31">
      <c r="A37" s="302" t="s">
        <v>394</v>
      </c>
      <c r="B37" s="302" t="s">
        <v>395</v>
      </c>
      <c r="C37" s="302">
        <v>0</v>
      </c>
      <c r="E37" s="302" t="s">
        <v>396</v>
      </c>
      <c r="F37" s="302" t="s">
        <v>397</v>
      </c>
      <c r="G37" s="302" t="s">
        <v>239</v>
      </c>
      <c r="H37" s="302" t="s">
        <v>398</v>
      </c>
      <c r="I37" s="303">
        <v>42998</v>
      </c>
      <c r="J37" s="303">
        <v>42994</v>
      </c>
      <c r="K37" s="303">
        <v>43373</v>
      </c>
      <c r="L37" s="302" t="s">
        <v>241</v>
      </c>
      <c r="M37" s="302" t="s">
        <v>242</v>
      </c>
      <c r="N37" s="303">
        <v>43105</v>
      </c>
      <c r="O37" s="302" t="s">
        <v>243</v>
      </c>
      <c r="P37" s="302" t="s">
        <v>400</v>
      </c>
      <c r="Q37" s="302" t="s">
        <v>244</v>
      </c>
      <c r="R37" s="302" t="s">
        <v>269</v>
      </c>
      <c r="S37" s="302" t="s">
        <v>254</v>
      </c>
      <c r="T37" s="302" t="s">
        <v>255</v>
      </c>
      <c r="U37" s="302">
        <v>0</v>
      </c>
      <c r="V37" s="19"/>
      <c r="W37" s="302">
        <v>7214</v>
      </c>
      <c r="X37" s="19" t="s">
        <v>21</v>
      </c>
      <c r="AA37" s="302"/>
      <c r="AB37" s="302"/>
      <c r="AC37" s="302"/>
      <c r="AD37" s="302"/>
      <c r="AE37" s="302"/>
    </row>
    <row r="38" spans="1:31">
      <c r="A38" s="302" t="s">
        <v>401</v>
      </c>
      <c r="B38" s="302" t="s">
        <v>402</v>
      </c>
      <c r="C38" s="302">
        <v>0</v>
      </c>
      <c r="E38" s="302" t="s">
        <v>403</v>
      </c>
      <c r="F38" s="302" t="s">
        <v>404</v>
      </c>
      <c r="G38" s="302" t="s">
        <v>239</v>
      </c>
      <c r="H38" s="302" t="s">
        <v>251</v>
      </c>
      <c r="I38" s="303">
        <v>42885</v>
      </c>
      <c r="J38" s="303">
        <v>43035</v>
      </c>
      <c r="K38" s="303">
        <v>43190</v>
      </c>
      <c r="L38" s="302" t="s">
        <v>241</v>
      </c>
      <c r="M38" s="302" t="s">
        <v>242</v>
      </c>
      <c r="N38" s="303">
        <v>43108</v>
      </c>
      <c r="O38" s="302" t="s">
        <v>243</v>
      </c>
      <c r="P38" s="302" t="s">
        <v>251</v>
      </c>
      <c r="Q38" s="302" t="s">
        <v>244</v>
      </c>
      <c r="R38" s="302" t="s">
        <v>269</v>
      </c>
      <c r="S38" s="302" t="s">
        <v>254</v>
      </c>
      <c r="T38" s="302" t="s">
        <v>255</v>
      </c>
      <c r="U38" s="302">
        <v>0</v>
      </c>
      <c r="V38" s="19"/>
      <c r="W38" s="302">
        <v>26116</v>
      </c>
      <c r="X38" s="19" t="s">
        <v>21</v>
      </c>
      <c r="AA38" s="302"/>
      <c r="AB38" s="302"/>
      <c r="AC38" s="302"/>
      <c r="AD38" s="302"/>
      <c r="AE38" s="302"/>
    </row>
    <row r="39" spans="1:31">
      <c r="A39" s="302" t="s">
        <v>914</v>
      </c>
      <c r="B39" s="302" t="s">
        <v>915</v>
      </c>
      <c r="C39" s="302">
        <v>0</v>
      </c>
      <c r="E39" s="302" t="s">
        <v>916</v>
      </c>
      <c r="F39" s="302" t="s">
        <v>917</v>
      </c>
      <c r="G39" s="302" t="s">
        <v>239</v>
      </c>
      <c r="H39" s="302" t="s">
        <v>572</v>
      </c>
      <c r="I39" s="303">
        <v>42627</v>
      </c>
      <c r="J39" s="303">
        <v>42614</v>
      </c>
      <c r="L39" s="302" t="s">
        <v>241</v>
      </c>
      <c r="M39" s="302" t="s">
        <v>242</v>
      </c>
      <c r="N39" s="303">
        <v>43109</v>
      </c>
      <c r="O39" s="302" t="s">
        <v>243</v>
      </c>
      <c r="P39" s="302" t="s">
        <v>572</v>
      </c>
      <c r="Q39" s="302" t="s">
        <v>244</v>
      </c>
      <c r="R39" s="302" t="s">
        <v>269</v>
      </c>
      <c r="S39" s="302" t="s">
        <v>254</v>
      </c>
      <c r="T39" s="302" t="s">
        <v>255</v>
      </c>
      <c r="U39" s="305">
        <v>6000000</v>
      </c>
      <c r="V39" s="19"/>
      <c r="W39" s="302">
        <v>6256</v>
      </c>
      <c r="X39" s="19" t="s">
        <v>21</v>
      </c>
      <c r="AA39" s="302"/>
      <c r="AB39" s="302"/>
      <c r="AC39" s="302"/>
      <c r="AD39" s="302"/>
      <c r="AE39" s="302"/>
    </row>
    <row r="40" spans="1:31">
      <c r="A40" s="302" t="s">
        <v>918</v>
      </c>
      <c r="B40" s="302" t="s">
        <v>919</v>
      </c>
      <c r="C40" s="302">
        <v>0</v>
      </c>
      <c r="E40" s="302" t="s">
        <v>920</v>
      </c>
      <c r="F40" s="302" t="s">
        <v>921</v>
      </c>
      <c r="G40" s="302" t="s">
        <v>239</v>
      </c>
      <c r="H40" s="302" t="s">
        <v>572</v>
      </c>
      <c r="I40" s="303">
        <v>43063</v>
      </c>
      <c r="J40" s="303">
        <v>43045</v>
      </c>
      <c r="K40" s="303">
        <v>43409</v>
      </c>
      <c r="L40" s="302" t="s">
        <v>241</v>
      </c>
      <c r="M40" s="302" t="s">
        <v>242</v>
      </c>
      <c r="N40" s="303">
        <v>43109</v>
      </c>
      <c r="O40" s="302" t="s">
        <v>243</v>
      </c>
      <c r="P40" s="302" t="s">
        <v>572</v>
      </c>
      <c r="Q40" s="302" t="s">
        <v>244</v>
      </c>
      <c r="R40" s="302" t="s">
        <v>244</v>
      </c>
      <c r="S40" s="302" t="s">
        <v>254</v>
      </c>
      <c r="T40" s="302" t="s">
        <v>255</v>
      </c>
      <c r="U40" s="305">
        <v>800000</v>
      </c>
      <c r="V40" s="19"/>
      <c r="X40" s="19" t="s">
        <v>21</v>
      </c>
      <c r="AA40" s="302"/>
      <c r="AB40" s="302"/>
      <c r="AC40" s="302"/>
      <c r="AD40" s="302"/>
      <c r="AE40" s="302"/>
    </row>
    <row r="41" spans="1:31">
      <c r="A41" s="302" t="s">
        <v>922</v>
      </c>
      <c r="B41" s="302">
        <v>815386</v>
      </c>
      <c r="C41" s="302">
        <v>1</v>
      </c>
      <c r="E41" s="302" t="s">
        <v>923</v>
      </c>
      <c r="F41" s="302" t="s">
        <v>924</v>
      </c>
      <c r="G41" s="302" t="s">
        <v>301</v>
      </c>
      <c r="H41" s="302" t="s">
        <v>263</v>
      </c>
      <c r="I41" s="303">
        <v>43060</v>
      </c>
      <c r="J41" s="303">
        <v>43101</v>
      </c>
      <c r="K41" s="303">
        <v>43456</v>
      </c>
      <c r="L41" s="302" t="s">
        <v>241</v>
      </c>
      <c r="M41" s="302" t="s">
        <v>242</v>
      </c>
      <c r="N41" s="303">
        <v>43110</v>
      </c>
      <c r="O41" s="302" t="s">
        <v>243</v>
      </c>
      <c r="P41" s="302" t="s">
        <v>264</v>
      </c>
      <c r="Q41" s="302" t="s">
        <v>244</v>
      </c>
      <c r="R41" s="302" t="s">
        <v>244</v>
      </c>
      <c r="S41" s="302" t="s">
        <v>254</v>
      </c>
      <c r="T41" s="302" t="s">
        <v>255</v>
      </c>
      <c r="U41" s="302">
        <v>0</v>
      </c>
      <c r="V41" s="302"/>
      <c r="W41" s="302">
        <v>156033</v>
      </c>
      <c r="X41" s="19" t="s">
        <v>21</v>
      </c>
      <c r="AA41" s="302"/>
      <c r="AB41" s="302"/>
      <c r="AC41" s="302"/>
      <c r="AE41" s="302"/>
    </row>
    <row r="42" spans="1:31">
      <c r="A42" s="302" t="s">
        <v>925</v>
      </c>
      <c r="B42" s="302" t="s">
        <v>926</v>
      </c>
      <c r="C42" s="302">
        <v>1</v>
      </c>
      <c r="D42" s="302">
        <v>404718</v>
      </c>
      <c r="E42" s="302" t="s">
        <v>927</v>
      </c>
      <c r="F42" s="302" t="s">
        <v>928</v>
      </c>
      <c r="G42" s="302" t="s">
        <v>239</v>
      </c>
      <c r="H42" s="302" t="s">
        <v>263</v>
      </c>
      <c r="I42" s="303">
        <v>43089</v>
      </c>
      <c r="J42" s="303">
        <v>43102</v>
      </c>
      <c r="K42" s="303">
        <v>44182</v>
      </c>
      <c r="L42" s="302" t="s">
        <v>241</v>
      </c>
      <c r="M42" s="302" t="s">
        <v>242</v>
      </c>
      <c r="N42" s="303">
        <v>43110</v>
      </c>
      <c r="O42" s="302" t="s">
        <v>243</v>
      </c>
      <c r="P42" s="302" t="s">
        <v>264</v>
      </c>
      <c r="Q42" s="302" t="s">
        <v>244</v>
      </c>
      <c r="R42" s="302" t="s">
        <v>269</v>
      </c>
      <c r="S42" s="302" t="s">
        <v>929</v>
      </c>
      <c r="T42" s="302" t="s">
        <v>255</v>
      </c>
      <c r="U42" s="305">
        <v>2000000</v>
      </c>
      <c r="V42" s="19"/>
      <c r="W42" s="302">
        <v>147515</v>
      </c>
      <c r="X42" s="19" t="s">
        <v>21</v>
      </c>
      <c r="AA42" s="302"/>
      <c r="AB42" s="302"/>
      <c r="AC42" s="302"/>
      <c r="AD42" s="302"/>
      <c r="AE42" s="302"/>
    </row>
    <row r="43" spans="1:31">
      <c r="A43" s="302" t="s">
        <v>930</v>
      </c>
      <c r="B43" s="302" t="s">
        <v>931</v>
      </c>
      <c r="C43" s="302">
        <v>0</v>
      </c>
      <c r="E43" s="302" t="s">
        <v>365</v>
      </c>
      <c r="F43" s="302" t="s">
        <v>932</v>
      </c>
      <c r="G43" s="302" t="s">
        <v>239</v>
      </c>
      <c r="H43" s="302" t="s">
        <v>264</v>
      </c>
      <c r="I43" s="303">
        <v>43084</v>
      </c>
      <c r="J43" s="303">
        <v>43108</v>
      </c>
      <c r="K43" s="303">
        <v>43189</v>
      </c>
      <c r="L43" s="302" t="s">
        <v>241</v>
      </c>
      <c r="M43" s="302" t="s">
        <v>242</v>
      </c>
      <c r="N43" s="303">
        <v>43110</v>
      </c>
      <c r="O43" s="302" t="s">
        <v>243</v>
      </c>
      <c r="P43" s="302" t="s">
        <v>264</v>
      </c>
      <c r="Q43" s="302" t="s">
        <v>244</v>
      </c>
      <c r="R43" s="302" t="s">
        <v>244</v>
      </c>
      <c r="S43" s="302" t="s">
        <v>254</v>
      </c>
      <c r="T43" s="302" t="s">
        <v>621</v>
      </c>
      <c r="U43" s="305">
        <v>70000</v>
      </c>
      <c r="V43" s="19"/>
      <c r="W43" s="302">
        <v>584032</v>
      </c>
      <c r="X43" s="19" t="s">
        <v>21</v>
      </c>
      <c r="AA43" s="302"/>
      <c r="AB43" s="302"/>
      <c r="AC43" s="302"/>
      <c r="AD43" s="302"/>
      <c r="AE43" s="302"/>
    </row>
    <row r="44" spans="1:31">
      <c r="A44" s="302" t="s">
        <v>933</v>
      </c>
      <c r="B44" s="302" t="s">
        <v>934</v>
      </c>
      <c r="C44" s="302">
        <v>0</v>
      </c>
      <c r="E44" s="302" t="s">
        <v>935</v>
      </c>
      <c r="F44" s="302" t="s">
        <v>936</v>
      </c>
      <c r="G44" s="302" t="s">
        <v>239</v>
      </c>
      <c r="H44" s="302" t="s">
        <v>264</v>
      </c>
      <c r="I44" s="303">
        <v>43083</v>
      </c>
      <c r="J44" s="303">
        <v>43084</v>
      </c>
      <c r="K44" s="303">
        <v>43281</v>
      </c>
      <c r="L44" s="302" t="s">
        <v>241</v>
      </c>
      <c r="M44" s="302" t="s">
        <v>242</v>
      </c>
      <c r="N44" s="303">
        <v>43111</v>
      </c>
      <c r="O44" s="302" t="s">
        <v>243</v>
      </c>
      <c r="P44" s="302" t="s">
        <v>264</v>
      </c>
      <c r="Q44" s="302" t="s">
        <v>244</v>
      </c>
      <c r="R44" s="302" t="s">
        <v>244</v>
      </c>
      <c r="S44" s="302" t="s">
        <v>254</v>
      </c>
      <c r="T44" s="302" t="s">
        <v>255</v>
      </c>
      <c r="U44" s="305">
        <v>173000</v>
      </c>
      <c r="V44" s="19"/>
      <c r="X44" s="19" t="s">
        <v>21</v>
      </c>
      <c r="AA44" s="302"/>
      <c r="AB44" s="302"/>
      <c r="AC44" s="302"/>
      <c r="AD44" s="302"/>
      <c r="AE44" s="302"/>
    </row>
    <row r="45" spans="1:31">
      <c r="A45" s="302" t="s">
        <v>235</v>
      </c>
      <c r="B45" s="302" t="s">
        <v>236</v>
      </c>
      <c r="C45" s="302">
        <v>0</v>
      </c>
      <c r="D45" s="302">
        <v>1020183</v>
      </c>
      <c r="E45" s="302" t="s">
        <v>237</v>
      </c>
      <c r="F45" s="302" t="s">
        <v>238</v>
      </c>
      <c r="G45" s="302" t="s">
        <v>239</v>
      </c>
      <c r="H45" s="302" t="s">
        <v>240</v>
      </c>
      <c r="I45" s="303">
        <v>43076</v>
      </c>
      <c r="J45" s="303">
        <v>43076</v>
      </c>
      <c r="K45" s="303">
        <v>43404</v>
      </c>
      <c r="L45" s="302" t="s">
        <v>241</v>
      </c>
      <c r="M45" s="302" t="s">
        <v>242</v>
      </c>
      <c r="N45" s="303">
        <v>43112</v>
      </c>
      <c r="O45" s="302" t="s">
        <v>243</v>
      </c>
      <c r="P45" s="302" t="s">
        <v>240</v>
      </c>
      <c r="Q45" s="302" t="s">
        <v>244</v>
      </c>
      <c r="R45" s="302" t="s">
        <v>244</v>
      </c>
      <c r="S45" s="302" t="s">
        <v>245</v>
      </c>
      <c r="T45" s="302" t="s">
        <v>246</v>
      </c>
      <c r="U45" s="305">
        <v>1200000</v>
      </c>
      <c r="V45" s="19"/>
      <c r="W45" s="302">
        <v>581209</v>
      </c>
      <c r="X45" s="19" t="s">
        <v>21</v>
      </c>
      <c r="AA45" s="302"/>
      <c r="AB45" s="302"/>
      <c r="AC45" s="302"/>
      <c r="AD45" s="302"/>
      <c r="AE45" s="302"/>
    </row>
    <row r="46" spans="1:31">
      <c r="A46" s="302" t="s">
        <v>266</v>
      </c>
      <c r="B46" s="302">
        <v>806972</v>
      </c>
      <c r="C46" s="302">
        <v>1</v>
      </c>
      <c r="E46" s="302" t="s">
        <v>267</v>
      </c>
      <c r="F46" s="302" t="s">
        <v>268</v>
      </c>
      <c r="G46" s="302" t="s">
        <v>250</v>
      </c>
      <c r="H46" s="302" t="s">
        <v>251</v>
      </c>
      <c r="I46" s="303">
        <v>42941</v>
      </c>
      <c r="J46" s="303">
        <v>43084</v>
      </c>
      <c r="K46" s="303">
        <v>44661</v>
      </c>
      <c r="L46" s="302" t="s">
        <v>241</v>
      </c>
      <c r="M46" s="302" t="s">
        <v>242</v>
      </c>
      <c r="N46" s="303">
        <v>43112</v>
      </c>
      <c r="O46" s="302" t="s">
        <v>243</v>
      </c>
      <c r="P46" s="302" t="s">
        <v>252</v>
      </c>
      <c r="Q46" s="302" t="s">
        <v>244</v>
      </c>
      <c r="R46" s="302" t="s">
        <v>269</v>
      </c>
      <c r="S46" s="302" t="s">
        <v>254</v>
      </c>
      <c r="T46" s="302" t="s">
        <v>255</v>
      </c>
      <c r="U46" s="305">
        <v>50000000</v>
      </c>
      <c r="V46" s="302"/>
      <c r="W46" s="302">
        <v>163164</v>
      </c>
      <c r="X46" s="19" t="s">
        <v>21</v>
      </c>
      <c r="AC46" s="302"/>
      <c r="AE46" s="302"/>
    </row>
    <row r="47" spans="1:31">
      <c r="A47" s="302" t="s">
        <v>283</v>
      </c>
      <c r="B47" s="302" t="s">
        <v>284</v>
      </c>
      <c r="C47" s="302">
        <v>0</v>
      </c>
      <c r="D47" s="302">
        <v>1017771</v>
      </c>
      <c r="E47" s="302" t="s">
        <v>285</v>
      </c>
      <c r="F47" s="302" t="s">
        <v>286</v>
      </c>
      <c r="G47" s="302" t="s">
        <v>239</v>
      </c>
      <c r="H47" s="302" t="s">
        <v>240</v>
      </c>
      <c r="I47" s="303">
        <v>43080</v>
      </c>
      <c r="J47" s="303">
        <v>43056</v>
      </c>
      <c r="K47" s="303">
        <v>43420</v>
      </c>
      <c r="L47" s="302" t="s">
        <v>241</v>
      </c>
      <c r="M47" s="302" t="s">
        <v>242</v>
      </c>
      <c r="N47" s="303">
        <v>43112</v>
      </c>
      <c r="O47" s="302" t="s">
        <v>243</v>
      </c>
      <c r="P47" s="302" t="s">
        <v>240</v>
      </c>
      <c r="Q47" s="302" t="s">
        <v>244</v>
      </c>
      <c r="R47" s="302" t="s">
        <v>244</v>
      </c>
      <c r="S47" s="302" t="s">
        <v>287</v>
      </c>
      <c r="T47" s="302" t="s">
        <v>288</v>
      </c>
      <c r="U47" s="305">
        <v>16000</v>
      </c>
      <c r="V47" s="19"/>
      <c r="W47" s="302">
        <v>590178</v>
      </c>
      <c r="X47" s="19" t="s">
        <v>21</v>
      </c>
      <c r="AA47" s="302"/>
      <c r="AB47" s="302"/>
      <c r="AC47" s="302"/>
      <c r="AD47" s="302"/>
      <c r="AE47" s="302"/>
    </row>
    <row r="48" spans="1:31">
      <c r="A48" s="302" t="s">
        <v>302</v>
      </c>
      <c r="B48" s="302" t="s">
        <v>303</v>
      </c>
      <c r="C48" s="302">
        <v>0</v>
      </c>
      <c r="D48" s="302">
        <v>1016006</v>
      </c>
      <c r="E48" s="302" t="s">
        <v>304</v>
      </c>
      <c r="F48" s="302" t="s">
        <v>305</v>
      </c>
      <c r="G48" s="302" t="s">
        <v>239</v>
      </c>
      <c r="H48" s="302" t="s">
        <v>240</v>
      </c>
      <c r="I48" s="303">
        <v>43073</v>
      </c>
      <c r="J48" s="303">
        <v>43075</v>
      </c>
      <c r="K48" s="303">
        <v>43281</v>
      </c>
      <c r="L48" s="302" t="s">
        <v>241</v>
      </c>
      <c r="M48" s="302" t="s">
        <v>242</v>
      </c>
      <c r="N48" s="303">
        <v>43112</v>
      </c>
      <c r="O48" s="302" t="s">
        <v>243</v>
      </c>
      <c r="P48" s="302" t="s">
        <v>240</v>
      </c>
      <c r="Q48" s="302" t="s">
        <v>244</v>
      </c>
      <c r="R48" s="302" t="s">
        <v>244</v>
      </c>
      <c r="S48" s="302" t="s">
        <v>245</v>
      </c>
      <c r="T48" s="302" t="s">
        <v>246</v>
      </c>
      <c r="U48" s="305">
        <v>120000</v>
      </c>
      <c r="V48" s="19"/>
      <c r="W48" s="302">
        <v>144140</v>
      </c>
      <c r="X48" s="19" t="s">
        <v>21</v>
      </c>
      <c r="AA48" s="302"/>
      <c r="AB48" s="302"/>
      <c r="AC48" s="302"/>
      <c r="AD48" s="302"/>
      <c r="AE48" s="302"/>
    </row>
    <row r="49" spans="1:31">
      <c r="A49" s="302" t="s">
        <v>937</v>
      </c>
      <c r="B49" s="302">
        <v>821006</v>
      </c>
      <c r="C49" s="302">
        <v>0</v>
      </c>
      <c r="E49" s="302" t="s">
        <v>938</v>
      </c>
      <c r="F49" s="302" t="s">
        <v>939</v>
      </c>
      <c r="G49" s="302" t="s">
        <v>262</v>
      </c>
      <c r="H49" s="302" t="s">
        <v>294</v>
      </c>
      <c r="I49" s="303">
        <v>42926</v>
      </c>
      <c r="J49" s="303">
        <v>42901</v>
      </c>
      <c r="K49" s="303">
        <v>44726</v>
      </c>
      <c r="L49" s="302" t="s">
        <v>241</v>
      </c>
      <c r="M49" s="302" t="s">
        <v>242</v>
      </c>
      <c r="N49" s="303">
        <v>43112</v>
      </c>
      <c r="O49" s="302" t="s">
        <v>243</v>
      </c>
      <c r="P49" s="302" t="s">
        <v>294</v>
      </c>
      <c r="Q49" s="302" t="s">
        <v>244</v>
      </c>
      <c r="R49" s="302" t="s">
        <v>244</v>
      </c>
      <c r="S49" s="302" t="s">
        <v>287</v>
      </c>
      <c r="T49" s="302" t="s">
        <v>309</v>
      </c>
      <c r="U49" s="302">
        <v>0</v>
      </c>
      <c r="V49" s="19"/>
      <c r="X49" s="19" t="s">
        <v>21</v>
      </c>
      <c r="AA49" s="302"/>
      <c r="AB49" s="302"/>
      <c r="AC49" s="302"/>
      <c r="AD49" s="302"/>
      <c r="AE49" s="302"/>
    </row>
    <row r="50" spans="1:31">
      <c r="A50" s="302" t="s">
        <v>940</v>
      </c>
      <c r="B50" s="302" t="s">
        <v>941</v>
      </c>
      <c r="C50" s="302">
        <v>0</v>
      </c>
      <c r="D50" s="302">
        <v>315531</v>
      </c>
      <c r="E50" s="302" t="s">
        <v>938</v>
      </c>
      <c r="F50" s="302" t="s">
        <v>942</v>
      </c>
      <c r="G50" s="302" t="s">
        <v>239</v>
      </c>
      <c r="H50" s="302" t="s">
        <v>294</v>
      </c>
      <c r="I50" s="303">
        <v>42933</v>
      </c>
      <c r="J50" s="303">
        <v>42901</v>
      </c>
      <c r="K50" s="303">
        <v>44726</v>
      </c>
      <c r="L50" s="302" t="s">
        <v>241</v>
      </c>
      <c r="M50" s="302" t="s">
        <v>242</v>
      </c>
      <c r="N50" s="303">
        <v>43112</v>
      </c>
      <c r="O50" s="302" t="s">
        <v>243</v>
      </c>
      <c r="P50" s="302" t="s">
        <v>294</v>
      </c>
      <c r="Q50" s="302" t="s">
        <v>244</v>
      </c>
      <c r="R50" s="302" t="s">
        <v>244</v>
      </c>
      <c r="S50" s="302" t="s">
        <v>287</v>
      </c>
      <c r="T50" s="302" t="s">
        <v>255</v>
      </c>
      <c r="U50" s="305">
        <v>2500000</v>
      </c>
      <c r="V50" s="19"/>
      <c r="X50" s="19" t="s">
        <v>21</v>
      </c>
      <c r="AA50" s="302"/>
      <c r="AB50" s="302"/>
      <c r="AC50" s="302"/>
      <c r="AD50" s="302"/>
      <c r="AE50" s="302"/>
    </row>
    <row r="51" spans="1:31">
      <c r="A51" s="302" t="s">
        <v>317</v>
      </c>
      <c r="B51" s="302" t="s">
        <v>318</v>
      </c>
      <c r="C51" s="302">
        <v>0</v>
      </c>
      <c r="E51" s="302" t="s">
        <v>319</v>
      </c>
      <c r="F51" s="302" t="s">
        <v>320</v>
      </c>
      <c r="G51" s="302" t="s">
        <v>239</v>
      </c>
      <c r="H51" s="302" t="s">
        <v>321</v>
      </c>
      <c r="I51" s="303">
        <v>42941</v>
      </c>
      <c r="J51" s="303">
        <v>42948</v>
      </c>
      <c r="K51" s="303">
        <v>43312</v>
      </c>
      <c r="L51" s="302" t="s">
        <v>241</v>
      </c>
      <c r="M51" s="302" t="s">
        <v>242</v>
      </c>
      <c r="N51" s="303">
        <v>43115</v>
      </c>
      <c r="O51" s="302" t="s">
        <v>243</v>
      </c>
      <c r="P51" s="302" t="s">
        <v>321</v>
      </c>
      <c r="Q51" s="302" t="s">
        <v>244</v>
      </c>
      <c r="R51" s="302" t="s">
        <v>244</v>
      </c>
      <c r="S51" s="302" t="s">
        <v>254</v>
      </c>
      <c r="T51" s="302" t="s">
        <v>322</v>
      </c>
      <c r="U51" s="305">
        <v>250000</v>
      </c>
      <c r="V51" s="19"/>
      <c r="X51" s="19" t="s">
        <v>21</v>
      </c>
      <c r="AA51" s="302"/>
      <c r="AB51" s="302"/>
      <c r="AC51" s="302"/>
      <c r="AD51" s="302"/>
      <c r="AE51" s="302"/>
    </row>
    <row r="52" spans="1:31">
      <c r="A52" s="302" t="s">
        <v>943</v>
      </c>
      <c r="B52" s="302" t="s">
        <v>944</v>
      </c>
      <c r="C52" s="302">
        <v>0</v>
      </c>
      <c r="D52" s="302">
        <v>960162</v>
      </c>
      <c r="E52" s="302" t="s">
        <v>945</v>
      </c>
      <c r="F52" s="302" t="s">
        <v>946</v>
      </c>
      <c r="G52" s="302" t="s">
        <v>239</v>
      </c>
      <c r="H52" s="302" t="s">
        <v>264</v>
      </c>
      <c r="I52" s="303">
        <v>43090</v>
      </c>
      <c r="J52" s="303">
        <v>43102</v>
      </c>
      <c r="K52" s="303">
        <v>43281</v>
      </c>
      <c r="L52" s="302" t="s">
        <v>241</v>
      </c>
      <c r="M52" s="302" t="s">
        <v>242</v>
      </c>
      <c r="N52" s="303">
        <v>43115</v>
      </c>
      <c r="O52" s="302" t="s">
        <v>243</v>
      </c>
      <c r="P52" s="302" t="s">
        <v>264</v>
      </c>
      <c r="Q52" s="302" t="s">
        <v>244</v>
      </c>
      <c r="R52" s="302" t="s">
        <v>244</v>
      </c>
      <c r="S52" s="302" t="s">
        <v>245</v>
      </c>
      <c r="T52" s="302" t="s">
        <v>246</v>
      </c>
      <c r="U52" s="302">
        <v>0</v>
      </c>
      <c r="V52" s="19"/>
      <c r="X52" s="19" t="s">
        <v>21</v>
      </c>
      <c r="AA52" s="302"/>
      <c r="AB52" s="302"/>
      <c r="AC52" s="302"/>
      <c r="AD52" s="302"/>
      <c r="AE52" s="302"/>
    </row>
    <row r="53" spans="1:31">
      <c r="A53" s="302" t="s">
        <v>298</v>
      </c>
      <c r="B53" s="302">
        <v>810514</v>
      </c>
      <c r="C53" s="302">
        <v>4</v>
      </c>
      <c r="D53" s="302">
        <v>404477</v>
      </c>
      <c r="E53" s="302" t="s">
        <v>299</v>
      </c>
      <c r="F53" s="302" t="s">
        <v>300</v>
      </c>
      <c r="G53" s="302" t="s">
        <v>301</v>
      </c>
      <c r="H53" s="302" t="s">
        <v>263</v>
      </c>
      <c r="I53" s="303">
        <v>43067</v>
      </c>
      <c r="J53" s="303">
        <v>43101</v>
      </c>
      <c r="K53" s="303">
        <v>43465</v>
      </c>
      <c r="L53" s="302" t="s">
        <v>241</v>
      </c>
      <c r="M53" s="302" t="s">
        <v>242</v>
      </c>
      <c r="N53" s="303">
        <v>43116</v>
      </c>
      <c r="O53" s="302" t="s">
        <v>243</v>
      </c>
      <c r="P53" s="302" t="s">
        <v>264</v>
      </c>
      <c r="Q53" s="302" t="s">
        <v>244</v>
      </c>
      <c r="R53" s="302" t="s">
        <v>244</v>
      </c>
      <c r="S53" s="302" t="s">
        <v>287</v>
      </c>
      <c r="T53" s="302" t="s">
        <v>288</v>
      </c>
      <c r="U53" s="305">
        <v>705600</v>
      </c>
      <c r="V53" s="19"/>
      <c r="W53" s="302">
        <v>154775</v>
      </c>
      <c r="X53" s="19" t="s">
        <v>21</v>
      </c>
      <c r="AC53" s="302"/>
      <c r="AE53" s="302"/>
    </row>
    <row r="54" spans="1:31">
      <c r="A54" s="302" t="s">
        <v>332</v>
      </c>
      <c r="B54" s="302" t="s">
        <v>333</v>
      </c>
      <c r="C54" s="302">
        <v>3</v>
      </c>
      <c r="D54" s="302">
        <v>406996</v>
      </c>
      <c r="E54" s="302" t="s">
        <v>334</v>
      </c>
      <c r="F54" s="302" t="s">
        <v>335</v>
      </c>
      <c r="G54" s="302" t="s">
        <v>239</v>
      </c>
      <c r="H54" s="302" t="s">
        <v>251</v>
      </c>
      <c r="I54" s="303">
        <v>43082</v>
      </c>
      <c r="J54" s="303">
        <v>43087</v>
      </c>
      <c r="K54" s="303">
        <v>43251</v>
      </c>
      <c r="L54" s="302" t="s">
        <v>241</v>
      </c>
      <c r="M54" s="302" t="s">
        <v>242</v>
      </c>
      <c r="N54" s="303">
        <v>43116</v>
      </c>
      <c r="O54" s="302" t="s">
        <v>243</v>
      </c>
      <c r="P54" s="302" t="s">
        <v>251</v>
      </c>
      <c r="Q54" s="302" t="s">
        <v>244</v>
      </c>
      <c r="R54" s="302" t="s">
        <v>269</v>
      </c>
      <c r="S54" s="302" t="s">
        <v>287</v>
      </c>
      <c r="T54" s="302" t="s">
        <v>288</v>
      </c>
      <c r="U54" s="305">
        <v>1600293.05</v>
      </c>
      <c r="V54" s="19"/>
      <c r="W54" s="302">
        <v>564492</v>
      </c>
      <c r="X54" s="19" t="s">
        <v>21</v>
      </c>
      <c r="AA54" s="302"/>
      <c r="AB54" s="302"/>
      <c r="AC54" s="302"/>
      <c r="AE54" s="302"/>
    </row>
    <row r="55" spans="1:31">
      <c r="A55" s="302" t="s">
        <v>355</v>
      </c>
      <c r="B55" s="302">
        <v>818333</v>
      </c>
      <c r="C55" s="302">
        <v>1</v>
      </c>
      <c r="D55" s="302">
        <v>835934</v>
      </c>
      <c r="E55" s="302" t="s">
        <v>356</v>
      </c>
      <c r="F55" s="302" t="s">
        <v>357</v>
      </c>
      <c r="G55" s="302" t="s">
        <v>250</v>
      </c>
      <c r="H55" s="302" t="s">
        <v>251</v>
      </c>
      <c r="I55" s="303">
        <v>43082</v>
      </c>
      <c r="J55" s="303">
        <v>43087</v>
      </c>
      <c r="K55" s="303">
        <v>44377</v>
      </c>
      <c r="L55" s="302" t="s">
        <v>241</v>
      </c>
      <c r="M55" s="302" t="s">
        <v>242</v>
      </c>
      <c r="N55" s="303">
        <v>43116</v>
      </c>
      <c r="O55" s="302" t="s">
        <v>243</v>
      </c>
      <c r="P55" s="302" t="s">
        <v>252</v>
      </c>
      <c r="Q55" s="302" t="s">
        <v>244</v>
      </c>
      <c r="R55" s="302" t="s">
        <v>269</v>
      </c>
      <c r="S55" s="302" t="s">
        <v>287</v>
      </c>
      <c r="T55" s="302" t="s">
        <v>255</v>
      </c>
      <c r="U55" s="302">
        <v>0</v>
      </c>
      <c r="V55" s="19"/>
      <c r="W55" s="302">
        <v>178555</v>
      </c>
      <c r="X55" s="19" t="s">
        <v>21</v>
      </c>
      <c r="AA55" s="302"/>
      <c r="AB55" s="302"/>
      <c r="AC55" s="302"/>
      <c r="AD55" s="302"/>
      <c r="AE55" s="302"/>
    </row>
    <row r="56" spans="1:31">
      <c r="A56" s="302" t="s">
        <v>358</v>
      </c>
      <c r="B56" s="302" t="s">
        <v>355</v>
      </c>
      <c r="C56" s="302">
        <v>1</v>
      </c>
      <c r="D56" s="302">
        <v>835934</v>
      </c>
      <c r="E56" s="302" t="s">
        <v>356</v>
      </c>
      <c r="F56" s="302" t="s">
        <v>359</v>
      </c>
      <c r="G56" s="302" t="s">
        <v>239</v>
      </c>
      <c r="H56" s="302" t="s">
        <v>251</v>
      </c>
      <c r="I56" s="303">
        <v>42934</v>
      </c>
      <c r="J56" s="303">
        <v>43087</v>
      </c>
      <c r="K56" s="303">
        <v>43617</v>
      </c>
      <c r="L56" s="302" t="s">
        <v>241</v>
      </c>
      <c r="M56" s="302" t="s">
        <v>242</v>
      </c>
      <c r="N56" s="303">
        <v>43116</v>
      </c>
      <c r="O56" s="302" t="s">
        <v>243</v>
      </c>
      <c r="P56" s="302" t="s">
        <v>252</v>
      </c>
      <c r="Q56" s="302" t="s">
        <v>244</v>
      </c>
      <c r="R56" s="302" t="s">
        <v>269</v>
      </c>
      <c r="S56" s="302" t="s">
        <v>287</v>
      </c>
      <c r="T56" s="302" t="s">
        <v>255</v>
      </c>
      <c r="U56" s="305">
        <v>270000</v>
      </c>
      <c r="V56" s="19"/>
      <c r="W56" s="302">
        <v>178555</v>
      </c>
      <c r="X56" s="19" t="s">
        <v>21</v>
      </c>
      <c r="AA56" s="302"/>
      <c r="AB56" s="302"/>
      <c r="AC56" s="302"/>
      <c r="AD56" s="302"/>
      <c r="AE56" s="302"/>
    </row>
    <row r="57" spans="1:31">
      <c r="A57" s="302" t="s">
        <v>310</v>
      </c>
      <c r="B57" s="302" t="s">
        <v>311</v>
      </c>
      <c r="C57" s="302">
        <v>0</v>
      </c>
      <c r="D57" s="302">
        <v>1016609</v>
      </c>
      <c r="E57" s="302" t="s">
        <v>304</v>
      </c>
      <c r="F57" s="302" t="s">
        <v>312</v>
      </c>
      <c r="G57" s="302" t="s">
        <v>239</v>
      </c>
      <c r="H57" s="302" t="s">
        <v>240</v>
      </c>
      <c r="I57" s="303">
        <v>43062</v>
      </c>
      <c r="J57" s="303">
        <v>43077</v>
      </c>
      <c r="K57" s="303">
        <v>44173</v>
      </c>
      <c r="L57" s="302" t="s">
        <v>241</v>
      </c>
      <c r="M57" s="302" t="s">
        <v>242</v>
      </c>
      <c r="N57" s="303">
        <v>43117</v>
      </c>
      <c r="O57" s="302" t="s">
        <v>243</v>
      </c>
      <c r="P57" s="302" t="s">
        <v>240</v>
      </c>
      <c r="Q57" s="302" t="s">
        <v>244</v>
      </c>
      <c r="R57" s="302" t="s">
        <v>244</v>
      </c>
      <c r="S57" s="302" t="s">
        <v>287</v>
      </c>
      <c r="T57" s="302" t="s">
        <v>309</v>
      </c>
      <c r="U57" s="305">
        <v>2100000</v>
      </c>
      <c r="V57" s="19"/>
      <c r="W57" s="302">
        <v>144140</v>
      </c>
      <c r="X57" s="19" t="s">
        <v>21</v>
      </c>
      <c r="AA57" s="302"/>
      <c r="AB57" s="302"/>
      <c r="AC57" s="302"/>
      <c r="AD57" s="302"/>
      <c r="AE57" s="302"/>
    </row>
    <row r="58" spans="1:31">
      <c r="A58" s="302" t="s">
        <v>336</v>
      </c>
      <c r="B58" s="302" t="s">
        <v>337</v>
      </c>
      <c r="C58" s="302">
        <v>1</v>
      </c>
      <c r="E58" s="302" t="s">
        <v>338</v>
      </c>
      <c r="F58" s="302" t="s">
        <v>339</v>
      </c>
      <c r="G58" s="302" t="s">
        <v>239</v>
      </c>
      <c r="H58" s="302" t="s">
        <v>340</v>
      </c>
      <c r="I58" s="303">
        <v>43041</v>
      </c>
      <c r="J58" s="303">
        <v>43128</v>
      </c>
      <c r="K58" s="303">
        <v>43496</v>
      </c>
      <c r="L58" s="302" t="s">
        <v>241</v>
      </c>
      <c r="M58" s="302" t="s">
        <v>242</v>
      </c>
      <c r="N58" s="303">
        <v>43117</v>
      </c>
      <c r="O58" s="302" t="s">
        <v>243</v>
      </c>
      <c r="P58" s="302" t="s">
        <v>340</v>
      </c>
      <c r="Q58" s="302" t="s">
        <v>244</v>
      </c>
      <c r="R58" s="302" t="s">
        <v>269</v>
      </c>
      <c r="S58" s="302" t="s">
        <v>254</v>
      </c>
      <c r="T58" s="302" t="s">
        <v>255</v>
      </c>
      <c r="U58" s="305">
        <v>17250000</v>
      </c>
      <c r="V58" s="19"/>
      <c r="W58" s="302">
        <v>16553</v>
      </c>
      <c r="X58" s="19" t="s">
        <v>21</v>
      </c>
      <c r="AA58" s="302"/>
      <c r="AB58" s="302"/>
      <c r="AC58" s="302"/>
      <c r="AD58" s="302"/>
      <c r="AE58" s="302"/>
    </row>
    <row r="59" spans="1:31">
      <c r="A59" s="302" t="s">
        <v>382</v>
      </c>
      <c r="B59" s="302" t="s">
        <v>383</v>
      </c>
      <c r="C59" s="302">
        <v>0</v>
      </c>
      <c r="D59" s="302">
        <v>1019167</v>
      </c>
      <c r="E59" s="302" t="s">
        <v>384</v>
      </c>
      <c r="F59" s="302" t="s">
        <v>385</v>
      </c>
      <c r="G59" s="302" t="s">
        <v>239</v>
      </c>
      <c r="H59" s="302" t="s">
        <v>251</v>
      </c>
      <c r="I59" s="303">
        <v>43089</v>
      </c>
      <c r="J59" s="303">
        <v>43076</v>
      </c>
      <c r="K59" s="303">
        <v>43189</v>
      </c>
      <c r="L59" s="302" t="s">
        <v>241</v>
      </c>
      <c r="M59" s="302" t="s">
        <v>242</v>
      </c>
      <c r="N59" s="303">
        <v>43118</v>
      </c>
      <c r="O59" s="302" t="s">
        <v>243</v>
      </c>
      <c r="P59" s="302" t="s">
        <v>252</v>
      </c>
      <c r="Q59" s="302" t="s">
        <v>244</v>
      </c>
      <c r="R59" s="302" t="s">
        <v>269</v>
      </c>
      <c r="S59" s="302" t="s">
        <v>287</v>
      </c>
      <c r="T59" s="302" t="s">
        <v>255</v>
      </c>
      <c r="U59" s="305">
        <v>40000</v>
      </c>
      <c r="V59" s="19"/>
      <c r="W59" s="302">
        <v>166980</v>
      </c>
      <c r="X59" s="19" t="s">
        <v>21</v>
      </c>
      <c r="AA59" s="302"/>
      <c r="AB59" s="302"/>
      <c r="AC59" s="302"/>
      <c r="AD59" s="302"/>
      <c r="AE59" s="302"/>
    </row>
    <row r="60" spans="1:31">
      <c r="A60" s="302" t="s">
        <v>426</v>
      </c>
      <c r="B60" s="302">
        <v>822254</v>
      </c>
      <c r="C60" s="302">
        <v>0</v>
      </c>
      <c r="E60" s="302" t="s">
        <v>427</v>
      </c>
      <c r="F60" s="302" t="s">
        <v>428</v>
      </c>
      <c r="G60" s="302" t="s">
        <v>420</v>
      </c>
      <c r="H60" s="302" t="s">
        <v>421</v>
      </c>
      <c r="I60" s="303">
        <v>43088</v>
      </c>
      <c r="J60" s="303">
        <v>43108</v>
      </c>
      <c r="K60" s="303">
        <v>43982</v>
      </c>
      <c r="L60" s="302" t="s">
        <v>241</v>
      </c>
      <c r="M60" s="302" t="s">
        <v>242</v>
      </c>
      <c r="N60" s="303">
        <v>43118</v>
      </c>
      <c r="O60" s="302" t="s">
        <v>243</v>
      </c>
      <c r="P60" s="302" t="s">
        <v>422</v>
      </c>
      <c r="Q60" s="302" t="s">
        <v>244</v>
      </c>
      <c r="R60" s="302" t="s">
        <v>269</v>
      </c>
      <c r="S60" s="302" t="s">
        <v>254</v>
      </c>
      <c r="T60" s="302" t="s">
        <v>278</v>
      </c>
      <c r="U60" s="305">
        <v>140000</v>
      </c>
      <c r="V60" s="19"/>
      <c r="X60" s="19" t="s">
        <v>21</v>
      </c>
      <c r="AC60" s="302"/>
      <c r="AE60" s="302"/>
    </row>
    <row r="61" spans="1:31">
      <c r="A61" s="302" t="s">
        <v>432</v>
      </c>
      <c r="B61" s="302">
        <v>822269</v>
      </c>
      <c r="C61" s="302">
        <v>0</v>
      </c>
      <c r="E61" s="302" t="s">
        <v>433</v>
      </c>
      <c r="F61" s="302" t="s">
        <v>434</v>
      </c>
      <c r="G61" s="302" t="s">
        <v>301</v>
      </c>
      <c r="H61" s="302" t="s">
        <v>421</v>
      </c>
      <c r="I61" s="303">
        <v>43089</v>
      </c>
      <c r="J61" s="303">
        <v>43101</v>
      </c>
      <c r="K61" s="303">
        <v>43281</v>
      </c>
      <c r="L61" s="302" t="s">
        <v>241</v>
      </c>
      <c r="M61" s="302" t="s">
        <v>242</v>
      </c>
      <c r="N61" s="303">
        <v>43118</v>
      </c>
      <c r="O61" s="302" t="s">
        <v>243</v>
      </c>
      <c r="P61" s="302" t="s">
        <v>422</v>
      </c>
      <c r="Q61" s="302" t="s">
        <v>244</v>
      </c>
      <c r="R61" s="302" t="s">
        <v>269</v>
      </c>
      <c r="S61" s="302" t="s">
        <v>254</v>
      </c>
      <c r="T61" s="302" t="s">
        <v>255</v>
      </c>
      <c r="U61" s="305">
        <v>299000</v>
      </c>
      <c r="V61" s="19"/>
      <c r="X61" s="19" t="s">
        <v>21</v>
      </c>
      <c r="AA61" s="302"/>
      <c r="AB61" s="302"/>
      <c r="AC61" s="302"/>
      <c r="AE61" s="302"/>
    </row>
    <row r="62" spans="1:31">
      <c r="A62" s="302" t="s">
        <v>435</v>
      </c>
      <c r="B62" s="302">
        <v>822291</v>
      </c>
      <c r="C62" s="302">
        <v>0</v>
      </c>
      <c r="E62" s="302" t="s">
        <v>436</v>
      </c>
      <c r="F62" s="302" t="s">
        <v>437</v>
      </c>
      <c r="G62" s="302" t="s">
        <v>420</v>
      </c>
      <c r="H62" s="302" t="s">
        <v>422</v>
      </c>
      <c r="I62" s="303">
        <v>43090</v>
      </c>
      <c r="J62" s="303">
        <v>43115</v>
      </c>
      <c r="K62" s="303">
        <v>43982</v>
      </c>
      <c r="L62" s="302" t="s">
        <v>241</v>
      </c>
      <c r="M62" s="302" t="s">
        <v>242</v>
      </c>
      <c r="N62" s="303">
        <v>43118</v>
      </c>
      <c r="O62" s="302" t="s">
        <v>243</v>
      </c>
      <c r="P62" s="302" t="s">
        <v>422</v>
      </c>
      <c r="Q62" s="302" t="s">
        <v>244</v>
      </c>
      <c r="R62" s="302" t="s">
        <v>269</v>
      </c>
      <c r="S62" s="302" t="s">
        <v>254</v>
      </c>
      <c r="T62" s="302" t="s">
        <v>438</v>
      </c>
      <c r="U62" s="305">
        <v>140000</v>
      </c>
      <c r="V62" s="19"/>
      <c r="X62" s="19" t="s">
        <v>21</v>
      </c>
      <c r="AC62" s="302"/>
      <c r="AE62" s="302"/>
    </row>
    <row r="63" spans="1:31">
      <c r="A63" s="302" t="s">
        <v>439</v>
      </c>
      <c r="B63" s="302">
        <v>822292</v>
      </c>
      <c r="C63" s="302">
        <v>0</v>
      </c>
      <c r="E63" s="302" t="s">
        <v>440</v>
      </c>
      <c r="F63" s="302" t="s">
        <v>441</v>
      </c>
      <c r="G63" s="302" t="s">
        <v>301</v>
      </c>
      <c r="H63" s="302" t="s">
        <v>421</v>
      </c>
      <c r="I63" s="303">
        <v>43090</v>
      </c>
      <c r="J63" s="303">
        <v>43113</v>
      </c>
      <c r="K63" s="303">
        <v>43434</v>
      </c>
      <c r="L63" s="302" t="s">
        <v>241</v>
      </c>
      <c r="M63" s="302" t="s">
        <v>242</v>
      </c>
      <c r="N63" s="303">
        <v>43118</v>
      </c>
      <c r="O63" s="302" t="s">
        <v>243</v>
      </c>
      <c r="P63" s="302" t="s">
        <v>422</v>
      </c>
      <c r="Q63" s="302" t="s">
        <v>244</v>
      </c>
      <c r="R63" s="302" t="s">
        <v>269</v>
      </c>
      <c r="S63" s="302" t="s">
        <v>254</v>
      </c>
      <c r="T63" s="302" t="s">
        <v>255</v>
      </c>
      <c r="U63" s="305">
        <v>195000</v>
      </c>
      <c r="V63" s="19"/>
      <c r="X63" s="19" t="s">
        <v>21</v>
      </c>
      <c r="AA63" s="302"/>
      <c r="AB63" s="302"/>
      <c r="AC63" s="302"/>
      <c r="AE63" s="302"/>
    </row>
    <row r="64" spans="1:31">
      <c r="A64" s="302" t="s">
        <v>443</v>
      </c>
      <c r="B64" s="302">
        <v>822302</v>
      </c>
      <c r="C64" s="302">
        <v>0</v>
      </c>
      <c r="E64" s="302" t="s">
        <v>444</v>
      </c>
      <c r="F64" s="302" t="s">
        <v>445</v>
      </c>
      <c r="G64" s="302" t="s">
        <v>301</v>
      </c>
      <c r="H64" s="302" t="s">
        <v>263</v>
      </c>
      <c r="I64" s="303">
        <v>43090</v>
      </c>
      <c r="J64" s="303">
        <v>43101</v>
      </c>
      <c r="K64" s="303">
        <v>43220</v>
      </c>
      <c r="L64" s="302" t="s">
        <v>241</v>
      </c>
      <c r="M64" s="302" t="s">
        <v>242</v>
      </c>
      <c r="N64" s="303">
        <v>43118</v>
      </c>
      <c r="O64" s="302" t="s">
        <v>243</v>
      </c>
      <c r="P64" s="302" t="s">
        <v>422</v>
      </c>
      <c r="Q64" s="302" t="s">
        <v>244</v>
      </c>
      <c r="R64" s="302" t="s">
        <v>269</v>
      </c>
      <c r="S64" s="302" t="s">
        <v>254</v>
      </c>
      <c r="T64" s="302" t="s">
        <v>255</v>
      </c>
      <c r="U64" s="305">
        <v>260000</v>
      </c>
      <c r="V64" s="19"/>
      <c r="X64" s="19" t="s">
        <v>21</v>
      </c>
      <c r="AA64" s="302"/>
      <c r="AB64" s="302"/>
      <c r="AC64" s="302"/>
      <c r="AE64" s="302"/>
    </row>
    <row r="65" spans="1:31">
      <c r="A65" s="302" t="s">
        <v>306</v>
      </c>
      <c r="B65" s="302" t="s">
        <v>307</v>
      </c>
      <c r="C65" s="302">
        <v>0</v>
      </c>
      <c r="D65" s="302">
        <v>1017991</v>
      </c>
      <c r="E65" s="302" t="s">
        <v>304</v>
      </c>
      <c r="F65" s="302" t="s">
        <v>308</v>
      </c>
      <c r="G65" s="302" t="s">
        <v>239</v>
      </c>
      <c r="H65" s="302" t="s">
        <v>240</v>
      </c>
      <c r="I65" s="303">
        <v>43062</v>
      </c>
      <c r="J65" s="303">
        <v>43081</v>
      </c>
      <c r="K65" s="303">
        <v>44177</v>
      </c>
      <c r="L65" s="302" t="s">
        <v>241</v>
      </c>
      <c r="M65" s="302" t="s">
        <v>242</v>
      </c>
      <c r="N65" s="303">
        <v>43119</v>
      </c>
      <c r="O65" s="302" t="s">
        <v>243</v>
      </c>
      <c r="P65" s="302" t="s">
        <v>240</v>
      </c>
      <c r="Q65" s="302" t="s">
        <v>244</v>
      </c>
      <c r="R65" s="302" t="s">
        <v>244</v>
      </c>
      <c r="S65" s="302" t="s">
        <v>245</v>
      </c>
      <c r="T65" s="302" t="s">
        <v>309</v>
      </c>
      <c r="U65" s="305">
        <v>2100000</v>
      </c>
      <c r="V65" s="19"/>
      <c r="W65" s="302">
        <v>144140</v>
      </c>
      <c r="X65" s="19" t="s">
        <v>21</v>
      </c>
      <c r="AA65" s="302"/>
      <c r="AB65" s="302"/>
      <c r="AC65" s="302"/>
      <c r="AD65" s="302"/>
      <c r="AE65" s="302"/>
    </row>
    <row r="66" spans="1:31">
      <c r="A66" s="302" t="s">
        <v>323</v>
      </c>
      <c r="B66" s="302" t="s">
        <v>324</v>
      </c>
      <c r="C66" s="302">
        <v>3</v>
      </c>
      <c r="D66" s="302">
        <v>406051</v>
      </c>
      <c r="E66" s="302" t="s">
        <v>325</v>
      </c>
      <c r="F66" s="302" t="s">
        <v>326</v>
      </c>
      <c r="G66" s="302" t="s">
        <v>239</v>
      </c>
      <c r="H66" s="302" t="s">
        <v>263</v>
      </c>
      <c r="I66" s="303">
        <v>43088</v>
      </c>
      <c r="J66" s="303">
        <v>43101</v>
      </c>
      <c r="K66" s="303">
        <v>43465</v>
      </c>
      <c r="L66" s="302" t="s">
        <v>241</v>
      </c>
      <c r="M66" s="302" t="s">
        <v>242</v>
      </c>
      <c r="N66" s="303">
        <v>43119</v>
      </c>
      <c r="O66" s="302" t="s">
        <v>243</v>
      </c>
      <c r="P66" s="302" t="s">
        <v>264</v>
      </c>
      <c r="Q66" s="302" t="s">
        <v>244</v>
      </c>
      <c r="R66" s="302" t="s">
        <v>244</v>
      </c>
      <c r="S66" s="302" t="s">
        <v>287</v>
      </c>
      <c r="T66" s="302" t="s">
        <v>327</v>
      </c>
      <c r="U66" s="305">
        <v>450000</v>
      </c>
      <c r="V66" s="19"/>
      <c r="W66" s="302">
        <v>227182</v>
      </c>
      <c r="X66" s="19" t="s">
        <v>21</v>
      </c>
      <c r="AA66" s="302"/>
      <c r="AB66" s="302"/>
      <c r="AC66" s="302"/>
      <c r="AD66" s="302"/>
      <c r="AE66" s="302"/>
    </row>
    <row r="67" spans="1:31">
      <c r="A67" s="302" t="s">
        <v>328</v>
      </c>
      <c r="B67" s="302" t="s">
        <v>329</v>
      </c>
      <c r="C67" s="302">
        <v>4</v>
      </c>
      <c r="D67" s="302">
        <v>407217</v>
      </c>
      <c r="E67" s="302" t="s">
        <v>330</v>
      </c>
      <c r="F67" s="302" t="s">
        <v>331</v>
      </c>
      <c r="G67" s="302" t="s">
        <v>239</v>
      </c>
      <c r="H67" s="302" t="s">
        <v>263</v>
      </c>
      <c r="I67" s="303">
        <v>43088</v>
      </c>
      <c r="J67" s="303">
        <v>43101</v>
      </c>
      <c r="K67" s="303">
        <v>43465</v>
      </c>
      <c r="L67" s="302" t="s">
        <v>241</v>
      </c>
      <c r="M67" s="302" t="s">
        <v>242</v>
      </c>
      <c r="N67" s="303">
        <v>43119</v>
      </c>
      <c r="O67" s="302" t="s">
        <v>243</v>
      </c>
      <c r="P67" s="302" t="s">
        <v>264</v>
      </c>
      <c r="Q67" s="302" t="s">
        <v>244</v>
      </c>
      <c r="R67" s="302" t="s">
        <v>269</v>
      </c>
      <c r="S67" s="302" t="s">
        <v>287</v>
      </c>
      <c r="T67" s="302" t="s">
        <v>327</v>
      </c>
      <c r="U67" s="305">
        <v>360000</v>
      </c>
      <c r="V67" s="19"/>
      <c r="W67" s="302">
        <v>144073</v>
      </c>
      <c r="X67" s="19" t="s">
        <v>21</v>
      </c>
      <c r="AA67" s="302"/>
      <c r="AB67" s="302"/>
      <c r="AC67" s="302"/>
      <c r="AE67" s="302"/>
    </row>
    <row r="68" spans="1:31">
      <c r="A68" s="302" t="s">
        <v>341</v>
      </c>
      <c r="B68" s="302" t="s">
        <v>342</v>
      </c>
      <c r="C68" s="302">
        <v>3</v>
      </c>
      <c r="E68" s="302" t="s">
        <v>343</v>
      </c>
      <c r="F68" s="302" t="s">
        <v>344</v>
      </c>
      <c r="G68" s="302" t="s">
        <v>239</v>
      </c>
      <c r="H68" s="302" t="s">
        <v>340</v>
      </c>
      <c r="I68" s="303">
        <v>43048</v>
      </c>
      <c r="J68" s="303">
        <v>43132</v>
      </c>
      <c r="K68" s="303">
        <v>43496</v>
      </c>
      <c r="L68" s="302" t="s">
        <v>241</v>
      </c>
      <c r="M68" s="302" t="s">
        <v>242</v>
      </c>
      <c r="N68" s="303">
        <v>43119</v>
      </c>
      <c r="O68" s="302" t="s">
        <v>243</v>
      </c>
      <c r="P68" s="302" t="s">
        <v>340</v>
      </c>
      <c r="Q68" s="302" t="s">
        <v>244</v>
      </c>
      <c r="R68" s="302" t="s">
        <v>269</v>
      </c>
      <c r="S68" s="302" t="s">
        <v>254</v>
      </c>
      <c r="T68" s="302" t="s">
        <v>345</v>
      </c>
      <c r="U68" s="305">
        <v>6700000</v>
      </c>
      <c r="V68" s="19"/>
      <c r="W68" s="302">
        <v>168573</v>
      </c>
      <c r="X68" s="19" t="s">
        <v>21</v>
      </c>
      <c r="AA68" s="302"/>
      <c r="AB68" s="302"/>
      <c r="AC68" s="302"/>
      <c r="AE68" s="302"/>
    </row>
    <row r="69" spans="1:31">
      <c r="A69" s="302" t="s">
        <v>386</v>
      </c>
      <c r="B69" s="302">
        <v>819828</v>
      </c>
      <c r="C69" s="302">
        <v>0</v>
      </c>
      <c r="E69" s="302" t="s">
        <v>387</v>
      </c>
      <c r="F69" s="302" t="s">
        <v>388</v>
      </c>
      <c r="G69" s="302" t="s">
        <v>250</v>
      </c>
      <c r="H69" s="302" t="s">
        <v>389</v>
      </c>
      <c r="I69" s="303">
        <v>42817</v>
      </c>
      <c r="J69" s="303">
        <v>43125</v>
      </c>
      <c r="K69" s="303">
        <v>44950</v>
      </c>
      <c r="L69" s="302" t="s">
        <v>241</v>
      </c>
      <c r="M69" s="302" t="s">
        <v>242</v>
      </c>
      <c r="N69" s="303">
        <v>43122</v>
      </c>
      <c r="O69" s="302" t="s">
        <v>243</v>
      </c>
      <c r="P69" s="302" t="s">
        <v>389</v>
      </c>
      <c r="Q69" s="302" t="s">
        <v>244</v>
      </c>
      <c r="R69" s="302" t="s">
        <v>269</v>
      </c>
      <c r="S69" s="302" t="s">
        <v>254</v>
      </c>
      <c r="T69" s="302" t="s">
        <v>255</v>
      </c>
      <c r="U69" s="305">
        <v>500000</v>
      </c>
      <c r="V69" s="19"/>
      <c r="W69" s="302">
        <v>57935</v>
      </c>
      <c r="X69" s="19" t="s">
        <v>21</v>
      </c>
      <c r="AA69" s="302"/>
      <c r="AB69" s="302"/>
      <c r="AC69" s="302"/>
      <c r="AD69" s="302"/>
      <c r="AE69" s="302"/>
    </row>
    <row r="70" spans="1:31">
      <c r="A70" s="302" t="s">
        <v>459</v>
      </c>
      <c r="B70" s="302">
        <v>822413</v>
      </c>
      <c r="C70" s="302">
        <v>0</v>
      </c>
      <c r="E70" s="302" t="s">
        <v>460</v>
      </c>
      <c r="F70" s="302" t="s">
        <v>461</v>
      </c>
      <c r="G70" s="302" t="s">
        <v>262</v>
      </c>
      <c r="H70" s="302" t="s">
        <v>263</v>
      </c>
      <c r="I70" s="303">
        <v>43118</v>
      </c>
      <c r="J70" s="303">
        <v>43101</v>
      </c>
      <c r="K70" s="303">
        <v>43465</v>
      </c>
      <c r="L70" s="302" t="s">
        <v>241</v>
      </c>
      <c r="M70" s="302" t="s">
        <v>242</v>
      </c>
      <c r="N70" s="303">
        <v>43122</v>
      </c>
      <c r="O70" s="302" t="s">
        <v>243</v>
      </c>
      <c r="P70" s="302" t="s">
        <v>263</v>
      </c>
      <c r="Q70" s="302" t="s">
        <v>244</v>
      </c>
      <c r="R70" s="302" t="s">
        <v>269</v>
      </c>
      <c r="S70" s="302" t="s">
        <v>462</v>
      </c>
      <c r="T70" s="302" t="s">
        <v>295</v>
      </c>
      <c r="U70" s="302">
        <v>0</v>
      </c>
      <c r="V70" s="19"/>
      <c r="W70" s="302">
        <v>711515</v>
      </c>
      <c r="X70" s="19" t="s">
        <v>21</v>
      </c>
      <c r="AA70" s="302"/>
      <c r="AB70" s="302"/>
      <c r="AC70" s="302"/>
      <c r="AD70" s="302"/>
      <c r="AE70" s="302"/>
    </row>
    <row r="71" spans="1:31">
      <c r="A71" s="302" t="s">
        <v>247</v>
      </c>
      <c r="B71" s="302">
        <v>805449</v>
      </c>
      <c r="C71" s="302">
        <v>2</v>
      </c>
      <c r="E71" s="302" t="s">
        <v>248</v>
      </c>
      <c r="F71" s="302" t="s">
        <v>249</v>
      </c>
      <c r="G71" s="302" t="s">
        <v>250</v>
      </c>
      <c r="H71" s="302" t="s">
        <v>251</v>
      </c>
      <c r="I71" s="303">
        <v>43081</v>
      </c>
      <c r="J71" s="303">
        <v>43111</v>
      </c>
      <c r="K71" s="303">
        <v>44196</v>
      </c>
      <c r="L71" s="302" t="s">
        <v>241</v>
      </c>
      <c r="M71" s="302" t="s">
        <v>242</v>
      </c>
      <c r="N71" s="303">
        <v>43123</v>
      </c>
      <c r="O71" s="302" t="s">
        <v>243</v>
      </c>
      <c r="P71" s="302" t="s">
        <v>252</v>
      </c>
      <c r="Q71" s="302" t="s">
        <v>244</v>
      </c>
      <c r="R71" s="302" t="s">
        <v>253</v>
      </c>
      <c r="S71" s="302" t="s">
        <v>254</v>
      </c>
      <c r="T71" s="302" t="s">
        <v>255</v>
      </c>
      <c r="U71" s="302">
        <v>0</v>
      </c>
      <c r="V71" s="19"/>
      <c r="W71" s="302">
        <v>775665</v>
      </c>
      <c r="X71" s="19" t="s">
        <v>21</v>
      </c>
      <c r="AC71" s="302"/>
      <c r="AE71" s="302"/>
    </row>
    <row r="72" spans="1:31">
      <c r="A72" s="302" t="s">
        <v>289</v>
      </c>
      <c r="B72" s="302">
        <v>809926</v>
      </c>
      <c r="C72" s="302">
        <v>28</v>
      </c>
      <c r="D72" s="302">
        <v>405941</v>
      </c>
      <c r="E72" s="302" t="s">
        <v>290</v>
      </c>
      <c r="F72" s="302" t="s">
        <v>291</v>
      </c>
      <c r="G72" s="302" t="s">
        <v>292</v>
      </c>
      <c r="H72" s="302" t="s">
        <v>293</v>
      </c>
      <c r="I72" s="303">
        <v>43109</v>
      </c>
      <c r="J72" s="303">
        <v>43109</v>
      </c>
      <c r="K72" s="303">
        <v>43465</v>
      </c>
      <c r="L72" s="302" t="s">
        <v>241</v>
      </c>
      <c r="M72" s="302" t="s">
        <v>242</v>
      </c>
      <c r="N72" s="303">
        <v>43123</v>
      </c>
      <c r="O72" s="302" t="s">
        <v>243</v>
      </c>
      <c r="P72" s="302" t="s">
        <v>293</v>
      </c>
      <c r="Q72" s="302" t="s">
        <v>244</v>
      </c>
      <c r="R72" s="302" t="s">
        <v>269</v>
      </c>
      <c r="S72" s="302" t="s">
        <v>287</v>
      </c>
      <c r="T72" s="302" t="s">
        <v>295</v>
      </c>
      <c r="U72" s="305">
        <v>18640648.649999999</v>
      </c>
      <c r="V72" s="19"/>
      <c r="W72" s="302">
        <v>563538</v>
      </c>
      <c r="X72" s="19" t="s">
        <v>21</v>
      </c>
      <c r="AC72" s="302"/>
      <c r="AE72" s="302"/>
    </row>
    <row r="73" spans="1:31">
      <c r="A73" s="302" t="s">
        <v>352</v>
      </c>
      <c r="B73" s="302">
        <v>818078</v>
      </c>
      <c r="C73" s="302">
        <v>2</v>
      </c>
      <c r="D73" s="302">
        <v>402951</v>
      </c>
      <c r="E73" s="302" t="s">
        <v>353</v>
      </c>
      <c r="F73" s="302" t="s">
        <v>354</v>
      </c>
      <c r="G73" s="302" t="s">
        <v>250</v>
      </c>
      <c r="H73" s="302" t="s">
        <v>251</v>
      </c>
      <c r="I73" s="303">
        <v>43089</v>
      </c>
      <c r="J73" s="303">
        <v>43084</v>
      </c>
      <c r="K73" s="303">
        <v>43677</v>
      </c>
      <c r="L73" s="302" t="s">
        <v>241</v>
      </c>
      <c r="M73" s="302" t="s">
        <v>242</v>
      </c>
      <c r="N73" s="303">
        <v>43123</v>
      </c>
      <c r="O73" s="302" t="s">
        <v>243</v>
      </c>
      <c r="P73" s="302" t="s">
        <v>252</v>
      </c>
      <c r="Q73" s="302" t="s">
        <v>244</v>
      </c>
      <c r="R73" s="302" t="s">
        <v>269</v>
      </c>
      <c r="S73" s="302" t="s">
        <v>287</v>
      </c>
      <c r="T73" s="302" t="s">
        <v>255</v>
      </c>
      <c r="U73" s="302">
        <v>0</v>
      </c>
      <c r="V73" s="19"/>
      <c r="W73" s="302">
        <v>67137</v>
      </c>
      <c r="X73" s="19" t="s">
        <v>21</v>
      </c>
      <c r="AA73" s="302"/>
      <c r="AB73" s="302"/>
      <c r="AC73" s="302"/>
      <c r="AD73" s="302"/>
      <c r="AE73" s="302"/>
    </row>
    <row r="74" spans="1:31">
      <c r="A74" s="302" t="s">
        <v>368</v>
      </c>
      <c r="B74" s="302" t="s">
        <v>369</v>
      </c>
      <c r="C74" s="302">
        <v>1</v>
      </c>
      <c r="D74" s="302">
        <v>405855</v>
      </c>
      <c r="E74" s="302" t="s">
        <v>365</v>
      </c>
      <c r="F74" s="302" t="s">
        <v>370</v>
      </c>
      <c r="G74" s="302" t="s">
        <v>239</v>
      </c>
      <c r="H74" s="302" t="s">
        <v>263</v>
      </c>
      <c r="I74" s="303">
        <v>43115</v>
      </c>
      <c r="J74" s="303">
        <v>43134</v>
      </c>
      <c r="K74" s="303">
        <v>43498</v>
      </c>
      <c r="L74" s="302" t="s">
        <v>241</v>
      </c>
      <c r="M74" s="302" t="s">
        <v>242</v>
      </c>
      <c r="N74" s="303">
        <v>43123</v>
      </c>
      <c r="O74" s="302" t="s">
        <v>243</v>
      </c>
      <c r="P74" s="302" t="s">
        <v>263</v>
      </c>
      <c r="Q74" s="302" t="s">
        <v>244</v>
      </c>
      <c r="R74" s="302" t="s">
        <v>244</v>
      </c>
      <c r="S74" s="302" t="s">
        <v>287</v>
      </c>
      <c r="T74" s="302" t="s">
        <v>371</v>
      </c>
      <c r="U74" s="302">
        <v>0</v>
      </c>
      <c r="V74" s="302"/>
      <c r="W74" s="302">
        <v>584032</v>
      </c>
      <c r="X74" s="19" t="s">
        <v>21</v>
      </c>
      <c r="AA74" s="302"/>
      <c r="AB74" s="302"/>
      <c r="AC74" s="302"/>
      <c r="AD74" s="302"/>
      <c r="AE74" s="302"/>
    </row>
    <row r="75" spans="1:31">
      <c r="A75" s="302" t="s">
        <v>947</v>
      </c>
      <c r="B75" s="302">
        <v>822259</v>
      </c>
      <c r="C75" s="302">
        <v>0</v>
      </c>
      <c r="E75" s="302" t="s">
        <v>948</v>
      </c>
      <c r="F75" s="302" t="s">
        <v>949</v>
      </c>
      <c r="G75" s="302" t="s">
        <v>393</v>
      </c>
      <c r="H75" s="302" t="s">
        <v>294</v>
      </c>
      <c r="I75" s="303">
        <v>43088</v>
      </c>
      <c r="J75" s="303">
        <v>43088</v>
      </c>
      <c r="K75" s="303">
        <v>43465</v>
      </c>
      <c r="L75" s="302" t="s">
        <v>241</v>
      </c>
      <c r="M75" s="302" t="s">
        <v>242</v>
      </c>
      <c r="N75" s="303">
        <v>43123</v>
      </c>
      <c r="O75" s="302" t="s">
        <v>243</v>
      </c>
      <c r="P75" s="302" t="s">
        <v>294</v>
      </c>
      <c r="Q75" s="302" t="s">
        <v>244</v>
      </c>
      <c r="R75" s="302" t="s">
        <v>244</v>
      </c>
      <c r="S75" s="302" t="s">
        <v>254</v>
      </c>
      <c r="T75" s="302" t="s">
        <v>621</v>
      </c>
      <c r="U75" s="305">
        <v>53600</v>
      </c>
      <c r="V75" s="19"/>
      <c r="W75" s="302">
        <v>58477</v>
      </c>
      <c r="X75" s="19" t="s">
        <v>21</v>
      </c>
      <c r="AA75" s="302"/>
      <c r="AB75" s="302"/>
      <c r="AC75" s="302"/>
      <c r="AE75" s="302"/>
    </row>
    <row r="76" spans="1:31">
      <c r="A76" s="302" t="s">
        <v>270</v>
      </c>
      <c r="B76" s="302" t="s">
        <v>271</v>
      </c>
      <c r="C76" s="302">
        <v>10</v>
      </c>
      <c r="E76" s="302" t="s">
        <v>267</v>
      </c>
      <c r="F76" s="302" t="s">
        <v>272</v>
      </c>
      <c r="G76" s="302" t="s">
        <v>239</v>
      </c>
      <c r="H76" s="302" t="s">
        <v>251</v>
      </c>
      <c r="I76" s="303">
        <v>43118</v>
      </c>
      <c r="J76" s="303">
        <v>43115</v>
      </c>
      <c r="K76" s="303">
        <v>43555</v>
      </c>
      <c r="L76" s="302" t="s">
        <v>241</v>
      </c>
      <c r="M76" s="302" t="s">
        <v>242</v>
      </c>
      <c r="N76" s="303">
        <v>43124</v>
      </c>
      <c r="O76" s="302" t="s">
        <v>243</v>
      </c>
      <c r="P76" s="302" t="s">
        <v>252</v>
      </c>
      <c r="Q76" s="302" t="s">
        <v>244</v>
      </c>
      <c r="R76" s="302" t="s">
        <v>269</v>
      </c>
      <c r="S76" s="302" t="s">
        <v>254</v>
      </c>
      <c r="T76" s="302" t="s">
        <v>255</v>
      </c>
      <c r="U76" s="302">
        <v>0</v>
      </c>
      <c r="V76" s="302"/>
      <c r="W76" s="302">
        <v>163164</v>
      </c>
      <c r="X76" s="19" t="s">
        <v>21</v>
      </c>
      <c r="AA76" s="302"/>
      <c r="AB76" s="302"/>
      <c r="AC76" s="302"/>
      <c r="AE76" s="302"/>
    </row>
    <row r="77" spans="1:31">
      <c r="A77" s="302" t="s">
        <v>360</v>
      </c>
      <c r="B77" s="302">
        <v>818420</v>
      </c>
      <c r="C77" s="302">
        <v>2</v>
      </c>
      <c r="E77" s="302" t="s">
        <v>361</v>
      </c>
      <c r="F77" s="302" t="s">
        <v>362</v>
      </c>
      <c r="G77" s="302" t="s">
        <v>262</v>
      </c>
      <c r="H77" s="302" t="s">
        <v>263</v>
      </c>
      <c r="I77" s="303">
        <v>43119</v>
      </c>
      <c r="J77" s="303">
        <v>43119</v>
      </c>
      <c r="K77" s="303">
        <v>44395</v>
      </c>
      <c r="L77" s="302" t="s">
        <v>241</v>
      </c>
      <c r="M77" s="302" t="s">
        <v>242</v>
      </c>
      <c r="N77" s="303">
        <v>43124</v>
      </c>
      <c r="O77" s="302" t="s">
        <v>243</v>
      </c>
      <c r="P77" s="302" t="s">
        <v>263</v>
      </c>
      <c r="Q77" s="302" t="s">
        <v>244</v>
      </c>
      <c r="R77" s="302" t="s">
        <v>244</v>
      </c>
      <c r="S77" s="302" t="s">
        <v>287</v>
      </c>
      <c r="T77" s="302" t="s">
        <v>309</v>
      </c>
      <c r="U77" s="302">
        <v>0</v>
      </c>
      <c r="V77" s="19"/>
      <c r="W77" s="302">
        <v>15514</v>
      </c>
      <c r="X77" s="19" t="s">
        <v>21</v>
      </c>
      <c r="AA77" s="302"/>
      <c r="AB77" s="302"/>
      <c r="AC77" s="302"/>
      <c r="AD77" s="302"/>
      <c r="AE77" s="302"/>
    </row>
    <row r="78" spans="1:31">
      <c r="A78" s="302" t="s">
        <v>363</v>
      </c>
      <c r="B78" s="302" t="s">
        <v>364</v>
      </c>
      <c r="C78" s="302">
        <v>2</v>
      </c>
      <c r="E78" s="302" t="s">
        <v>365</v>
      </c>
      <c r="F78" s="302" t="s">
        <v>366</v>
      </c>
      <c r="G78" s="302" t="s">
        <v>239</v>
      </c>
      <c r="H78" s="302" t="s">
        <v>263</v>
      </c>
      <c r="I78" s="303">
        <v>43117</v>
      </c>
      <c r="J78" s="303">
        <v>43134</v>
      </c>
      <c r="K78" s="303">
        <v>43161</v>
      </c>
      <c r="L78" s="302" t="s">
        <v>241</v>
      </c>
      <c r="M78" s="302" t="s">
        <v>242</v>
      </c>
      <c r="N78" s="303">
        <v>43124</v>
      </c>
      <c r="O78" s="302" t="s">
        <v>243</v>
      </c>
      <c r="P78" s="302" t="s">
        <v>263</v>
      </c>
      <c r="Q78" s="302" t="s">
        <v>244</v>
      </c>
      <c r="R78" s="302" t="s">
        <v>244</v>
      </c>
      <c r="S78" s="302" t="s">
        <v>254</v>
      </c>
      <c r="T78" s="302" t="s">
        <v>367</v>
      </c>
      <c r="U78" s="305">
        <v>18000</v>
      </c>
      <c r="V78" s="302"/>
      <c r="W78" s="302">
        <v>584032</v>
      </c>
      <c r="X78" s="19" t="s">
        <v>21</v>
      </c>
      <c r="AA78" s="302"/>
      <c r="AB78" s="302"/>
      <c r="AC78" s="302"/>
      <c r="AD78" s="302"/>
      <c r="AE78" s="302"/>
    </row>
    <row r="79" spans="1:31">
      <c r="A79" s="302" t="s">
        <v>259</v>
      </c>
      <c r="B79" s="302">
        <v>805623</v>
      </c>
      <c r="C79" s="302">
        <v>5</v>
      </c>
      <c r="D79" s="302">
        <v>404890</v>
      </c>
      <c r="E79" s="302" t="s">
        <v>260</v>
      </c>
      <c r="F79" s="302" t="s">
        <v>261</v>
      </c>
      <c r="G79" s="302" t="s">
        <v>262</v>
      </c>
      <c r="H79" s="302" t="s">
        <v>263</v>
      </c>
      <c r="I79" s="303">
        <v>43111</v>
      </c>
      <c r="J79" s="303">
        <v>43160</v>
      </c>
      <c r="K79" s="303">
        <v>43555</v>
      </c>
      <c r="L79" s="302" t="s">
        <v>241</v>
      </c>
      <c r="M79" s="302" t="s">
        <v>242</v>
      </c>
      <c r="N79" s="303">
        <v>43125</v>
      </c>
      <c r="O79" s="302" t="s">
        <v>243</v>
      </c>
      <c r="P79" s="302" t="s">
        <v>264</v>
      </c>
      <c r="Q79" s="302" t="s">
        <v>244</v>
      </c>
      <c r="R79" s="302" t="s">
        <v>244</v>
      </c>
      <c r="S79" s="302" t="s">
        <v>265</v>
      </c>
      <c r="T79" s="302" t="s">
        <v>255</v>
      </c>
      <c r="U79" s="305">
        <v>5400000</v>
      </c>
      <c r="V79" s="19"/>
      <c r="W79" s="302">
        <v>574643</v>
      </c>
      <c r="X79" s="19" t="s">
        <v>21</v>
      </c>
      <c r="AC79" s="302"/>
      <c r="AE79" s="302"/>
    </row>
    <row r="80" spans="1:31">
      <c r="A80" s="302" t="s">
        <v>390</v>
      </c>
      <c r="B80" s="302">
        <v>820008</v>
      </c>
      <c r="C80" s="302">
        <v>2</v>
      </c>
      <c r="E80" s="302" t="s">
        <v>391</v>
      </c>
      <c r="F80" s="302" t="s">
        <v>392</v>
      </c>
      <c r="G80" s="302" t="s">
        <v>393</v>
      </c>
      <c r="H80" s="302" t="s">
        <v>293</v>
      </c>
      <c r="I80" s="303">
        <v>43073</v>
      </c>
      <c r="J80" s="303">
        <v>42963</v>
      </c>
      <c r="K80" s="303">
        <v>44561</v>
      </c>
      <c r="L80" s="302" t="s">
        <v>241</v>
      </c>
      <c r="M80" s="302" t="s">
        <v>242</v>
      </c>
      <c r="N80" s="303">
        <v>43125</v>
      </c>
      <c r="O80" s="302" t="s">
        <v>243</v>
      </c>
      <c r="P80" s="302" t="s">
        <v>293</v>
      </c>
      <c r="Q80" s="302" t="s">
        <v>244</v>
      </c>
      <c r="R80" s="302" t="s">
        <v>244</v>
      </c>
      <c r="S80" s="302" t="s">
        <v>287</v>
      </c>
      <c r="T80" s="302" t="s">
        <v>255</v>
      </c>
      <c r="U80" s="305">
        <v>39059.35</v>
      </c>
      <c r="V80" s="19"/>
      <c r="W80" s="302">
        <v>562761</v>
      </c>
      <c r="X80" s="19" t="s">
        <v>21</v>
      </c>
      <c r="AA80" s="302"/>
      <c r="AB80" s="302"/>
      <c r="AC80" s="302"/>
      <c r="AE80" s="302"/>
    </row>
    <row r="81" spans="1:31">
      <c r="A81" s="302" t="s">
        <v>414</v>
      </c>
      <c r="B81" s="302">
        <v>822122</v>
      </c>
      <c r="C81" s="302">
        <v>0</v>
      </c>
      <c r="E81" s="302" t="s">
        <v>415</v>
      </c>
      <c r="F81" s="302" t="s">
        <v>416</v>
      </c>
      <c r="G81" s="302" t="s">
        <v>250</v>
      </c>
      <c r="H81" s="302" t="s">
        <v>413</v>
      </c>
      <c r="I81" s="303">
        <v>43070</v>
      </c>
      <c r="J81" s="303">
        <v>43070</v>
      </c>
      <c r="K81" s="303">
        <v>44895</v>
      </c>
      <c r="L81" s="302" t="s">
        <v>241</v>
      </c>
      <c r="M81" s="302" t="s">
        <v>242</v>
      </c>
      <c r="N81" s="303">
        <v>43125</v>
      </c>
      <c r="O81" s="302" t="s">
        <v>243</v>
      </c>
      <c r="P81" s="302" t="s">
        <v>413</v>
      </c>
      <c r="Q81" s="302" t="s">
        <v>244</v>
      </c>
      <c r="R81" s="302" t="s">
        <v>244</v>
      </c>
      <c r="S81" s="302" t="s">
        <v>316</v>
      </c>
      <c r="T81" s="302" t="s">
        <v>255</v>
      </c>
      <c r="U81" s="302">
        <v>0</v>
      </c>
      <c r="V81" s="19"/>
      <c r="W81" s="302">
        <v>469442</v>
      </c>
      <c r="X81" s="19" t="s">
        <v>21</v>
      </c>
      <c r="AA81" s="302"/>
      <c r="AB81" s="302"/>
      <c r="AC81" s="302"/>
      <c r="AD81" s="302"/>
      <c r="AE81" s="302"/>
    </row>
    <row r="82" spans="1:31">
      <c r="A82" s="302" t="s">
        <v>950</v>
      </c>
      <c r="B82" s="302" t="s">
        <v>951</v>
      </c>
      <c r="C82" s="302">
        <v>0</v>
      </c>
      <c r="E82" s="302" t="s">
        <v>952</v>
      </c>
      <c r="F82" s="302" t="s">
        <v>953</v>
      </c>
      <c r="G82" s="302" t="s">
        <v>239</v>
      </c>
      <c r="H82" s="302" t="s">
        <v>264</v>
      </c>
      <c r="I82" s="303">
        <v>43125</v>
      </c>
      <c r="J82" s="303">
        <v>43075</v>
      </c>
      <c r="K82" s="303">
        <v>43312</v>
      </c>
      <c r="L82" s="302" t="s">
        <v>241</v>
      </c>
      <c r="M82" s="302" t="s">
        <v>242</v>
      </c>
      <c r="N82" s="303">
        <v>43126</v>
      </c>
      <c r="O82" s="302" t="s">
        <v>243</v>
      </c>
      <c r="P82" s="302" t="s">
        <v>264</v>
      </c>
      <c r="Q82" s="302" t="s">
        <v>244</v>
      </c>
      <c r="R82" s="302" t="s">
        <v>244</v>
      </c>
      <c r="T82" s="302" t="s">
        <v>295</v>
      </c>
      <c r="U82" s="302">
        <v>0</v>
      </c>
      <c r="V82" s="19"/>
      <c r="W82" s="302">
        <v>561653</v>
      </c>
      <c r="X82" s="19" t="s">
        <v>21</v>
      </c>
      <c r="AA82" s="302"/>
      <c r="AB82" s="302"/>
      <c r="AC82" s="302"/>
      <c r="AD82" s="302"/>
      <c r="AE82" s="302"/>
    </row>
    <row r="83" spans="1:31">
      <c r="A83" s="302" t="s">
        <v>954</v>
      </c>
      <c r="B83" s="302">
        <v>818459</v>
      </c>
      <c r="C83" s="302">
        <v>3</v>
      </c>
      <c r="E83" s="302" t="s">
        <v>955</v>
      </c>
      <c r="F83" s="302" t="s">
        <v>956</v>
      </c>
      <c r="G83" s="302" t="s">
        <v>301</v>
      </c>
      <c r="H83" s="302" t="s">
        <v>263</v>
      </c>
      <c r="I83" s="303">
        <v>43123</v>
      </c>
      <c r="J83" s="303">
        <v>43132</v>
      </c>
      <c r="K83" s="303">
        <v>43465</v>
      </c>
      <c r="L83" s="302" t="s">
        <v>241</v>
      </c>
      <c r="M83" s="302" t="s">
        <v>242</v>
      </c>
      <c r="N83" s="303">
        <v>43126</v>
      </c>
      <c r="O83" s="302" t="s">
        <v>243</v>
      </c>
      <c r="P83" s="302" t="s">
        <v>264</v>
      </c>
      <c r="Q83" s="302" t="s">
        <v>244</v>
      </c>
      <c r="R83" s="302" t="s">
        <v>244</v>
      </c>
      <c r="S83" s="302" t="s">
        <v>254</v>
      </c>
      <c r="T83" s="302" t="s">
        <v>367</v>
      </c>
      <c r="U83" s="302">
        <v>0</v>
      </c>
      <c r="V83" s="302"/>
      <c r="W83" s="302">
        <v>173636</v>
      </c>
      <c r="X83" s="19" t="s">
        <v>21</v>
      </c>
      <c r="AA83" s="302"/>
      <c r="AB83" s="302"/>
      <c r="AC83" s="302"/>
      <c r="AE83" s="302"/>
    </row>
    <row r="84" spans="1:31">
      <c r="A84" s="302" t="s">
        <v>409</v>
      </c>
      <c r="B84" s="302" t="s">
        <v>410</v>
      </c>
      <c r="C84" s="302">
        <v>0</v>
      </c>
      <c r="E84" s="302" t="s">
        <v>411</v>
      </c>
      <c r="F84" s="302" t="s">
        <v>412</v>
      </c>
      <c r="G84" s="302" t="s">
        <v>239</v>
      </c>
      <c r="H84" s="302" t="s">
        <v>413</v>
      </c>
      <c r="I84" s="303">
        <v>43038</v>
      </c>
      <c r="J84" s="303">
        <v>43054</v>
      </c>
      <c r="K84" s="303">
        <v>43769</v>
      </c>
      <c r="L84" s="302" t="s">
        <v>241</v>
      </c>
      <c r="M84" s="302" t="s">
        <v>242</v>
      </c>
      <c r="N84" s="303">
        <v>43126</v>
      </c>
      <c r="O84" s="302" t="s">
        <v>243</v>
      </c>
      <c r="P84" s="302" t="s">
        <v>413</v>
      </c>
      <c r="Q84" s="302" t="s">
        <v>244</v>
      </c>
      <c r="R84" s="302" t="s">
        <v>244</v>
      </c>
      <c r="S84" s="302" t="s">
        <v>254</v>
      </c>
      <c r="T84" s="302" t="s">
        <v>255</v>
      </c>
      <c r="U84" s="302">
        <v>0</v>
      </c>
      <c r="V84" s="19"/>
      <c r="W84" s="302">
        <v>15757</v>
      </c>
      <c r="X84" s="19" t="s">
        <v>21</v>
      </c>
      <c r="AA84" s="302"/>
      <c r="AB84" s="302"/>
      <c r="AC84" s="302"/>
      <c r="AD84" s="302"/>
      <c r="AE84" s="302"/>
    </row>
    <row r="85" spans="1:31">
      <c r="A85" s="302" t="s">
        <v>957</v>
      </c>
      <c r="B85" s="302" t="s">
        <v>958</v>
      </c>
      <c r="C85" s="302">
        <v>1</v>
      </c>
      <c r="E85" s="302" t="s">
        <v>365</v>
      </c>
      <c r="F85" s="302" t="s">
        <v>959</v>
      </c>
      <c r="G85" s="302" t="s">
        <v>239</v>
      </c>
      <c r="H85" s="302" t="s">
        <v>263</v>
      </c>
      <c r="I85" s="303">
        <v>43063</v>
      </c>
      <c r="J85" s="303">
        <v>43167</v>
      </c>
      <c r="K85" s="303">
        <v>43531</v>
      </c>
      <c r="L85" s="302" t="s">
        <v>241</v>
      </c>
      <c r="M85" s="302" t="s">
        <v>242</v>
      </c>
      <c r="N85" s="303">
        <v>43129</v>
      </c>
      <c r="O85" s="302" t="s">
        <v>243</v>
      </c>
      <c r="P85" s="302" t="s">
        <v>263</v>
      </c>
      <c r="Q85" s="302" t="s">
        <v>244</v>
      </c>
      <c r="R85" s="302" t="s">
        <v>244</v>
      </c>
      <c r="S85" s="302" t="s">
        <v>287</v>
      </c>
      <c r="T85" s="302" t="s">
        <v>327</v>
      </c>
      <c r="U85" s="305">
        <v>3121421</v>
      </c>
      <c r="V85" s="19"/>
      <c r="W85" s="302">
        <v>584032</v>
      </c>
      <c r="X85" s="19" t="s">
        <v>21</v>
      </c>
      <c r="AA85" s="302"/>
      <c r="AB85" s="302"/>
      <c r="AC85" s="302"/>
      <c r="AD85" s="302"/>
      <c r="AE85" s="302"/>
    </row>
    <row r="86" spans="1:31">
      <c r="A86" s="302" t="s">
        <v>429</v>
      </c>
      <c r="B86" s="302">
        <v>822256</v>
      </c>
      <c r="C86" s="302">
        <v>0</v>
      </c>
      <c r="E86" s="302" t="s">
        <v>430</v>
      </c>
      <c r="F86" s="302" t="s">
        <v>431</v>
      </c>
      <c r="G86" s="302" t="s">
        <v>420</v>
      </c>
      <c r="H86" s="302" t="s">
        <v>422</v>
      </c>
      <c r="I86" s="303">
        <v>43088</v>
      </c>
      <c r="J86" s="303">
        <v>43104</v>
      </c>
      <c r="K86" s="303">
        <v>43982</v>
      </c>
      <c r="L86" s="302" t="s">
        <v>241</v>
      </c>
      <c r="M86" s="302" t="s">
        <v>242</v>
      </c>
      <c r="N86" s="303">
        <v>43129</v>
      </c>
      <c r="O86" s="302" t="s">
        <v>243</v>
      </c>
      <c r="P86" s="302" t="s">
        <v>422</v>
      </c>
      <c r="Q86" s="302" t="s">
        <v>244</v>
      </c>
      <c r="R86" s="302" t="s">
        <v>269</v>
      </c>
      <c r="S86" s="302" t="s">
        <v>254</v>
      </c>
      <c r="T86" s="302" t="s">
        <v>278</v>
      </c>
      <c r="U86" s="305">
        <v>140000</v>
      </c>
      <c r="V86" s="19"/>
      <c r="X86" s="19" t="s">
        <v>21</v>
      </c>
      <c r="AC86" s="302"/>
      <c r="AE86" s="302"/>
    </row>
    <row r="87" spans="1:31">
      <c r="A87" s="302" t="s">
        <v>417</v>
      </c>
      <c r="B87" s="302">
        <v>822230</v>
      </c>
      <c r="C87" s="302">
        <v>0</v>
      </c>
      <c r="E87" s="302" t="s">
        <v>418</v>
      </c>
      <c r="F87" s="302" t="s">
        <v>419</v>
      </c>
      <c r="G87" s="302" t="s">
        <v>420</v>
      </c>
      <c r="H87" s="302" t="s">
        <v>421</v>
      </c>
      <c r="I87" s="303">
        <v>43084</v>
      </c>
      <c r="J87" s="303">
        <v>43070</v>
      </c>
      <c r="K87" s="303">
        <v>43982</v>
      </c>
      <c r="L87" s="302" t="s">
        <v>241</v>
      </c>
      <c r="M87" s="302" t="s">
        <v>242</v>
      </c>
      <c r="N87" s="303">
        <v>43130</v>
      </c>
      <c r="O87" s="302" t="s">
        <v>243</v>
      </c>
      <c r="P87" s="302" t="s">
        <v>422</v>
      </c>
      <c r="Q87" s="302" t="s">
        <v>244</v>
      </c>
      <c r="R87" s="302" t="s">
        <v>269</v>
      </c>
      <c r="S87" s="302" t="s">
        <v>254</v>
      </c>
      <c r="T87" s="302" t="s">
        <v>278</v>
      </c>
      <c r="U87" s="305">
        <v>140000</v>
      </c>
      <c r="V87" s="19"/>
      <c r="X87" s="19" t="s">
        <v>21</v>
      </c>
      <c r="AC87" s="302"/>
      <c r="AE87" s="302"/>
    </row>
    <row r="88" spans="1:31">
      <c r="A88" s="302" t="s">
        <v>423</v>
      </c>
      <c r="B88" s="302">
        <v>822251</v>
      </c>
      <c r="C88" s="302">
        <v>0</v>
      </c>
      <c r="E88" s="302" t="s">
        <v>424</v>
      </c>
      <c r="F88" s="302" t="s">
        <v>425</v>
      </c>
      <c r="G88" s="302" t="s">
        <v>301</v>
      </c>
      <c r="H88" s="302" t="s">
        <v>422</v>
      </c>
      <c r="I88" s="303">
        <v>43088</v>
      </c>
      <c r="J88" s="303">
        <v>43070</v>
      </c>
      <c r="K88" s="303">
        <v>43209</v>
      </c>
      <c r="L88" s="302" t="s">
        <v>241</v>
      </c>
      <c r="M88" s="302" t="s">
        <v>242</v>
      </c>
      <c r="N88" s="303">
        <v>43130</v>
      </c>
      <c r="O88" s="302" t="s">
        <v>243</v>
      </c>
      <c r="P88" s="302" t="s">
        <v>422</v>
      </c>
      <c r="Q88" s="302" t="s">
        <v>244</v>
      </c>
      <c r="R88" s="302" t="s">
        <v>269</v>
      </c>
      <c r="S88" s="302" t="s">
        <v>254</v>
      </c>
      <c r="T88" s="302" t="s">
        <v>255</v>
      </c>
      <c r="U88" s="305">
        <v>210600</v>
      </c>
      <c r="V88" s="19"/>
      <c r="X88" s="19" t="s">
        <v>21</v>
      </c>
      <c r="AA88" s="302"/>
      <c r="AB88" s="302"/>
      <c r="AC88" s="302"/>
      <c r="AE88" s="302"/>
    </row>
    <row r="89" spans="1:31">
      <c r="A89" s="302" t="s">
        <v>446</v>
      </c>
      <c r="B89" s="302">
        <v>822349</v>
      </c>
      <c r="C89" s="302">
        <v>0</v>
      </c>
      <c r="E89" s="302" t="s">
        <v>447</v>
      </c>
      <c r="F89" s="302" t="s">
        <v>448</v>
      </c>
      <c r="G89" s="302" t="s">
        <v>420</v>
      </c>
      <c r="H89" s="302" t="s">
        <v>422</v>
      </c>
      <c r="I89" s="303">
        <v>43110</v>
      </c>
      <c r="J89" s="303">
        <v>43108</v>
      </c>
      <c r="K89" s="303">
        <v>43982</v>
      </c>
      <c r="L89" s="302" t="s">
        <v>241</v>
      </c>
      <c r="M89" s="302" t="s">
        <v>242</v>
      </c>
      <c r="N89" s="303">
        <v>43130</v>
      </c>
      <c r="O89" s="302" t="s">
        <v>243</v>
      </c>
      <c r="P89" s="302" t="s">
        <v>422</v>
      </c>
      <c r="Q89" s="302" t="s">
        <v>244</v>
      </c>
      <c r="R89" s="302" t="s">
        <v>269</v>
      </c>
      <c r="S89" s="302" t="s">
        <v>254</v>
      </c>
      <c r="T89" s="302" t="s">
        <v>278</v>
      </c>
      <c r="U89" s="305">
        <v>140000</v>
      </c>
      <c r="V89" s="19"/>
      <c r="X89" s="19" t="s">
        <v>21</v>
      </c>
      <c r="AC89" s="302"/>
      <c r="AE89" s="302"/>
    </row>
    <row r="90" spans="1:31">
      <c r="A90" s="302" t="s">
        <v>457</v>
      </c>
      <c r="B90" s="302">
        <v>822370</v>
      </c>
      <c r="C90" s="302">
        <v>0</v>
      </c>
      <c r="E90" s="302" t="s">
        <v>458</v>
      </c>
      <c r="F90" s="302" t="s">
        <v>458</v>
      </c>
      <c r="G90" s="302" t="s">
        <v>301</v>
      </c>
      <c r="H90" s="302" t="s">
        <v>422</v>
      </c>
      <c r="I90" s="303">
        <v>43112</v>
      </c>
      <c r="J90" s="303">
        <v>43112</v>
      </c>
      <c r="K90" s="303">
        <v>43281</v>
      </c>
      <c r="L90" s="302" t="s">
        <v>241</v>
      </c>
      <c r="M90" s="302" t="s">
        <v>242</v>
      </c>
      <c r="N90" s="303">
        <v>43130</v>
      </c>
      <c r="O90" s="302" t="s">
        <v>243</v>
      </c>
      <c r="P90" s="302" t="s">
        <v>422</v>
      </c>
      <c r="Q90" s="302" t="s">
        <v>244</v>
      </c>
      <c r="R90" s="302" t="s">
        <v>269</v>
      </c>
      <c r="S90" s="302" t="s">
        <v>254</v>
      </c>
      <c r="T90" s="302" t="s">
        <v>255</v>
      </c>
      <c r="U90" s="305">
        <v>144000</v>
      </c>
      <c r="V90" s="19"/>
      <c r="X90" s="19" t="s">
        <v>21</v>
      </c>
      <c r="AA90" s="302"/>
      <c r="AB90" s="302"/>
      <c r="AC90" s="302"/>
      <c r="AE90" s="302"/>
    </row>
    <row r="91" spans="1:31">
      <c r="A91" s="302" t="s">
        <v>463</v>
      </c>
      <c r="B91" s="302">
        <v>822464</v>
      </c>
      <c r="C91" s="302">
        <v>0</v>
      </c>
      <c r="D91" s="302">
        <v>408291</v>
      </c>
      <c r="E91" s="302" t="s">
        <v>464</v>
      </c>
      <c r="F91" s="302" t="s">
        <v>465</v>
      </c>
      <c r="G91" s="302" t="s">
        <v>301</v>
      </c>
      <c r="H91" s="302" t="s">
        <v>263</v>
      </c>
      <c r="I91" s="303">
        <v>43123</v>
      </c>
      <c r="J91" s="303">
        <v>43132</v>
      </c>
      <c r="K91" s="303">
        <v>43496</v>
      </c>
      <c r="L91" s="302" t="s">
        <v>241</v>
      </c>
      <c r="M91" s="302" t="s">
        <v>242</v>
      </c>
      <c r="N91" s="303">
        <v>43130</v>
      </c>
      <c r="O91" s="302" t="s">
        <v>243</v>
      </c>
      <c r="P91" s="302" t="s">
        <v>263</v>
      </c>
      <c r="Q91" s="302" t="s">
        <v>244</v>
      </c>
      <c r="R91" s="302" t="s">
        <v>244</v>
      </c>
      <c r="S91" s="302" t="s">
        <v>287</v>
      </c>
      <c r="T91" s="302" t="s">
        <v>371</v>
      </c>
      <c r="U91" s="305">
        <v>128960</v>
      </c>
      <c r="V91" s="19"/>
      <c r="X91" s="19" t="s">
        <v>21</v>
      </c>
      <c r="AA91" s="302"/>
      <c r="AB91" s="302"/>
      <c r="AC91" s="302"/>
      <c r="AE91" s="302"/>
    </row>
    <row r="92" spans="1:31">
      <c r="A92" s="302" t="s">
        <v>466</v>
      </c>
      <c r="B92" s="302">
        <v>822469</v>
      </c>
      <c r="C92" s="302">
        <v>0</v>
      </c>
      <c r="D92" s="302">
        <v>408289</v>
      </c>
      <c r="E92" s="302" t="s">
        <v>467</v>
      </c>
      <c r="F92" s="302" t="s">
        <v>468</v>
      </c>
      <c r="G92" s="302" t="s">
        <v>301</v>
      </c>
      <c r="H92" s="302" t="s">
        <v>263</v>
      </c>
      <c r="I92" s="303">
        <v>43123</v>
      </c>
      <c r="J92" s="303">
        <v>43132</v>
      </c>
      <c r="K92" s="303">
        <v>43496</v>
      </c>
      <c r="L92" s="302" t="s">
        <v>241</v>
      </c>
      <c r="M92" s="302" t="s">
        <v>242</v>
      </c>
      <c r="N92" s="303">
        <v>43130</v>
      </c>
      <c r="O92" s="302" t="s">
        <v>243</v>
      </c>
      <c r="P92" s="302" t="s">
        <v>263</v>
      </c>
      <c r="Q92" s="302" t="s">
        <v>244</v>
      </c>
      <c r="R92" s="302" t="s">
        <v>269</v>
      </c>
      <c r="S92" s="302" t="s">
        <v>287</v>
      </c>
      <c r="T92" s="302" t="s">
        <v>371</v>
      </c>
      <c r="U92" s="305">
        <v>128960</v>
      </c>
      <c r="V92" s="19"/>
      <c r="X92" s="19" t="s">
        <v>21</v>
      </c>
      <c r="AA92" s="302"/>
      <c r="AB92" s="302"/>
      <c r="AC92" s="302"/>
      <c r="AE92" s="302"/>
    </row>
    <row r="93" spans="1:31">
      <c r="A93" s="302" t="s">
        <v>469</v>
      </c>
      <c r="B93" s="302">
        <v>822471</v>
      </c>
      <c r="C93" s="302">
        <v>0</v>
      </c>
      <c r="D93" s="302">
        <v>408292</v>
      </c>
      <c r="E93" s="302" t="s">
        <v>470</v>
      </c>
      <c r="F93" s="302" t="s">
        <v>471</v>
      </c>
      <c r="G93" s="302" t="s">
        <v>301</v>
      </c>
      <c r="H93" s="302" t="s">
        <v>263</v>
      </c>
      <c r="I93" s="303">
        <v>43123</v>
      </c>
      <c r="J93" s="303">
        <v>43132</v>
      </c>
      <c r="K93" s="303">
        <v>43496</v>
      </c>
      <c r="L93" s="302" t="s">
        <v>241</v>
      </c>
      <c r="M93" s="302" t="s">
        <v>242</v>
      </c>
      <c r="N93" s="303">
        <v>43130</v>
      </c>
      <c r="O93" s="302" t="s">
        <v>243</v>
      </c>
      <c r="P93" s="302" t="s">
        <v>263</v>
      </c>
      <c r="Q93" s="302" t="s">
        <v>244</v>
      </c>
      <c r="R93" s="302" t="s">
        <v>269</v>
      </c>
      <c r="S93" s="302" t="s">
        <v>287</v>
      </c>
      <c r="T93" s="302" t="s">
        <v>371</v>
      </c>
      <c r="U93" s="305">
        <v>128960</v>
      </c>
      <c r="V93" s="19"/>
      <c r="X93" s="19" t="s">
        <v>21</v>
      </c>
      <c r="AA93" s="302"/>
      <c r="AB93" s="302"/>
      <c r="AC93" s="302"/>
      <c r="AE93" s="302"/>
    </row>
    <row r="94" spans="1:31">
      <c r="A94" s="302" t="s">
        <v>256</v>
      </c>
      <c r="B94" s="302" t="s">
        <v>257</v>
      </c>
      <c r="C94" s="302">
        <v>0</v>
      </c>
      <c r="D94" s="302">
        <v>1022235</v>
      </c>
      <c r="E94" s="302" t="s">
        <v>248</v>
      </c>
      <c r="F94" s="302" t="s">
        <v>258</v>
      </c>
      <c r="G94" s="302" t="s">
        <v>239</v>
      </c>
      <c r="H94" s="302" t="s">
        <v>251</v>
      </c>
      <c r="I94" s="303">
        <v>43082</v>
      </c>
      <c r="J94" s="303">
        <v>43111</v>
      </c>
      <c r="K94" s="303">
        <v>43465</v>
      </c>
      <c r="L94" s="302" t="s">
        <v>241</v>
      </c>
      <c r="M94" s="302" t="s">
        <v>242</v>
      </c>
      <c r="N94" s="303">
        <v>43131</v>
      </c>
      <c r="O94" s="302" t="s">
        <v>243</v>
      </c>
      <c r="P94" s="302" t="s">
        <v>252</v>
      </c>
      <c r="Q94" s="302" t="s">
        <v>244</v>
      </c>
      <c r="R94" s="302" t="s">
        <v>244</v>
      </c>
      <c r="S94" s="302" t="s">
        <v>245</v>
      </c>
      <c r="T94" s="302" t="s">
        <v>246</v>
      </c>
      <c r="U94" s="305">
        <v>775000</v>
      </c>
      <c r="V94" s="19"/>
      <c r="W94" s="302">
        <v>775665</v>
      </c>
      <c r="X94" s="19" t="s">
        <v>21</v>
      </c>
      <c r="AA94" s="302"/>
      <c r="AB94" s="302"/>
      <c r="AC94" s="302"/>
      <c r="AD94" s="302"/>
      <c r="AE94" s="302"/>
    </row>
    <row r="95" spans="1:31">
      <c r="A95" s="302" t="s">
        <v>296</v>
      </c>
      <c r="B95" s="302">
        <v>809926</v>
      </c>
      <c r="C95" s="302">
        <v>29</v>
      </c>
      <c r="D95" s="302">
        <v>405941</v>
      </c>
      <c r="E95" s="302" t="s">
        <v>290</v>
      </c>
      <c r="F95" s="302" t="s">
        <v>297</v>
      </c>
      <c r="G95" s="302" t="s">
        <v>292</v>
      </c>
      <c r="H95" s="302" t="s">
        <v>293</v>
      </c>
      <c r="I95" s="303">
        <v>43125</v>
      </c>
      <c r="J95" s="303">
        <v>43132</v>
      </c>
      <c r="K95" s="303">
        <v>43373</v>
      </c>
      <c r="L95" s="302" t="s">
        <v>241</v>
      </c>
      <c r="M95" s="302" t="s">
        <v>242</v>
      </c>
      <c r="N95" s="303">
        <v>43131</v>
      </c>
      <c r="O95" s="302" t="s">
        <v>243</v>
      </c>
      <c r="P95" s="302" t="s">
        <v>293</v>
      </c>
      <c r="Q95" s="302" t="s">
        <v>244</v>
      </c>
      <c r="R95" s="302" t="s">
        <v>269</v>
      </c>
      <c r="S95" s="302" t="s">
        <v>287</v>
      </c>
      <c r="T95" s="302" t="s">
        <v>295</v>
      </c>
      <c r="U95" s="305">
        <v>18744328.649999999</v>
      </c>
      <c r="V95" s="19"/>
      <c r="W95" s="302">
        <v>563538</v>
      </c>
      <c r="X95" s="19" t="s">
        <v>21</v>
      </c>
      <c r="AC95" s="302"/>
      <c r="AE95" s="302"/>
    </row>
    <row r="96" spans="1:31">
      <c r="A96" s="302" t="s">
        <v>313</v>
      </c>
      <c r="B96" s="302" t="s">
        <v>311</v>
      </c>
      <c r="C96" s="302">
        <v>1</v>
      </c>
      <c r="D96" s="302">
        <v>1016609</v>
      </c>
      <c r="E96" s="302" t="s">
        <v>304</v>
      </c>
      <c r="F96" s="302" t="s">
        <v>312</v>
      </c>
      <c r="G96" s="302" t="s">
        <v>239</v>
      </c>
      <c r="H96" s="302" t="s">
        <v>240</v>
      </c>
      <c r="I96" s="303">
        <v>43117</v>
      </c>
      <c r="J96" s="303">
        <v>43103</v>
      </c>
      <c r="K96" s="303">
        <v>44173</v>
      </c>
      <c r="L96" s="302" t="s">
        <v>241</v>
      </c>
      <c r="M96" s="302" t="s">
        <v>242</v>
      </c>
      <c r="N96" s="303">
        <v>43131</v>
      </c>
      <c r="O96" s="302" t="s">
        <v>243</v>
      </c>
      <c r="P96" s="302" t="s">
        <v>240</v>
      </c>
      <c r="Q96" s="302" t="s">
        <v>244</v>
      </c>
      <c r="R96" s="302" t="s">
        <v>244</v>
      </c>
      <c r="S96" s="302" t="s">
        <v>287</v>
      </c>
      <c r="T96" s="302" t="s">
        <v>309</v>
      </c>
      <c r="U96" s="305">
        <v>2250000</v>
      </c>
      <c r="V96" s="19"/>
      <c r="W96" s="302">
        <v>144140</v>
      </c>
      <c r="X96" s="19" t="s">
        <v>21</v>
      </c>
      <c r="AA96" s="302"/>
      <c r="AB96" s="302"/>
      <c r="AC96" s="302"/>
      <c r="AD96" s="302"/>
      <c r="AE96" s="302"/>
    </row>
    <row r="97" spans="1:31">
      <c r="A97" s="302" t="s">
        <v>346</v>
      </c>
      <c r="B97" s="302" t="s">
        <v>347</v>
      </c>
      <c r="C97" s="302">
        <v>0</v>
      </c>
      <c r="E97" s="302" t="s">
        <v>348</v>
      </c>
      <c r="F97" s="302" t="s">
        <v>349</v>
      </c>
      <c r="G97" s="302" t="s">
        <v>239</v>
      </c>
      <c r="H97" s="302" t="s">
        <v>572</v>
      </c>
      <c r="I97" s="303">
        <v>43119</v>
      </c>
      <c r="J97" s="303">
        <v>43070</v>
      </c>
      <c r="K97" s="303">
        <v>43434</v>
      </c>
      <c r="L97" s="302" t="s">
        <v>241</v>
      </c>
      <c r="M97" s="302" t="s">
        <v>242</v>
      </c>
      <c r="N97" s="303">
        <v>43131</v>
      </c>
      <c r="O97" s="302" t="s">
        <v>243</v>
      </c>
      <c r="P97" s="302" t="s">
        <v>350</v>
      </c>
      <c r="Q97" s="302" t="s">
        <v>244</v>
      </c>
      <c r="R97" s="302" t="s">
        <v>269</v>
      </c>
      <c r="S97" s="302" t="s">
        <v>254</v>
      </c>
      <c r="T97" s="302" t="s">
        <v>351</v>
      </c>
      <c r="U97" s="302">
        <v>0</v>
      </c>
      <c r="V97" s="19"/>
      <c r="W97" s="302">
        <v>566700</v>
      </c>
      <c r="X97" s="19" t="s">
        <v>21</v>
      </c>
      <c r="AA97" s="302"/>
      <c r="AB97" s="302"/>
      <c r="AC97" s="302"/>
      <c r="AD97" s="302"/>
      <c r="AE97" s="302"/>
    </row>
    <row r="98" spans="1:31">
      <c r="A98" s="302" t="s">
        <v>442</v>
      </c>
      <c r="B98" s="302">
        <v>822296</v>
      </c>
      <c r="C98" s="302">
        <v>0</v>
      </c>
      <c r="E98" s="302" t="s">
        <v>960</v>
      </c>
      <c r="F98" s="302" t="s">
        <v>961</v>
      </c>
      <c r="G98" s="302" t="s">
        <v>301</v>
      </c>
      <c r="H98" s="302" t="s">
        <v>422</v>
      </c>
      <c r="I98" s="303">
        <v>43090</v>
      </c>
      <c r="J98" s="303">
        <v>43088</v>
      </c>
      <c r="K98" s="303">
        <v>43281</v>
      </c>
      <c r="L98" s="302" t="s">
        <v>241</v>
      </c>
      <c r="M98" s="302" t="s">
        <v>242</v>
      </c>
      <c r="N98" s="303">
        <v>43131</v>
      </c>
      <c r="O98" s="302" t="s">
        <v>243</v>
      </c>
      <c r="P98" s="302" t="s">
        <v>422</v>
      </c>
      <c r="Q98" s="302" t="s">
        <v>244</v>
      </c>
      <c r="R98" s="302" t="s">
        <v>269</v>
      </c>
      <c r="S98" s="302" t="s">
        <v>254</v>
      </c>
      <c r="T98" s="302" t="s">
        <v>255</v>
      </c>
      <c r="U98" s="305">
        <v>338000</v>
      </c>
      <c r="V98" s="19"/>
      <c r="X98" s="19" t="s">
        <v>21</v>
      </c>
      <c r="AA98" s="302"/>
      <c r="AB98" s="302"/>
      <c r="AC98" s="302"/>
      <c r="AE98" s="302"/>
    </row>
    <row r="99" spans="1:31">
      <c r="A99" s="302" t="s">
        <v>449</v>
      </c>
      <c r="B99" s="302">
        <v>822355</v>
      </c>
      <c r="C99" s="302">
        <v>0</v>
      </c>
      <c r="E99" s="302" t="s">
        <v>450</v>
      </c>
      <c r="F99" s="302" t="s">
        <v>451</v>
      </c>
      <c r="G99" s="302" t="s">
        <v>420</v>
      </c>
      <c r="H99" s="302" t="s">
        <v>422</v>
      </c>
      <c r="I99" s="303">
        <v>43111</v>
      </c>
      <c r="J99" s="303">
        <v>43123</v>
      </c>
      <c r="K99" s="303">
        <v>43982</v>
      </c>
      <c r="L99" s="302" t="s">
        <v>241</v>
      </c>
      <c r="M99" s="302" t="s">
        <v>242</v>
      </c>
      <c r="N99" s="303">
        <v>43131</v>
      </c>
      <c r="O99" s="302" t="s">
        <v>243</v>
      </c>
      <c r="P99" s="302" t="s">
        <v>422</v>
      </c>
      <c r="Q99" s="302" t="s">
        <v>244</v>
      </c>
      <c r="R99" s="302" t="s">
        <v>269</v>
      </c>
      <c r="S99" s="302" t="s">
        <v>254</v>
      </c>
      <c r="T99" s="302" t="s">
        <v>452</v>
      </c>
      <c r="U99" s="305">
        <v>140000</v>
      </c>
      <c r="V99" s="19"/>
      <c r="X99" s="19" t="s">
        <v>21</v>
      </c>
      <c r="AC99" s="302"/>
      <c r="AE99" s="302"/>
    </row>
    <row r="100" spans="1:31">
      <c r="A100" s="302" t="s">
        <v>453</v>
      </c>
      <c r="B100" s="302">
        <v>822359</v>
      </c>
      <c r="C100" s="302">
        <v>0</v>
      </c>
      <c r="E100" s="302" t="s">
        <v>454</v>
      </c>
      <c r="F100" s="302" t="s">
        <v>455</v>
      </c>
      <c r="G100" s="302" t="s">
        <v>420</v>
      </c>
      <c r="H100" s="302" t="s">
        <v>422</v>
      </c>
      <c r="I100" s="303">
        <v>43111</v>
      </c>
      <c r="J100" s="303">
        <v>43144</v>
      </c>
      <c r="K100" s="303">
        <v>43251</v>
      </c>
      <c r="L100" s="302" t="s">
        <v>241</v>
      </c>
      <c r="M100" s="302" t="s">
        <v>242</v>
      </c>
      <c r="N100" s="303">
        <v>43131</v>
      </c>
      <c r="O100" s="302" t="s">
        <v>243</v>
      </c>
      <c r="P100" s="302" t="s">
        <v>422</v>
      </c>
      <c r="Q100" s="302" t="s">
        <v>244</v>
      </c>
      <c r="R100" s="302" t="s">
        <v>269</v>
      </c>
      <c r="S100" s="302" t="s">
        <v>254</v>
      </c>
      <c r="T100" s="302" t="s">
        <v>456</v>
      </c>
      <c r="U100" s="305">
        <v>140000</v>
      </c>
      <c r="V100" s="19"/>
      <c r="X100" s="19" t="s">
        <v>21</v>
      </c>
      <c r="AC100" s="302"/>
      <c r="AE100" s="302"/>
    </row>
    <row r="101" spans="1:31">
      <c r="A101" s="302" t="s">
        <v>605</v>
      </c>
      <c r="B101" s="302" t="s">
        <v>606</v>
      </c>
      <c r="C101" s="302">
        <v>0</v>
      </c>
      <c r="D101" s="302">
        <v>404891</v>
      </c>
      <c r="E101" s="302" t="s">
        <v>607</v>
      </c>
      <c r="F101" s="302" t="s">
        <v>608</v>
      </c>
      <c r="G101" s="302" t="s">
        <v>239</v>
      </c>
      <c r="H101" s="302" t="s">
        <v>263</v>
      </c>
      <c r="I101" s="303">
        <v>43125</v>
      </c>
      <c r="J101" s="303">
        <v>43192</v>
      </c>
      <c r="K101" s="303">
        <v>43554</v>
      </c>
      <c r="L101" s="302" t="s">
        <v>241</v>
      </c>
      <c r="M101" s="302" t="s">
        <v>242</v>
      </c>
      <c r="N101" s="303">
        <v>43132</v>
      </c>
      <c r="O101" s="302" t="s">
        <v>243</v>
      </c>
      <c r="P101" s="302" t="s">
        <v>263</v>
      </c>
      <c r="Q101" s="302" t="s">
        <v>244</v>
      </c>
      <c r="R101" s="302" t="s">
        <v>244</v>
      </c>
      <c r="S101" s="302" t="s">
        <v>287</v>
      </c>
      <c r="T101" s="302" t="s">
        <v>255</v>
      </c>
      <c r="U101" s="302">
        <v>0</v>
      </c>
      <c r="V101" s="19"/>
      <c r="W101" s="302">
        <v>569854</v>
      </c>
      <c r="X101" s="19" t="s">
        <v>22</v>
      </c>
      <c r="AA101" s="302"/>
      <c r="AB101" s="302"/>
      <c r="AC101" s="302"/>
      <c r="AD101" s="302"/>
      <c r="AE101" s="302"/>
    </row>
    <row r="102" spans="1:31">
      <c r="A102" s="302" t="s">
        <v>626</v>
      </c>
      <c r="B102" s="302">
        <v>822115</v>
      </c>
      <c r="C102" s="302">
        <v>0</v>
      </c>
      <c r="E102" s="302" t="s">
        <v>627</v>
      </c>
      <c r="F102" s="302" t="s">
        <v>628</v>
      </c>
      <c r="G102" s="302" t="s">
        <v>301</v>
      </c>
      <c r="H102" s="302" t="s">
        <v>422</v>
      </c>
      <c r="I102" s="303">
        <v>43068</v>
      </c>
      <c r="J102" s="303">
        <v>43132</v>
      </c>
      <c r="K102" s="303">
        <v>43434</v>
      </c>
      <c r="L102" s="302" t="s">
        <v>241</v>
      </c>
      <c r="M102" s="302" t="s">
        <v>242</v>
      </c>
      <c r="N102" s="303">
        <v>43132</v>
      </c>
      <c r="O102" s="302" t="s">
        <v>243</v>
      </c>
      <c r="P102" s="302" t="s">
        <v>422</v>
      </c>
      <c r="Q102" s="302" t="s">
        <v>244</v>
      </c>
      <c r="R102" s="302" t="s">
        <v>269</v>
      </c>
      <c r="S102" s="302" t="s">
        <v>254</v>
      </c>
      <c r="T102" s="302" t="s">
        <v>255</v>
      </c>
      <c r="U102" s="305">
        <v>231400</v>
      </c>
      <c r="V102" s="19"/>
      <c r="X102" s="19" t="s">
        <v>22</v>
      </c>
      <c r="AA102" s="302"/>
      <c r="AB102" s="302"/>
      <c r="AC102" s="302"/>
      <c r="AE102" s="302"/>
    </row>
    <row r="103" spans="1:31">
      <c r="A103" s="302" t="s">
        <v>647</v>
      </c>
      <c r="B103" s="302">
        <v>822470</v>
      </c>
      <c r="C103" s="302">
        <v>0</v>
      </c>
      <c r="D103" s="302">
        <v>408290</v>
      </c>
      <c r="E103" s="302" t="s">
        <v>648</v>
      </c>
      <c r="F103" s="302" t="s">
        <v>649</v>
      </c>
      <c r="G103" s="302" t="s">
        <v>301</v>
      </c>
      <c r="H103" s="302" t="s">
        <v>263</v>
      </c>
      <c r="I103" s="303">
        <v>43123</v>
      </c>
      <c r="J103" s="303">
        <v>43132</v>
      </c>
      <c r="K103" s="303">
        <v>43496</v>
      </c>
      <c r="L103" s="302" t="s">
        <v>241</v>
      </c>
      <c r="M103" s="302" t="s">
        <v>242</v>
      </c>
      <c r="N103" s="303">
        <v>43132</v>
      </c>
      <c r="O103" s="302" t="s">
        <v>243</v>
      </c>
      <c r="P103" s="302" t="s">
        <v>263</v>
      </c>
      <c r="Q103" s="302" t="s">
        <v>244</v>
      </c>
      <c r="R103" s="302" t="s">
        <v>269</v>
      </c>
      <c r="S103" s="302" t="s">
        <v>287</v>
      </c>
      <c r="T103" s="302" t="s">
        <v>371</v>
      </c>
      <c r="U103" s="305">
        <v>128960</v>
      </c>
      <c r="V103" s="19"/>
      <c r="X103" s="19" t="s">
        <v>22</v>
      </c>
      <c r="AA103" s="302"/>
      <c r="AB103" s="302"/>
      <c r="AC103" s="302"/>
      <c r="AE103" s="302"/>
    </row>
    <row r="104" spans="1:31">
      <c r="A104" s="302" t="s">
        <v>653</v>
      </c>
      <c r="B104" s="302">
        <v>822496</v>
      </c>
      <c r="C104" s="302">
        <v>0</v>
      </c>
      <c r="E104" s="302" t="s">
        <v>654</v>
      </c>
      <c r="F104" s="302" t="s">
        <v>655</v>
      </c>
      <c r="G104" s="302" t="s">
        <v>301</v>
      </c>
      <c r="H104" s="302" t="s">
        <v>422</v>
      </c>
      <c r="I104" s="303">
        <v>43125</v>
      </c>
      <c r="J104" s="303">
        <v>43136</v>
      </c>
      <c r="K104" s="303">
        <v>43439</v>
      </c>
      <c r="L104" s="302" t="s">
        <v>241</v>
      </c>
      <c r="M104" s="302" t="s">
        <v>242</v>
      </c>
      <c r="N104" s="303">
        <v>43132</v>
      </c>
      <c r="O104" s="302" t="s">
        <v>243</v>
      </c>
      <c r="P104" s="302" t="s">
        <v>422</v>
      </c>
      <c r="Q104" s="302" t="s">
        <v>244</v>
      </c>
      <c r="R104" s="302" t="s">
        <v>269</v>
      </c>
      <c r="S104" s="302" t="s">
        <v>254</v>
      </c>
      <c r="T104" s="302" t="s">
        <v>255</v>
      </c>
      <c r="U104" s="305">
        <v>194000</v>
      </c>
      <c r="V104" s="19"/>
      <c r="W104" s="302">
        <v>225271</v>
      </c>
      <c r="X104" s="19" t="s">
        <v>22</v>
      </c>
      <c r="AA104" s="302"/>
      <c r="AB104" s="302"/>
      <c r="AC104" s="302"/>
      <c r="AE104" s="302"/>
    </row>
    <row r="105" spans="1:31">
      <c r="A105" s="302" t="s">
        <v>656</v>
      </c>
      <c r="B105" s="302">
        <v>822503</v>
      </c>
      <c r="C105" s="302">
        <v>0</v>
      </c>
      <c r="D105" s="302">
        <v>408294</v>
      </c>
      <c r="E105" s="302" t="s">
        <v>657</v>
      </c>
      <c r="F105" s="302" t="s">
        <v>658</v>
      </c>
      <c r="G105" s="302" t="s">
        <v>301</v>
      </c>
      <c r="H105" s="302" t="s">
        <v>263</v>
      </c>
      <c r="I105" s="303">
        <v>43125</v>
      </c>
      <c r="J105" s="303">
        <v>43115</v>
      </c>
      <c r="K105" s="303">
        <v>43312</v>
      </c>
      <c r="L105" s="302" t="s">
        <v>241</v>
      </c>
      <c r="M105" s="302" t="s">
        <v>242</v>
      </c>
      <c r="N105" s="303">
        <v>43132</v>
      </c>
      <c r="O105" s="302" t="s">
        <v>243</v>
      </c>
      <c r="P105" s="302" t="s">
        <v>263</v>
      </c>
      <c r="Q105" s="302" t="s">
        <v>244</v>
      </c>
      <c r="R105" s="302" t="s">
        <v>244</v>
      </c>
      <c r="S105" s="302" t="s">
        <v>287</v>
      </c>
      <c r="T105" s="302" t="s">
        <v>371</v>
      </c>
      <c r="U105" s="305">
        <v>52000</v>
      </c>
      <c r="V105" s="19"/>
      <c r="W105" s="302">
        <v>67275</v>
      </c>
      <c r="X105" s="19" t="s">
        <v>22</v>
      </c>
      <c r="AA105" s="302"/>
      <c r="AB105" s="302"/>
      <c r="AC105" s="302"/>
      <c r="AE105" s="302"/>
    </row>
    <row r="106" spans="1:31">
      <c r="A106" s="302" t="s">
        <v>531</v>
      </c>
      <c r="B106" s="302">
        <v>808154</v>
      </c>
      <c r="C106" s="302">
        <v>1</v>
      </c>
      <c r="E106" s="302" t="s">
        <v>532</v>
      </c>
      <c r="F106" s="302" t="s">
        <v>533</v>
      </c>
      <c r="G106" s="302" t="s">
        <v>250</v>
      </c>
      <c r="H106" s="302" t="s">
        <v>240</v>
      </c>
      <c r="I106" s="303">
        <v>43120</v>
      </c>
      <c r="J106" s="303">
        <v>43122</v>
      </c>
      <c r="K106" s="303">
        <v>43487</v>
      </c>
      <c r="L106" s="302" t="s">
        <v>241</v>
      </c>
      <c r="M106" s="302" t="s">
        <v>242</v>
      </c>
      <c r="N106" s="303">
        <v>43133</v>
      </c>
      <c r="O106" s="302" t="s">
        <v>243</v>
      </c>
      <c r="P106" s="302" t="s">
        <v>240</v>
      </c>
      <c r="Q106" s="302" t="s">
        <v>244</v>
      </c>
      <c r="R106" s="302" t="s">
        <v>253</v>
      </c>
      <c r="S106" s="302" t="s">
        <v>462</v>
      </c>
      <c r="T106" s="302" t="s">
        <v>255</v>
      </c>
      <c r="U106" s="305">
        <v>4500000</v>
      </c>
      <c r="V106" s="19"/>
      <c r="W106" s="302">
        <v>2074</v>
      </c>
      <c r="X106" s="19" t="s">
        <v>22</v>
      </c>
      <c r="AC106" s="302"/>
      <c r="AE106" s="302"/>
    </row>
    <row r="107" spans="1:31">
      <c r="A107" s="302" t="s">
        <v>534</v>
      </c>
      <c r="B107" s="302" t="s">
        <v>535</v>
      </c>
      <c r="C107" s="302">
        <v>3</v>
      </c>
      <c r="E107" s="302" t="s">
        <v>407</v>
      </c>
      <c r="F107" s="302" t="s">
        <v>536</v>
      </c>
      <c r="G107" s="302" t="s">
        <v>239</v>
      </c>
      <c r="H107" s="302" t="s">
        <v>240</v>
      </c>
      <c r="I107" s="303">
        <v>43120</v>
      </c>
      <c r="J107" s="303">
        <v>43122</v>
      </c>
      <c r="K107" s="303">
        <v>43487</v>
      </c>
      <c r="L107" s="302" t="s">
        <v>241</v>
      </c>
      <c r="M107" s="302" t="s">
        <v>242</v>
      </c>
      <c r="N107" s="303">
        <v>43133</v>
      </c>
      <c r="O107" s="302" t="s">
        <v>243</v>
      </c>
      <c r="P107" s="302" t="s">
        <v>240</v>
      </c>
      <c r="Q107" s="302" t="s">
        <v>244</v>
      </c>
      <c r="R107" s="302" t="s">
        <v>244</v>
      </c>
      <c r="S107" s="302" t="s">
        <v>254</v>
      </c>
      <c r="T107" s="302" t="s">
        <v>255</v>
      </c>
      <c r="U107" s="305">
        <v>7500000</v>
      </c>
      <c r="V107" s="19"/>
      <c r="W107" s="302">
        <v>2074</v>
      </c>
      <c r="X107" s="19" t="s">
        <v>22</v>
      </c>
      <c r="AC107" s="302"/>
      <c r="AE107" s="302"/>
    </row>
    <row r="108" spans="1:31">
      <c r="A108" s="302" t="s">
        <v>550</v>
      </c>
      <c r="B108" s="302">
        <v>809926</v>
      </c>
      <c r="C108" s="302">
        <v>30</v>
      </c>
      <c r="D108" s="302">
        <v>1026458</v>
      </c>
      <c r="E108" s="302" t="s">
        <v>290</v>
      </c>
      <c r="F108" s="302" t="s">
        <v>551</v>
      </c>
      <c r="G108" s="302" t="s">
        <v>292</v>
      </c>
      <c r="H108" s="302" t="s">
        <v>293</v>
      </c>
      <c r="I108" s="303">
        <v>43131</v>
      </c>
      <c r="J108" s="303">
        <v>43132</v>
      </c>
      <c r="K108" s="303">
        <v>43465</v>
      </c>
      <c r="L108" s="302" t="s">
        <v>241</v>
      </c>
      <c r="M108" s="302" t="s">
        <v>242</v>
      </c>
      <c r="N108" s="303">
        <v>43133</v>
      </c>
      <c r="O108" s="302" t="s">
        <v>243</v>
      </c>
      <c r="P108" s="302" t="s">
        <v>293</v>
      </c>
      <c r="Q108" s="302" t="s">
        <v>244</v>
      </c>
      <c r="R108" s="302" t="s">
        <v>269</v>
      </c>
      <c r="S108" s="302" t="s">
        <v>245</v>
      </c>
      <c r="T108" s="302" t="s">
        <v>295</v>
      </c>
      <c r="U108" s="305">
        <v>18766416.649999999</v>
      </c>
      <c r="V108" s="19"/>
      <c r="W108" s="302">
        <v>563538</v>
      </c>
      <c r="X108" s="19" t="s">
        <v>22</v>
      </c>
      <c r="AC108" s="302"/>
      <c r="AE108" s="302"/>
    </row>
    <row r="109" spans="1:31">
      <c r="A109" s="302" t="s">
        <v>601</v>
      </c>
      <c r="B109" s="302" t="s">
        <v>602</v>
      </c>
      <c r="C109" s="302">
        <v>0</v>
      </c>
      <c r="E109" s="302" t="s">
        <v>603</v>
      </c>
      <c r="F109" s="302" t="s">
        <v>604</v>
      </c>
      <c r="G109" s="302" t="s">
        <v>239</v>
      </c>
      <c r="H109" s="302" t="s">
        <v>398</v>
      </c>
      <c r="I109" s="303">
        <v>43087</v>
      </c>
      <c r="J109" s="303">
        <v>42840</v>
      </c>
      <c r="K109" s="303">
        <v>44665</v>
      </c>
      <c r="L109" s="302" t="s">
        <v>241</v>
      </c>
      <c r="M109" s="302" t="s">
        <v>242</v>
      </c>
      <c r="N109" s="303">
        <v>43137</v>
      </c>
      <c r="O109" s="302" t="s">
        <v>243</v>
      </c>
      <c r="P109" s="302" t="s">
        <v>398</v>
      </c>
      <c r="Q109" s="302" t="s">
        <v>244</v>
      </c>
      <c r="R109" s="302" t="s">
        <v>269</v>
      </c>
      <c r="S109" s="302" t="s">
        <v>254</v>
      </c>
      <c r="T109" s="302" t="s">
        <v>255</v>
      </c>
      <c r="U109" s="305">
        <v>4000000</v>
      </c>
      <c r="V109" s="19"/>
      <c r="W109" s="302">
        <v>387742</v>
      </c>
      <c r="X109" s="19" t="s">
        <v>22</v>
      </c>
      <c r="AA109" s="302"/>
      <c r="AB109" s="302"/>
      <c r="AC109" s="302"/>
      <c r="AD109" s="302"/>
      <c r="AE109" s="302"/>
    </row>
    <row r="110" spans="1:31">
      <c r="A110" s="302" t="s">
        <v>543</v>
      </c>
      <c r="B110" s="302">
        <v>808617</v>
      </c>
      <c r="C110" s="302">
        <v>1</v>
      </c>
      <c r="E110" s="302" t="s">
        <v>544</v>
      </c>
      <c r="F110" s="302" t="s">
        <v>545</v>
      </c>
      <c r="G110" s="302" t="s">
        <v>250</v>
      </c>
      <c r="H110" s="302" t="s">
        <v>240</v>
      </c>
      <c r="I110" s="303">
        <v>43129</v>
      </c>
      <c r="J110" s="303">
        <v>43131</v>
      </c>
      <c r="K110" s="303">
        <v>43496</v>
      </c>
      <c r="L110" s="302" t="s">
        <v>241</v>
      </c>
      <c r="M110" s="302" t="s">
        <v>242</v>
      </c>
      <c r="N110" s="303">
        <v>43139</v>
      </c>
      <c r="O110" s="302" t="s">
        <v>243</v>
      </c>
      <c r="P110" s="302" t="s">
        <v>240</v>
      </c>
      <c r="Q110" s="302" t="s">
        <v>244</v>
      </c>
      <c r="R110" s="302" t="s">
        <v>244</v>
      </c>
      <c r="S110" s="302" t="s">
        <v>287</v>
      </c>
      <c r="T110" s="302" t="s">
        <v>255</v>
      </c>
      <c r="U110" s="305">
        <v>1500000</v>
      </c>
      <c r="V110" s="19"/>
      <c r="W110" s="302">
        <v>169046</v>
      </c>
      <c r="X110" s="19" t="s">
        <v>22</v>
      </c>
      <c r="AC110" s="302"/>
      <c r="AE110" s="302"/>
    </row>
    <row r="111" spans="1:31">
      <c r="A111" s="302" t="s">
        <v>659</v>
      </c>
      <c r="B111" s="302">
        <v>822515</v>
      </c>
      <c r="C111" s="302">
        <v>0</v>
      </c>
      <c r="D111" s="302">
        <v>1038807</v>
      </c>
      <c r="E111" s="302" t="s">
        <v>660</v>
      </c>
      <c r="F111" s="302" t="s">
        <v>661</v>
      </c>
      <c r="G111" s="302" t="s">
        <v>393</v>
      </c>
      <c r="H111" s="302" t="s">
        <v>294</v>
      </c>
      <c r="I111" s="303">
        <v>43126</v>
      </c>
      <c r="J111" s="303">
        <v>43132</v>
      </c>
      <c r="K111" s="303">
        <v>43465</v>
      </c>
      <c r="L111" s="302" t="s">
        <v>241</v>
      </c>
      <c r="M111" s="302" t="s">
        <v>242</v>
      </c>
      <c r="N111" s="303">
        <v>43139</v>
      </c>
      <c r="O111" s="302" t="s">
        <v>243</v>
      </c>
      <c r="P111" s="302" t="s">
        <v>294</v>
      </c>
      <c r="Q111" s="302" t="s">
        <v>244</v>
      </c>
      <c r="R111" s="302" t="s">
        <v>244</v>
      </c>
      <c r="S111" s="302" t="s">
        <v>287</v>
      </c>
      <c r="T111" s="302" t="s">
        <v>288</v>
      </c>
      <c r="U111" s="305">
        <v>8200</v>
      </c>
      <c r="V111" s="19"/>
      <c r="W111" s="302">
        <v>53346</v>
      </c>
      <c r="X111" s="19" t="s">
        <v>22</v>
      </c>
      <c r="AA111" s="302"/>
      <c r="AB111" s="302"/>
      <c r="AC111" s="302"/>
      <c r="AE111" s="302"/>
    </row>
    <row r="112" spans="1:31">
      <c r="A112" s="302" t="s">
        <v>552</v>
      </c>
      <c r="B112" s="302">
        <v>809926</v>
      </c>
      <c r="C112" s="302">
        <v>31</v>
      </c>
      <c r="E112" s="302" t="s">
        <v>290</v>
      </c>
      <c r="F112" s="302" t="s">
        <v>553</v>
      </c>
      <c r="G112" s="302" t="s">
        <v>292</v>
      </c>
      <c r="H112" s="302" t="s">
        <v>293</v>
      </c>
      <c r="I112" s="303">
        <v>43133</v>
      </c>
      <c r="J112" s="303">
        <v>43112</v>
      </c>
      <c r="K112" s="303">
        <v>43465</v>
      </c>
      <c r="L112" s="302" t="s">
        <v>241</v>
      </c>
      <c r="M112" s="302" t="s">
        <v>242</v>
      </c>
      <c r="N112" s="303">
        <v>43140</v>
      </c>
      <c r="O112" s="302" t="s">
        <v>243</v>
      </c>
      <c r="P112" s="302" t="s">
        <v>293</v>
      </c>
      <c r="Q112" s="302" t="s">
        <v>244</v>
      </c>
      <c r="R112" s="302" t="s">
        <v>269</v>
      </c>
      <c r="S112" s="302" t="s">
        <v>245</v>
      </c>
      <c r="T112" s="302" t="s">
        <v>295</v>
      </c>
      <c r="U112" s="305">
        <v>18766416.649999999</v>
      </c>
      <c r="V112" s="19"/>
      <c r="W112" s="302">
        <v>563538</v>
      </c>
      <c r="X112" s="19" t="s">
        <v>22</v>
      </c>
      <c r="AC112" s="302"/>
      <c r="AE112" s="302"/>
    </row>
    <row r="113" spans="1:31">
      <c r="A113" s="302" t="s">
        <v>585</v>
      </c>
      <c r="B113" s="302">
        <v>819445</v>
      </c>
      <c r="C113" s="302">
        <v>2</v>
      </c>
      <c r="E113" s="302" t="s">
        <v>586</v>
      </c>
      <c r="F113" s="302" t="s">
        <v>587</v>
      </c>
      <c r="G113" s="302" t="s">
        <v>301</v>
      </c>
      <c r="H113" s="302" t="s">
        <v>263</v>
      </c>
      <c r="I113" s="303">
        <v>43138</v>
      </c>
      <c r="J113" s="303">
        <v>43209</v>
      </c>
      <c r="K113" s="303">
        <v>43951</v>
      </c>
      <c r="L113" s="302" t="s">
        <v>241</v>
      </c>
      <c r="M113" s="302" t="s">
        <v>242</v>
      </c>
      <c r="N113" s="303">
        <v>43140</v>
      </c>
      <c r="O113" s="302" t="s">
        <v>243</v>
      </c>
      <c r="P113" s="302" t="s">
        <v>422</v>
      </c>
      <c r="Q113" s="302" t="s">
        <v>244</v>
      </c>
      <c r="R113" s="302" t="s">
        <v>269</v>
      </c>
      <c r="S113" s="302" t="s">
        <v>254</v>
      </c>
      <c r="T113" s="302" t="s">
        <v>255</v>
      </c>
      <c r="U113" s="305">
        <v>189800</v>
      </c>
      <c r="V113" s="19"/>
      <c r="X113" s="19" t="s">
        <v>22</v>
      </c>
      <c r="AA113" s="302"/>
      <c r="AB113" s="302"/>
      <c r="AC113" s="302"/>
      <c r="AE113" s="302"/>
    </row>
    <row r="114" spans="1:31">
      <c r="A114" s="302" t="s">
        <v>588</v>
      </c>
      <c r="B114" s="302">
        <v>819446</v>
      </c>
      <c r="C114" s="302">
        <v>2</v>
      </c>
      <c r="E114" s="302" t="s">
        <v>589</v>
      </c>
      <c r="F114" s="302" t="s">
        <v>590</v>
      </c>
      <c r="G114" s="302" t="s">
        <v>301</v>
      </c>
      <c r="H114" s="302" t="s">
        <v>263</v>
      </c>
      <c r="I114" s="303">
        <v>43138</v>
      </c>
      <c r="J114" s="303">
        <v>43209</v>
      </c>
      <c r="K114" s="303">
        <v>43951</v>
      </c>
      <c r="L114" s="302" t="s">
        <v>241</v>
      </c>
      <c r="M114" s="302" t="s">
        <v>242</v>
      </c>
      <c r="N114" s="303">
        <v>43140</v>
      </c>
      <c r="O114" s="302" t="s">
        <v>243</v>
      </c>
      <c r="P114" s="302" t="s">
        <v>422</v>
      </c>
      <c r="Q114" s="302" t="s">
        <v>244</v>
      </c>
      <c r="R114" s="302" t="s">
        <v>269</v>
      </c>
      <c r="S114" s="302" t="s">
        <v>254</v>
      </c>
      <c r="T114" s="302" t="s">
        <v>255</v>
      </c>
      <c r="U114" s="305">
        <v>210600</v>
      </c>
      <c r="V114" s="19"/>
      <c r="W114" s="302">
        <v>595591</v>
      </c>
      <c r="X114" s="19" t="s">
        <v>22</v>
      </c>
      <c r="AA114" s="302"/>
      <c r="AB114" s="302"/>
      <c r="AC114" s="302"/>
      <c r="AE114" s="302"/>
    </row>
    <row r="115" spans="1:31">
      <c r="A115" s="302" t="s">
        <v>591</v>
      </c>
      <c r="B115" s="302">
        <v>819533</v>
      </c>
      <c r="C115" s="302">
        <v>2</v>
      </c>
      <c r="E115" s="302" t="s">
        <v>592</v>
      </c>
      <c r="F115" s="302" t="s">
        <v>593</v>
      </c>
      <c r="G115" s="302" t="s">
        <v>301</v>
      </c>
      <c r="H115" s="302" t="s">
        <v>263</v>
      </c>
      <c r="I115" s="303">
        <v>43138</v>
      </c>
      <c r="J115" s="303">
        <v>43209</v>
      </c>
      <c r="K115" s="303">
        <v>43951</v>
      </c>
      <c r="L115" s="302" t="s">
        <v>241</v>
      </c>
      <c r="M115" s="302" t="s">
        <v>242</v>
      </c>
      <c r="N115" s="303">
        <v>43140</v>
      </c>
      <c r="O115" s="302" t="s">
        <v>243</v>
      </c>
      <c r="P115" s="302" t="s">
        <v>422</v>
      </c>
      <c r="Q115" s="302" t="s">
        <v>244</v>
      </c>
      <c r="R115" s="302" t="s">
        <v>269</v>
      </c>
      <c r="S115" s="302" t="s">
        <v>254</v>
      </c>
      <c r="T115" s="302" t="s">
        <v>255</v>
      </c>
      <c r="U115" s="305">
        <v>231400</v>
      </c>
      <c r="V115" s="302"/>
      <c r="X115" s="19" t="s">
        <v>22</v>
      </c>
      <c r="AA115" s="302"/>
      <c r="AB115" s="302"/>
      <c r="AC115" s="302"/>
      <c r="AE115" s="302"/>
    </row>
    <row r="116" spans="1:31">
      <c r="A116" s="302" t="s">
        <v>609</v>
      </c>
      <c r="B116" s="302">
        <v>820944</v>
      </c>
      <c r="C116" s="302">
        <v>1</v>
      </c>
      <c r="E116" s="302" t="s">
        <v>610</v>
      </c>
      <c r="F116" s="302" t="s">
        <v>611</v>
      </c>
      <c r="G116" s="302" t="s">
        <v>301</v>
      </c>
      <c r="H116" s="302" t="s">
        <v>422</v>
      </c>
      <c r="I116" s="303">
        <v>43138</v>
      </c>
      <c r="J116" s="303">
        <v>43209</v>
      </c>
      <c r="K116" s="303">
        <v>43951</v>
      </c>
      <c r="L116" s="302" t="s">
        <v>241</v>
      </c>
      <c r="M116" s="302" t="s">
        <v>242</v>
      </c>
      <c r="N116" s="303">
        <v>43140</v>
      </c>
      <c r="O116" s="302" t="s">
        <v>243</v>
      </c>
      <c r="P116" s="302" t="s">
        <v>422</v>
      </c>
      <c r="Q116" s="302" t="s">
        <v>244</v>
      </c>
      <c r="R116" s="302" t="s">
        <v>269</v>
      </c>
      <c r="S116" s="302" t="s">
        <v>254</v>
      </c>
      <c r="T116" s="302" t="s">
        <v>255</v>
      </c>
      <c r="U116" s="305">
        <v>231400</v>
      </c>
      <c r="V116" s="19"/>
      <c r="X116" s="19" t="s">
        <v>22</v>
      </c>
      <c r="AA116" s="302"/>
      <c r="AB116" s="302"/>
      <c r="AC116" s="302"/>
      <c r="AE116" s="302"/>
    </row>
    <row r="117" spans="1:31">
      <c r="A117" s="302" t="s">
        <v>556</v>
      </c>
      <c r="B117" s="302" t="s">
        <v>557</v>
      </c>
      <c r="C117" s="302">
        <v>5</v>
      </c>
      <c r="D117" s="302">
        <v>407383</v>
      </c>
      <c r="E117" s="302" t="s">
        <v>330</v>
      </c>
      <c r="F117" s="302" t="s">
        <v>558</v>
      </c>
      <c r="G117" s="302" t="s">
        <v>239</v>
      </c>
      <c r="H117" s="302" t="s">
        <v>263</v>
      </c>
      <c r="I117" s="303">
        <v>43136</v>
      </c>
      <c r="J117" s="303">
        <v>43132</v>
      </c>
      <c r="K117" s="303">
        <v>43190</v>
      </c>
      <c r="L117" s="302" t="s">
        <v>241</v>
      </c>
      <c r="M117" s="302" t="s">
        <v>242</v>
      </c>
      <c r="N117" s="303">
        <v>43143</v>
      </c>
      <c r="O117" s="302" t="s">
        <v>243</v>
      </c>
      <c r="P117" s="302" t="s">
        <v>263</v>
      </c>
      <c r="Q117" s="302" t="s">
        <v>244</v>
      </c>
      <c r="R117" s="302" t="s">
        <v>244</v>
      </c>
      <c r="S117" s="302" t="s">
        <v>287</v>
      </c>
      <c r="T117" s="302" t="s">
        <v>327</v>
      </c>
      <c r="U117" s="305">
        <v>244000</v>
      </c>
      <c r="V117" s="302"/>
      <c r="W117" s="302">
        <v>144073</v>
      </c>
      <c r="X117" s="19" t="s">
        <v>22</v>
      </c>
      <c r="AA117" s="302"/>
      <c r="AB117" s="302"/>
      <c r="AC117" s="302"/>
      <c r="AD117" s="302"/>
      <c r="AE117" s="302"/>
    </row>
    <row r="118" spans="1:31">
      <c r="A118" s="302" t="s">
        <v>573</v>
      </c>
      <c r="B118" s="302" t="s">
        <v>574</v>
      </c>
      <c r="C118" s="302">
        <v>0</v>
      </c>
      <c r="D118" s="302">
        <v>927505</v>
      </c>
      <c r="E118" s="302" t="s">
        <v>353</v>
      </c>
      <c r="F118" s="302" t="s">
        <v>575</v>
      </c>
      <c r="G118" s="302" t="s">
        <v>239</v>
      </c>
      <c r="H118" s="302" t="s">
        <v>251</v>
      </c>
      <c r="I118" s="303">
        <v>43125</v>
      </c>
      <c r="J118" s="303">
        <v>43132</v>
      </c>
      <c r="K118" s="303">
        <v>43312</v>
      </c>
      <c r="L118" s="302" t="s">
        <v>241</v>
      </c>
      <c r="M118" s="302" t="s">
        <v>242</v>
      </c>
      <c r="N118" s="303">
        <v>43144</v>
      </c>
      <c r="O118" s="302" t="s">
        <v>243</v>
      </c>
      <c r="P118" s="302" t="s">
        <v>252</v>
      </c>
      <c r="Q118" s="302" t="s">
        <v>244</v>
      </c>
      <c r="R118" s="302" t="s">
        <v>269</v>
      </c>
      <c r="S118" s="302" t="s">
        <v>245</v>
      </c>
      <c r="T118" s="302" t="s">
        <v>246</v>
      </c>
      <c r="U118" s="302">
        <v>0</v>
      </c>
      <c r="V118" s="19"/>
      <c r="W118" s="302">
        <v>67137</v>
      </c>
      <c r="X118" s="19" t="s">
        <v>22</v>
      </c>
      <c r="AA118" s="302"/>
      <c r="AB118" s="302"/>
      <c r="AC118" s="302"/>
      <c r="AD118" s="302"/>
      <c r="AE118" s="302"/>
    </row>
    <row r="119" spans="1:31">
      <c r="A119" s="302" t="s">
        <v>650</v>
      </c>
      <c r="B119" s="302">
        <v>822489</v>
      </c>
      <c r="C119" s="302">
        <v>0</v>
      </c>
      <c r="E119" s="302" t="s">
        <v>651</v>
      </c>
      <c r="F119" s="302" t="s">
        <v>652</v>
      </c>
      <c r="G119" s="302" t="s">
        <v>625</v>
      </c>
      <c r="H119" s="302" t="s">
        <v>293</v>
      </c>
      <c r="I119" s="303">
        <v>43124</v>
      </c>
      <c r="J119" s="303">
        <v>43132</v>
      </c>
      <c r="K119" s="303">
        <v>44957</v>
      </c>
      <c r="L119" s="302" t="s">
        <v>241</v>
      </c>
      <c r="M119" s="302" t="s">
        <v>242</v>
      </c>
      <c r="N119" s="303">
        <v>43144</v>
      </c>
      <c r="O119" s="302" t="s">
        <v>243</v>
      </c>
      <c r="P119" s="302" t="s">
        <v>293</v>
      </c>
      <c r="Q119" s="302" t="s">
        <v>244</v>
      </c>
      <c r="R119" s="302" t="s">
        <v>244</v>
      </c>
      <c r="S119" s="302" t="s">
        <v>254</v>
      </c>
      <c r="T119" s="302" t="s">
        <v>255</v>
      </c>
      <c r="U119" s="302">
        <v>0</v>
      </c>
      <c r="V119" s="19"/>
      <c r="W119" s="302">
        <v>26718</v>
      </c>
      <c r="X119" s="19" t="s">
        <v>22</v>
      </c>
      <c r="AC119" s="302"/>
      <c r="AE119" s="302"/>
    </row>
    <row r="120" spans="1:31">
      <c r="A120" s="302" t="s">
        <v>560</v>
      </c>
      <c r="B120" s="302">
        <v>817486</v>
      </c>
      <c r="C120" s="302">
        <v>1</v>
      </c>
      <c r="E120" s="302" t="s">
        <v>561</v>
      </c>
      <c r="F120" s="302" t="s">
        <v>562</v>
      </c>
      <c r="G120" s="302" t="s">
        <v>420</v>
      </c>
      <c r="H120" s="302" t="s">
        <v>263</v>
      </c>
      <c r="I120" s="303">
        <v>43116</v>
      </c>
      <c r="J120" s="303">
        <v>43115</v>
      </c>
      <c r="K120" s="303">
        <v>43251</v>
      </c>
      <c r="L120" s="302" t="s">
        <v>241</v>
      </c>
      <c r="M120" s="302" t="s">
        <v>242</v>
      </c>
      <c r="N120" s="303">
        <v>43145</v>
      </c>
      <c r="O120" s="302" t="s">
        <v>243</v>
      </c>
      <c r="P120" s="302" t="s">
        <v>422</v>
      </c>
      <c r="Q120" s="302" t="s">
        <v>244</v>
      </c>
      <c r="R120" s="302" t="s">
        <v>269</v>
      </c>
      <c r="S120" s="302" t="s">
        <v>254</v>
      </c>
      <c r="T120" s="302" t="s">
        <v>456</v>
      </c>
      <c r="U120" s="305">
        <v>140000</v>
      </c>
      <c r="V120" s="19"/>
      <c r="W120" s="302">
        <v>562678</v>
      </c>
      <c r="X120" s="19" t="s">
        <v>22</v>
      </c>
      <c r="AC120" s="302"/>
      <c r="AE120" s="302"/>
    </row>
    <row r="121" spans="1:31">
      <c r="A121" s="302" t="s">
        <v>633</v>
      </c>
      <c r="B121" s="302">
        <v>822374</v>
      </c>
      <c r="C121" s="302">
        <v>0</v>
      </c>
      <c r="E121" s="302" t="s">
        <v>634</v>
      </c>
      <c r="F121" s="302" t="s">
        <v>634</v>
      </c>
      <c r="G121" s="302" t="s">
        <v>301</v>
      </c>
      <c r="H121" s="302" t="s">
        <v>422</v>
      </c>
      <c r="I121" s="303">
        <v>43115</v>
      </c>
      <c r="J121" s="303">
        <v>43115</v>
      </c>
      <c r="K121" s="303">
        <v>43434</v>
      </c>
      <c r="L121" s="302" t="s">
        <v>241</v>
      </c>
      <c r="M121" s="302" t="s">
        <v>242</v>
      </c>
      <c r="N121" s="303">
        <v>43145</v>
      </c>
      <c r="O121" s="302" t="s">
        <v>243</v>
      </c>
      <c r="P121" s="302" t="s">
        <v>422</v>
      </c>
      <c r="Q121" s="302" t="s">
        <v>244</v>
      </c>
      <c r="R121" s="302" t="s">
        <v>269</v>
      </c>
      <c r="S121" s="302" t="s">
        <v>254</v>
      </c>
      <c r="T121" s="302" t="s">
        <v>255</v>
      </c>
      <c r="U121" s="305">
        <v>210600</v>
      </c>
      <c r="V121" s="19"/>
      <c r="X121" s="19" t="s">
        <v>22</v>
      </c>
      <c r="AA121" s="302"/>
      <c r="AB121" s="302"/>
      <c r="AC121" s="302"/>
      <c r="AE121" s="302"/>
    </row>
    <row r="122" spans="1:31">
      <c r="A122" s="302" t="s">
        <v>635</v>
      </c>
      <c r="B122" s="302">
        <v>822397</v>
      </c>
      <c r="C122" s="302">
        <v>0</v>
      </c>
      <c r="E122" s="302" t="s">
        <v>636</v>
      </c>
      <c r="F122" s="302" t="s">
        <v>637</v>
      </c>
      <c r="G122" s="302" t="s">
        <v>250</v>
      </c>
      <c r="H122" s="302" t="s">
        <v>240</v>
      </c>
      <c r="I122" s="303">
        <v>43116</v>
      </c>
      <c r="J122" s="303">
        <v>43116</v>
      </c>
      <c r="K122" s="303">
        <v>44941</v>
      </c>
      <c r="L122" s="302" t="s">
        <v>241</v>
      </c>
      <c r="M122" s="302" t="s">
        <v>242</v>
      </c>
      <c r="N122" s="303">
        <v>43145</v>
      </c>
      <c r="O122" s="302" t="s">
        <v>243</v>
      </c>
      <c r="P122" s="302" t="s">
        <v>252</v>
      </c>
      <c r="Q122" s="302" t="s">
        <v>244</v>
      </c>
      <c r="R122" s="302" t="s">
        <v>269</v>
      </c>
      <c r="S122" s="302" t="s">
        <v>254</v>
      </c>
      <c r="T122" s="302" t="s">
        <v>255</v>
      </c>
      <c r="U122" s="302">
        <v>0</v>
      </c>
      <c r="V122" s="19"/>
      <c r="X122" s="19" t="s">
        <v>22</v>
      </c>
      <c r="AA122" s="302"/>
      <c r="AB122" s="302"/>
      <c r="AC122" s="302"/>
      <c r="AD122" s="302"/>
      <c r="AE122" s="302"/>
    </row>
    <row r="123" spans="1:31">
      <c r="A123" s="302" t="s">
        <v>638</v>
      </c>
      <c r="B123" s="302" t="s">
        <v>639</v>
      </c>
      <c r="C123" s="302">
        <v>0</v>
      </c>
      <c r="E123" s="302" t="s">
        <v>636</v>
      </c>
      <c r="F123" s="302" t="s">
        <v>640</v>
      </c>
      <c r="G123" s="302" t="s">
        <v>239</v>
      </c>
      <c r="H123" s="302" t="s">
        <v>240</v>
      </c>
      <c r="I123" s="303">
        <v>43118</v>
      </c>
      <c r="J123" s="303">
        <v>43116</v>
      </c>
      <c r="K123" s="303">
        <v>43480</v>
      </c>
      <c r="L123" s="302" t="s">
        <v>241</v>
      </c>
      <c r="M123" s="302" t="s">
        <v>242</v>
      </c>
      <c r="N123" s="303">
        <v>43145</v>
      </c>
      <c r="O123" s="302" t="s">
        <v>243</v>
      </c>
      <c r="P123" s="302" t="s">
        <v>252</v>
      </c>
      <c r="Q123" s="302" t="s">
        <v>244</v>
      </c>
      <c r="R123" s="302" t="s">
        <v>269</v>
      </c>
      <c r="S123" s="302" t="s">
        <v>254</v>
      </c>
      <c r="T123" s="302" t="s">
        <v>255</v>
      </c>
      <c r="U123" s="302">
        <v>0</v>
      </c>
      <c r="V123" s="19"/>
      <c r="X123" s="19" t="s">
        <v>22</v>
      </c>
      <c r="AA123" s="302"/>
      <c r="AB123" s="302"/>
      <c r="AC123" s="302"/>
      <c r="AD123" s="302"/>
      <c r="AE123" s="302"/>
    </row>
    <row r="124" spans="1:31">
      <c r="A124" s="302" t="s">
        <v>641</v>
      </c>
      <c r="B124" s="302">
        <v>822417</v>
      </c>
      <c r="C124" s="302">
        <v>0</v>
      </c>
      <c r="E124" s="302" t="s">
        <v>642</v>
      </c>
      <c r="F124" s="302" t="s">
        <v>643</v>
      </c>
      <c r="G124" s="302" t="s">
        <v>301</v>
      </c>
      <c r="H124" s="302" t="s">
        <v>422</v>
      </c>
      <c r="I124" s="303">
        <v>43118</v>
      </c>
      <c r="J124" s="303">
        <v>43132</v>
      </c>
      <c r="K124" s="303">
        <v>43434</v>
      </c>
      <c r="L124" s="302" t="s">
        <v>241</v>
      </c>
      <c r="M124" s="302" t="s">
        <v>242</v>
      </c>
      <c r="N124" s="303">
        <v>43145</v>
      </c>
      <c r="O124" s="302" t="s">
        <v>243</v>
      </c>
      <c r="P124" s="302" t="s">
        <v>422</v>
      </c>
      <c r="Q124" s="302" t="s">
        <v>244</v>
      </c>
      <c r="R124" s="302" t="s">
        <v>269</v>
      </c>
      <c r="S124" s="302" t="s">
        <v>254</v>
      </c>
      <c r="T124" s="302" t="s">
        <v>255</v>
      </c>
      <c r="U124" s="305">
        <v>200000</v>
      </c>
      <c r="V124" s="19"/>
      <c r="X124" s="19" t="s">
        <v>22</v>
      </c>
      <c r="AA124" s="302"/>
      <c r="AB124" s="302"/>
      <c r="AC124" s="302"/>
      <c r="AE124" s="302"/>
    </row>
    <row r="125" spans="1:31">
      <c r="A125" s="302" t="s">
        <v>554</v>
      </c>
      <c r="B125" s="302">
        <v>809926</v>
      </c>
      <c r="C125" s="302">
        <v>32</v>
      </c>
      <c r="D125" s="302">
        <v>1026458</v>
      </c>
      <c r="E125" s="302" t="s">
        <v>290</v>
      </c>
      <c r="F125" s="302" t="s">
        <v>555</v>
      </c>
      <c r="G125" s="302" t="s">
        <v>292</v>
      </c>
      <c r="H125" s="302" t="s">
        <v>293</v>
      </c>
      <c r="I125" s="303">
        <v>43140</v>
      </c>
      <c r="J125" s="303">
        <v>43132</v>
      </c>
      <c r="K125" s="303">
        <v>43527</v>
      </c>
      <c r="L125" s="302" t="s">
        <v>241</v>
      </c>
      <c r="M125" s="302" t="s">
        <v>242</v>
      </c>
      <c r="N125" s="303">
        <v>43146</v>
      </c>
      <c r="O125" s="302" t="s">
        <v>243</v>
      </c>
      <c r="P125" s="302" t="s">
        <v>293</v>
      </c>
      <c r="Q125" s="302" t="s">
        <v>244</v>
      </c>
      <c r="R125" s="302" t="s">
        <v>269</v>
      </c>
      <c r="S125" s="302" t="s">
        <v>245</v>
      </c>
      <c r="T125" s="302" t="s">
        <v>295</v>
      </c>
      <c r="U125" s="305">
        <v>18766416.649999999</v>
      </c>
      <c r="V125" s="19"/>
      <c r="W125" s="302">
        <v>563538</v>
      </c>
      <c r="X125" s="19" t="s">
        <v>22</v>
      </c>
      <c r="AC125" s="302"/>
      <c r="AE125" s="302"/>
    </row>
    <row r="126" spans="1:31">
      <c r="A126" s="302" t="s">
        <v>962</v>
      </c>
      <c r="B126" s="302" t="s">
        <v>963</v>
      </c>
      <c r="C126" s="302">
        <v>0</v>
      </c>
      <c r="E126" s="302" t="s">
        <v>927</v>
      </c>
      <c r="F126" s="302" t="s">
        <v>964</v>
      </c>
      <c r="G126" s="302" t="s">
        <v>239</v>
      </c>
      <c r="H126" s="302" t="s">
        <v>965</v>
      </c>
      <c r="I126" s="303">
        <v>43109</v>
      </c>
      <c r="J126" s="303">
        <v>43449</v>
      </c>
      <c r="K126" s="303">
        <v>43465</v>
      </c>
      <c r="L126" s="302" t="s">
        <v>241</v>
      </c>
      <c r="M126" s="302" t="s">
        <v>242</v>
      </c>
      <c r="N126" s="303">
        <v>43146</v>
      </c>
      <c r="O126" s="302" t="s">
        <v>243</v>
      </c>
      <c r="P126" s="302" t="s">
        <v>965</v>
      </c>
      <c r="Q126" s="302" t="s">
        <v>244</v>
      </c>
      <c r="R126" s="302" t="s">
        <v>244</v>
      </c>
      <c r="S126" s="302" t="s">
        <v>245</v>
      </c>
      <c r="T126" s="302" t="s">
        <v>246</v>
      </c>
      <c r="U126" s="305">
        <v>68000</v>
      </c>
      <c r="V126" s="19"/>
      <c r="W126" s="302">
        <v>147515</v>
      </c>
      <c r="X126" s="19" t="s">
        <v>22</v>
      </c>
      <c r="AA126" s="302"/>
      <c r="AB126" s="302"/>
      <c r="AC126" s="302"/>
      <c r="AD126" s="302"/>
      <c r="AE126" s="302"/>
    </row>
    <row r="127" spans="1:31">
      <c r="A127" s="302" t="s">
        <v>530</v>
      </c>
      <c r="B127" s="302" t="s">
        <v>271</v>
      </c>
      <c r="C127" s="302">
        <v>11</v>
      </c>
      <c r="E127" s="302" t="s">
        <v>267</v>
      </c>
      <c r="F127" s="302" t="s">
        <v>274</v>
      </c>
      <c r="G127" s="302" t="s">
        <v>239</v>
      </c>
      <c r="H127" s="302" t="s">
        <v>251</v>
      </c>
      <c r="I127" s="303">
        <v>43132</v>
      </c>
      <c r="J127" s="303">
        <v>43148</v>
      </c>
      <c r="K127" s="303">
        <v>43555</v>
      </c>
      <c r="L127" s="302" t="s">
        <v>241</v>
      </c>
      <c r="M127" s="302" t="s">
        <v>242</v>
      </c>
      <c r="N127" s="303">
        <v>43147</v>
      </c>
      <c r="O127" s="302" t="s">
        <v>243</v>
      </c>
      <c r="P127" s="302" t="s">
        <v>252</v>
      </c>
      <c r="Q127" s="302" t="s">
        <v>244</v>
      </c>
      <c r="R127" s="302" t="s">
        <v>269</v>
      </c>
      <c r="S127" s="302" t="s">
        <v>254</v>
      </c>
      <c r="T127" s="302" t="s">
        <v>255</v>
      </c>
      <c r="U127" s="302">
        <v>0</v>
      </c>
      <c r="V127" s="302"/>
      <c r="W127" s="302">
        <v>163164</v>
      </c>
      <c r="X127" s="19" t="s">
        <v>22</v>
      </c>
      <c r="AA127" s="302"/>
      <c r="AB127" s="302"/>
      <c r="AC127" s="302"/>
      <c r="AE127" s="302"/>
    </row>
    <row r="128" spans="1:31">
      <c r="A128" s="302" t="s">
        <v>563</v>
      </c>
      <c r="B128" s="302">
        <v>817686</v>
      </c>
      <c r="C128" s="302">
        <v>3</v>
      </c>
      <c r="E128" s="302" t="s">
        <v>564</v>
      </c>
      <c r="F128" s="302" t="s">
        <v>565</v>
      </c>
      <c r="G128" s="302" t="s">
        <v>420</v>
      </c>
      <c r="H128" s="302" t="s">
        <v>263</v>
      </c>
      <c r="I128" s="303">
        <v>43137</v>
      </c>
      <c r="J128" s="303">
        <v>43312</v>
      </c>
      <c r="K128" s="303">
        <v>44165</v>
      </c>
      <c r="L128" s="302" t="s">
        <v>241</v>
      </c>
      <c r="M128" s="302" t="s">
        <v>242</v>
      </c>
      <c r="N128" s="303">
        <v>43147</v>
      </c>
      <c r="O128" s="302" t="s">
        <v>243</v>
      </c>
      <c r="P128" s="302" t="s">
        <v>252</v>
      </c>
      <c r="Q128" s="302" t="s">
        <v>244</v>
      </c>
      <c r="R128" s="302" t="s">
        <v>269</v>
      </c>
      <c r="S128" s="302" t="s">
        <v>254</v>
      </c>
      <c r="T128" s="302" t="s">
        <v>566</v>
      </c>
      <c r="U128" s="305">
        <v>140000</v>
      </c>
      <c r="V128" s="19"/>
      <c r="W128" s="302">
        <v>570604</v>
      </c>
      <c r="X128" s="19" t="s">
        <v>22</v>
      </c>
      <c r="AC128" s="302"/>
      <c r="AE128" s="302"/>
    </row>
    <row r="129" spans="1:31">
      <c r="A129" s="302" t="s">
        <v>576</v>
      </c>
      <c r="B129" s="302">
        <v>818245</v>
      </c>
      <c r="C129" s="302">
        <v>1</v>
      </c>
      <c r="E129" s="302" t="s">
        <v>577</v>
      </c>
      <c r="F129" s="302" t="s">
        <v>578</v>
      </c>
      <c r="G129" s="302" t="s">
        <v>250</v>
      </c>
      <c r="H129" s="302" t="s">
        <v>263</v>
      </c>
      <c r="I129" s="303">
        <v>43124</v>
      </c>
      <c r="J129" s="303">
        <v>41214</v>
      </c>
      <c r="K129" s="303">
        <v>43190</v>
      </c>
      <c r="L129" s="302" t="s">
        <v>241</v>
      </c>
      <c r="M129" s="302" t="s">
        <v>242</v>
      </c>
      <c r="N129" s="303">
        <v>43147</v>
      </c>
      <c r="O129" s="302" t="s">
        <v>243</v>
      </c>
      <c r="P129" s="302" t="s">
        <v>252</v>
      </c>
      <c r="Q129" s="302" t="s">
        <v>244</v>
      </c>
      <c r="R129" s="302" t="s">
        <v>269</v>
      </c>
      <c r="S129" s="302" t="s">
        <v>254</v>
      </c>
      <c r="T129" s="302" t="s">
        <v>255</v>
      </c>
      <c r="U129" s="302">
        <v>0</v>
      </c>
      <c r="V129" s="19"/>
      <c r="W129" s="302">
        <v>706878</v>
      </c>
      <c r="X129" s="19" t="s">
        <v>22</v>
      </c>
      <c r="AA129" s="302"/>
      <c r="AB129" s="302"/>
      <c r="AC129" s="302"/>
      <c r="AD129" s="302"/>
      <c r="AE129" s="302"/>
    </row>
    <row r="130" spans="1:31">
      <c r="A130" s="302" t="s">
        <v>579</v>
      </c>
      <c r="B130" s="302">
        <v>818853</v>
      </c>
      <c r="C130" s="302">
        <v>3</v>
      </c>
      <c r="E130" s="302" t="s">
        <v>580</v>
      </c>
      <c r="F130" s="302" t="s">
        <v>581</v>
      </c>
      <c r="G130" s="302" t="s">
        <v>301</v>
      </c>
      <c r="H130" s="302" t="s">
        <v>263</v>
      </c>
      <c r="I130" s="303">
        <v>43124</v>
      </c>
      <c r="J130" s="303">
        <v>42916</v>
      </c>
      <c r="K130" s="303">
        <v>43091</v>
      </c>
      <c r="L130" s="302" t="s">
        <v>241</v>
      </c>
      <c r="M130" s="302" t="s">
        <v>242</v>
      </c>
      <c r="N130" s="303">
        <v>43147</v>
      </c>
      <c r="O130" s="302" t="s">
        <v>243</v>
      </c>
      <c r="P130" s="302" t="s">
        <v>252</v>
      </c>
      <c r="Q130" s="302" t="s">
        <v>244</v>
      </c>
      <c r="R130" s="302" t="s">
        <v>269</v>
      </c>
      <c r="S130" s="302" t="s">
        <v>254</v>
      </c>
      <c r="T130" s="302" t="s">
        <v>255</v>
      </c>
      <c r="U130" s="302">
        <v>0</v>
      </c>
      <c r="V130" s="19"/>
      <c r="W130" s="302">
        <v>582955</v>
      </c>
      <c r="X130" s="19" t="s">
        <v>22</v>
      </c>
      <c r="AA130" s="302"/>
      <c r="AB130" s="302"/>
      <c r="AC130" s="302"/>
      <c r="AE130" s="302"/>
    </row>
    <row r="131" spans="1:31">
      <c r="A131" s="302" t="s">
        <v>662</v>
      </c>
      <c r="B131" s="302">
        <v>822537</v>
      </c>
      <c r="C131" s="302">
        <v>0</v>
      </c>
      <c r="D131" s="302">
        <v>1037535</v>
      </c>
      <c r="E131" s="302" t="s">
        <v>663</v>
      </c>
      <c r="F131" s="302" t="s">
        <v>664</v>
      </c>
      <c r="G131" s="302" t="s">
        <v>393</v>
      </c>
      <c r="H131" s="302" t="s">
        <v>251</v>
      </c>
      <c r="I131" s="303">
        <v>43130</v>
      </c>
      <c r="J131" s="303">
        <v>43132</v>
      </c>
      <c r="K131" s="303">
        <v>43159</v>
      </c>
      <c r="L131" s="302" t="s">
        <v>241</v>
      </c>
      <c r="M131" s="302" t="s">
        <v>242</v>
      </c>
      <c r="N131" s="303">
        <v>43147</v>
      </c>
      <c r="O131" s="302" t="s">
        <v>243</v>
      </c>
      <c r="P131" s="302" t="s">
        <v>252</v>
      </c>
      <c r="Q131" s="302" t="s">
        <v>244</v>
      </c>
      <c r="R131" s="302" t="s">
        <v>269</v>
      </c>
      <c r="S131" s="302" t="s">
        <v>245</v>
      </c>
      <c r="T131" s="302" t="s">
        <v>246</v>
      </c>
      <c r="U131" s="305">
        <v>14649</v>
      </c>
      <c r="V131" s="19"/>
      <c r="X131" s="19" t="s">
        <v>22</v>
      </c>
      <c r="AA131" s="302"/>
      <c r="AB131" s="302"/>
      <c r="AC131" s="302"/>
      <c r="AE131" s="302"/>
    </row>
    <row r="132" spans="1:31">
      <c r="A132" s="302" t="s">
        <v>665</v>
      </c>
      <c r="B132" s="302">
        <v>822639</v>
      </c>
      <c r="C132" s="302">
        <v>0</v>
      </c>
      <c r="D132" s="302">
        <v>1046763</v>
      </c>
      <c r="E132" s="302" t="s">
        <v>666</v>
      </c>
      <c r="F132" s="302" t="s">
        <v>667</v>
      </c>
      <c r="G132" s="302" t="s">
        <v>301</v>
      </c>
      <c r="H132" s="302" t="s">
        <v>263</v>
      </c>
      <c r="I132" s="303">
        <v>43140</v>
      </c>
      <c r="J132" s="303">
        <v>43151</v>
      </c>
      <c r="K132" s="303">
        <v>43372</v>
      </c>
      <c r="L132" s="302" t="s">
        <v>241</v>
      </c>
      <c r="M132" s="302" t="s">
        <v>242</v>
      </c>
      <c r="N132" s="303">
        <v>43147</v>
      </c>
      <c r="O132" s="302" t="s">
        <v>243</v>
      </c>
      <c r="P132" s="302" t="s">
        <v>263</v>
      </c>
      <c r="Q132" s="302" t="s">
        <v>244</v>
      </c>
      <c r="R132" s="302" t="s">
        <v>244</v>
      </c>
      <c r="S132" s="302" t="s">
        <v>287</v>
      </c>
      <c r="T132" s="302" t="s">
        <v>371</v>
      </c>
      <c r="U132" s="305">
        <v>74250</v>
      </c>
      <c r="V132" s="19"/>
      <c r="X132" s="19" t="s">
        <v>22</v>
      </c>
      <c r="AA132" s="302"/>
      <c r="AB132" s="302"/>
      <c r="AC132" s="302"/>
      <c r="AE132" s="302"/>
    </row>
    <row r="133" spans="1:31">
      <c r="A133" s="302" t="s">
        <v>546</v>
      </c>
      <c r="B133" s="302">
        <v>809269</v>
      </c>
      <c r="C133" s="302">
        <v>2</v>
      </c>
      <c r="E133" s="302" t="s">
        <v>547</v>
      </c>
      <c r="F133" s="302" t="s">
        <v>548</v>
      </c>
      <c r="G133" s="302" t="s">
        <v>262</v>
      </c>
      <c r="H133" s="302" t="s">
        <v>263</v>
      </c>
      <c r="I133" s="303">
        <v>43147</v>
      </c>
      <c r="J133" s="303">
        <v>43252</v>
      </c>
      <c r="K133" s="303">
        <v>44165</v>
      </c>
      <c r="L133" s="302" t="s">
        <v>241</v>
      </c>
      <c r="M133" s="302" t="s">
        <v>242</v>
      </c>
      <c r="N133" s="303">
        <v>43151</v>
      </c>
      <c r="O133" s="302" t="s">
        <v>243</v>
      </c>
      <c r="P133" s="302" t="s">
        <v>263</v>
      </c>
      <c r="Q133" s="302" t="s">
        <v>244</v>
      </c>
      <c r="R133" s="302" t="s">
        <v>549</v>
      </c>
      <c r="S133" s="302" t="s">
        <v>254</v>
      </c>
      <c r="T133" s="302" t="s">
        <v>255</v>
      </c>
      <c r="U133" s="305">
        <v>250000</v>
      </c>
      <c r="V133" s="19"/>
      <c r="X133" s="19" t="s">
        <v>22</v>
      </c>
      <c r="AC133" s="302"/>
      <c r="AE133" s="302"/>
    </row>
    <row r="134" spans="1:31">
      <c r="A134" s="302" t="s">
        <v>629</v>
      </c>
      <c r="B134" s="302">
        <v>822294</v>
      </c>
      <c r="C134" s="302">
        <v>0</v>
      </c>
      <c r="E134" s="302" t="s">
        <v>630</v>
      </c>
      <c r="F134" s="302" t="s">
        <v>631</v>
      </c>
      <c r="G134" s="302" t="s">
        <v>625</v>
      </c>
      <c r="H134" s="302" t="s">
        <v>294</v>
      </c>
      <c r="I134" s="303">
        <v>43090</v>
      </c>
      <c r="J134" s="303">
        <v>43090</v>
      </c>
      <c r="K134" s="303">
        <v>44915</v>
      </c>
      <c r="L134" s="302" t="s">
        <v>241</v>
      </c>
      <c r="M134" s="302" t="s">
        <v>242</v>
      </c>
      <c r="N134" s="303">
        <v>43151</v>
      </c>
      <c r="O134" s="302" t="s">
        <v>243</v>
      </c>
      <c r="P134" s="302" t="s">
        <v>294</v>
      </c>
      <c r="Q134" s="302" t="s">
        <v>244</v>
      </c>
      <c r="R134" s="302" t="s">
        <v>244</v>
      </c>
      <c r="S134" s="302" t="s">
        <v>245</v>
      </c>
      <c r="T134" s="302" t="s">
        <v>246</v>
      </c>
      <c r="U134" s="302">
        <v>0</v>
      </c>
      <c r="V134" s="19"/>
      <c r="X134" s="19" t="s">
        <v>22</v>
      </c>
      <c r="AC134" s="302"/>
      <c r="AE134" s="302"/>
    </row>
    <row r="135" spans="1:31">
      <c r="A135" s="302" t="s">
        <v>632</v>
      </c>
      <c r="B135" s="302">
        <v>822367</v>
      </c>
      <c r="C135" s="302">
        <v>0</v>
      </c>
      <c r="E135" s="302" t="s">
        <v>966</v>
      </c>
      <c r="F135" s="302" t="s">
        <v>967</v>
      </c>
      <c r="G135" s="302" t="s">
        <v>301</v>
      </c>
      <c r="H135" s="302" t="s">
        <v>422</v>
      </c>
      <c r="I135" s="303">
        <v>43112</v>
      </c>
      <c r="J135" s="303">
        <v>43112</v>
      </c>
      <c r="K135" s="303">
        <v>43951</v>
      </c>
      <c r="L135" s="302" t="s">
        <v>241</v>
      </c>
      <c r="M135" s="302" t="s">
        <v>242</v>
      </c>
      <c r="N135" s="303">
        <v>43151</v>
      </c>
      <c r="O135" s="302" t="s">
        <v>243</v>
      </c>
      <c r="P135" s="302" t="s">
        <v>422</v>
      </c>
      <c r="Q135" s="302" t="s">
        <v>244</v>
      </c>
      <c r="R135" s="302" t="s">
        <v>269</v>
      </c>
      <c r="S135" s="302" t="s">
        <v>254</v>
      </c>
      <c r="T135" s="302" t="s">
        <v>255</v>
      </c>
      <c r="U135" s="305">
        <v>462800</v>
      </c>
      <c r="V135" s="19"/>
      <c r="X135" s="19" t="s">
        <v>22</v>
      </c>
      <c r="AA135" s="302"/>
      <c r="AB135" s="302"/>
      <c r="AC135" s="302"/>
      <c r="AE135" s="302"/>
    </row>
    <row r="136" spans="1:31">
      <c r="A136" s="302" t="s">
        <v>644</v>
      </c>
      <c r="B136" s="302">
        <v>822420</v>
      </c>
      <c r="C136" s="302">
        <v>0</v>
      </c>
      <c r="E136" s="302" t="s">
        <v>645</v>
      </c>
      <c r="F136" s="302" t="s">
        <v>646</v>
      </c>
      <c r="G136" s="302" t="s">
        <v>301</v>
      </c>
      <c r="H136" s="302" t="s">
        <v>422</v>
      </c>
      <c r="I136" s="303">
        <v>43118</v>
      </c>
      <c r="J136" s="303">
        <v>43132</v>
      </c>
      <c r="K136" s="303">
        <v>43434</v>
      </c>
      <c r="L136" s="302" t="s">
        <v>241</v>
      </c>
      <c r="M136" s="302" t="s">
        <v>242</v>
      </c>
      <c r="N136" s="303">
        <v>43151</v>
      </c>
      <c r="O136" s="302" t="s">
        <v>243</v>
      </c>
      <c r="P136" s="302" t="s">
        <v>422</v>
      </c>
      <c r="Q136" s="302" t="s">
        <v>244</v>
      </c>
      <c r="R136" s="302" t="s">
        <v>269</v>
      </c>
      <c r="S136" s="302" t="s">
        <v>254</v>
      </c>
      <c r="T136" s="302" t="s">
        <v>255</v>
      </c>
      <c r="U136" s="305">
        <v>210600</v>
      </c>
      <c r="V136" s="19"/>
      <c r="X136" s="19" t="s">
        <v>22</v>
      </c>
      <c r="AA136" s="302"/>
      <c r="AB136" s="302"/>
      <c r="AC136" s="302"/>
      <c r="AE136" s="302"/>
    </row>
    <row r="137" spans="1:31">
      <c r="A137" s="302" t="s">
        <v>582</v>
      </c>
      <c r="B137" s="302" t="s">
        <v>583</v>
      </c>
      <c r="C137" s="302">
        <v>0</v>
      </c>
      <c r="D137" s="302">
        <v>1045610</v>
      </c>
      <c r="E137" s="302" t="s">
        <v>365</v>
      </c>
      <c r="F137" s="302" t="s">
        <v>584</v>
      </c>
      <c r="G137" s="302" t="s">
        <v>239</v>
      </c>
      <c r="H137" s="302" t="s">
        <v>263</v>
      </c>
      <c r="I137" s="303">
        <v>43090</v>
      </c>
      <c r="J137" s="303">
        <v>43143</v>
      </c>
      <c r="K137" s="303">
        <v>43342</v>
      </c>
      <c r="L137" s="302" t="s">
        <v>241</v>
      </c>
      <c r="M137" s="302" t="s">
        <v>242</v>
      </c>
      <c r="N137" s="303">
        <v>43152</v>
      </c>
      <c r="O137" s="302" t="s">
        <v>243</v>
      </c>
      <c r="P137" s="302" t="s">
        <v>263</v>
      </c>
      <c r="Q137" s="302" t="s">
        <v>244</v>
      </c>
      <c r="R137" s="302" t="s">
        <v>244</v>
      </c>
      <c r="S137" s="302" t="s">
        <v>287</v>
      </c>
      <c r="T137" s="302" t="s">
        <v>371</v>
      </c>
      <c r="U137" s="305">
        <v>101790</v>
      </c>
      <c r="V137" s="19"/>
      <c r="W137" s="302">
        <v>584032</v>
      </c>
      <c r="X137" s="19" t="s">
        <v>22</v>
      </c>
      <c r="AA137" s="302"/>
      <c r="AB137" s="302"/>
      <c r="AC137" s="302"/>
      <c r="AD137" s="302"/>
      <c r="AE137" s="302"/>
    </row>
    <row r="138" spans="1:31">
      <c r="A138" s="302" t="s">
        <v>594</v>
      </c>
      <c r="B138" s="302" t="s">
        <v>595</v>
      </c>
      <c r="C138" s="302">
        <v>0</v>
      </c>
      <c r="E138" s="302" t="s">
        <v>596</v>
      </c>
      <c r="G138" s="302" t="s">
        <v>239</v>
      </c>
      <c r="H138" s="302" t="s">
        <v>340</v>
      </c>
      <c r="I138" s="303">
        <v>43146</v>
      </c>
      <c r="J138" s="303">
        <v>42795</v>
      </c>
      <c r="K138" s="303">
        <v>43159</v>
      </c>
      <c r="L138" s="302" t="s">
        <v>241</v>
      </c>
      <c r="M138" s="302" t="s">
        <v>242</v>
      </c>
      <c r="N138" s="303">
        <v>43152</v>
      </c>
      <c r="O138" s="302" t="s">
        <v>243</v>
      </c>
      <c r="P138" s="302" t="s">
        <v>340</v>
      </c>
      <c r="Q138" s="302" t="s">
        <v>244</v>
      </c>
      <c r="R138" s="302" t="s">
        <v>269</v>
      </c>
      <c r="T138" s="302" t="s">
        <v>597</v>
      </c>
      <c r="U138" s="302">
        <v>0</v>
      </c>
      <c r="V138" s="19"/>
      <c r="W138" s="302">
        <v>731910</v>
      </c>
      <c r="X138" s="19" t="s">
        <v>22</v>
      </c>
      <c r="AA138" s="302"/>
      <c r="AB138" s="302"/>
      <c r="AC138" s="302"/>
      <c r="AD138" s="302"/>
      <c r="AE138" s="302"/>
    </row>
    <row r="139" spans="1:31">
      <c r="A139" s="302" t="s">
        <v>612</v>
      </c>
      <c r="B139" s="302">
        <v>821125</v>
      </c>
      <c r="C139" s="302">
        <v>1</v>
      </c>
      <c r="E139" s="302" t="s">
        <v>613</v>
      </c>
      <c r="F139" s="302" t="s">
        <v>614</v>
      </c>
      <c r="G139" s="302" t="s">
        <v>301</v>
      </c>
      <c r="H139" s="302" t="s">
        <v>263</v>
      </c>
      <c r="I139" s="303">
        <v>43146</v>
      </c>
      <c r="J139" s="303">
        <v>43132</v>
      </c>
      <c r="K139" s="303">
        <v>43312</v>
      </c>
      <c r="L139" s="302" t="s">
        <v>241</v>
      </c>
      <c r="M139" s="302" t="s">
        <v>242</v>
      </c>
      <c r="N139" s="303">
        <v>43152</v>
      </c>
      <c r="O139" s="302" t="s">
        <v>243</v>
      </c>
      <c r="P139" s="302" t="s">
        <v>263</v>
      </c>
      <c r="Q139" s="302" t="s">
        <v>244</v>
      </c>
      <c r="R139" s="302" t="s">
        <v>244</v>
      </c>
      <c r="S139" s="302" t="s">
        <v>287</v>
      </c>
      <c r="T139" s="302" t="s">
        <v>371</v>
      </c>
      <c r="U139" s="305">
        <v>85000</v>
      </c>
      <c r="V139" s="19"/>
      <c r="W139" s="302">
        <v>337383</v>
      </c>
      <c r="X139" s="19" t="s">
        <v>22</v>
      </c>
      <c r="AA139" s="302"/>
      <c r="AB139" s="302"/>
      <c r="AC139" s="302"/>
      <c r="AE139" s="302"/>
    </row>
    <row r="140" spans="1:31">
      <c r="A140" s="302" t="s">
        <v>615</v>
      </c>
      <c r="B140" s="302" t="s">
        <v>616</v>
      </c>
      <c r="C140" s="302">
        <v>1</v>
      </c>
      <c r="D140" s="302">
        <v>994583</v>
      </c>
      <c r="E140" s="302" t="s">
        <v>365</v>
      </c>
      <c r="F140" s="302" t="s">
        <v>617</v>
      </c>
      <c r="G140" s="302" t="s">
        <v>239</v>
      </c>
      <c r="H140" s="302" t="s">
        <v>263</v>
      </c>
      <c r="I140" s="303">
        <v>43144</v>
      </c>
      <c r="J140" s="303">
        <v>43101</v>
      </c>
      <c r="K140" s="303">
        <v>43455</v>
      </c>
      <c r="L140" s="302" t="s">
        <v>241</v>
      </c>
      <c r="M140" s="302" t="s">
        <v>242</v>
      </c>
      <c r="N140" s="303">
        <v>43152</v>
      </c>
      <c r="O140" s="302" t="s">
        <v>243</v>
      </c>
      <c r="P140" s="302" t="s">
        <v>350</v>
      </c>
      <c r="Q140" s="302" t="s">
        <v>244</v>
      </c>
      <c r="R140" s="302" t="s">
        <v>244</v>
      </c>
      <c r="S140" s="302" t="s">
        <v>245</v>
      </c>
      <c r="T140" s="302" t="s">
        <v>246</v>
      </c>
      <c r="U140" s="302">
        <v>0</v>
      </c>
      <c r="V140" s="302"/>
      <c r="W140" s="302">
        <v>584032</v>
      </c>
      <c r="X140" s="19" t="s">
        <v>22</v>
      </c>
      <c r="AA140" s="302"/>
      <c r="AB140" s="302"/>
      <c r="AC140" s="302"/>
      <c r="AD140" s="302"/>
      <c r="AE140" s="302"/>
    </row>
    <row r="141" spans="1:31">
      <c r="A141" s="302" t="s">
        <v>537</v>
      </c>
      <c r="B141" s="302" t="s">
        <v>538</v>
      </c>
      <c r="C141" s="302">
        <v>1</v>
      </c>
      <c r="D141" s="302">
        <v>1042590</v>
      </c>
      <c r="E141" s="302" t="s">
        <v>281</v>
      </c>
      <c r="F141" s="302" t="s">
        <v>539</v>
      </c>
      <c r="G141" s="302" t="s">
        <v>239</v>
      </c>
      <c r="H141" s="302" t="s">
        <v>240</v>
      </c>
      <c r="I141" s="303">
        <v>43133</v>
      </c>
      <c r="J141" s="303">
        <v>43133</v>
      </c>
      <c r="K141" s="303">
        <v>43497</v>
      </c>
      <c r="L141" s="302" t="s">
        <v>241</v>
      </c>
      <c r="M141" s="302" t="s">
        <v>242</v>
      </c>
      <c r="N141" s="303">
        <v>43153</v>
      </c>
      <c r="O141" s="302" t="s">
        <v>243</v>
      </c>
      <c r="P141" s="302" t="s">
        <v>240</v>
      </c>
      <c r="Q141" s="302" t="s">
        <v>244</v>
      </c>
      <c r="R141" s="302" t="s">
        <v>244</v>
      </c>
      <c r="S141" s="302" t="s">
        <v>287</v>
      </c>
      <c r="T141" s="302" t="s">
        <v>309</v>
      </c>
      <c r="U141" s="305">
        <v>340300</v>
      </c>
      <c r="V141" s="19"/>
      <c r="W141" s="302">
        <v>202207</v>
      </c>
      <c r="X141" s="19" t="s">
        <v>22</v>
      </c>
      <c r="AA141" s="302"/>
      <c r="AB141" s="302"/>
      <c r="AC141" s="302"/>
      <c r="AE141" s="302"/>
    </row>
    <row r="142" spans="1:31">
      <c r="A142" s="302" t="s">
        <v>540</v>
      </c>
      <c r="B142" s="302" t="s">
        <v>541</v>
      </c>
      <c r="C142" s="302">
        <v>1</v>
      </c>
      <c r="D142" s="302">
        <v>906833</v>
      </c>
      <c r="E142" s="302" t="s">
        <v>281</v>
      </c>
      <c r="F142" s="302" t="s">
        <v>542</v>
      </c>
      <c r="G142" s="302" t="s">
        <v>239</v>
      </c>
      <c r="H142" s="302" t="s">
        <v>240</v>
      </c>
      <c r="I142" s="303">
        <v>43133</v>
      </c>
      <c r="J142" s="303">
        <v>43101</v>
      </c>
      <c r="K142" s="303">
        <v>43465</v>
      </c>
      <c r="L142" s="302" t="s">
        <v>241</v>
      </c>
      <c r="M142" s="302" t="s">
        <v>242</v>
      </c>
      <c r="N142" s="303">
        <v>43153</v>
      </c>
      <c r="O142" s="302" t="s">
        <v>243</v>
      </c>
      <c r="P142" s="302" t="s">
        <v>240</v>
      </c>
      <c r="Q142" s="302" t="s">
        <v>244</v>
      </c>
      <c r="R142" s="302" t="s">
        <v>244</v>
      </c>
      <c r="S142" s="302" t="s">
        <v>287</v>
      </c>
      <c r="T142" s="302" t="s">
        <v>309</v>
      </c>
      <c r="U142" s="305">
        <v>109000</v>
      </c>
      <c r="V142" s="19"/>
      <c r="W142" s="302">
        <v>202207</v>
      </c>
      <c r="X142" s="19" t="s">
        <v>22</v>
      </c>
      <c r="AA142" s="302"/>
      <c r="AB142" s="302"/>
      <c r="AC142" s="302"/>
      <c r="AD142" s="302"/>
      <c r="AE142" s="302"/>
    </row>
    <row r="143" spans="1:31">
      <c r="A143" s="302" t="s">
        <v>527</v>
      </c>
      <c r="B143" s="302" t="s">
        <v>528</v>
      </c>
      <c r="C143" s="302">
        <v>0</v>
      </c>
      <c r="D143" s="302">
        <v>1042246</v>
      </c>
      <c r="E143" s="302" t="s">
        <v>237</v>
      </c>
      <c r="F143" s="302" t="s">
        <v>529</v>
      </c>
      <c r="G143" s="302" t="s">
        <v>239</v>
      </c>
      <c r="H143" s="302" t="s">
        <v>251</v>
      </c>
      <c r="I143" s="303">
        <v>43112</v>
      </c>
      <c r="J143" s="303">
        <v>43132</v>
      </c>
      <c r="K143" s="303">
        <v>43404</v>
      </c>
      <c r="L143" s="302" t="s">
        <v>241</v>
      </c>
      <c r="M143" s="302" t="s">
        <v>242</v>
      </c>
      <c r="N143" s="303">
        <v>43154</v>
      </c>
      <c r="O143" s="302" t="s">
        <v>243</v>
      </c>
      <c r="P143" s="302" t="s">
        <v>252</v>
      </c>
      <c r="Q143" s="302" t="s">
        <v>244</v>
      </c>
      <c r="R143" s="302" t="s">
        <v>269</v>
      </c>
      <c r="S143" s="302" t="s">
        <v>245</v>
      </c>
      <c r="T143" s="302" t="s">
        <v>246</v>
      </c>
      <c r="U143" s="305">
        <v>2200000</v>
      </c>
      <c r="V143" s="19"/>
      <c r="W143" s="302">
        <v>581209</v>
      </c>
      <c r="X143" s="19" t="s">
        <v>22</v>
      </c>
      <c r="AA143" s="302"/>
      <c r="AB143" s="302"/>
      <c r="AC143" s="302"/>
      <c r="AD143" s="302"/>
      <c r="AE143" s="302"/>
    </row>
    <row r="144" spans="1:31">
      <c r="A144" s="302" t="s">
        <v>622</v>
      </c>
      <c r="B144" s="302">
        <v>822114</v>
      </c>
      <c r="C144" s="302">
        <v>0</v>
      </c>
      <c r="E144" s="302" t="s">
        <v>623</v>
      </c>
      <c r="F144" s="302" t="s">
        <v>624</v>
      </c>
      <c r="G144" s="302" t="s">
        <v>625</v>
      </c>
      <c r="H144" s="302" t="s">
        <v>294</v>
      </c>
      <c r="I144" s="303">
        <v>43068</v>
      </c>
      <c r="J144" s="303">
        <v>42125</v>
      </c>
      <c r="K144" s="303">
        <v>43220</v>
      </c>
      <c r="L144" s="302" t="s">
        <v>241</v>
      </c>
      <c r="M144" s="302" t="s">
        <v>242</v>
      </c>
      <c r="N144" s="303">
        <v>43155</v>
      </c>
      <c r="O144" s="302" t="s">
        <v>243</v>
      </c>
      <c r="P144" s="302" t="s">
        <v>294</v>
      </c>
      <c r="Q144" s="302" t="s">
        <v>244</v>
      </c>
      <c r="R144" s="302" t="s">
        <v>244</v>
      </c>
      <c r="S144" s="302" t="s">
        <v>245</v>
      </c>
      <c r="T144" s="302" t="s">
        <v>246</v>
      </c>
      <c r="U144" s="305">
        <v>250000</v>
      </c>
      <c r="V144" s="19"/>
      <c r="W144" s="302">
        <v>580290</v>
      </c>
      <c r="X144" s="19" t="s">
        <v>22</v>
      </c>
      <c r="AC144" s="302"/>
      <c r="AE144" s="302"/>
    </row>
    <row r="145" spans="1:31">
      <c r="A145" s="302" t="s">
        <v>567</v>
      </c>
      <c r="B145" s="302" t="s">
        <v>568</v>
      </c>
      <c r="C145" s="302">
        <v>1</v>
      </c>
      <c r="E145" s="302" t="s">
        <v>569</v>
      </c>
      <c r="F145" s="302" t="s">
        <v>570</v>
      </c>
      <c r="G145" s="302" t="s">
        <v>239</v>
      </c>
      <c r="H145" s="302" t="s">
        <v>571</v>
      </c>
      <c r="I145" s="303">
        <v>43000</v>
      </c>
      <c r="J145" s="303">
        <v>42918</v>
      </c>
      <c r="K145" s="303">
        <v>43282</v>
      </c>
      <c r="L145" s="302" t="s">
        <v>241</v>
      </c>
      <c r="M145" s="302" t="s">
        <v>242</v>
      </c>
      <c r="N145" s="303">
        <v>43157</v>
      </c>
      <c r="O145" s="302" t="s">
        <v>243</v>
      </c>
      <c r="P145" s="302" t="s">
        <v>572</v>
      </c>
      <c r="Q145" s="302" t="s">
        <v>244</v>
      </c>
      <c r="R145" s="302" t="s">
        <v>244</v>
      </c>
      <c r="S145" s="302" t="s">
        <v>254</v>
      </c>
      <c r="T145" s="302" t="s">
        <v>255</v>
      </c>
      <c r="U145" s="305">
        <v>1100000</v>
      </c>
      <c r="V145" s="19"/>
      <c r="W145" s="302">
        <v>26521</v>
      </c>
      <c r="X145" s="19" t="s">
        <v>22</v>
      </c>
      <c r="AA145" s="302"/>
      <c r="AB145" s="302"/>
      <c r="AC145" s="302"/>
      <c r="AD145" s="302"/>
      <c r="AE145" s="302"/>
    </row>
    <row r="146" spans="1:31">
      <c r="A146" s="302" t="s">
        <v>598</v>
      </c>
      <c r="B146" s="302">
        <v>819639</v>
      </c>
      <c r="C146" s="302">
        <v>2</v>
      </c>
      <c r="E146" s="302" t="s">
        <v>599</v>
      </c>
      <c r="F146" s="302" t="s">
        <v>600</v>
      </c>
      <c r="G146" s="302" t="s">
        <v>301</v>
      </c>
      <c r="H146" s="302" t="s">
        <v>263</v>
      </c>
      <c r="I146" s="303">
        <v>43151</v>
      </c>
      <c r="J146" s="303">
        <v>43092</v>
      </c>
      <c r="K146" s="303">
        <v>43281</v>
      </c>
      <c r="L146" s="302" t="s">
        <v>241</v>
      </c>
      <c r="M146" s="302" t="s">
        <v>242</v>
      </c>
      <c r="N146" s="303">
        <v>43158</v>
      </c>
      <c r="O146" s="302" t="s">
        <v>243</v>
      </c>
      <c r="P146" s="302" t="s">
        <v>263</v>
      </c>
      <c r="Q146" s="302" t="s">
        <v>244</v>
      </c>
      <c r="R146" s="302" t="s">
        <v>269</v>
      </c>
      <c r="S146" s="302" t="s">
        <v>254</v>
      </c>
      <c r="T146" s="302" t="s">
        <v>255</v>
      </c>
      <c r="U146" s="302">
        <v>0</v>
      </c>
      <c r="V146" s="19"/>
      <c r="W146" s="302">
        <v>151318</v>
      </c>
      <c r="X146" s="19" t="s">
        <v>22</v>
      </c>
      <c r="AA146" s="302"/>
      <c r="AB146" s="302"/>
      <c r="AC146" s="302"/>
      <c r="AE146" s="302"/>
    </row>
    <row r="147" spans="1:31">
      <c r="A147" s="302" t="s">
        <v>671</v>
      </c>
      <c r="B147" s="302">
        <v>822740</v>
      </c>
      <c r="C147" s="302">
        <v>0</v>
      </c>
      <c r="E147" s="302" t="s">
        <v>672</v>
      </c>
      <c r="F147" s="302" t="s">
        <v>673</v>
      </c>
      <c r="G147" s="302" t="s">
        <v>393</v>
      </c>
      <c r="H147" s="302" t="s">
        <v>293</v>
      </c>
      <c r="I147" s="303">
        <v>43153</v>
      </c>
      <c r="J147" s="303">
        <v>43150</v>
      </c>
      <c r="K147" s="303">
        <v>43514</v>
      </c>
      <c r="L147" s="302" t="s">
        <v>241</v>
      </c>
      <c r="M147" s="302" t="s">
        <v>242</v>
      </c>
      <c r="N147" s="303">
        <v>43158</v>
      </c>
      <c r="O147" s="302" t="s">
        <v>243</v>
      </c>
      <c r="P147" s="302" t="s">
        <v>293</v>
      </c>
      <c r="Q147" s="302" t="s">
        <v>244</v>
      </c>
      <c r="R147" s="302" t="s">
        <v>244</v>
      </c>
      <c r="S147" s="302" t="s">
        <v>462</v>
      </c>
      <c r="T147" s="302" t="s">
        <v>255</v>
      </c>
      <c r="U147" s="302">
        <v>0</v>
      </c>
      <c r="V147" s="19"/>
      <c r="X147" s="19" t="s">
        <v>22</v>
      </c>
      <c r="AA147" s="302"/>
      <c r="AB147" s="302"/>
      <c r="AC147" s="302"/>
      <c r="AE147" s="302"/>
    </row>
    <row r="148" spans="1:31">
      <c r="A148" s="302" t="s">
        <v>618</v>
      </c>
      <c r="B148" s="302">
        <v>821811</v>
      </c>
      <c r="C148" s="302">
        <v>1</v>
      </c>
      <c r="E148" s="302" t="s">
        <v>619</v>
      </c>
      <c r="F148" s="302" t="s">
        <v>620</v>
      </c>
      <c r="G148" s="302" t="s">
        <v>301</v>
      </c>
      <c r="H148" s="302" t="s">
        <v>263</v>
      </c>
      <c r="I148" s="303">
        <v>43147</v>
      </c>
      <c r="J148" s="303">
        <v>43151</v>
      </c>
      <c r="K148" s="303">
        <v>43750</v>
      </c>
      <c r="L148" s="302" t="s">
        <v>241</v>
      </c>
      <c r="M148" s="302" t="s">
        <v>242</v>
      </c>
      <c r="N148" s="303">
        <v>43159</v>
      </c>
      <c r="O148" s="302" t="s">
        <v>243</v>
      </c>
      <c r="P148" s="302" t="s">
        <v>263</v>
      </c>
      <c r="Q148" s="302" t="s">
        <v>244</v>
      </c>
      <c r="R148" s="302" t="s">
        <v>244</v>
      </c>
      <c r="S148" s="302" t="s">
        <v>254</v>
      </c>
      <c r="T148" s="302" t="s">
        <v>621</v>
      </c>
      <c r="U148" s="305">
        <v>150000</v>
      </c>
      <c r="V148" s="19"/>
      <c r="X148" s="19" t="s">
        <v>22</v>
      </c>
      <c r="AA148" s="302"/>
      <c r="AB148" s="302"/>
      <c r="AC148" s="302"/>
      <c r="AE148" s="302"/>
    </row>
    <row r="149" spans="1:31">
      <c r="A149" s="302" t="s">
        <v>668</v>
      </c>
      <c r="B149" s="302">
        <v>822710</v>
      </c>
      <c r="C149" s="302">
        <v>0</v>
      </c>
      <c r="D149" s="302">
        <v>1053361</v>
      </c>
      <c r="E149" s="302" t="s">
        <v>669</v>
      </c>
      <c r="F149" s="302" t="s">
        <v>670</v>
      </c>
      <c r="G149" s="302" t="s">
        <v>301</v>
      </c>
      <c r="H149" s="302" t="s">
        <v>263</v>
      </c>
      <c r="I149" s="303">
        <v>43151</v>
      </c>
      <c r="J149" s="303">
        <v>43164</v>
      </c>
      <c r="K149" s="303">
        <v>43373</v>
      </c>
      <c r="L149" s="302" t="s">
        <v>241</v>
      </c>
      <c r="M149" s="302" t="s">
        <v>242</v>
      </c>
      <c r="N149" s="303">
        <v>43159</v>
      </c>
      <c r="O149" s="302" t="s">
        <v>243</v>
      </c>
      <c r="P149" s="302" t="s">
        <v>263</v>
      </c>
      <c r="Q149" s="302" t="s">
        <v>244</v>
      </c>
      <c r="R149" s="302" t="s">
        <v>244</v>
      </c>
      <c r="S149" s="302" t="s">
        <v>287</v>
      </c>
      <c r="T149" s="302" t="s">
        <v>371</v>
      </c>
      <c r="U149" s="305">
        <v>60000</v>
      </c>
      <c r="V149" s="19"/>
      <c r="X149" s="19" t="s">
        <v>22</v>
      </c>
      <c r="AA149" s="302"/>
      <c r="AB149" s="302"/>
      <c r="AC149" s="302"/>
      <c r="AE149" s="302"/>
    </row>
    <row r="150" spans="1:31">
      <c r="A150" s="302" t="s">
        <v>968</v>
      </c>
      <c r="B150" s="302" t="s">
        <v>969</v>
      </c>
      <c r="C150" s="302">
        <v>1</v>
      </c>
      <c r="E150" s="302" t="s">
        <v>970</v>
      </c>
      <c r="F150" s="302" t="s">
        <v>971</v>
      </c>
      <c r="G150" s="302" t="s">
        <v>239</v>
      </c>
      <c r="H150" s="302" t="s">
        <v>398</v>
      </c>
      <c r="I150" s="303">
        <v>42998</v>
      </c>
      <c r="J150" s="303">
        <v>42917</v>
      </c>
      <c r="K150" s="303">
        <v>43281</v>
      </c>
      <c r="L150" s="302" t="s">
        <v>241</v>
      </c>
      <c r="M150" s="302" t="s">
        <v>242</v>
      </c>
      <c r="N150" s="303">
        <v>43160</v>
      </c>
      <c r="O150" s="302" t="s">
        <v>243</v>
      </c>
      <c r="P150" s="302" t="s">
        <v>398</v>
      </c>
      <c r="Q150" s="302" t="s">
        <v>244</v>
      </c>
      <c r="R150" s="302" t="s">
        <v>269</v>
      </c>
      <c r="S150" s="302" t="s">
        <v>254</v>
      </c>
      <c r="T150" s="302" t="s">
        <v>972</v>
      </c>
      <c r="U150" s="305">
        <v>1825000</v>
      </c>
      <c r="V150" s="19"/>
      <c r="W150" s="302">
        <v>587202</v>
      </c>
      <c r="X150" s="19" t="s">
        <v>23</v>
      </c>
      <c r="AA150" s="302"/>
      <c r="AB150" s="302"/>
      <c r="AC150" s="302"/>
      <c r="AD150" s="302"/>
      <c r="AE150" s="302"/>
    </row>
    <row r="151" spans="1:31">
      <c r="A151" s="302" t="s">
        <v>973</v>
      </c>
      <c r="B151" s="302">
        <v>819538</v>
      </c>
      <c r="C151" s="302">
        <v>1</v>
      </c>
      <c r="E151" s="302" t="s">
        <v>974</v>
      </c>
      <c r="F151" s="302" t="s">
        <v>975</v>
      </c>
      <c r="G151" s="302" t="s">
        <v>250</v>
      </c>
      <c r="H151" s="302" t="s">
        <v>251</v>
      </c>
      <c r="I151" s="303">
        <v>43154</v>
      </c>
      <c r="J151" s="303">
        <v>43150</v>
      </c>
      <c r="K151" s="303">
        <v>44651</v>
      </c>
      <c r="L151" s="302" t="s">
        <v>241</v>
      </c>
      <c r="M151" s="302" t="s">
        <v>242</v>
      </c>
      <c r="N151" s="303">
        <v>43160</v>
      </c>
      <c r="O151" s="302" t="s">
        <v>243</v>
      </c>
      <c r="P151" s="302" t="s">
        <v>251</v>
      </c>
      <c r="Q151" s="302" t="s">
        <v>244</v>
      </c>
      <c r="R151" s="302" t="s">
        <v>269</v>
      </c>
      <c r="S151" s="302" t="s">
        <v>287</v>
      </c>
      <c r="T151" s="302" t="s">
        <v>255</v>
      </c>
      <c r="U151" s="302">
        <v>0</v>
      </c>
      <c r="V151" s="302"/>
      <c r="W151" s="302">
        <v>163179</v>
      </c>
      <c r="X151" s="19" t="s">
        <v>23</v>
      </c>
      <c r="AA151" s="302"/>
      <c r="AB151" s="302"/>
      <c r="AC151" s="302"/>
      <c r="AD151" s="302"/>
      <c r="AE151" s="302"/>
    </row>
    <row r="152" spans="1:31">
      <c r="A152" s="302" t="s">
        <v>976</v>
      </c>
      <c r="B152" s="302" t="s">
        <v>977</v>
      </c>
      <c r="C152" s="302">
        <v>0</v>
      </c>
      <c r="D152" s="302">
        <v>1051389</v>
      </c>
      <c r="E152" s="302" t="s">
        <v>974</v>
      </c>
      <c r="F152" s="302" t="s">
        <v>978</v>
      </c>
      <c r="G152" s="302" t="s">
        <v>239</v>
      </c>
      <c r="H152" s="302" t="s">
        <v>251</v>
      </c>
      <c r="I152" s="303">
        <v>43146</v>
      </c>
      <c r="J152" s="303">
        <v>43150</v>
      </c>
      <c r="K152" s="303">
        <v>43555</v>
      </c>
      <c r="L152" s="302" t="s">
        <v>241</v>
      </c>
      <c r="M152" s="302" t="s">
        <v>242</v>
      </c>
      <c r="N152" s="303">
        <v>43160</v>
      </c>
      <c r="O152" s="302" t="s">
        <v>243</v>
      </c>
      <c r="P152" s="302" t="s">
        <v>252</v>
      </c>
      <c r="Q152" s="302" t="s">
        <v>244</v>
      </c>
      <c r="R152" s="302" t="s">
        <v>269</v>
      </c>
      <c r="S152" s="302" t="s">
        <v>245</v>
      </c>
      <c r="T152" s="302" t="s">
        <v>246</v>
      </c>
      <c r="U152" s="305">
        <v>117112.43</v>
      </c>
      <c r="V152" s="19"/>
      <c r="W152" s="302">
        <v>163179</v>
      </c>
      <c r="X152" s="19" t="s">
        <v>23</v>
      </c>
      <c r="AA152" s="302"/>
      <c r="AB152" s="302"/>
      <c r="AC152" s="302"/>
      <c r="AD152" s="302"/>
      <c r="AE152" s="302"/>
    </row>
    <row r="153" spans="1:31">
      <c r="A153" s="302" t="s">
        <v>979</v>
      </c>
      <c r="B153" s="302" t="s">
        <v>980</v>
      </c>
      <c r="C153" s="302">
        <v>0</v>
      </c>
      <c r="D153" s="302">
        <v>1051387</v>
      </c>
      <c r="E153" s="302" t="s">
        <v>974</v>
      </c>
      <c r="F153" s="302" t="s">
        <v>981</v>
      </c>
      <c r="G153" s="302" t="s">
        <v>239</v>
      </c>
      <c r="H153" s="302" t="s">
        <v>251</v>
      </c>
      <c r="I153" s="303">
        <v>43146</v>
      </c>
      <c r="J153" s="303">
        <v>43150</v>
      </c>
      <c r="K153" s="303">
        <v>43555</v>
      </c>
      <c r="L153" s="302" t="s">
        <v>241</v>
      </c>
      <c r="M153" s="302" t="s">
        <v>242</v>
      </c>
      <c r="N153" s="303">
        <v>43160</v>
      </c>
      <c r="O153" s="302" t="s">
        <v>243</v>
      </c>
      <c r="P153" s="302" t="s">
        <v>252</v>
      </c>
      <c r="Q153" s="302" t="s">
        <v>244</v>
      </c>
      <c r="R153" s="302" t="s">
        <v>269</v>
      </c>
      <c r="S153" s="302" t="s">
        <v>245</v>
      </c>
      <c r="T153" s="302" t="s">
        <v>246</v>
      </c>
      <c r="U153" s="305">
        <v>168957</v>
      </c>
      <c r="V153" s="19"/>
      <c r="W153" s="302">
        <v>163179</v>
      </c>
      <c r="X153" s="19" t="s">
        <v>23</v>
      </c>
      <c r="AA153" s="302"/>
      <c r="AB153" s="302"/>
      <c r="AC153" s="302"/>
      <c r="AD153" s="302"/>
      <c r="AE153" s="302"/>
    </row>
    <row r="154" spans="1:31">
      <c r="A154" s="302" t="s">
        <v>982</v>
      </c>
      <c r="B154" s="302">
        <v>821525</v>
      </c>
      <c r="C154" s="302">
        <v>0</v>
      </c>
      <c r="E154" s="302" t="s">
        <v>983</v>
      </c>
      <c r="F154" s="302" t="s">
        <v>984</v>
      </c>
      <c r="G154" s="302" t="s">
        <v>250</v>
      </c>
      <c r="H154" s="302" t="s">
        <v>413</v>
      </c>
      <c r="I154" s="303">
        <v>42992</v>
      </c>
      <c r="J154" s="303">
        <v>43009</v>
      </c>
      <c r="K154" s="303">
        <v>44834</v>
      </c>
      <c r="L154" s="302" t="s">
        <v>241</v>
      </c>
      <c r="M154" s="302" t="s">
        <v>242</v>
      </c>
      <c r="N154" s="303">
        <v>43160</v>
      </c>
      <c r="O154" s="302" t="s">
        <v>243</v>
      </c>
      <c r="P154" s="302" t="s">
        <v>413</v>
      </c>
      <c r="Q154" s="302" t="s">
        <v>244</v>
      </c>
      <c r="R154" s="302" t="s">
        <v>244</v>
      </c>
      <c r="S154" s="302" t="s">
        <v>254</v>
      </c>
      <c r="T154" s="302" t="s">
        <v>255</v>
      </c>
      <c r="U154" s="302">
        <v>0</v>
      </c>
      <c r="V154" s="19"/>
      <c r="W154" s="302">
        <v>143794</v>
      </c>
      <c r="X154" s="19" t="s">
        <v>23</v>
      </c>
      <c r="AA154" s="302"/>
      <c r="AB154" s="302"/>
      <c r="AC154" s="302"/>
      <c r="AD154" s="302"/>
      <c r="AE154" s="302"/>
    </row>
    <row r="155" spans="1:31">
      <c r="A155" s="302" t="s">
        <v>985</v>
      </c>
      <c r="B155" s="302">
        <v>822306</v>
      </c>
      <c r="C155" s="302">
        <v>0</v>
      </c>
      <c r="E155" s="302" t="s">
        <v>986</v>
      </c>
      <c r="F155" s="302" t="s">
        <v>987</v>
      </c>
      <c r="G155" s="302" t="s">
        <v>250</v>
      </c>
      <c r="H155" s="302" t="s">
        <v>413</v>
      </c>
      <c r="I155" s="303">
        <v>43090</v>
      </c>
      <c r="J155" s="303">
        <v>43101</v>
      </c>
      <c r="K155" s="303">
        <v>44928</v>
      </c>
      <c r="L155" s="302" t="s">
        <v>241</v>
      </c>
      <c r="M155" s="302" t="s">
        <v>242</v>
      </c>
      <c r="N155" s="303">
        <v>43160</v>
      </c>
      <c r="O155" s="302" t="s">
        <v>243</v>
      </c>
      <c r="P155" s="302" t="s">
        <v>413</v>
      </c>
      <c r="Q155" s="302" t="s">
        <v>244</v>
      </c>
      <c r="R155" s="302" t="s">
        <v>244</v>
      </c>
      <c r="S155" s="302" t="s">
        <v>254</v>
      </c>
      <c r="T155" s="302" t="s">
        <v>255</v>
      </c>
      <c r="U155" s="302">
        <v>0</v>
      </c>
      <c r="V155" s="19"/>
      <c r="X155" s="19" t="s">
        <v>23</v>
      </c>
      <c r="AA155" s="302"/>
      <c r="AB155" s="302"/>
      <c r="AC155" s="302"/>
      <c r="AD155" s="302"/>
      <c r="AE155" s="302"/>
    </row>
    <row r="156" spans="1:31">
      <c r="A156" s="302" t="s">
        <v>988</v>
      </c>
      <c r="B156" s="302" t="s">
        <v>989</v>
      </c>
      <c r="C156" s="302">
        <v>0</v>
      </c>
      <c r="E156" s="302" t="s">
        <v>986</v>
      </c>
      <c r="F156" s="302" t="s">
        <v>990</v>
      </c>
      <c r="G156" s="302" t="s">
        <v>239</v>
      </c>
      <c r="H156" s="302" t="s">
        <v>413</v>
      </c>
      <c r="I156" s="303">
        <v>43130</v>
      </c>
      <c r="J156" s="303">
        <v>43101</v>
      </c>
      <c r="K156" s="303">
        <v>43465</v>
      </c>
      <c r="L156" s="302" t="s">
        <v>241</v>
      </c>
      <c r="M156" s="302" t="s">
        <v>242</v>
      </c>
      <c r="N156" s="303">
        <v>43160</v>
      </c>
      <c r="O156" s="302" t="s">
        <v>243</v>
      </c>
      <c r="P156" s="302" t="s">
        <v>413</v>
      </c>
      <c r="Q156" s="302" t="s">
        <v>244</v>
      </c>
      <c r="R156" s="302" t="s">
        <v>244</v>
      </c>
      <c r="S156" s="302" t="s">
        <v>254</v>
      </c>
      <c r="T156" s="302" t="s">
        <v>255</v>
      </c>
      <c r="U156" s="302">
        <v>0</v>
      </c>
      <c r="V156" s="19"/>
      <c r="X156" s="19" t="s">
        <v>23</v>
      </c>
      <c r="AA156" s="302"/>
      <c r="AB156" s="302"/>
      <c r="AC156" s="302"/>
      <c r="AD156" s="302"/>
      <c r="AE156" s="302"/>
    </row>
    <row r="157" spans="1:31">
      <c r="A157" s="302" t="s">
        <v>991</v>
      </c>
      <c r="B157" s="302" t="s">
        <v>992</v>
      </c>
      <c r="C157" s="302">
        <v>0</v>
      </c>
      <c r="E157" s="302" t="s">
        <v>993</v>
      </c>
      <c r="F157" s="302" t="s">
        <v>994</v>
      </c>
      <c r="G157" s="302" t="s">
        <v>239</v>
      </c>
      <c r="H157" s="302" t="s">
        <v>294</v>
      </c>
      <c r="I157" s="303">
        <v>43123</v>
      </c>
      <c r="J157" s="303">
        <v>43038</v>
      </c>
      <c r="K157" s="303">
        <v>43465</v>
      </c>
      <c r="L157" s="302" t="s">
        <v>241</v>
      </c>
      <c r="M157" s="302" t="s">
        <v>242</v>
      </c>
      <c r="N157" s="303">
        <v>43161</v>
      </c>
      <c r="O157" s="302" t="s">
        <v>243</v>
      </c>
      <c r="P157" s="302" t="s">
        <v>294</v>
      </c>
      <c r="Q157" s="302" t="s">
        <v>244</v>
      </c>
      <c r="R157" s="302" t="s">
        <v>244</v>
      </c>
      <c r="S157" s="302" t="s">
        <v>287</v>
      </c>
      <c r="T157" s="302" t="s">
        <v>255</v>
      </c>
      <c r="U157" s="305">
        <v>35000</v>
      </c>
      <c r="V157" s="19"/>
      <c r="W157" s="302">
        <v>26101</v>
      </c>
      <c r="X157" s="19" t="s">
        <v>23</v>
      </c>
      <c r="AA157" s="302"/>
      <c r="AB157" s="302"/>
      <c r="AC157" s="302"/>
      <c r="AD157" s="302"/>
      <c r="AE157" s="302"/>
    </row>
    <row r="158" spans="1:31">
      <c r="A158" s="302" t="s">
        <v>995</v>
      </c>
      <c r="B158" s="302">
        <v>808937</v>
      </c>
      <c r="C158" s="302">
        <v>6</v>
      </c>
      <c r="D158" s="302">
        <v>405673</v>
      </c>
      <c r="E158" s="302" t="s">
        <v>290</v>
      </c>
      <c r="F158" s="302" t="s">
        <v>996</v>
      </c>
      <c r="G158" s="302" t="s">
        <v>262</v>
      </c>
      <c r="H158" s="302" t="s">
        <v>293</v>
      </c>
      <c r="I158" s="303">
        <v>43152</v>
      </c>
      <c r="J158" s="303">
        <v>43010</v>
      </c>
      <c r="K158" s="303">
        <v>43465</v>
      </c>
      <c r="L158" s="302" t="s">
        <v>241</v>
      </c>
      <c r="M158" s="302" t="s">
        <v>242</v>
      </c>
      <c r="N158" s="303">
        <v>43161</v>
      </c>
      <c r="O158" s="302" t="s">
        <v>243</v>
      </c>
      <c r="P158" s="302" t="s">
        <v>293</v>
      </c>
      <c r="Q158" s="302" t="s">
        <v>244</v>
      </c>
      <c r="R158" s="302" t="s">
        <v>269</v>
      </c>
      <c r="S158" s="302" t="s">
        <v>245</v>
      </c>
      <c r="T158" s="302" t="s">
        <v>255</v>
      </c>
      <c r="U158" s="305">
        <v>193909</v>
      </c>
      <c r="V158" s="19"/>
      <c r="W158" s="302">
        <v>563538</v>
      </c>
      <c r="X158" s="19" t="s">
        <v>23</v>
      </c>
      <c r="AC158" s="302"/>
      <c r="AE158" s="302"/>
    </row>
    <row r="159" spans="1:31">
      <c r="A159" s="302" t="s">
        <v>997</v>
      </c>
      <c r="B159" s="302" t="s">
        <v>998</v>
      </c>
      <c r="C159" s="302">
        <v>3</v>
      </c>
      <c r="E159" s="302" t="s">
        <v>999</v>
      </c>
      <c r="F159" s="302" t="s">
        <v>1000</v>
      </c>
      <c r="G159" s="302" t="s">
        <v>239</v>
      </c>
      <c r="H159" s="302" t="s">
        <v>340</v>
      </c>
      <c r="I159" s="303">
        <v>43125</v>
      </c>
      <c r="J159" s="303">
        <v>43131</v>
      </c>
      <c r="K159" s="303">
        <v>43555</v>
      </c>
      <c r="L159" s="302" t="s">
        <v>241</v>
      </c>
      <c r="M159" s="302" t="s">
        <v>242</v>
      </c>
      <c r="N159" s="303">
        <v>43161</v>
      </c>
      <c r="O159" s="302" t="s">
        <v>243</v>
      </c>
      <c r="P159" s="302" t="s">
        <v>340</v>
      </c>
      <c r="Q159" s="302" t="s">
        <v>244</v>
      </c>
      <c r="R159" s="302" t="s">
        <v>269</v>
      </c>
      <c r="S159" s="302" t="s">
        <v>254</v>
      </c>
      <c r="T159" s="302" t="s">
        <v>1001</v>
      </c>
      <c r="U159" s="305">
        <v>3109150.34</v>
      </c>
      <c r="V159" s="19"/>
      <c r="W159" s="302">
        <v>5436</v>
      </c>
      <c r="X159" s="19" t="s">
        <v>23</v>
      </c>
      <c r="AA159" s="302"/>
      <c r="AB159" s="302"/>
      <c r="AC159" s="302"/>
      <c r="AE159" s="302"/>
    </row>
    <row r="160" spans="1:31">
      <c r="A160" s="302" t="s">
        <v>1002</v>
      </c>
      <c r="B160" s="302" t="s">
        <v>1003</v>
      </c>
      <c r="C160" s="302">
        <v>3</v>
      </c>
      <c r="E160" s="302" t="s">
        <v>1004</v>
      </c>
      <c r="F160" s="302" t="s">
        <v>1005</v>
      </c>
      <c r="G160" s="302" t="s">
        <v>239</v>
      </c>
      <c r="H160" s="302" t="s">
        <v>340</v>
      </c>
      <c r="I160" s="303">
        <v>43125</v>
      </c>
      <c r="J160" s="303">
        <v>43160</v>
      </c>
      <c r="K160" s="303">
        <v>43524</v>
      </c>
      <c r="L160" s="302" t="s">
        <v>241</v>
      </c>
      <c r="M160" s="302" t="s">
        <v>242</v>
      </c>
      <c r="N160" s="303">
        <v>43161</v>
      </c>
      <c r="O160" s="302" t="s">
        <v>243</v>
      </c>
      <c r="P160" s="302" t="s">
        <v>340</v>
      </c>
      <c r="Q160" s="302" t="s">
        <v>244</v>
      </c>
      <c r="R160" s="302" t="s">
        <v>269</v>
      </c>
      <c r="S160" s="302" t="s">
        <v>254</v>
      </c>
      <c r="T160" s="302" t="s">
        <v>1001</v>
      </c>
      <c r="U160" s="305">
        <v>2800000</v>
      </c>
      <c r="V160" s="302"/>
      <c r="W160" s="302">
        <v>570448</v>
      </c>
      <c r="X160" s="19" t="s">
        <v>23</v>
      </c>
      <c r="AA160" s="302"/>
      <c r="AB160" s="302"/>
      <c r="AC160" s="302"/>
      <c r="AE160" s="302"/>
    </row>
    <row r="161" spans="1:31">
      <c r="A161" s="302" t="s">
        <v>1006</v>
      </c>
      <c r="B161" s="302" t="s">
        <v>595</v>
      </c>
      <c r="C161" s="302">
        <v>1</v>
      </c>
      <c r="E161" s="302" t="s">
        <v>596</v>
      </c>
      <c r="G161" s="302" t="s">
        <v>239</v>
      </c>
      <c r="H161" s="302" t="s">
        <v>340</v>
      </c>
      <c r="I161" s="303">
        <v>43152</v>
      </c>
      <c r="J161" s="303">
        <v>43159</v>
      </c>
      <c r="K161" s="303">
        <v>43343</v>
      </c>
      <c r="L161" s="302" t="s">
        <v>241</v>
      </c>
      <c r="M161" s="302" t="s">
        <v>242</v>
      </c>
      <c r="N161" s="303">
        <v>43161</v>
      </c>
      <c r="O161" s="302" t="s">
        <v>243</v>
      </c>
      <c r="P161" s="302" t="s">
        <v>340</v>
      </c>
      <c r="Q161" s="302" t="s">
        <v>244</v>
      </c>
      <c r="R161" s="302" t="s">
        <v>269</v>
      </c>
      <c r="T161" s="302" t="s">
        <v>597</v>
      </c>
      <c r="U161" s="302">
        <v>0</v>
      </c>
      <c r="V161" s="19"/>
      <c r="W161" s="302">
        <v>731910</v>
      </c>
      <c r="X161" s="19" t="s">
        <v>23</v>
      </c>
      <c r="AA161" s="302"/>
      <c r="AB161" s="302"/>
      <c r="AC161" s="302"/>
      <c r="AD161" s="302"/>
      <c r="AE161" s="302"/>
    </row>
    <row r="162" spans="1:31">
      <c r="A162" s="302" t="s">
        <v>1007</v>
      </c>
      <c r="B162" s="302">
        <v>822742</v>
      </c>
      <c r="C162" s="302">
        <v>0</v>
      </c>
      <c r="D162" s="302">
        <v>1054477</v>
      </c>
      <c r="E162" s="302" t="s">
        <v>1008</v>
      </c>
      <c r="F162" s="302" t="s">
        <v>1009</v>
      </c>
      <c r="G162" s="302" t="s">
        <v>301</v>
      </c>
      <c r="H162" s="302" t="s">
        <v>263</v>
      </c>
      <c r="I162" s="303">
        <v>43154</v>
      </c>
      <c r="J162" s="303">
        <v>43164</v>
      </c>
      <c r="K162" s="303">
        <v>43348</v>
      </c>
      <c r="L162" s="302" t="s">
        <v>241</v>
      </c>
      <c r="M162" s="302" t="s">
        <v>242</v>
      </c>
      <c r="N162" s="303">
        <v>43164</v>
      </c>
      <c r="O162" s="302" t="s">
        <v>243</v>
      </c>
      <c r="P162" s="302" t="s">
        <v>263</v>
      </c>
      <c r="Q162" s="302" t="s">
        <v>244</v>
      </c>
      <c r="R162" s="302" t="s">
        <v>244</v>
      </c>
      <c r="S162" s="302" t="s">
        <v>287</v>
      </c>
      <c r="T162" s="302" t="s">
        <v>371</v>
      </c>
      <c r="U162" s="305">
        <v>60000</v>
      </c>
      <c r="V162" s="19"/>
      <c r="W162" s="302">
        <v>514428</v>
      </c>
      <c r="X162" s="19" t="s">
        <v>23</v>
      </c>
      <c r="AA162" s="302"/>
      <c r="AB162" s="302"/>
      <c r="AC162" s="302"/>
      <c r="AE162" s="302"/>
    </row>
    <row r="163" spans="1:31">
      <c r="A163" s="302" t="s">
        <v>1010</v>
      </c>
      <c r="B163" s="302" t="s">
        <v>1011</v>
      </c>
      <c r="C163" s="302">
        <v>0</v>
      </c>
      <c r="E163" s="302" t="s">
        <v>1012</v>
      </c>
      <c r="F163" s="302" t="s">
        <v>1013</v>
      </c>
      <c r="G163" s="302" t="s">
        <v>239</v>
      </c>
      <c r="H163" s="302" t="s">
        <v>413</v>
      </c>
      <c r="I163" s="303">
        <v>43089</v>
      </c>
      <c r="J163" s="303">
        <v>43009</v>
      </c>
      <c r="K163" s="303">
        <v>43738</v>
      </c>
      <c r="L163" s="302" t="s">
        <v>241</v>
      </c>
      <c r="M163" s="302" t="s">
        <v>242</v>
      </c>
      <c r="N163" s="303">
        <v>43165</v>
      </c>
      <c r="O163" s="302" t="s">
        <v>243</v>
      </c>
      <c r="P163" s="302" t="s">
        <v>413</v>
      </c>
      <c r="Q163" s="302" t="s">
        <v>244</v>
      </c>
      <c r="R163" s="302" t="s">
        <v>244</v>
      </c>
      <c r="S163" s="302" t="s">
        <v>254</v>
      </c>
      <c r="T163" s="302" t="s">
        <v>255</v>
      </c>
      <c r="U163" s="302">
        <v>0</v>
      </c>
      <c r="V163" s="19"/>
      <c r="W163" s="302">
        <v>2699</v>
      </c>
      <c r="X163" s="19" t="s">
        <v>23</v>
      </c>
      <c r="AA163" s="302"/>
      <c r="AB163" s="302"/>
      <c r="AC163" s="302"/>
      <c r="AD163" s="302"/>
      <c r="AE163" s="302"/>
    </row>
    <row r="164" spans="1:31">
      <c r="A164" s="302" t="s">
        <v>1014</v>
      </c>
      <c r="B164" s="302">
        <v>822460</v>
      </c>
      <c r="C164" s="302">
        <v>0</v>
      </c>
      <c r="E164" s="302" t="s">
        <v>1015</v>
      </c>
      <c r="F164" s="302" t="s">
        <v>1016</v>
      </c>
      <c r="G164" s="302" t="s">
        <v>301</v>
      </c>
      <c r="H164" s="302" t="s">
        <v>422</v>
      </c>
      <c r="I164" s="303">
        <v>43122</v>
      </c>
      <c r="J164" s="303">
        <v>43132</v>
      </c>
      <c r="K164" s="303">
        <v>43982</v>
      </c>
      <c r="L164" s="302" t="s">
        <v>241</v>
      </c>
      <c r="M164" s="302" t="s">
        <v>242</v>
      </c>
      <c r="N164" s="303">
        <v>43165</v>
      </c>
      <c r="O164" s="302" t="s">
        <v>243</v>
      </c>
      <c r="P164" s="302" t="s">
        <v>422</v>
      </c>
      <c r="Q164" s="302" t="s">
        <v>244</v>
      </c>
      <c r="R164" s="302" t="s">
        <v>269</v>
      </c>
      <c r="S164" s="302" t="s">
        <v>254</v>
      </c>
      <c r="T164" s="302" t="s">
        <v>255</v>
      </c>
      <c r="U164" s="305">
        <v>215306</v>
      </c>
      <c r="V164" s="19"/>
      <c r="X164" s="19" t="s">
        <v>23</v>
      </c>
      <c r="AA164" s="302"/>
      <c r="AB164" s="302"/>
      <c r="AC164" s="302"/>
      <c r="AE164" s="302"/>
    </row>
    <row r="165" spans="1:31">
      <c r="A165" s="302" t="s">
        <v>1017</v>
      </c>
      <c r="B165" s="302">
        <v>822636</v>
      </c>
      <c r="C165" s="302">
        <v>0</v>
      </c>
      <c r="E165" s="302" t="s">
        <v>1018</v>
      </c>
      <c r="F165" s="302" t="s">
        <v>1019</v>
      </c>
      <c r="G165" s="302" t="s">
        <v>420</v>
      </c>
      <c r="H165" s="302" t="s">
        <v>422</v>
      </c>
      <c r="I165" s="303">
        <v>43140</v>
      </c>
      <c r="J165" s="303">
        <v>43194</v>
      </c>
      <c r="K165" s="303">
        <v>43982</v>
      </c>
      <c r="L165" s="302" t="s">
        <v>241</v>
      </c>
      <c r="M165" s="302" t="s">
        <v>242</v>
      </c>
      <c r="N165" s="303">
        <v>43165</v>
      </c>
      <c r="O165" s="302" t="s">
        <v>243</v>
      </c>
      <c r="P165" s="302" t="s">
        <v>422</v>
      </c>
      <c r="Q165" s="302" t="s">
        <v>244</v>
      </c>
      <c r="R165" s="302" t="s">
        <v>269</v>
      </c>
      <c r="S165" s="302" t="s">
        <v>254</v>
      </c>
      <c r="T165" s="302" t="s">
        <v>322</v>
      </c>
      <c r="U165" s="305">
        <v>140000</v>
      </c>
      <c r="V165" s="19"/>
      <c r="X165" s="19" t="s">
        <v>23</v>
      </c>
      <c r="AC165" s="302"/>
      <c r="AE165" s="302"/>
    </row>
    <row r="166" spans="1:31">
      <c r="A166" s="302" t="s">
        <v>1020</v>
      </c>
      <c r="B166" s="302">
        <v>822466</v>
      </c>
      <c r="C166" s="302">
        <v>0</v>
      </c>
      <c r="E166" s="302" t="s">
        <v>504</v>
      </c>
      <c r="F166" s="302" t="s">
        <v>1021</v>
      </c>
      <c r="G166" s="302" t="s">
        <v>239</v>
      </c>
      <c r="H166" s="302" t="s">
        <v>398</v>
      </c>
      <c r="I166" s="303">
        <v>43123</v>
      </c>
      <c r="J166" s="303">
        <v>42919</v>
      </c>
      <c r="K166" s="303">
        <v>44012</v>
      </c>
      <c r="L166" s="302" t="s">
        <v>241</v>
      </c>
      <c r="M166" s="302" t="s">
        <v>242</v>
      </c>
      <c r="N166" s="303">
        <v>43166</v>
      </c>
      <c r="O166" s="302" t="s">
        <v>243</v>
      </c>
      <c r="P166" s="302" t="s">
        <v>398</v>
      </c>
      <c r="Q166" s="302" t="s">
        <v>244</v>
      </c>
      <c r="R166" s="302" t="s">
        <v>269</v>
      </c>
      <c r="S166" s="302" t="s">
        <v>254</v>
      </c>
      <c r="T166" s="302" t="s">
        <v>255</v>
      </c>
      <c r="U166" s="305">
        <v>18000000</v>
      </c>
      <c r="V166" s="19"/>
      <c r="W166" s="302">
        <v>1492</v>
      </c>
      <c r="X166" s="19" t="s">
        <v>23</v>
      </c>
      <c r="AA166" s="302"/>
      <c r="AB166" s="302"/>
      <c r="AC166" s="302"/>
      <c r="AD166" s="302"/>
      <c r="AE166" s="302"/>
    </row>
    <row r="167" spans="1:31">
      <c r="A167" s="302" t="s">
        <v>1022</v>
      </c>
      <c r="B167" s="302">
        <v>822631</v>
      </c>
      <c r="C167" s="302">
        <v>0</v>
      </c>
      <c r="E167" s="302" t="s">
        <v>1023</v>
      </c>
      <c r="F167" s="302" t="s">
        <v>1024</v>
      </c>
      <c r="G167" s="302" t="s">
        <v>250</v>
      </c>
      <c r="H167" s="302" t="s">
        <v>398</v>
      </c>
      <c r="I167" s="303">
        <v>43140</v>
      </c>
      <c r="J167" s="303">
        <v>43084</v>
      </c>
      <c r="K167" s="303">
        <v>43449</v>
      </c>
      <c r="L167" s="302" t="s">
        <v>241</v>
      </c>
      <c r="M167" s="302" t="s">
        <v>242</v>
      </c>
      <c r="N167" s="303">
        <v>43166</v>
      </c>
      <c r="O167" s="302" t="s">
        <v>243</v>
      </c>
      <c r="P167" s="302" t="s">
        <v>398</v>
      </c>
      <c r="Q167" s="302" t="s">
        <v>244</v>
      </c>
      <c r="R167" s="302" t="s">
        <v>269</v>
      </c>
      <c r="S167" s="302" t="s">
        <v>254</v>
      </c>
      <c r="T167" s="302" t="s">
        <v>255</v>
      </c>
      <c r="U167" s="305">
        <v>4400000</v>
      </c>
      <c r="V167" s="19"/>
      <c r="W167" s="302">
        <v>577848</v>
      </c>
      <c r="X167" s="19" t="s">
        <v>23</v>
      </c>
      <c r="AA167" s="302"/>
      <c r="AB167" s="302"/>
      <c r="AC167" s="302"/>
      <c r="AD167" s="302"/>
      <c r="AE167" s="302"/>
    </row>
    <row r="168" spans="1:31">
      <c r="A168" s="302" t="s">
        <v>1025</v>
      </c>
      <c r="B168" s="302" t="s">
        <v>1026</v>
      </c>
      <c r="C168" s="302">
        <v>0</v>
      </c>
      <c r="E168" s="302" t="s">
        <v>1023</v>
      </c>
      <c r="F168" s="302" t="s">
        <v>1027</v>
      </c>
      <c r="G168" s="302" t="s">
        <v>239</v>
      </c>
      <c r="H168" s="302" t="s">
        <v>398</v>
      </c>
      <c r="I168" s="303">
        <v>43140</v>
      </c>
      <c r="J168" s="303">
        <v>43084</v>
      </c>
      <c r="K168" s="303">
        <v>43449</v>
      </c>
      <c r="L168" s="302" t="s">
        <v>241</v>
      </c>
      <c r="M168" s="302" t="s">
        <v>242</v>
      </c>
      <c r="N168" s="303">
        <v>43166</v>
      </c>
      <c r="O168" s="302" t="s">
        <v>243</v>
      </c>
      <c r="P168" s="302" t="s">
        <v>398</v>
      </c>
      <c r="Q168" s="302" t="s">
        <v>244</v>
      </c>
      <c r="R168" s="302" t="s">
        <v>269</v>
      </c>
      <c r="S168" s="302" t="s">
        <v>254</v>
      </c>
      <c r="T168" s="302" t="s">
        <v>255</v>
      </c>
      <c r="U168" s="305">
        <v>1500000</v>
      </c>
      <c r="V168" s="19"/>
      <c r="W168" s="302">
        <v>577848</v>
      </c>
      <c r="X168" s="19" t="s">
        <v>23</v>
      </c>
      <c r="AA168" s="302"/>
      <c r="AB168" s="302"/>
      <c r="AC168" s="302"/>
      <c r="AD168" s="302"/>
      <c r="AE168" s="302"/>
    </row>
    <row r="169" spans="1:31">
      <c r="A169" s="302" t="s">
        <v>1028</v>
      </c>
      <c r="B169" s="302">
        <v>822728</v>
      </c>
      <c r="C169" s="302">
        <v>0</v>
      </c>
      <c r="D169" s="302">
        <v>1053369</v>
      </c>
      <c r="E169" s="302" t="s">
        <v>1029</v>
      </c>
      <c r="F169" s="302" t="s">
        <v>1030</v>
      </c>
      <c r="G169" s="302" t="s">
        <v>301</v>
      </c>
      <c r="H169" s="302" t="s">
        <v>263</v>
      </c>
      <c r="I169" s="303">
        <v>43152</v>
      </c>
      <c r="J169" s="303">
        <v>43164</v>
      </c>
      <c r="K169" s="303">
        <v>43378</v>
      </c>
      <c r="L169" s="302" t="s">
        <v>241</v>
      </c>
      <c r="M169" s="302" t="s">
        <v>242</v>
      </c>
      <c r="N169" s="303">
        <v>43166</v>
      </c>
      <c r="O169" s="302" t="s">
        <v>243</v>
      </c>
      <c r="P169" s="302" t="s">
        <v>263</v>
      </c>
      <c r="Q169" s="302" t="s">
        <v>244</v>
      </c>
      <c r="R169" s="302" t="s">
        <v>244</v>
      </c>
      <c r="S169" s="302" t="s">
        <v>287</v>
      </c>
      <c r="T169" s="302" t="s">
        <v>371</v>
      </c>
      <c r="U169" s="305">
        <v>84000</v>
      </c>
      <c r="V169" s="19"/>
      <c r="W169" s="302">
        <v>513901</v>
      </c>
      <c r="X169" s="19" t="s">
        <v>23</v>
      </c>
      <c r="AA169" s="302"/>
      <c r="AB169" s="302"/>
      <c r="AC169" s="302"/>
      <c r="AE169" s="302"/>
    </row>
    <row r="170" spans="1:31">
      <c r="A170" s="302" t="s">
        <v>1031</v>
      </c>
      <c r="B170" s="302">
        <v>822743</v>
      </c>
      <c r="C170" s="302">
        <v>0</v>
      </c>
      <c r="D170" s="302">
        <v>408306</v>
      </c>
      <c r="E170" s="302" t="s">
        <v>1032</v>
      </c>
      <c r="F170" s="302" t="s">
        <v>1033</v>
      </c>
      <c r="G170" s="302" t="s">
        <v>301</v>
      </c>
      <c r="H170" s="302" t="s">
        <v>263</v>
      </c>
      <c r="I170" s="303">
        <v>43154</v>
      </c>
      <c r="J170" s="303">
        <v>43151</v>
      </c>
      <c r="K170" s="303">
        <v>43427</v>
      </c>
      <c r="L170" s="302" t="s">
        <v>241</v>
      </c>
      <c r="M170" s="302" t="s">
        <v>242</v>
      </c>
      <c r="N170" s="303">
        <v>43166</v>
      </c>
      <c r="O170" s="302" t="s">
        <v>243</v>
      </c>
      <c r="P170" s="302" t="s">
        <v>263</v>
      </c>
      <c r="Q170" s="302" t="s">
        <v>244</v>
      </c>
      <c r="R170" s="302" t="s">
        <v>244</v>
      </c>
      <c r="S170" s="302" t="s">
        <v>287</v>
      </c>
      <c r="T170" s="302" t="s">
        <v>371</v>
      </c>
      <c r="U170" s="305">
        <v>96000</v>
      </c>
      <c r="V170" s="19"/>
      <c r="W170" s="302">
        <v>514304</v>
      </c>
      <c r="X170" s="19" t="s">
        <v>23</v>
      </c>
      <c r="AA170" s="302"/>
      <c r="AB170" s="302"/>
      <c r="AC170" s="302"/>
      <c r="AE170" s="302"/>
    </row>
    <row r="171" spans="1:31">
      <c r="A171" s="302" t="s">
        <v>1034</v>
      </c>
      <c r="B171" s="302">
        <v>822745</v>
      </c>
      <c r="C171" s="302">
        <v>0</v>
      </c>
      <c r="D171" s="302">
        <v>408305</v>
      </c>
      <c r="E171" s="302" t="s">
        <v>1035</v>
      </c>
      <c r="F171" s="302" t="s">
        <v>1036</v>
      </c>
      <c r="G171" s="302" t="s">
        <v>301</v>
      </c>
      <c r="H171" s="302" t="s">
        <v>263</v>
      </c>
      <c r="I171" s="303">
        <v>43154</v>
      </c>
      <c r="J171" s="303">
        <v>43151</v>
      </c>
      <c r="K171" s="303">
        <v>43427</v>
      </c>
      <c r="L171" s="302" t="s">
        <v>241</v>
      </c>
      <c r="M171" s="302" t="s">
        <v>242</v>
      </c>
      <c r="N171" s="303">
        <v>43166</v>
      </c>
      <c r="O171" s="302" t="s">
        <v>243</v>
      </c>
      <c r="P171" s="302" t="s">
        <v>263</v>
      </c>
      <c r="Q171" s="302" t="s">
        <v>244</v>
      </c>
      <c r="R171" s="302" t="s">
        <v>244</v>
      </c>
      <c r="S171" s="302" t="s">
        <v>287</v>
      </c>
      <c r="T171" s="302" t="s">
        <v>371</v>
      </c>
      <c r="U171" s="305">
        <v>88000</v>
      </c>
      <c r="V171" s="19"/>
      <c r="W171" s="302">
        <v>513895</v>
      </c>
      <c r="X171" s="19" t="s">
        <v>23</v>
      </c>
      <c r="AA171" s="302"/>
      <c r="AB171" s="302"/>
      <c r="AC171" s="302"/>
      <c r="AE171" s="302"/>
    </row>
    <row r="172" spans="1:31">
      <c r="A172" s="302" t="s">
        <v>1037</v>
      </c>
      <c r="B172" s="302">
        <v>822746</v>
      </c>
      <c r="C172" s="302">
        <v>0</v>
      </c>
      <c r="D172" s="302">
        <v>408303</v>
      </c>
      <c r="E172" s="302" t="s">
        <v>1038</v>
      </c>
      <c r="F172" s="302" t="s">
        <v>1039</v>
      </c>
      <c r="G172" s="302" t="s">
        <v>301</v>
      </c>
      <c r="H172" s="302" t="s">
        <v>263</v>
      </c>
      <c r="I172" s="303">
        <v>43154</v>
      </c>
      <c r="J172" s="303">
        <v>43151</v>
      </c>
      <c r="K172" s="303">
        <v>43427</v>
      </c>
      <c r="L172" s="302" t="s">
        <v>241</v>
      </c>
      <c r="M172" s="302" t="s">
        <v>242</v>
      </c>
      <c r="N172" s="303">
        <v>43166</v>
      </c>
      <c r="O172" s="302" t="s">
        <v>243</v>
      </c>
      <c r="P172" s="302" t="s">
        <v>263</v>
      </c>
      <c r="Q172" s="302" t="s">
        <v>244</v>
      </c>
      <c r="R172" s="302" t="s">
        <v>244</v>
      </c>
      <c r="S172" s="302" t="s">
        <v>287</v>
      </c>
      <c r="T172" s="302" t="s">
        <v>371</v>
      </c>
      <c r="U172" s="305">
        <v>88000</v>
      </c>
      <c r="V172" s="19"/>
      <c r="W172" s="302">
        <v>514424</v>
      </c>
      <c r="X172" s="19" t="s">
        <v>23</v>
      </c>
      <c r="AA172" s="302"/>
      <c r="AB172" s="302"/>
      <c r="AC172" s="302"/>
      <c r="AE172" s="302"/>
    </row>
    <row r="173" spans="1:31">
      <c r="A173" s="302" t="s">
        <v>1040</v>
      </c>
      <c r="B173" s="302">
        <v>822757</v>
      </c>
      <c r="C173" s="302">
        <v>0</v>
      </c>
      <c r="D173" s="302">
        <v>1053372</v>
      </c>
      <c r="E173" s="302" t="s">
        <v>1041</v>
      </c>
      <c r="F173" s="302" t="s">
        <v>1042</v>
      </c>
      <c r="G173" s="302" t="s">
        <v>301</v>
      </c>
      <c r="H173" s="302" t="s">
        <v>263</v>
      </c>
      <c r="I173" s="303">
        <v>43154</v>
      </c>
      <c r="J173" s="303">
        <v>43164</v>
      </c>
      <c r="K173" s="303">
        <v>43348</v>
      </c>
      <c r="L173" s="302" t="s">
        <v>241</v>
      </c>
      <c r="M173" s="302" t="s">
        <v>242</v>
      </c>
      <c r="N173" s="303">
        <v>43166</v>
      </c>
      <c r="O173" s="302" t="s">
        <v>243</v>
      </c>
      <c r="P173" s="302" t="s">
        <v>263</v>
      </c>
      <c r="Q173" s="302" t="s">
        <v>244</v>
      </c>
      <c r="R173" s="302" t="s">
        <v>244</v>
      </c>
      <c r="S173" s="302" t="s">
        <v>287</v>
      </c>
      <c r="T173" s="302" t="s">
        <v>371</v>
      </c>
      <c r="U173" s="305">
        <v>60000</v>
      </c>
      <c r="V173" s="19"/>
      <c r="W173" s="302">
        <v>513893</v>
      </c>
      <c r="X173" s="19" t="s">
        <v>23</v>
      </c>
      <c r="AA173" s="302"/>
      <c r="AB173" s="302"/>
      <c r="AC173" s="302"/>
      <c r="AE173" s="302"/>
    </row>
    <row r="174" spans="1:31">
      <c r="A174" s="302" t="s">
        <v>1043</v>
      </c>
      <c r="B174" s="302">
        <v>822758</v>
      </c>
      <c r="C174" s="302">
        <v>0</v>
      </c>
      <c r="D174" s="302">
        <v>408304</v>
      </c>
      <c r="E174" s="302" t="s">
        <v>1044</v>
      </c>
      <c r="F174" s="302" t="s">
        <v>1045</v>
      </c>
      <c r="G174" s="302" t="s">
        <v>301</v>
      </c>
      <c r="H174" s="302" t="s">
        <v>263</v>
      </c>
      <c r="I174" s="303">
        <v>43154</v>
      </c>
      <c r="J174" s="303">
        <v>43157</v>
      </c>
      <c r="K174" s="303">
        <v>43427</v>
      </c>
      <c r="L174" s="302" t="s">
        <v>241</v>
      </c>
      <c r="M174" s="302" t="s">
        <v>242</v>
      </c>
      <c r="N174" s="303">
        <v>43166</v>
      </c>
      <c r="O174" s="302" t="s">
        <v>243</v>
      </c>
      <c r="P174" s="302" t="s">
        <v>263</v>
      </c>
      <c r="Q174" s="302" t="s">
        <v>244</v>
      </c>
      <c r="R174" s="302" t="s">
        <v>244</v>
      </c>
      <c r="S174" s="302" t="s">
        <v>287</v>
      </c>
      <c r="T174" s="302" t="s">
        <v>371</v>
      </c>
      <c r="U174" s="305">
        <v>88000</v>
      </c>
      <c r="V174" s="19"/>
      <c r="W174" s="302">
        <v>513889</v>
      </c>
      <c r="X174" s="19" t="s">
        <v>23</v>
      </c>
      <c r="AA174" s="302"/>
      <c r="AB174" s="302"/>
      <c r="AC174" s="302"/>
      <c r="AE174" s="302"/>
    </row>
    <row r="175" spans="1:31">
      <c r="A175" s="302" t="s">
        <v>1046</v>
      </c>
      <c r="B175" s="302" t="s">
        <v>1047</v>
      </c>
      <c r="C175" s="302">
        <v>2</v>
      </c>
      <c r="D175" s="302">
        <v>870322</v>
      </c>
      <c r="E175" s="302" t="s">
        <v>1048</v>
      </c>
      <c r="F175" s="302" t="s">
        <v>1049</v>
      </c>
      <c r="G175" s="302" t="s">
        <v>239</v>
      </c>
      <c r="H175" s="302" t="s">
        <v>251</v>
      </c>
      <c r="I175" s="303">
        <v>43161</v>
      </c>
      <c r="J175" s="303">
        <v>43160</v>
      </c>
      <c r="K175" s="303">
        <v>43524</v>
      </c>
      <c r="L175" s="302" t="s">
        <v>241</v>
      </c>
      <c r="M175" s="302" t="s">
        <v>242</v>
      </c>
      <c r="N175" s="303">
        <v>43167</v>
      </c>
      <c r="O175" s="302" t="s">
        <v>243</v>
      </c>
      <c r="P175" s="302" t="s">
        <v>252</v>
      </c>
      <c r="Q175" s="302" t="s">
        <v>244</v>
      </c>
      <c r="R175" s="302" t="s">
        <v>269</v>
      </c>
      <c r="S175" s="302" t="s">
        <v>287</v>
      </c>
      <c r="T175" s="302" t="s">
        <v>255</v>
      </c>
      <c r="U175" s="305">
        <v>406093</v>
      </c>
      <c r="V175" s="19"/>
      <c r="W175" s="302">
        <v>20006</v>
      </c>
      <c r="X175" s="19" t="s">
        <v>23</v>
      </c>
      <c r="AA175" s="302"/>
      <c r="AB175" s="302"/>
      <c r="AC175" s="302"/>
      <c r="AD175" s="302"/>
      <c r="AE175" s="302"/>
    </row>
    <row r="176" spans="1:31">
      <c r="A176" s="302" t="s">
        <v>1050</v>
      </c>
      <c r="B176" s="302">
        <v>809926</v>
      </c>
      <c r="C176" s="302">
        <v>33</v>
      </c>
      <c r="D176" s="302">
        <v>405941</v>
      </c>
      <c r="E176" s="302" t="s">
        <v>290</v>
      </c>
      <c r="F176" s="302" t="s">
        <v>1051</v>
      </c>
      <c r="G176" s="302" t="s">
        <v>292</v>
      </c>
      <c r="H176" s="302" t="s">
        <v>293</v>
      </c>
      <c r="I176" s="303">
        <v>43159</v>
      </c>
      <c r="J176" s="303">
        <v>43132</v>
      </c>
      <c r="K176" s="303">
        <v>43465</v>
      </c>
      <c r="L176" s="302" t="s">
        <v>241</v>
      </c>
      <c r="M176" s="302" t="s">
        <v>242</v>
      </c>
      <c r="N176" s="303">
        <v>43167</v>
      </c>
      <c r="O176" s="302" t="s">
        <v>243</v>
      </c>
      <c r="P176" s="302" t="s">
        <v>293</v>
      </c>
      <c r="Q176" s="302" t="s">
        <v>244</v>
      </c>
      <c r="R176" s="302" t="s">
        <v>269</v>
      </c>
      <c r="S176" s="302" t="s">
        <v>287</v>
      </c>
      <c r="T176" s="302" t="s">
        <v>295</v>
      </c>
      <c r="U176" s="305">
        <v>18868496.649999999</v>
      </c>
      <c r="V176" s="19"/>
      <c r="W176" s="302">
        <v>563538</v>
      </c>
      <c r="X176" s="19" t="s">
        <v>23</v>
      </c>
      <c r="AC176" s="302"/>
      <c r="AE176" s="302"/>
    </row>
    <row r="177" spans="1:31">
      <c r="A177" s="302" t="s">
        <v>1052</v>
      </c>
      <c r="B177" s="302" t="s">
        <v>1053</v>
      </c>
      <c r="C177" s="302">
        <v>4</v>
      </c>
      <c r="E177" s="302" t="s">
        <v>1054</v>
      </c>
      <c r="F177" s="302" t="s">
        <v>1055</v>
      </c>
      <c r="G177" s="302" t="s">
        <v>239</v>
      </c>
      <c r="H177" s="302" t="s">
        <v>340</v>
      </c>
      <c r="I177" s="303">
        <v>43125</v>
      </c>
      <c r="J177" s="303">
        <v>43124</v>
      </c>
      <c r="K177" s="303">
        <v>43524</v>
      </c>
      <c r="L177" s="302" t="s">
        <v>241</v>
      </c>
      <c r="M177" s="302" t="s">
        <v>242</v>
      </c>
      <c r="N177" s="303">
        <v>43167</v>
      </c>
      <c r="O177" s="302" t="s">
        <v>243</v>
      </c>
      <c r="P177" s="302" t="s">
        <v>340</v>
      </c>
      <c r="Q177" s="302" t="s">
        <v>244</v>
      </c>
      <c r="R177" s="302" t="s">
        <v>269</v>
      </c>
      <c r="S177" s="302" t="s">
        <v>254</v>
      </c>
      <c r="T177" s="302" t="s">
        <v>255</v>
      </c>
      <c r="U177" s="305">
        <v>11800000</v>
      </c>
      <c r="V177" s="302"/>
      <c r="W177" s="302">
        <v>581676</v>
      </c>
      <c r="X177" s="19" t="s">
        <v>23</v>
      </c>
      <c r="AA177" s="302"/>
      <c r="AB177" s="302"/>
      <c r="AC177" s="302"/>
      <c r="AE177" s="302"/>
    </row>
    <row r="178" spans="1:31">
      <c r="A178" s="302" t="s">
        <v>1056</v>
      </c>
      <c r="B178" s="302" t="s">
        <v>1057</v>
      </c>
      <c r="C178" s="302">
        <v>0</v>
      </c>
      <c r="D178" s="302">
        <v>1054508</v>
      </c>
      <c r="E178" s="302" t="s">
        <v>1058</v>
      </c>
      <c r="F178" s="302" t="s">
        <v>1059</v>
      </c>
      <c r="G178" s="302" t="s">
        <v>239</v>
      </c>
      <c r="H178" s="302" t="s">
        <v>240</v>
      </c>
      <c r="I178" s="303">
        <v>43158</v>
      </c>
      <c r="J178" s="303">
        <v>43154</v>
      </c>
      <c r="K178" s="303">
        <v>43496</v>
      </c>
      <c r="L178" s="302" t="s">
        <v>241</v>
      </c>
      <c r="M178" s="302" t="s">
        <v>242</v>
      </c>
      <c r="N178" s="303">
        <v>43167</v>
      </c>
      <c r="O178" s="302" t="s">
        <v>243</v>
      </c>
      <c r="P178" s="302" t="s">
        <v>240</v>
      </c>
      <c r="Q178" s="302" t="s">
        <v>244</v>
      </c>
      <c r="R178" s="302" t="s">
        <v>244</v>
      </c>
      <c r="S178" s="302" t="s">
        <v>287</v>
      </c>
      <c r="T178" s="302" t="s">
        <v>309</v>
      </c>
      <c r="U178" s="305">
        <v>309700</v>
      </c>
      <c r="V178" s="19"/>
      <c r="W178" s="302">
        <v>170794</v>
      </c>
      <c r="X178" s="19" t="s">
        <v>23</v>
      </c>
      <c r="AA178" s="302"/>
      <c r="AB178" s="302"/>
      <c r="AC178" s="302"/>
      <c r="AD178" s="302"/>
      <c r="AE178" s="302"/>
    </row>
    <row r="179" spans="1:31">
      <c r="A179" s="302" t="s">
        <v>1060</v>
      </c>
      <c r="B179" s="302" t="s">
        <v>364</v>
      </c>
      <c r="C179" s="302">
        <v>3</v>
      </c>
      <c r="E179" s="302" t="s">
        <v>365</v>
      </c>
      <c r="F179" s="302" t="s">
        <v>366</v>
      </c>
      <c r="G179" s="302" t="s">
        <v>239</v>
      </c>
      <c r="H179" s="302" t="s">
        <v>263</v>
      </c>
      <c r="I179" s="303">
        <v>43164</v>
      </c>
      <c r="J179" s="303">
        <v>43162</v>
      </c>
      <c r="K179" s="303">
        <v>43343</v>
      </c>
      <c r="L179" s="302" t="s">
        <v>241</v>
      </c>
      <c r="M179" s="302" t="s">
        <v>242</v>
      </c>
      <c r="N179" s="303">
        <v>43167</v>
      </c>
      <c r="O179" s="302" t="s">
        <v>243</v>
      </c>
      <c r="P179" s="302" t="s">
        <v>263</v>
      </c>
      <c r="Q179" s="302" t="s">
        <v>244</v>
      </c>
      <c r="R179" s="302" t="s">
        <v>244</v>
      </c>
      <c r="S179" s="302" t="s">
        <v>254</v>
      </c>
      <c r="T179" s="302" t="s">
        <v>367</v>
      </c>
      <c r="U179" s="305">
        <v>34000</v>
      </c>
      <c r="V179" s="305"/>
      <c r="W179" s="302">
        <v>584032</v>
      </c>
      <c r="X179" s="19" t="s">
        <v>23</v>
      </c>
      <c r="AA179" s="302"/>
      <c r="AB179" s="302"/>
      <c r="AC179" s="302"/>
      <c r="AD179" s="302"/>
      <c r="AE179" s="302"/>
    </row>
    <row r="180" spans="1:31">
      <c r="A180" s="302" t="s">
        <v>1061</v>
      </c>
      <c r="B180" s="302">
        <v>822616</v>
      </c>
      <c r="C180" s="302">
        <v>0</v>
      </c>
      <c r="E180" s="302" t="s">
        <v>1062</v>
      </c>
      <c r="F180" s="302" t="s">
        <v>1063</v>
      </c>
      <c r="G180" s="302" t="s">
        <v>301</v>
      </c>
      <c r="H180" s="302" t="s">
        <v>422</v>
      </c>
      <c r="I180" s="303">
        <v>43139</v>
      </c>
      <c r="J180" s="303">
        <v>43136</v>
      </c>
      <c r="K180" s="303">
        <v>43434</v>
      </c>
      <c r="L180" s="302" t="s">
        <v>241</v>
      </c>
      <c r="M180" s="302" t="s">
        <v>242</v>
      </c>
      <c r="N180" s="303">
        <v>43167</v>
      </c>
      <c r="O180" s="302" t="s">
        <v>243</v>
      </c>
      <c r="P180" s="302" t="s">
        <v>422</v>
      </c>
      <c r="Q180" s="302" t="s">
        <v>244</v>
      </c>
      <c r="R180" s="302" t="s">
        <v>269</v>
      </c>
      <c r="S180" s="302" t="s">
        <v>254</v>
      </c>
      <c r="T180" s="302" t="s">
        <v>255</v>
      </c>
      <c r="U180" s="305">
        <v>120000</v>
      </c>
      <c r="V180" s="19"/>
      <c r="W180" s="302">
        <v>252603</v>
      </c>
      <c r="X180" s="19" t="s">
        <v>23</v>
      </c>
      <c r="AA180" s="302"/>
      <c r="AB180" s="302"/>
      <c r="AC180" s="302"/>
      <c r="AE180" s="302"/>
    </row>
    <row r="181" spans="1:31">
      <c r="A181" s="302" t="s">
        <v>1064</v>
      </c>
      <c r="B181" s="302">
        <v>822786</v>
      </c>
      <c r="C181" s="302">
        <v>0</v>
      </c>
      <c r="D181" s="302">
        <v>408308</v>
      </c>
      <c r="E181" s="302" t="s">
        <v>1065</v>
      </c>
      <c r="F181" s="302" t="s">
        <v>1066</v>
      </c>
      <c r="G181" s="302" t="s">
        <v>301</v>
      </c>
      <c r="H181" s="302" t="s">
        <v>263</v>
      </c>
      <c r="I181" s="303">
        <v>43158</v>
      </c>
      <c r="J181" s="303">
        <v>43159</v>
      </c>
      <c r="K181" s="303">
        <v>43427</v>
      </c>
      <c r="L181" s="302" t="s">
        <v>241</v>
      </c>
      <c r="M181" s="302" t="s">
        <v>242</v>
      </c>
      <c r="N181" s="303">
        <v>43167</v>
      </c>
      <c r="O181" s="302" t="s">
        <v>243</v>
      </c>
      <c r="P181" s="302" t="s">
        <v>263</v>
      </c>
      <c r="Q181" s="302" t="s">
        <v>244</v>
      </c>
      <c r="R181" s="302" t="s">
        <v>244</v>
      </c>
      <c r="S181" s="302" t="s">
        <v>287</v>
      </c>
      <c r="T181" s="302" t="s">
        <v>371</v>
      </c>
      <c r="U181" s="305">
        <v>88000</v>
      </c>
      <c r="V181" s="19"/>
      <c r="W181" s="302">
        <v>514921</v>
      </c>
      <c r="X181" s="19" t="s">
        <v>23</v>
      </c>
      <c r="AA181" s="302"/>
      <c r="AB181" s="302"/>
      <c r="AC181" s="302"/>
      <c r="AE181" s="302"/>
    </row>
    <row r="182" spans="1:31">
      <c r="A182" s="302" t="s">
        <v>1067</v>
      </c>
      <c r="B182" s="302" t="s">
        <v>1068</v>
      </c>
      <c r="C182" s="302">
        <v>4</v>
      </c>
      <c r="D182" s="302">
        <v>822174</v>
      </c>
      <c r="E182" s="302" t="s">
        <v>1069</v>
      </c>
      <c r="F182" s="302" t="s">
        <v>1070</v>
      </c>
      <c r="G182" s="302" t="s">
        <v>239</v>
      </c>
      <c r="H182" s="302" t="s">
        <v>240</v>
      </c>
      <c r="I182" s="303">
        <v>43116</v>
      </c>
      <c r="J182" s="303">
        <v>43084</v>
      </c>
      <c r="K182" s="303">
        <v>43449</v>
      </c>
      <c r="L182" s="302" t="s">
        <v>241</v>
      </c>
      <c r="M182" s="302" t="s">
        <v>242</v>
      </c>
      <c r="N182" s="303">
        <v>43168</v>
      </c>
      <c r="O182" s="302" t="s">
        <v>243</v>
      </c>
      <c r="P182" s="302" t="s">
        <v>240</v>
      </c>
      <c r="Q182" s="302" t="s">
        <v>244</v>
      </c>
      <c r="R182" s="302" t="s">
        <v>244</v>
      </c>
      <c r="S182" s="302" t="s">
        <v>287</v>
      </c>
      <c r="T182" s="302" t="s">
        <v>309</v>
      </c>
      <c r="U182" s="305">
        <v>85000</v>
      </c>
      <c r="V182" s="305"/>
      <c r="W182" s="302">
        <v>586210</v>
      </c>
      <c r="X182" s="19" t="s">
        <v>23</v>
      </c>
      <c r="AA182" s="302"/>
      <c r="AB182" s="302"/>
      <c r="AC182" s="302"/>
      <c r="AD182" s="302"/>
      <c r="AE182" s="302"/>
    </row>
    <row r="183" spans="1:31">
      <c r="A183" s="302" t="s">
        <v>1071</v>
      </c>
      <c r="B183" s="302" t="s">
        <v>1072</v>
      </c>
      <c r="C183" s="302">
        <v>0</v>
      </c>
      <c r="E183" s="302" t="s">
        <v>1073</v>
      </c>
      <c r="F183" s="302" t="s">
        <v>1074</v>
      </c>
      <c r="G183" s="302" t="s">
        <v>239</v>
      </c>
      <c r="H183" s="302" t="s">
        <v>572</v>
      </c>
      <c r="I183" s="303">
        <v>42762</v>
      </c>
      <c r="J183" s="303">
        <v>43115</v>
      </c>
      <c r="K183" s="303">
        <v>43479</v>
      </c>
      <c r="L183" s="302" t="s">
        <v>241</v>
      </c>
      <c r="M183" s="302" t="s">
        <v>242</v>
      </c>
      <c r="N183" s="303">
        <v>43168</v>
      </c>
      <c r="O183" s="302" t="s">
        <v>243</v>
      </c>
      <c r="P183" s="302" t="s">
        <v>572</v>
      </c>
      <c r="Q183" s="302" t="s">
        <v>244</v>
      </c>
      <c r="R183" s="302" t="s">
        <v>244</v>
      </c>
      <c r="S183" s="302" t="s">
        <v>254</v>
      </c>
      <c r="T183" s="302" t="s">
        <v>255</v>
      </c>
      <c r="U183" s="305">
        <v>1500000</v>
      </c>
      <c r="V183" s="19"/>
      <c r="X183" s="19" t="s">
        <v>23</v>
      </c>
      <c r="AA183" s="302"/>
      <c r="AB183" s="302"/>
      <c r="AC183" s="302"/>
      <c r="AD183" s="302"/>
      <c r="AE183" s="302"/>
    </row>
    <row r="184" spans="1:31">
      <c r="A184" s="302" t="s">
        <v>1075</v>
      </c>
      <c r="B184" s="302" t="s">
        <v>1076</v>
      </c>
      <c r="C184" s="302">
        <v>0</v>
      </c>
      <c r="E184" s="302" t="s">
        <v>1077</v>
      </c>
      <c r="F184" s="302" t="s">
        <v>1078</v>
      </c>
      <c r="G184" s="302" t="s">
        <v>239</v>
      </c>
      <c r="H184" s="302" t="s">
        <v>572</v>
      </c>
      <c r="I184" s="303">
        <v>42762</v>
      </c>
      <c r="J184" s="303">
        <v>43112</v>
      </c>
      <c r="K184" s="303">
        <v>43476</v>
      </c>
      <c r="L184" s="302" t="s">
        <v>241</v>
      </c>
      <c r="M184" s="302" t="s">
        <v>242</v>
      </c>
      <c r="N184" s="303">
        <v>43168</v>
      </c>
      <c r="O184" s="302" t="s">
        <v>243</v>
      </c>
      <c r="P184" s="302" t="s">
        <v>572</v>
      </c>
      <c r="Q184" s="302" t="s">
        <v>244</v>
      </c>
      <c r="R184" s="302" t="s">
        <v>244</v>
      </c>
      <c r="S184" s="302" t="s">
        <v>254</v>
      </c>
      <c r="T184" s="302" t="s">
        <v>255</v>
      </c>
      <c r="U184" s="305">
        <v>1400000</v>
      </c>
      <c r="V184" s="19"/>
      <c r="W184" s="302">
        <v>588080</v>
      </c>
      <c r="X184" s="19" t="s">
        <v>23</v>
      </c>
      <c r="AA184" s="302"/>
      <c r="AB184" s="302"/>
      <c r="AC184" s="302"/>
      <c r="AD184" s="302"/>
      <c r="AE184" s="302"/>
    </row>
    <row r="185" spans="1:31">
      <c r="A185" s="302" t="s">
        <v>1079</v>
      </c>
      <c r="B185" s="302" t="s">
        <v>1080</v>
      </c>
      <c r="C185" s="302">
        <v>0</v>
      </c>
      <c r="E185" s="302" t="s">
        <v>1081</v>
      </c>
      <c r="F185" s="302" t="s">
        <v>1082</v>
      </c>
      <c r="G185" s="302" t="s">
        <v>239</v>
      </c>
      <c r="H185" s="302" t="s">
        <v>572</v>
      </c>
      <c r="I185" s="303">
        <v>43116</v>
      </c>
      <c r="J185" s="303">
        <v>43116</v>
      </c>
      <c r="K185" s="303">
        <v>43480</v>
      </c>
      <c r="L185" s="302" t="s">
        <v>241</v>
      </c>
      <c r="M185" s="302" t="s">
        <v>242</v>
      </c>
      <c r="N185" s="303">
        <v>43168</v>
      </c>
      <c r="O185" s="302" t="s">
        <v>243</v>
      </c>
      <c r="P185" s="302" t="s">
        <v>572</v>
      </c>
      <c r="Q185" s="302" t="s">
        <v>244</v>
      </c>
      <c r="R185" s="302" t="s">
        <v>244</v>
      </c>
      <c r="S185" s="302" t="s">
        <v>254</v>
      </c>
      <c r="T185" s="302" t="s">
        <v>255</v>
      </c>
      <c r="U185" s="305">
        <v>250000</v>
      </c>
      <c r="V185" s="19"/>
      <c r="W185" s="302">
        <v>60586</v>
      </c>
      <c r="X185" s="19" t="s">
        <v>23</v>
      </c>
      <c r="AA185" s="302"/>
      <c r="AB185" s="302"/>
      <c r="AC185" s="302"/>
      <c r="AD185" s="302"/>
      <c r="AE185" s="302"/>
    </row>
    <row r="186" spans="1:31">
      <c r="A186" s="302" t="s">
        <v>1083</v>
      </c>
      <c r="B186" s="302" t="s">
        <v>1084</v>
      </c>
      <c r="C186" s="302">
        <v>0</v>
      </c>
      <c r="E186" s="302" t="s">
        <v>1085</v>
      </c>
      <c r="F186" s="302" t="s">
        <v>1086</v>
      </c>
      <c r="G186" s="302" t="s">
        <v>239</v>
      </c>
      <c r="H186" s="302" t="s">
        <v>572</v>
      </c>
      <c r="I186" s="303">
        <v>43119</v>
      </c>
      <c r="J186" s="303">
        <v>43118</v>
      </c>
      <c r="K186" s="303">
        <v>43482</v>
      </c>
      <c r="L186" s="302" t="s">
        <v>241</v>
      </c>
      <c r="M186" s="302" t="s">
        <v>242</v>
      </c>
      <c r="N186" s="303">
        <v>43168</v>
      </c>
      <c r="O186" s="302" t="s">
        <v>243</v>
      </c>
      <c r="P186" s="302" t="s">
        <v>572</v>
      </c>
      <c r="Q186" s="302" t="s">
        <v>244</v>
      </c>
      <c r="R186" s="302" t="s">
        <v>244</v>
      </c>
      <c r="S186" s="302" t="s">
        <v>254</v>
      </c>
      <c r="T186" s="302" t="s">
        <v>255</v>
      </c>
      <c r="U186" s="305">
        <v>2000000</v>
      </c>
      <c r="V186" s="19"/>
      <c r="W186" s="302">
        <v>564460</v>
      </c>
      <c r="X186" s="19" t="s">
        <v>23</v>
      </c>
      <c r="AA186" s="302"/>
      <c r="AB186" s="302"/>
      <c r="AC186" s="302"/>
      <c r="AD186" s="302"/>
      <c r="AE186" s="302"/>
    </row>
    <row r="187" spans="1:31">
      <c r="A187" s="302" t="s">
        <v>1087</v>
      </c>
      <c r="B187" s="302" t="s">
        <v>1088</v>
      </c>
      <c r="C187" s="302">
        <v>0</v>
      </c>
      <c r="E187" s="302" t="s">
        <v>1089</v>
      </c>
      <c r="F187" s="302" t="s">
        <v>1090</v>
      </c>
      <c r="G187" s="302" t="s">
        <v>239</v>
      </c>
      <c r="H187" s="302" t="s">
        <v>572</v>
      </c>
      <c r="I187" s="303">
        <v>43119</v>
      </c>
      <c r="J187" s="303">
        <v>43116</v>
      </c>
      <c r="K187" s="303">
        <v>43480</v>
      </c>
      <c r="L187" s="302" t="s">
        <v>241</v>
      </c>
      <c r="M187" s="302" t="s">
        <v>242</v>
      </c>
      <c r="N187" s="303">
        <v>43168</v>
      </c>
      <c r="O187" s="302" t="s">
        <v>243</v>
      </c>
      <c r="P187" s="302" t="s">
        <v>572</v>
      </c>
      <c r="Q187" s="302" t="s">
        <v>244</v>
      </c>
      <c r="R187" s="302" t="s">
        <v>244</v>
      </c>
      <c r="S187" s="302" t="s">
        <v>254</v>
      </c>
      <c r="T187" s="302" t="s">
        <v>255</v>
      </c>
      <c r="U187" s="305">
        <v>7000000</v>
      </c>
      <c r="V187" s="19"/>
      <c r="W187" s="302">
        <v>562906</v>
      </c>
      <c r="X187" s="19" t="s">
        <v>23</v>
      </c>
      <c r="AA187" s="302"/>
      <c r="AB187" s="302"/>
      <c r="AC187" s="302"/>
      <c r="AD187" s="302"/>
      <c r="AE187" s="302"/>
    </row>
    <row r="188" spans="1:31">
      <c r="A188" s="302" t="s">
        <v>1091</v>
      </c>
      <c r="B188" s="302" t="s">
        <v>1092</v>
      </c>
      <c r="C188" s="302">
        <v>0</v>
      </c>
      <c r="E188" s="302" t="s">
        <v>1093</v>
      </c>
      <c r="F188" s="302" t="s">
        <v>1094</v>
      </c>
      <c r="G188" s="302" t="s">
        <v>239</v>
      </c>
      <c r="H188" s="302" t="s">
        <v>572</v>
      </c>
      <c r="I188" s="303">
        <v>43119</v>
      </c>
      <c r="J188" s="303">
        <v>43115</v>
      </c>
      <c r="K188" s="303">
        <v>43479</v>
      </c>
      <c r="L188" s="302" t="s">
        <v>241</v>
      </c>
      <c r="M188" s="302" t="s">
        <v>242</v>
      </c>
      <c r="N188" s="303">
        <v>43168</v>
      </c>
      <c r="O188" s="302" t="s">
        <v>243</v>
      </c>
      <c r="P188" s="302" t="s">
        <v>572</v>
      </c>
      <c r="Q188" s="302" t="s">
        <v>244</v>
      </c>
      <c r="R188" s="302" t="s">
        <v>244</v>
      </c>
      <c r="S188" s="302" t="s">
        <v>254</v>
      </c>
      <c r="T188" s="302" t="s">
        <v>255</v>
      </c>
      <c r="U188" s="305">
        <v>8000000</v>
      </c>
      <c r="V188" s="19"/>
      <c r="W188" s="302">
        <v>649901</v>
      </c>
      <c r="X188" s="19" t="s">
        <v>23</v>
      </c>
      <c r="AA188" s="302"/>
      <c r="AB188" s="302"/>
      <c r="AC188" s="302"/>
      <c r="AD188" s="302"/>
      <c r="AE188" s="302"/>
    </row>
    <row r="189" spans="1:31">
      <c r="A189" s="302" t="s">
        <v>1095</v>
      </c>
      <c r="B189" s="302" t="s">
        <v>1096</v>
      </c>
      <c r="C189" s="302">
        <v>0</v>
      </c>
      <c r="E189" s="302" t="s">
        <v>1097</v>
      </c>
      <c r="F189" s="302" t="s">
        <v>1098</v>
      </c>
      <c r="G189" s="302" t="s">
        <v>239</v>
      </c>
      <c r="H189" s="302" t="s">
        <v>572</v>
      </c>
      <c r="I189" s="303">
        <v>43119</v>
      </c>
      <c r="J189" s="303">
        <v>43118</v>
      </c>
      <c r="K189" s="303">
        <v>43482</v>
      </c>
      <c r="L189" s="302" t="s">
        <v>241</v>
      </c>
      <c r="M189" s="302" t="s">
        <v>242</v>
      </c>
      <c r="N189" s="303">
        <v>43168</v>
      </c>
      <c r="O189" s="302" t="s">
        <v>243</v>
      </c>
      <c r="P189" s="302" t="s">
        <v>572</v>
      </c>
      <c r="Q189" s="302" t="s">
        <v>244</v>
      </c>
      <c r="R189" s="302" t="s">
        <v>244</v>
      </c>
      <c r="S189" s="302" t="s">
        <v>254</v>
      </c>
      <c r="T189" s="302" t="s">
        <v>255</v>
      </c>
      <c r="U189" s="305">
        <v>1500000</v>
      </c>
      <c r="V189" s="19"/>
      <c r="W189" s="302">
        <v>161094</v>
      </c>
      <c r="X189" s="19" t="s">
        <v>23</v>
      </c>
      <c r="AA189" s="302"/>
      <c r="AB189" s="302"/>
      <c r="AC189" s="302"/>
      <c r="AD189" s="302"/>
      <c r="AE189" s="302"/>
    </row>
    <row r="190" spans="1:31">
      <c r="A190" s="302" t="s">
        <v>1099</v>
      </c>
      <c r="B190" s="302">
        <v>822581</v>
      </c>
      <c r="C190" s="302">
        <v>0</v>
      </c>
      <c r="E190" s="302" t="s">
        <v>1100</v>
      </c>
      <c r="F190" s="302" t="s">
        <v>1101</v>
      </c>
      <c r="G190" s="302" t="s">
        <v>301</v>
      </c>
      <c r="H190" s="302" t="s">
        <v>422</v>
      </c>
      <c r="I190" s="303">
        <v>43136</v>
      </c>
      <c r="J190" s="303">
        <v>43146</v>
      </c>
      <c r="K190" s="303">
        <v>43951</v>
      </c>
      <c r="L190" s="302" t="s">
        <v>241</v>
      </c>
      <c r="M190" s="302" t="s">
        <v>242</v>
      </c>
      <c r="N190" s="303">
        <v>43168</v>
      </c>
      <c r="O190" s="302" t="s">
        <v>243</v>
      </c>
      <c r="P190" s="302" t="s">
        <v>422</v>
      </c>
      <c r="Q190" s="302" t="s">
        <v>244</v>
      </c>
      <c r="R190" s="302" t="s">
        <v>269</v>
      </c>
      <c r="S190" s="302" t="s">
        <v>254</v>
      </c>
      <c r="T190" s="302" t="s">
        <v>255</v>
      </c>
      <c r="U190" s="305">
        <v>504400</v>
      </c>
      <c r="V190" s="19"/>
      <c r="X190" s="19" t="s">
        <v>23</v>
      </c>
      <c r="AA190" s="302"/>
      <c r="AB190" s="302"/>
      <c r="AC190" s="302"/>
      <c r="AE190" s="302"/>
    </row>
    <row r="191" spans="1:31">
      <c r="A191" s="302" t="s">
        <v>1102</v>
      </c>
      <c r="B191" s="302">
        <v>822626</v>
      </c>
      <c r="C191" s="302">
        <v>0</v>
      </c>
      <c r="E191" s="302" t="s">
        <v>1103</v>
      </c>
      <c r="F191" s="302" t="s">
        <v>1104</v>
      </c>
      <c r="G191" s="302" t="s">
        <v>301</v>
      </c>
      <c r="H191" s="302" t="s">
        <v>422</v>
      </c>
      <c r="I191" s="303">
        <v>43139</v>
      </c>
      <c r="J191" s="303">
        <v>43151</v>
      </c>
      <c r="K191" s="303">
        <v>43516</v>
      </c>
      <c r="L191" s="302" t="s">
        <v>241</v>
      </c>
      <c r="M191" s="302" t="s">
        <v>242</v>
      </c>
      <c r="N191" s="303">
        <v>43168</v>
      </c>
      <c r="O191" s="302" t="s">
        <v>243</v>
      </c>
      <c r="P191" s="302" t="s">
        <v>422</v>
      </c>
      <c r="Q191" s="302" t="s">
        <v>244</v>
      </c>
      <c r="R191" s="302" t="s">
        <v>269</v>
      </c>
      <c r="S191" s="302" t="s">
        <v>254</v>
      </c>
      <c r="T191" s="302" t="s">
        <v>255</v>
      </c>
      <c r="U191" s="305">
        <v>200000</v>
      </c>
      <c r="V191" s="19"/>
      <c r="W191" s="302">
        <v>658014</v>
      </c>
      <c r="X191" s="19" t="s">
        <v>23</v>
      </c>
      <c r="AA191" s="302"/>
      <c r="AB191" s="302"/>
      <c r="AC191" s="302"/>
      <c r="AE191" s="302"/>
    </row>
    <row r="192" spans="1:31">
      <c r="A192" s="302" t="s">
        <v>1105</v>
      </c>
      <c r="B192" s="302">
        <v>822709</v>
      </c>
      <c r="C192" s="302">
        <v>0</v>
      </c>
      <c r="E192" s="302" t="s">
        <v>1106</v>
      </c>
      <c r="F192" s="302" t="s">
        <v>1107</v>
      </c>
      <c r="G192" s="302" t="s">
        <v>301</v>
      </c>
      <c r="H192" s="302" t="s">
        <v>422</v>
      </c>
      <c r="I192" s="303">
        <v>43151</v>
      </c>
      <c r="J192" s="303">
        <v>43151</v>
      </c>
      <c r="K192" s="303">
        <v>43951</v>
      </c>
      <c r="L192" s="302" t="s">
        <v>241</v>
      </c>
      <c r="M192" s="302" t="s">
        <v>242</v>
      </c>
      <c r="N192" s="303">
        <v>43168</v>
      </c>
      <c r="O192" s="302" t="s">
        <v>243</v>
      </c>
      <c r="P192" s="302" t="s">
        <v>422</v>
      </c>
      <c r="Q192" s="302" t="s">
        <v>244</v>
      </c>
      <c r="R192" s="302" t="s">
        <v>269</v>
      </c>
      <c r="S192" s="302" t="s">
        <v>254</v>
      </c>
      <c r="T192" s="302" t="s">
        <v>255</v>
      </c>
      <c r="U192" s="305">
        <v>504400</v>
      </c>
      <c r="V192" s="19"/>
      <c r="X192" s="19" t="s">
        <v>23</v>
      </c>
      <c r="AA192" s="302"/>
      <c r="AB192" s="302"/>
      <c r="AC192" s="302"/>
      <c r="AE192" s="302"/>
    </row>
    <row r="193" spans="1:31">
      <c r="A193" s="302" t="s">
        <v>1108</v>
      </c>
      <c r="B193" s="302" t="s">
        <v>271</v>
      </c>
      <c r="C193" s="302">
        <v>12</v>
      </c>
      <c r="E193" s="302" t="s">
        <v>267</v>
      </c>
      <c r="F193" s="302" t="s">
        <v>1109</v>
      </c>
      <c r="G193" s="302" t="s">
        <v>239</v>
      </c>
      <c r="H193" s="302" t="s">
        <v>251</v>
      </c>
      <c r="I193" s="303">
        <v>43166</v>
      </c>
      <c r="J193" s="303">
        <v>43175</v>
      </c>
      <c r="K193" s="303">
        <v>43555</v>
      </c>
      <c r="L193" s="302" t="s">
        <v>241</v>
      </c>
      <c r="M193" s="302" t="s">
        <v>242</v>
      </c>
      <c r="N193" s="303">
        <v>43171</v>
      </c>
      <c r="O193" s="302" t="s">
        <v>243</v>
      </c>
      <c r="P193" s="302" t="s">
        <v>251</v>
      </c>
      <c r="Q193" s="302" t="s">
        <v>244</v>
      </c>
      <c r="R193" s="302" t="s">
        <v>269</v>
      </c>
      <c r="S193" s="302" t="s">
        <v>254</v>
      </c>
      <c r="T193" s="302" t="s">
        <v>255</v>
      </c>
      <c r="U193" s="302">
        <v>0</v>
      </c>
      <c r="V193" s="302"/>
      <c r="W193" s="302">
        <v>163164</v>
      </c>
      <c r="X193" s="19" t="s">
        <v>23</v>
      </c>
      <c r="AA193" s="302"/>
      <c r="AB193" s="302"/>
      <c r="AC193" s="302"/>
      <c r="AE193" s="302"/>
    </row>
    <row r="194" spans="1:31">
      <c r="A194" s="302" t="s">
        <v>1110</v>
      </c>
      <c r="B194" s="302">
        <v>808937</v>
      </c>
      <c r="C194" s="302">
        <v>7</v>
      </c>
      <c r="D194" s="302">
        <v>1026458</v>
      </c>
      <c r="E194" s="302" t="s">
        <v>290</v>
      </c>
      <c r="F194" s="302" t="s">
        <v>1111</v>
      </c>
      <c r="G194" s="302" t="s">
        <v>262</v>
      </c>
      <c r="H194" s="302" t="s">
        <v>293</v>
      </c>
      <c r="I194" s="303">
        <v>43161</v>
      </c>
      <c r="J194" s="303">
        <v>43160</v>
      </c>
      <c r="K194" s="303">
        <v>43465</v>
      </c>
      <c r="L194" s="302" t="s">
        <v>241</v>
      </c>
      <c r="M194" s="302" t="s">
        <v>242</v>
      </c>
      <c r="N194" s="303">
        <v>43171</v>
      </c>
      <c r="O194" s="302" t="s">
        <v>243</v>
      </c>
      <c r="P194" s="302" t="s">
        <v>293</v>
      </c>
      <c r="Q194" s="302" t="s">
        <v>244</v>
      </c>
      <c r="R194" s="302" t="s">
        <v>269</v>
      </c>
      <c r="S194" s="302" t="s">
        <v>245</v>
      </c>
      <c r="T194" s="302" t="s">
        <v>255</v>
      </c>
      <c r="U194" s="305">
        <v>240464</v>
      </c>
      <c r="V194" s="19"/>
      <c r="W194" s="302">
        <v>563538</v>
      </c>
      <c r="X194" s="19" t="s">
        <v>23</v>
      </c>
      <c r="AC194" s="302"/>
      <c r="AE194" s="302"/>
    </row>
    <row r="195" spans="1:31">
      <c r="A195" s="302" t="s">
        <v>1112</v>
      </c>
      <c r="B195" s="302">
        <v>821993</v>
      </c>
      <c r="C195" s="302">
        <v>1</v>
      </c>
      <c r="D195" s="302">
        <v>1005249</v>
      </c>
      <c r="E195" s="302" t="s">
        <v>660</v>
      </c>
      <c r="F195" s="302" t="s">
        <v>1113</v>
      </c>
      <c r="G195" s="302" t="s">
        <v>393</v>
      </c>
      <c r="H195" s="302" t="s">
        <v>294</v>
      </c>
      <c r="I195" s="303">
        <v>43159</v>
      </c>
      <c r="J195" s="303">
        <v>43059</v>
      </c>
      <c r="K195" s="303">
        <v>43312</v>
      </c>
      <c r="L195" s="302" t="s">
        <v>241</v>
      </c>
      <c r="M195" s="302" t="s">
        <v>242</v>
      </c>
      <c r="N195" s="303">
        <v>43171</v>
      </c>
      <c r="O195" s="302" t="s">
        <v>243</v>
      </c>
      <c r="P195" s="302" t="s">
        <v>294</v>
      </c>
      <c r="Q195" s="302" t="s">
        <v>244</v>
      </c>
      <c r="R195" s="302" t="s">
        <v>244</v>
      </c>
      <c r="S195" s="302" t="s">
        <v>245</v>
      </c>
      <c r="T195" s="302" t="s">
        <v>246</v>
      </c>
      <c r="U195" s="305">
        <v>28914</v>
      </c>
      <c r="V195" s="19"/>
      <c r="W195" s="302">
        <v>53346</v>
      </c>
      <c r="X195" s="19" t="s">
        <v>23</v>
      </c>
      <c r="AA195" s="302"/>
      <c r="AB195" s="302"/>
      <c r="AC195" s="302"/>
      <c r="AE195" s="302"/>
    </row>
    <row r="196" spans="1:31">
      <c r="A196" s="302" t="s">
        <v>1114</v>
      </c>
      <c r="B196" s="302">
        <v>822247</v>
      </c>
      <c r="C196" s="302">
        <v>0</v>
      </c>
      <c r="E196" s="302" t="s">
        <v>1115</v>
      </c>
      <c r="F196" s="302" t="s">
        <v>142</v>
      </c>
      <c r="G196" s="302" t="s">
        <v>250</v>
      </c>
      <c r="H196" s="302" t="s">
        <v>571</v>
      </c>
      <c r="I196" s="303">
        <v>43087</v>
      </c>
      <c r="J196" s="303">
        <v>43101</v>
      </c>
      <c r="K196" s="303">
        <v>44926</v>
      </c>
      <c r="L196" s="302" t="s">
        <v>241</v>
      </c>
      <c r="M196" s="302" t="s">
        <v>242</v>
      </c>
      <c r="N196" s="303">
        <v>43171</v>
      </c>
      <c r="O196" s="302" t="s">
        <v>243</v>
      </c>
      <c r="P196" s="302" t="s">
        <v>571</v>
      </c>
      <c r="Q196" s="302" t="s">
        <v>244</v>
      </c>
      <c r="R196" s="302" t="s">
        <v>244</v>
      </c>
      <c r="S196" s="302" t="s">
        <v>254</v>
      </c>
      <c r="T196" s="302" t="s">
        <v>255</v>
      </c>
      <c r="U196" s="305">
        <v>3200000</v>
      </c>
      <c r="V196" s="19"/>
      <c r="W196" s="302">
        <v>355224</v>
      </c>
      <c r="X196" s="19" t="s">
        <v>23</v>
      </c>
      <c r="AA196" s="302"/>
      <c r="AB196" s="302"/>
      <c r="AC196" s="302"/>
      <c r="AD196" s="302"/>
      <c r="AE196" s="302"/>
    </row>
    <row r="197" spans="1:31">
      <c r="A197" s="302" t="s">
        <v>1116</v>
      </c>
      <c r="B197" s="302">
        <v>822248</v>
      </c>
      <c r="C197" s="302">
        <v>0</v>
      </c>
      <c r="E197" s="302" t="s">
        <v>1117</v>
      </c>
      <c r="F197" s="302" t="s">
        <v>142</v>
      </c>
      <c r="G197" s="302" t="s">
        <v>250</v>
      </c>
      <c r="H197" s="302" t="s">
        <v>571</v>
      </c>
      <c r="I197" s="303">
        <v>43087</v>
      </c>
      <c r="J197" s="303">
        <v>43101</v>
      </c>
      <c r="K197" s="303">
        <v>44925</v>
      </c>
      <c r="L197" s="302" t="s">
        <v>241</v>
      </c>
      <c r="M197" s="302" t="s">
        <v>242</v>
      </c>
      <c r="N197" s="303">
        <v>43171</v>
      </c>
      <c r="O197" s="302" t="s">
        <v>243</v>
      </c>
      <c r="P197" s="302" t="s">
        <v>571</v>
      </c>
      <c r="Q197" s="302" t="s">
        <v>244</v>
      </c>
      <c r="R197" s="302" t="s">
        <v>244</v>
      </c>
      <c r="S197" s="302" t="s">
        <v>254</v>
      </c>
      <c r="T197" s="302" t="s">
        <v>255</v>
      </c>
      <c r="U197" s="302">
        <v>0</v>
      </c>
      <c r="V197" s="19"/>
      <c r="X197" s="19" t="s">
        <v>23</v>
      </c>
      <c r="AA197" s="302"/>
      <c r="AB197" s="302"/>
      <c r="AC197" s="302"/>
      <c r="AD197" s="302"/>
      <c r="AE197" s="302"/>
    </row>
    <row r="198" spans="1:31">
      <c r="A198" s="302" t="s">
        <v>1118</v>
      </c>
      <c r="B198" s="302">
        <v>822430</v>
      </c>
      <c r="C198" s="302">
        <v>0</v>
      </c>
      <c r="E198" s="302" t="s">
        <v>1119</v>
      </c>
      <c r="F198" s="302" t="s">
        <v>1120</v>
      </c>
      <c r="G198" s="302" t="s">
        <v>250</v>
      </c>
      <c r="H198" s="302" t="s">
        <v>293</v>
      </c>
      <c r="I198" s="303">
        <v>43119</v>
      </c>
      <c r="J198" s="303">
        <v>43119</v>
      </c>
      <c r="K198" s="303">
        <v>44944</v>
      </c>
      <c r="L198" s="302" t="s">
        <v>241</v>
      </c>
      <c r="M198" s="302" t="s">
        <v>242</v>
      </c>
      <c r="N198" s="303">
        <v>43171</v>
      </c>
      <c r="O198" s="302" t="s">
        <v>243</v>
      </c>
      <c r="P198" s="302" t="s">
        <v>293</v>
      </c>
      <c r="Q198" s="302" t="s">
        <v>244</v>
      </c>
      <c r="R198" s="302" t="s">
        <v>244</v>
      </c>
      <c r="S198" s="302" t="s">
        <v>254</v>
      </c>
      <c r="T198" s="302" t="s">
        <v>255</v>
      </c>
      <c r="U198" s="302">
        <v>0</v>
      </c>
      <c r="V198" s="19"/>
      <c r="X198" s="19" t="s">
        <v>23</v>
      </c>
      <c r="AA198" s="302"/>
      <c r="AB198" s="302"/>
      <c r="AC198" s="302"/>
      <c r="AD198" s="302"/>
      <c r="AE198" s="302"/>
    </row>
    <row r="199" spans="1:31">
      <c r="A199" s="302" t="s">
        <v>1121</v>
      </c>
      <c r="B199" s="302" t="s">
        <v>1122</v>
      </c>
      <c r="C199" s="302">
        <v>0</v>
      </c>
      <c r="E199" s="302" t="s">
        <v>1119</v>
      </c>
      <c r="F199" s="302" t="s">
        <v>1123</v>
      </c>
      <c r="G199" s="302" t="s">
        <v>239</v>
      </c>
      <c r="H199" s="302" t="s">
        <v>293</v>
      </c>
      <c r="I199" s="303">
        <v>43119</v>
      </c>
      <c r="J199" s="303">
        <v>43119</v>
      </c>
      <c r="K199" s="303">
        <v>43483</v>
      </c>
      <c r="L199" s="302" t="s">
        <v>241</v>
      </c>
      <c r="M199" s="302" t="s">
        <v>242</v>
      </c>
      <c r="N199" s="303">
        <v>43171</v>
      </c>
      <c r="O199" s="302" t="s">
        <v>243</v>
      </c>
      <c r="P199" s="302" t="s">
        <v>293</v>
      </c>
      <c r="Q199" s="302" t="s">
        <v>244</v>
      </c>
      <c r="R199" s="302" t="s">
        <v>244</v>
      </c>
      <c r="S199" s="302" t="s">
        <v>254</v>
      </c>
      <c r="T199" s="302" t="s">
        <v>255</v>
      </c>
      <c r="U199" s="302">
        <v>0</v>
      </c>
      <c r="V199" s="19"/>
      <c r="X199" s="19" t="s">
        <v>23</v>
      </c>
      <c r="AA199" s="302"/>
      <c r="AB199" s="302"/>
      <c r="AC199" s="302"/>
      <c r="AD199" s="302"/>
      <c r="AE199" s="302"/>
    </row>
    <row r="200" spans="1:31">
      <c r="A200" s="302" t="s">
        <v>1124</v>
      </c>
      <c r="B200" s="302">
        <v>822788</v>
      </c>
      <c r="C200" s="302">
        <v>0</v>
      </c>
      <c r="E200" s="302" t="s">
        <v>1125</v>
      </c>
      <c r="F200" s="302" t="s">
        <v>1126</v>
      </c>
      <c r="G200" s="302" t="s">
        <v>420</v>
      </c>
      <c r="H200" s="302" t="s">
        <v>422</v>
      </c>
      <c r="I200" s="303">
        <v>43159</v>
      </c>
      <c r="J200" s="303">
        <v>43159</v>
      </c>
      <c r="K200" s="303">
        <v>43616</v>
      </c>
      <c r="L200" s="302" t="s">
        <v>241</v>
      </c>
      <c r="M200" s="302" t="s">
        <v>242</v>
      </c>
      <c r="N200" s="303">
        <v>43171</v>
      </c>
      <c r="O200" s="302" t="s">
        <v>243</v>
      </c>
      <c r="P200" s="302" t="s">
        <v>422</v>
      </c>
      <c r="Q200" s="302" t="s">
        <v>244</v>
      </c>
      <c r="R200" s="302" t="s">
        <v>269</v>
      </c>
      <c r="S200" s="302" t="s">
        <v>254</v>
      </c>
      <c r="T200" s="302" t="s">
        <v>322</v>
      </c>
      <c r="U200" s="305">
        <v>140000</v>
      </c>
      <c r="V200" s="19"/>
      <c r="W200" s="302">
        <v>566110</v>
      </c>
      <c r="X200" s="19" t="s">
        <v>23</v>
      </c>
      <c r="AC200" s="302"/>
      <c r="AE200" s="302"/>
    </row>
    <row r="201" spans="1:31">
      <c r="A201" s="302" t="s">
        <v>1127</v>
      </c>
      <c r="B201" s="302">
        <v>822809</v>
      </c>
      <c r="C201" s="302">
        <v>0</v>
      </c>
      <c r="E201" s="302" t="s">
        <v>630</v>
      </c>
      <c r="F201" s="302" t="s">
        <v>1128</v>
      </c>
      <c r="G201" s="302" t="s">
        <v>625</v>
      </c>
      <c r="H201" s="302" t="s">
        <v>294</v>
      </c>
      <c r="I201" s="303">
        <v>43161</v>
      </c>
      <c r="J201" s="303">
        <v>43164</v>
      </c>
      <c r="K201" s="303">
        <v>44987</v>
      </c>
      <c r="L201" s="302" t="s">
        <v>241</v>
      </c>
      <c r="M201" s="302" t="s">
        <v>242</v>
      </c>
      <c r="N201" s="303">
        <v>43171</v>
      </c>
      <c r="O201" s="302" t="s">
        <v>243</v>
      </c>
      <c r="P201" s="302" t="s">
        <v>294</v>
      </c>
      <c r="Q201" s="302" t="s">
        <v>244</v>
      </c>
      <c r="R201" s="302" t="s">
        <v>244</v>
      </c>
      <c r="S201" s="302" t="s">
        <v>245</v>
      </c>
      <c r="T201" s="302" t="s">
        <v>246</v>
      </c>
      <c r="U201" s="302">
        <v>0</v>
      </c>
      <c r="V201" s="19"/>
      <c r="X201" s="19" t="s">
        <v>23</v>
      </c>
      <c r="AC201" s="302"/>
      <c r="AE201" s="302"/>
    </row>
    <row r="202" spans="1:31">
      <c r="A202" s="302" t="s">
        <v>1129</v>
      </c>
      <c r="B202" s="302" t="s">
        <v>1130</v>
      </c>
      <c r="C202" s="302">
        <v>1</v>
      </c>
      <c r="E202" s="302" t="s">
        <v>952</v>
      </c>
      <c r="F202" s="302" t="s">
        <v>1131</v>
      </c>
      <c r="G202" s="302" t="s">
        <v>239</v>
      </c>
      <c r="H202" s="302" t="s">
        <v>263</v>
      </c>
      <c r="I202" s="303">
        <v>43063</v>
      </c>
      <c r="J202" s="303">
        <v>43066</v>
      </c>
      <c r="K202" s="303">
        <v>43220</v>
      </c>
      <c r="L202" s="302" t="s">
        <v>241</v>
      </c>
      <c r="M202" s="302" t="s">
        <v>242</v>
      </c>
      <c r="N202" s="303">
        <v>43172</v>
      </c>
      <c r="O202" s="302" t="s">
        <v>243</v>
      </c>
      <c r="P202" s="302" t="s">
        <v>263</v>
      </c>
      <c r="Q202" s="302" t="s">
        <v>244</v>
      </c>
      <c r="R202" s="302" t="s">
        <v>269</v>
      </c>
      <c r="S202" s="302" t="s">
        <v>254</v>
      </c>
      <c r="T202" s="302" t="s">
        <v>255</v>
      </c>
      <c r="U202" s="302">
        <v>0</v>
      </c>
      <c r="V202" s="19"/>
      <c r="W202" s="302">
        <v>561653</v>
      </c>
      <c r="X202" s="19" t="s">
        <v>23</v>
      </c>
      <c r="AA202" s="302"/>
      <c r="AB202" s="302"/>
      <c r="AC202" s="302"/>
      <c r="AD202" s="302"/>
      <c r="AE202" s="302"/>
    </row>
    <row r="203" spans="1:31">
      <c r="A203" s="302" t="s">
        <v>1132</v>
      </c>
      <c r="B203" s="302" t="s">
        <v>1133</v>
      </c>
      <c r="C203" s="302">
        <v>3</v>
      </c>
      <c r="E203" s="302" t="s">
        <v>1134</v>
      </c>
      <c r="F203" s="302" t="s">
        <v>1135</v>
      </c>
      <c r="G203" s="302" t="s">
        <v>239</v>
      </c>
      <c r="H203" s="302" t="s">
        <v>340</v>
      </c>
      <c r="I203" s="303">
        <v>43125</v>
      </c>
      <c r="J203" s="303">
        <v>43167</v>
      </c>
      <c r="K203" s="303">
        <v>43555</v>
      </c>
      <c r="L203" s="302" t="s">
        <v>241</v>
      </c>
      <c r="M203" s="302" t="s">
        <v>242</v>
      </c>
      <c r="N203" s="303">
        <v>43172</v>
      </c>
      <c r="O203" s="302" t="s">
        <v>243</v>
      </c>
      <c r="P203" s="302" t="s">
        <v>340</v>
      </c>
      <c r="Q203" s="302" t="s">
        <v>244</v>
      </c>
      <c r="R203" s="302" t="s">
        <v>269</v>
      </c>
      <c r="S203" s="302" t="s">
        <v>254</v>
      </c>
      <c r="T203" s="302" t="s">
        <v>351</v>
      </c>
      <c r="U203" s="305">
        <v>8343547.2000000002</v>
      </c>
      <c r="V203" s="19"/>
      <c r="W203" s="302">
        <v>687354</v>
      </c>
      <c r="X203" s="19" t="s">
        <v>23</v>
      </c>
      <c r="AA203" s="302"/>
      <c r="AB203" s="302"/>
      <c r="AC203" s="302"/>
      <c r="AE203" s="302"/>
    </row>
    <row r="204" spans="1:31">
      <c r="A204" s="302" t="s">
        <v>1136</v>
      </c>
      <c r="B204" s="302" t="s">
        <v>1137</v>
      </c>
      <c r="C204" s="302">
        <v>1</v>
      </c>
      <c r="E204" s="302" t="s">
        <v>1138</v>
      </c>
      <c r="F204" s="302" t="s">
        <v>1139</v>
      </c>
      <c r="G204" s="302" t="s">
        <v>239</v>
      </c>
      <c r="H204" s="302" t="s">
        <v>321</v>
      </c>
      <c r="I204" s="303">
        <v>43103</v>
      </c>
      <c r="J204" s="303">
        <v>43070</v>
      </c>
      <c r="K204" s="303">
        <v>43434</v>
      </c>
      <c r="L204" s="302" t="s">
        <v>241</v>
      </c>
      <c r="M204" s="302" t="s">
        <v>242</v>
      </c>
      <c r="N204" s="303">
        <v>43172</v>
      </c>
      <c r="O204" s="302" t="s">
        <v>243</v>
      </c>
      <c r="P204" s="302" t="s">
        <v>572</v>
      </c>
      <c r="Q204" s="302" t="s">
        <v>244</v>
      </c>
      <c r="R204" s="302" t="s">
        <v>269</v>
      </c>
      <c r="S204" s="302" t="s">
        <v>254</v>
      </c>
      <c r="T204" s="302" t="s">
        <v>255</v>
      </c>
      <c r="U204" s="305">
        <v>1000000</v>
      </c>
      <c r="V204" s="19"/>
      <c r="W204" s="302">
        <v>713792</v>
      </c>
      <c r="X204" s="19" t="s">
        <v>23</v>
      </c>
      <c r="AA204" s="302"/>
      <c r="AB204" s="302"/>
      <c r="AC204" s="302"/>
      <c r="AD204" s="302"/>
      <c r="AE204" s="302"/>
    </row>
    <row r="205" spans="1:31">
      <c r="A205" s="302" t="s">
        <v>1140</v>
      </c>
      <c r="B205" s="302" t="s">
        <v>1141</v>
      </c>
      <c r="C205" s="302">
        <v>0</v>
      </c>
      <c r="E205" s="302" t="s">
        <v>1142</v>
      </c>
      <c r="F205" s="302" t="s">
        <v>1143</v>
      </c>
      <c r="G205" s="302" t="s">
        <v>239</v>
      </c>
      <c r="H205" s="302" t="s">
        <v>398</v>
      </c>
      <c r="I205" s="303">
        <v>43048</v>
      </c>
      <c r="J205" s="303">
        <v>42993</v>
      </c>
      <c r="K205" s="303">
        <v>44088</v>
      </c>
      <c r="L205" s="302" t="s">
        <v>241</v>
      </c>
      <c r="M205" s="302" t="s">
        <v>242</v>
      </c>
      <c r="N205" s="303">
        <v>43172</v>
      </c>
      <c r="O205" s="302" t="s">
        <v>243</v>
      </c>
      <c r="P205" s="302" t="s">
        <v>398</v>
      </c>
      <c r="Q205" s="302" t="s">
        <v>244</v>
      </c>
      <c r="R205" s="302" t="s">
        <v>269</v>
      </c>
      <c r="S205" s="302" t="s">
        <v>254</v>
      </c>
      <c r="T205" s="302" t="s">
        <v>278</v>
      </c>
      <c r="U205" s="305">
        <v>300000</v>
      </c>
      <c r="V205" s="19"/>
      <c r="W205" s="302">
        <v>159769</v>
      </c>
      <c r="X205" s="19" t="s">
        <v>23</v>
      </c>
      <c r="AA205" s="302"/>
      <c r="AB205" s="302"/>
      <c r="AC205" s="302"/>
      <c r="AD205" s="302"/>
      <c r="AE205" s="302"/>
    </row>
    <row r="206" spans="1:31">
      <c r="A206" s="302" t="s">
        <v>1144</v>
      </c>
      <c r="B206" s="302" t="s">
        <v>1145</v>
      </c>
      <c r="C206" s="302">
        <v>2</v>
      </c>
      <c r="E206" s="302" t="s">
        <v>1146</v>
      </c>
      <c r="F206" s="302" t="s">
        <v>1147</v>
      </c>
      <c r="G206" s="302" t="s">
        <v>239</v>
      </c>
      <c r="H206" s="302" t="s">
        <v>340</v>
      </c>
      <c r="I206" s="303">
        <v>43125</v>
      </c>
      <c r="J206" s="303">
        <v>43166</v>
      </c>
      <c r="K206" s="303">
        <v>43555</v>
      </c>
      <c r="L206" s="302" t="s">
        <v>241</v>
      </c>
      <c r="M206" s="302" t="s">
        <v>242</v>
      </c>
      <c r="N206" s="303">
        <v>43172</v>
      </c>
      <c r="O206" s="302" t="s">
        <v>243</v>
      </c>
      <c r="P206" s="302" t="s">
        <v>340</v>
      </c>
      <c r="Q206" s="302" t="s">
        <v>244</v>
      </c>
      <c r="R206" s="302" t="s">
        <v>269</v>
      </c>
      <c r="S206" s="302" t="s">
        <v>254</v>
      </c>
      <c r="T206" s="302" t="s">
        <v>1001</v>
      </c>
      <c r="U206" s="305">
        <v>334000</v>
      </c>
      <c r="V206" s="19"/>
      <c r="W206" s="302">
        <v>70547</v>
      </c>
      <c r="X206" s="19" t="s">
        <v>23</v>
      </c>
      <c r="AA206" s="302"/>
      <c r="AB206" s="302"/>
      <c r="AC206" s="302"/>
      <c r="AD206" s="302"/>
      <c r="AE206" s="302"/>
    </row>
    <row r="207" spans="1:31">
      <c r="A207" s="302" t="s">
        <v>1148</v>
      </c>
      <c r="B207" s="302" t="s">
        <v>1149</v>
      </c>
      <c r="C207" s="302">
        <v>2</v>
      </c>
      <c r="E207" s="302" t="s">
        <v>365</v>
      </c>
      <c r="F207" s="302" t="s">
        <v>1150</v>
      </c>
      <c r="G207" s="302" t="s">
        <v>239</v>
      </c>
      <c r="H207" s="302" t="s">
        <v>263</v>
      </c>
      <c r="I207" s="303">
        <v>43167</v>
      </c>
      <c r="J207" s="303">
        <v>43218</v>
      </c>
      <c r="K207" s="303">
        <v>43343</v>
      </c>
      <c r="L207" s="302" t="s">
        <v>241</v>
      </c>
      <c r="M207" s="302" t="s">
        <v>242</v>
      </c>
      <c r="N207" s="303">
        <v>43172</v>
      </c>
      <c r="O207" s="302" t="s">
        <v>243</v>
      </c>
      <c r="P207" s="302" t="s">
        <v>263</v>
      </c>
      <c r="Q207" s="302" t="s">
        <v>244</v>
      </c>
      <c r="R207" s="302" t="s">
        <v>244</v>
      </c>
      <c r="S207" s="302" t="s">
        <v>254</v>
      </c>
      <c r="T207" s="302" t="s">
        <v>367</v>
      </c>
      <c r="U207" s="305">
        <v>76000</v>
      </c>
      <c r="V207" s="19"/>
      <c r="W207" s="302">
        <v>584032</v>
      </c>
      <c r="X207" s="19" t="s">
        <v>23</v>
      </c>
      <c r="AA207" s="302"/>
      <c r="AB207" s="302"/>
      <c r="AC207" s="302"/>
      <c r="AD207" s="302"/>
      <c r="AE207" s="302"/>
    </row>
    <row r="208" spans="1:31">
      <c r="A208" s="302" t="s">
        <v>1151</v>
      </c>
      <c r="B208" s="302" t="s">
        <v>1152</v>
      </c>
      <c r="C208" s="302">
        <v>0</v>
      </c>
      <c r="D208" s="302">
        <v>1058089</v>
      </c>
      <c r="E208" s="302" t="s">
        <v>407</v>
      </c>
      <c r="F208" s="302" t="s">
        <v>1153</v>
      </c>
      <c r="G208" s="302" t="s">
        <v>239</v>
      </c>
      <c r="H208" s="302" t="s">
        <v>240</v>
      </c>
      <c r="I208" s="303">
        <v>43167</v>
      </c>
      <c r="J208" s="303">
        <v>43167</v>
      </c>
      <c r="K208" s="303">
        <v>43487</v>
      </c>
      <c r="L208" s="302" t="s">
        <v>241</v>
      </c>
      <c r="M208" s="302" t="s">
        <v>242</v>
      </c>
      <c r="N208" s="303">
        <v>43174</v>
      </c>
      <c r="O208" s="302" t="s">
        <v>243</v>
      </c>
      <c r="P208" s="302" t="s">
        <v>240</v>
      </c>
      <c r="Q208" s="302" t="s">
        <v>244</v>
      </c>
      <c r="R208" s="302" t="s">
        <v>244</v>
      </c>
      <c r="S208" s="302" t="s">
        <v>287</v>
      </c>
      <c r="T208" s="302" t="s">
        <v>288</v>
      </c>
      <c r="U208" s="305">
        <v>45000</v>
      </c>
      <c r="V208" s="19"/>
      <c r="W208" s="302">
        <v>2074</v>
      </c>
      <c r="X208" s="19" t="s">
        <v>23</v>
      </c>
      <c r="AA208" s="302"/>
      <c r="AB208" s="302"/>
      <c r="AC208" s="302"/>
      <c r="AD208" s="302"/>
      <c r="AE208" s="302"/>
    </row>
    <row r="209" spans="1:31">
      <c r="A209" s="302" t="s">
        <v>1154</v>
      </c>
      <c r="B209" s="302" t="s">
        <v>1155</v>
      </c>
      <c r="C209" s="302">
        <v>0</v>
      </c>
      <c r="D209" s="302">
        <v>1052807</v>
      </c>
      <c r="E209" s="302" t="s">
        <v>1156</v>
      </c>
      <c r="F209" s="302" t="s">
        <v>1157</v>
      </c>
      <c r="G209" s="302" t="s">
        <v>239</v>
      </c>
      <c r="H209" s="302" t="s">
        <v>240</v>
      </c>
      <c r="I209" s="303">
        <v>43157</v>
      </c>
      <c r="J209" s="303">
        <v>43157</v>
      </c>
      <c r="K209" s="303">
        <v>43434</v>
      </c>
      <c r="L209" s="302" t="s">
        <v>241</v>
      </c>
      <c r="M209" s="302" t="s">
        <v>242</v>
      </c>
      <c r="N209" s="303">
        <v>43174</v>
      </c>
      <c r="O209" s="302" t="s">
        <v>243</v>
      </c>
      <c r="P209" s="302" t="s">
        <v>240</v>
      </c>
      <c r="Q209" s="302" t="s">
        <v>244</v>
      </c>
      <c r="R209" s="302" t="s">
        <v>244</v>
      </c>
      <c r="S209" s="302" t="s">
        <v>287</v>
      </c>
      <c r="T209" s="302" t="s">
        <v>309</v>
      </c>
      <c r="U209" s="305">
        <v>20000</v>
      </c>
      <c r="V209" s="19"/>
      <c r="W209" s="302">
        <v>26188</v>
      </c>
      <c r="X209" s="19" t="s">
        <v>23</v>
      </c>
      <c r="AA209" s="302"/>
      <c r="AB209" s="302"/>
      <c r="AC209" s="302"/>
      <c r="AD209" s="302"/>
      <c r="AE209" s="302"/>
    </row>
    <row r="210" spans="1:31">
      <c r="A210" s="302" t="s">
        <v>1158</v>
      </c>
      <c r="B210" s="302" t="s">
        <v>1159</v>
      </c>
      <c r="C210" s="302">
        <v>4</v>
      </c>
      <c r="E210" s="302" t="s">
        <v>1156</v>
      </c>
      <c r="F210" s="302" t="s">
        <v>1160</v>
      </c>
      <c r="G210" s="302" t="s">
        <v>239</v>
      </c>
      <c r="H210" s="302" t="s">
        <v>240</v>
      </c>
      <c r="I210" s="303">
        <v>43164</v>
      </c>
      <c r="J210" s="303">
        <v>43132</v>
      </c>
      <c r="K210" s="303">
        <v>43434</v>
      </c>
      <c r="L210" s="302" t="s">
        <v>241</v>
      </c>
      <c r="M210" s="302" t="s">
        <v>242</v>
      </c>
      <c r="N210" s="303">
        <v>43174</v>
      </c>
      <c r="O210" s="302" t="s">
        <v>243</v>
      </c>
      <c r="P210" s="302" t="s">
        <v>240</v>
      </c>
      <c r="Q210" s="302" t="s">
        <v>244</v>
      </c>
      <c r="R210" s="302" t="s">
        <v>244</v>
      </c>
      <c r="S210" s="302" t="s">
        <v>254</v>
      </c>
      <c r="T210" s="302" t="s">
        <v>621</v>
      </c>
      <c r="U210" s="305">
        <v>750000</v>
      </c>
      <c r="V210" s="302"/>
      <c r="W210" s="302">
        <v>26188</v>
      </c>
      <c r="X210" s="19" t="s">
        <v>23</v>
      </c>
      <c r="AC210" s="302"/>
      <c r="AE210" s="302"/>
    </row>
    <row r="211" spans="1:31">
      <c r="A211" s="302" t="s">
        <v>1161</v>
      </c>
      <c r="B211" s="302" t="s">
        <v>538</v>
      </c>
      <c r="C211" s="302">
        <v>2</v>
      </c>
      <c r="D211" s="302">
        <v>1042590</v>
      </c>
      <c r="E211" s="302" t="s">
        <v>281</v>
      </c>
      <c r="F211" s="302" t="s">
        <v>539</v>
      </c>
      <c r="G211" s="302" t="s">
        <v>239</v>
      </c>
      <c r="H211" s="302" t="s">
        <v>240</v>
      </c>
      <c r="I211" s="303">
        <v>43155</v>
      </c>
      <c r="J211" s="303">
        <v>43154</v>
      </c>
      <c r="K211" s="303">
        <v>43424</v>
      </c>
      <c r="L211" s="302" t="s">
        <v>241</v>
      </c>
      <c r="M211" s="302" t="s">
        <v>242</v>
      </c>
      <c r="N211" s="303">
        <v>43174</v>
      </c>
      <c r="O211" s="302" t="s">
        <v>243</v>
      </c>
      <c r="P211" s="302" t="s">
        <v>240</v>
      </c>
      <c r="Q211" s="302" t="s">
        <v>244</v>
      </c>
      <c r="R211" s="302" t="s">
        <v>244</v>
      </c>
      <c r="S211" s="302" t="s">
        <v>287</v>
      </c>
      <c r="T211" s="302" t="s">
        <v>309</v>
      </c>
      <c r="U211" s="305">
        <v>357505</v>
      </c>
      <c r="V211" s="19"/>
      <c r="W211" s="302">
        <v>202207</v>
      </c>
      <c r="X211" s="19" t="s">
        <v>23</v>
      </c>
      <c r="AA211" s="302"/>
      <c r="AB211" s="302"/>
      <c r="AC211" s="302"/>
      <c r="AE211" s="302"/>
    </row>
    <row r="212" spans="1:31">
      <c r="A212" s="302" t="s">
        <v>1162</v>
      </c>
      <c r="B212" s="302" t="s">
        <v>546</v>
      </c>
      <c r="C212" s="302">
        <v>0</v>
      </c>
      <c r="E212" s="302" t="s">
        <v>547</v>
      </c>
      <c r="F212" s="302" t="s">
        <v>1163</v>
      </c>
      <c r="G212" s="302" t="s">
        <v>239</v>
      </c>
      <c r="H212" s="302" t="s">
        <v>263</v>
      </c>
      <c r="I212" s="303">
        <v>43151</v>
      </c>
      <c r="J212" s="303">
        <v>43132</v>
      </c>
      <c r="K212" s="303">
        <v>44165</v>
      </c>
      <c r="L212" s="302" t="s">
        <v>241</v>
      </c>
      <c r="M212" s="302" t="s">
        <v>242</v>
      </c>
      <c r="N212" s="303">
        <v>43174</v>
      </c>
      <c r="O212" s="302" t="s">
        <v>243</v>
      </c>
      <c r="P212" s="302" t="s">
        <v>263</v>
      </c>
      <c r="Q212" s="302" t="s">
        <v>244</v>
      </c>
      <c r="R212" s="302" t="s">
        <v>244</v>
      </c>
      <c r="S212" s="302" t="s">
        <v>462</v>
      </c>
      <c r="T212" s="302" t="s">
        <v>255</v>
      </c>
      <c r="U212" s="302">
        <v>0</v>
      </c>
      <c r="V212" s="19"/>
      <c r="X212" s="19" t="s">
        <v>23</v>
      </c>
      <c r="AA212" s="302"/>
      <c r="AB212" s="302"/>
      <c r="AC212" s="302"/>
      <c r="AD212" s="302"/>
      <c r="AE212" s="302"/>
    </row>
    <row r="213" spans="1:31">
      <c r="A213" s="302" t="s">
        <v>1164</v>
      </c>
      <c r="B213" s="302" t="s">
        <v>1165</v>
      </c>
      <c r="C213" s="302">
        <v>2</v>
      </c>
      <c r="D213" s="302">
        <v>924283</v>
      </c>
      <c r="E213" s="302" t="s">
        <v>304</v>
      </c>
      <c r="F213" s="302" t="s">
        <v>1166</v>
      </c>
      <c r="G213" s="302" t="s">
        <v>239</v>
      </c>
      <c r="H213" s="302" t="s">
        <v>240</v>
      </c>
      <c r="I213" s="303">
        <v>43152</v>
      </c>
      <c r="J213" s="303">
        <v>43102</v>
      </c>
      <c r="K213" s="303">
        <v>43496</v>
      </c>
      <c r="L213" s="302" t="s">
        <v>241</v>
      </c>
      <c r="M213" s="302" t="s">
        <v>242</v>
      </c>
      <c r="N213" s="303">
        <v>43174</v>
      </c>
      <c r="O213" s="302" t="s">
        <v>243</v>
      </c>
      <c r="P213" s="302" t="s">
        <v>240</v>
      </c>
      <c r="Q213" s="302" t="s">
        <v>244</v>
      </c>
      <c r="R213" s="302" t="s">
        <v>244</v>
      </c>
      <c r="S213" s="302" t="s">
        <v>287</v>
      </c>
      <c r="T213" s="302" t="s">
        <v>309</v>
      </c>
      <c r="U213" s="305">
        <v>80000</v>
      </c>
      <c r="V213" s="19"/>
      <c r="W213" s="302">
        <v>144140</v>
      </c>
      <c r="X213" s="19" t="s">
        <v>23</v>
      </c>
      <c r="AA213" s="302"/>
      <c r="AB213" s="302"/>
      <c r="AC213" s="302"/>
      <c r="AD213" s="302"/>
      <c r="AE213" s="302"/>
    </row>
    <row r="214" spans="1:31">
      <c r="A214" s="302" t="s">
        <v>1167</v>
      </c>
      <c r="B214" s="302" t="s">
        <v>1168</v>
      </c>
      <c r="C214" s="302">
        <v>0</v>
      </c>
      <c r="D214" s="302">
        <v>1050668</v>
      </c>
      <c r="E214" s="302" t="s">
        <v>304</v>
      </c>
      <c r="F214" s="302" t="s">
        <v>1169</v>
      </c>
      <c r="G214" s="302" t="s">
        <v>239</v>
      </c>
      <c r="H214" s="302" t="s">
        <v>240</v>
      </c>
      <c r="I214" s="303">
        <v>43152</v>
      </c>
      <c r="J214" s="303">
        <v>43152</v>
      </c>
      <c r="K214" s="303">
        <v>43496</v>
      </c>
      <c r="L214" s="302" t="s">
        <v>241</v>
      </c>
      <c r="M214" s="302" t="s">
        <v>242</v>
      </c>
      <c r="N214" s="303">
        <v>43174</v>
      </c>
      <c r="O214" s="302" t="s">
        <v>243</v>
      </c>
      <c r="P214" s="302" t="s">
        <v>240</v>
      </c>
      <c r="Q214" s="302" t="s">
        <v>244</v>
      </c>
      <c r="R214" s="302" t="s">
        <v>244</v>
      </c>
      <c r="S214" s="302" t="s">
        <v>287</v>
      </c>
      <c r="T214" s="302" t="s">
        <v>309</v>
      </c>
      <c r="U214" s="305">
        <v>2500</v>
      </c>
      <c r="V214" s="19"/>
      <c r="W214" s="302">
        <v>144140</v>
      </c>
      <c r="X214" s="19" t="s">
        <v>23</v>
      </c>
      <c r="AA214" s="302"/>
      <c r="AB214" s="302"/>
      <c r="AC214" s="302"/>
      <c r="AD214" s="302"/>
      <c r="AE214" s="302"/>
    </row>
    <row r="215" spans="1:31">
      <c r="A215" s="302" t="s">
        <v>1170</v>
      </c>
      <c r="B215" s="302" t="s">
        <v>1171</v>
      </c>
      <c r="C215" s="302">
        <v>1</v>
      </c>
      <c r="D215" s="302">
        <v>407127</v>
      </c>
      <c r="E215" s="302" t="s">
        <v>1172</v>
      </c>
      <c r="F215" s="302" t="s">
        <v>1173</v>
      </c>
      <c r="G215" s="302" t="s">
        <v>239</v>
      </c>
      <c r="H215" s="302" t="s">
        <v>240</v>
      </c>
      <c r="I215" s="303">
        <v>43073</v>
      </c>
      <c r="J215" s="303">
        <v>43070</v>
      </c>
      <c r="K215" s="303">
        <v>43281</v>
      </c>
      <c r="L215" s="302" t="s">
        <v>241</v>
      </c>
      <c r="M215" s="302" t="s">
        <v>242</v>
      </c>
      <c r="N215" s="303">
        <v>43174</v>
      </c>
      <c r="O215" s="302" t="s">
        <v>243</v>
      </c>
      <c r="P215" s="302" t="s">
        <v>240</v>
      </c>
      <c r="Q215" s="302" t="s">
        <v>244</v>
      </c>
      <c r="R215" s="302" t="s">
        <v>244</v>
      </c>
      <c r="S215" s="302" t="s">
        <v>287</v>
      </c>
      <c r="T215" s="302" t="s">
        <v>327</v>
      </c>
      <c r="U215" s="305">
        <v>50000</v>
      </c>
      <c r="V215" s="19"/>
      <c r="W215" s="302">
        <v>8277</v>
      </c>
      <c r="X215" s="19" t="s">
        <v>23</v>
      </c>
      <c r="AA215" s="302"/>
      <c r="AB215" s="302"/>
      <c r="AC215" s="302"/>
      <c r="AE215" s="302"/>
    </row>
    <row r="216" spans="1:31">
      <c r="A216" s="302" t="s">
        <v>1174</v>
      </c>
      <c r="B216" s="302">
        <v>818246</v>
      </c>
      <c r="C216" s="302">
        <v>1</v>
      </c>
      <c r="E216" s="302" t="s">
        <v>1175</v>
      </c>
      <c r="F216" s="302" t="s">
        <v>1176</v>
      </c>
      <c r="G216" s="302" t="s">
        <v>250</v>
      </c>
      <c r="H216" s="302" t="s">
        <v>263</v>
      </c>
      <c r="I216" s="303">
        <v>43171</v>
      </c>
      <c r="J216" s="303">
        <v>43187</v>
      </c>
      <c r="K216" s="303">
        <v>43555</v>
      </c>
      <c r="L216" s="302" t="s">
        <v>241</v>
      </c>
      <c r="M216" s="302" t="s">
        <v>242</v>
      </c>
      <c r="N216" s="303">
        <v>43174</v>
      </c>
      <c r="O216" s="302" t="s">
        <v>243</v>
      </c>
      <c r="P216" s="302" t="s">
        <v>422</v>
      </c>
      <c r="Q216" s="302" t="s">
        <v>244</v>
      </c>
      <c r="R216" s="302" t="s">
        <v>269</v>
      </c>
      <c r="S216" s="302" t="s">
        <v>254</v>
      </c>
      <c r="T216" s="302" t="s">
        <v>255</v>
      </c>
      <c r="U216" s="302">
        <v>0</v>
      </c>
      <c r="V216" s="19"/>
      <c r="W216" s="302">
        <v>140337</v>
      </c>
      <c r="X216" s="19" t="s">
        <v>23</v>
      </c>
      <c r="AA216" s="302"/>
      <c r="AB216" s="302"/>
      <c r="AC216" s="302"/>
      <c r="AD216" s="302"/>
      <c r="AE216" s="302"/>
    </row>
    <row r="217" spans="1:31">
      <c r="A217" s="302" t="s">
        <v>1177</v>
      </c>
      <c r="B217" s="302">
        <v>822590</v>
      </c>
      <c r="C217" s="302">
        <v>0</v>
      </c>
      <c r="D217" s="302">
        <v>271085</v>
      </c>
      <c r="E217" s="302" t="s">
        <v>660</v>
      </c>
      <c r="F217" s="302" t="s">
        <v>1178</v>
      </c>
      <c r="G217" s="302" t="s">
        <v>393</v>
      </c>
      <c r="H217" s="302" t="s">
        <v>294</v>
      </c>
      <c r="I217" s="303">
        <v>43136</v>
      </c>
      <c r="J217" s="303">
        <v>43136</v>
      </c>
      <c r="K217" s="303">
        <v>43500</v>
      </c>
      <c r="L217" s="302" t="s">
        <v>241</v>
      </c>
      <c r="M217" s="302" t="s">
        <v>242</v>
      </c>
      <c r="N217" s="303">
        <v>43174</v>
      </c>
      <c r="O217" s="302" t="s">
        <v>243</v>
      </c>
      <c r="P217" s="302" t="s">
        <v>294</v>
      </c>
      <c r="Q217" s="302" t="s">
        <v>244</v>
      </c>
      <c r="R217" s="302" t="s">
        <v>244</v>
      </c>
      <c r="S217" s="302" t="s">
        <v>287</v>
      </c>
      <c r="T217" s="302" t="s">
        <v>288</v>
      </c>
      <c r="U217" s="305">
        <v>150000</v>
      </c>
      <c r="V217" s="19"/>
      <c r="W217" s="302">
        <v>53346</v>
      </c>
      <c r="X217" s="19" t="s">
        <v>23</v>
      </c>
      <c r="AA217" s="302"/>
      <c r="AB217" s="302"/>
      <c r="AC217" s="302"/>
      <c r="AE217" s="302"/>
    </row>
    <row r="218" spans="1:31">
      <c r="A218" s="302" t="s">
        <v>1179</v>
      </c>
      <c r="B218" s="302">
        <v>822640</v>
      </c>
      <c r="C218" s="302">
        <v>0</v>
      </c>
      <c r="D218" s="302">
        <v>290189</v>
      </c>
      <c r="E218" s="302" t="s">
        <v>660</v>
      </c>
      <c r="F218" s="302" t="s">
        <v>1180</v>
      </c>
      <c r="G218" s="302" t="s">
        <v>393</v>
      </c>
      <c r="H218" s="302" t="s">
        <v>294</v>
      </c>
      <c r="I218" s="303">
        <v>43141</v>
      </c>
      <c r="J218" s="303">
        <v>43140</v>
      </c>
      <c r="K218" s="303">
        <v>43465</v>
      </c>
      <c r="L218" s="302" t="s">
        <v>241</v>
      </c>
      <c r="M218" s="302" t="s">
        <v>242</v>
      </c>
      <c r="N218" s="303">
        <v>43174</v>
      </c>
      <c r="O218" s="302" t="s">
        <v>243</v>
      </c>
      <c r="P218" s="302" t="s">
        <v>294</v>
      </c>
      <c r="Q218" s="302" t="s">
        <v>244</v>
      </c>
      <c r="R218" s="302" t="s">
        <v>244</v>
      </c>
      <c r="S218" s="302" t="s">
        <v>245</v>
      </c>
      <c r="T218" s="302" t="s">
        <v>246</v>
      </c>
      <c r="U218" s="305">
        <v>42000</v>
      </c>
      <c r="V218" s="19"/>
      <c r="W218" s="302">
        <v>53346</v>
      </c>
      <c r="X218" s="19" t="s">
        <v>23</v>
      </c>
      <c r="AA218" s="302"/>
      <c r="AB218" s="302"/>
      <c r="AC218" s="302"/>
      <c r="AE218" s="302"/>
    </row>
    <row r="219" spans="1:31">
      <c r="A219" s="302" t="s">
        <v>1181</v>
      </c>
      <c r="B219" s="302">
        <v>808617</v>
      </c>
      <c r="C219" s="302">
        <v>2</v>
      </c>
      <c r="E219" s="302" t="s">
        <v>544</v>
      </c>
      <c r="F219" s="302" t="s">
        <v>1182</v>
      </c>
      <c r="G219" s="302" t="s">
        <v>250</v>
      </c>
      <c r="H219" s="302" t="s">
        <v>240</v>
      </c>
      <c r="I219" s="303">
        <v>43139</v>
      </c>
      <c r="J219" s="303">
        <v>43160</v>
      </c>
      <c r="K219" s="303">
        <v>43496</v>
      </c>
      <c r="L219" s="302" t="s">
        <v>241</v>
      </c>
      <c r="M219" s="302" t="s">
        <v>242</v>
      </c>
      <c r="N219" s="303">
        <v>43175</v>
      </c>
      <c r="O219" s="302" t="s">
        <v>243</v>
      </c>
      <c r="P219" s="302" t="s">
        <v>240</v>
      </c>
      <c r="Q219" s="302" t="s">
        <v>244</v>
      </c>
      <c r="R219" s="302" t="s">
        <v>244</v>
      </c>
      <c r="S219" s="302" t="s">
        <v>287</v>
      </c>
      <c r="T219" s="302" t="s">
        <v>255</v>
      </c>
      <c r="U219" s="305">
        <v>1500000</v>
      </c>
      <c r="V219" s="19"/>
      <c r="W219" s="302">
        <v>169046</v>
      </c>
      <c r="X219" s="19" t="s">
        <v>23</v>
      </c>
      <c r="AC219" s="302"/>
      <c r="AE219" s="302"/>
    </row>
    <row r="220" spans="1:31">
      <c r="A220" s="302" t="s">
        <v>1183</v>
      </c>
      <c r="B220" s="302">
        <v>808937</v>
      </c>
      <c r="C220" s="302">
        <v>8</v>
      </c>
      <c r="D220" s="302">
        <v>405673</v>
      </c>
      <c r="E220" s="302" t="s">
        <v>290</v>
      </c>
      <c r="F220" s="302" t="s">
        <v>1111</v>
      </c>
      <c r="G220" s="302" t="s">
        <v>262</v>
      </c>
      <c r="H220" s="302" t="s">
        <v>293</v>
      </c>
      <c r="I220" s="303">
        <v>43172</v>
      </c>
      <c r="J220" s="303">
        <v>43160</v>
      </c>
      <c r="K220" s="303">
        <v>43213</v>
      </c>
      <c r="L220" s="302" t="s">
        <v>241</v>
      </c>
      <c r="M220" s="302" t="s">
        <v>242</v>
      </c>
      <c r="N220" s="303">
        <v>43175</v>
      </c>
      <c r="O220" s="302" t="s">
        <v>243</v>
      </c>
      <c r="P220" s="302" t="s">
        <v>293</v>
      </c>
      <c r="Q220" s="302" t="s">
        <v>244</v>
      </c>
      <c r="R220" s="302" t="s">
        <v>269</v>
      </c>
      <c r="S220" s="302" t="s">
        <v>287</v>
      </c>
      <c r="T220" s="302" t="s">
        <v>255</v>
      </c>
      <c r="U220" s="305">
        <v>242312</v>
      </c>
      <c r="V220" s="19"/>
      <c r="W220" s="302">
        <v>563538</v>
      </c>
      <c r="X220" s="19" t="s">
        <v>23</v>
      </c>
      <c r="AC220" s="302"/>
      <c r="AE220" s="302"/>
    </row>
    <row r="221" spans="1:31">
      <c r="A221" s="302" t="s">
        <v>1184</v>
      </c>
      <c r="B221" s="302">
        <v>822478</v>
      </c>
      <c r="C221" s="302">
        <v>0</v>
      </c>
      <c r="E221" s="302" t="s">
        <v>1185</v>
      </c>
      <c r="F221" s="302" t="s">
        <v>1186</v>
      </c>
      <c r="G221" s="302" t="s">
        <v>301</v>
      </c>
      <c r="H221" s="302" t="s">
        <v>422</v>
      </c>
      <c r="I221" s="303">
        <v>43123</v>
      </c>
      <c r="J221" s="303">
        <v>43115</v>
      </c>
      <c r="K221" s="303">
        <v>43281</v>
      </c>
      <c r="L221" s="302" t="s">
        <v>241</v>
      </c>
      <c r="M221" s="302" t="s">
        <v>242</v>
      </c>
      <c r="N221" s="303">
        <v>43175</v>
      </c>
      <c r="O221" s="302" t="s">
        <v>243</v>
      </c>
      <c r="P221" s="302" t="s">
        <v>422</v>
      </c>
      <c r="Q221" s="302" t="s">
        <v>244</v>
      </c>
      <c r="R221" s="302" t="s">
        <v>269</v>
      </c>
      <c r="S221" s="302" t="s">
        <v>254</v>
      </c>
      <c r="T221" s="302" t="s">
        <v>255</v>
      </c>
      <c r="U221" s="305">
        <v>1500</v>
      </c>
      <c r="V221" s="19"/>
      <c r="W221" s="302">
        <v>584530</v>
      </c>
      <c r="X221" s="19" t="s">
        <v>23</v>
      </c>
      <c r="AA221" s="302"/>
      <c r="AB221" s="302"/>
      <c r="AC221" s="302"/>
      <c r="AE221" s="302"/>
    </row>
    <row r="222" spans="1:31">
      <c r="A222" s="302" t="s">
        <v>1187</v>
      </c>
      <c r="B222" s="302">
        <v>822587</v>
      </c>
      <c r="C222" s="302">
        <v>0</v>
      </c>
      <c r="E222" s="302" t="s">
        <v>1188</v>
      </c>
      <c r="F222" s="302" t="s">
        <v>1189</v>
      </c>
      <c r="G222" s="302" t="s">
        <v>301</v>
      </c>
      <c r="H222" s="302" t="s">
        <v>422</v>
      </c>
      <c r="I222" s="303">
        <v>43136</v>
      </c>
      <c r="J222" s="303">
        <v>43146</v>
      </c>
      <c r="K222" s="303">
        <v>43951</v>
      </c>
      <c r="L222" s="302" t="s">
        <v>241</v>
      </c>
      <c r="M222" s="302" t="s">
        <v>242</v>
      </c>
      <c r="N222" s="303">
        <v>43175</v>
      </c>
      <c r="O222" s="302" t="s">
        <v>243</v>
      </c>
      <c r="P222" s="302" t="s">
        <v>422</v>
      </c>
      <c r="Q222" s="302" t="s">
        <v>244</v>
      </c>
      <c r="R222" s="302" t="s">
        <v>269</v>
      </c>
      <c r="S222" s="302" t="s">
        <v>254</v>
      </c>
      <c r="T222" s="302" t="s">
        <v>255</v>
      </c>
      <c r="U222" s="305">
        <v>462800</v>
      </c>
      <c r="V222" s="19"/>
      <c r="X222" s="19" t="s">
        <v>23</v>
      </c>
      <c r="AA222" s="302"/>
      <c r="AB222" s="302"/>
      <c r="AC222" s="302"/>
      <c r="AE222" s="302"/>
    </row>
    <row r="223" spans="1:31">
      <c r="A223" s="302" t="s">
        <v>1190</v>
      </c>
      <c r="B223" s="302">
        <v>822806</v>
      </c>
      <c r="C223" s="302">
        <v>0</v>
      </c>
      <c r="E223" s="302" t="s">
        <v>1191</v>
      </c>
      <c r="F223" s="302" t="s">
        <v>1192</v>
      </c>
      <c r="G223" s="302" t="s">
        <v>420</v>
      </c>
      <c r="H223" s="302" t="s">
        <v>422</v>
      </c>
      <c r="I223" s="303">
        <v>43160</v>
      </c>
      <c r="J223" s="303">
        <v>43164</v>
      </c>
      <c r="K223" s="303">
        <v>43251</v>
      </c>
      <c r="L223" s="302" t="s">
        <v>241</v>
      </c>
      <c r="M223" s="302" t="s">
        <v>242</v>
      </c>
      <c r="N223" s="303">
        <v>43175</v>
      </c>
      <c r="O223" s="302" t="s">
        <v>243</v>
      </c>
      <c r="P223" s="302" t="s">
        <v>422</v>
      </c>
      <c r="Q223" s="302" t="s">
        <v>244</v>
      </c>
      <c r="R223" s="302" t="s">
        <v>269</v>
      </c>
      <c r="S223" s="302" t="s">
        <v>254</v>
      </c>
      <c r="T223" s="302" t="s">
        <v>456</v>
      </c>
      <c r="U223" s="305">
        <v>140000</v>
      </c>
      <c r="V223" s="19"/>
      <c r="X223" s="19" t="s">
        <v>23</v>
      </c>
      <c r="AC223" s="302"/>
      <c r="AE223" s="302"/>
    </row>
    <row r="224" spans="1:31">
      <c r="A224" s="302" t="s">
        <v>1193</v>
      </c>
      <c r="B224" s="302">
        <v>822820</v>
      </c>
      <c r="C224" s="302">
        <v>0</v>
      </c>
      <c r="E224" s="302" t="s">
        <v>1194</v>
      </c>
      <c r="F224" s="302" t="s">
        <v>1195</v>
      </c>
      <c r="G224" s="302" t="s">
        <v>420</v>
      </c>
      <c r="H224" s="302" t="s">
        <v>422</v>
      </c>
      <c r="I224" s="303">
        <v>43164</v>
      </c>
      <c r="J224" s="303">
        <v>43175</v>
      </c>
      <c r="K224" s="303">
        <v>43982</v>
      </c>
      <c r="L224" s="302" t="s">
        <v>241</v>
      </c>
      <c r="M224" s="302" t="s">
        <v>242</v>
      </c>
      <c r="N224" s="303">
        <v>43175</v>
      </c>
      <c r="O224" s="302" t="s">
        <v>243</v>
      </c>
      <c r="P224" s="302" t="s">
        <v>422</v>
      </c>
      <c r="Q224" s="302" t="s">
        <v>244</v>
      </c>
      <c r="R224" s="302" t="s">
        <v>269</v>
      </c>
      <c r="S224" s="302" t="s">
        <v>254</v>
      </c>
      <c r="T224" s="302" t="s">
        <v>322</v>
      </c>
      <c r="U224" s="305">
        <v>140000</v>
      </c>
      <c r="V224" s="19"/>
      <c r="X224" s="19" t="s">
        <v>23</v>
      </c>
      <c r="AC224" s="302"/>
      <c r="AE224" s="302"/>
    </row>
    <row r="225" spans="1:31">
      <c r="A225" s="302" t="s">
        <v>1196</v>
      </c>
      <c r="B225" s="302">
        <v>813881</v>
      </c>
      <c r="C225" s="302">
        <v>3</v>
      </c>
      <c r="E225" s="302" t="s">
        <v>1197</v>
      </c>
      <c r="F225" s="302" t="s">
        <v>1198</v>
      </c>
      <c r="G225" s="302" t="s">
        <v>301</v>
      </c>
      <c r="H225" s="302" t="s">
        <v>422</v>
      </c>
      <c r="I225" s="303">
        <v>43178</v>
      </c>
      <c r="J225" s="303">
        <v>43220</v>
      </c>
      <c r="K225" s="303">
        <v>43951</v>
      </c>
      <c r="L225" s="302" t="s">
        <v>241</v>
      </c>
      <c r="M225" s="302" t="s">
        <v>242</v>
      </c>
      <c r="N225" s="303">
        <v>43179</v>
      </c>
      <c r="O225" s="302" t="s">
        <v>243</v>
      </c>
      <c r="P225" s="302" t="s">
        <v>422</v>
      </c>
      <c r="Q225" s="302" t="s">
        <v>244</v>
      </c>
      <c r="R225" s="302" t="s">
        <v>269</v>
      </c>
      <c r="S225" s="302" t="s">
        <v>254</v>
      </c>
      <c r="T225" s="302" t="s">
        <v>255</v>
      </c>
      <c r="U225" s="305">
        <v>520000</v>
      </c>
      <c r="V225" s="19"/>
      <c r="W225" s="302">
        <v>667237</v>
      </c>
      <c r="X225" s="19" t="s">
        <v>23</v>
      </c>
      <c r="AA225" s="302"/>
      <c r="AB225" s="302"/>
      <c r="AC225" s="302"/>
      <c r="AE225" s="302"/>
    </row>
    <row r="226" spans="1:31">
      <c r="A226" s="302" t="s">
        <v>1199</v>
      </c>
      <c r="B226" s="302">
        <v>813958</v>
      </c>
      <c r="C226" s="302">
        <v>3</v>
      </c>
      <c r="E226" s="302" t="s">
        <v>1200</v>
      </c>
      <c r="F226" s="302" t="s">
        <v>1201</v>
      </c>
      <c r="G226" s="302" t="s">
        <v>301</v>
      </c>
      <c r="H226" s="302" t="s">
        <v>422</v>
      </c>
      <c r="I226" s="303">
        <v>43178</v>
      </c>
      <c r="J226" s="303">
        <v>43220</v>
      </c>
      <c r="K226" s="303">
        <v>43951</v>
      </c>
      <c r="L226" s="302" t="s">
        <v>241</v>
      </c>
      <c r="M226" s="302" t="s">
        <v>242</v>
      </c>
      <c r="N226" s="303">
        <v>43179</v>
      </c>
      <c r="O226" s="302" t="s">
        <v>243</v>
      </c>
      <c r="P226" s="302" t="s">
        <v>422</v>
      </c>
      <c r="Q226" s="302" t="s">
        <v>244</v>
      </c>
      <c r="R226" s="302" t="s">
        <v>269</v>
      </c>
      <c r="S226" s="302" t="s">
        <v>254</v>
      </c>
      <c r="T226" s="302" t="s">
        <v>255</v>
      </c>
      <c r="U226" s="305">
        <v>472000</v>
      </c>
      <c r="V226" s="19"/>
      <c r="X226" s="19" t="s">
        <v>23</v>
      </c>
      <c r="AA226" s="302"/>
      <c r="AB226" s="302"/>
      <c r="AC226" s="302"/>
      <c r="AE226" s="302"/>
    </row>
    <row r="227" spans="1:31">
      <c r="A227" s="302" t="s">
        <v>1202</v>
      </c>
      <c r="B227" s="302">
        <v>816861</v>
      </c>
      <c r="C227" s="302">
        <v>3</v>
      </c>
      <c r="E227" s="302" t="s">
        <v>1203</v>
      </c>
      <c r="F227" s="302" t="s">
        <v>1204</v>
      </c>
      <c r="G227" s="302" t="s">
        <v>301</v>
      </c>
      <c r="H227" s="302" t="s">
        <v>422</v>
      </c>
      <c r="I227" s="303">
        <v>43178</v>
      </c>
      <c r="J227" s="303">
        <v>43220</v>
      </c>
      <c r="K227" s="303">
        <v>43951</v>
      </c>
      <c r="L227" s="302" t="s">
        <v>241</v>
      </c>
      <c r="M227" s="302" t="s">
        <v>242</v>
      </c>
      <c r="N227" s="303">
        <v>43179</v>
      </c>
      <c r="O227" s="302" t="s">
        <v>243</v>
      </c>
      <c r="P227" s="302" t="s">
        <v>422</v>
      </c>
      <c r="Q227" s="302" t="s">
        <v>244</v>
      </c>
      <c r="R227" s="302" t="s">
        <v>269</v>
      </c>
      <c r="S227" s="302" t="s">
        <v>254</v>
      </c>
      <c r="T227" s="302" t="s">
        <v>255</v>
      </c>
      <c r="U227" s="302">
        <v>0</v>
      </c>
      <c r="V227" s="19"/>
      <c r="X227" s="19" t="s">
        <v>23</v>
      </c>
      <c r="AA227" s="302"/>
      <c r="AB227" s="302"/>
      <c r="AC227" s="302"/>
      <c r="AE227" s="302"/>
    </row>
    <row r="228" spans="1:31">
      <c r="A228" s="302" t="s">
        <v>1205</v>
      </c>
      <c r="B228" s="302">
        <v>817998</v>
      </c>
      <c r="C228" s="302">
        <v>1</v>
      </c>
      <c r="E228" s="302" t="s">
        <v>1206</v>
      </c>
      <c r="F228" s="302" t="s">
        <v>1207</v>
      </c>
      <c r="G228" s="302" t="s">
        <v>301</v>
      </c>
      <c r="H228" s="302" t="s">
        <v>422</v>
      </c>
      <c r="I228" s="303">
        <v>43178</v>
      </c>
      <c r="J228" s="303">
        <v>43220</v>
      </c>
      <c r="K228" s="303">
        <v>44012</v>
      </c>
      <c r="L228" s="302" t="s">
        <v>241</v>
      </c>
      <c r="M228" s="302" t="s">
        <v>242</v>
      </c>
      <c r="N228" s="303">
        <v>43179</v>
      </c>
      <c r="O228" s="302" t="s">
        <v>243</v>
      </c>
      <c r="P228" s="302" t="s">
        <v>422</v>
      </c>
      <c r="Q228" s="302" t="s">
        <v>244</v>
      </c>
      <c r="R228" s="302" t="s">
        <v>269</v>
      </c>
      <c r="S228" s="302" t="s">
        <v>254</v>
      </c>
      <c r="T228" s="302" t="s">
        <v>255</v>
      </c>
      <c r="U228" s="305">
        <v>624000</v>
      </c>
      <c r="V228" s="19"/>
      <c r="W228" s="302">
        <v>821069</v>
      </c>
      <c r="X228" s="19" t="s">
        <v>23</v>
      </c>
      <c r="AA228" s="302"/>
      <c r="AB228" s="302"/>
      <c r="AC228" s="302"/>
      <c r="AE228" s="302"/>
    </row>
    <row r="229" spans="1:31">
      <c r="A229" s="302" t="s">
        <v>1208</v>
      </c>
      <c r="B229" s="302">
        <v>820401</v>
      </c>
      <c r="C229" s="302">
        <v>1</v>
      </c>
      <c r="E229" s="302" t="s">
        <v>1209</v>
      </c>
      <c r="F229" s="302" t="s">
        <v>1210</v>
      </c>
      <c r="G229" s="302" t="s">
        <v>301</v>
      </c>
      <c r="H229" s="302" t="s">
        <v>422</v>
      </c>
      <c r="I229" s="303">
        <v>43178</v>
      </c>
      <c r="J229" s="303">
        <v>43220</v>
      </c>
      <c r="K229" s="303">
        <v>43951</v>
      </c>
      <c r="L229" s="302" t="s">
        <v>241</v>
      </c>
      <c r="M229" s="302" t="s">
        <v>242</v>
      </c>
      <c r="N229" s="303">
        <v>43179</v>
      </c>
      <c r="O229" s="302" t="s">
        <v>243</v>
      </c>
      <c r="P229" s="302" t="s">
        <v>422</v>
      </c>
      <c r="Q229" s="302" t="s">
        <v>244</v>
      </c>
      <c r="R229" s="302" t="s">
        <v>269</v>
      </c>
      <c r="S229" s="302" t="s">
        <v>254</v>
      </c>
      <c r="T229" s="302" t="s">
        <v>255</v>
      </c>
      <c r="U229" s="305">
        <v>135200</v>
      </c>
      <c r="V229" s="19"/>
      <c r="X229" s="19" t="s">
        <v>23</v>
      </c>
      <c r="AA229" s="302"/>
      <c r="AB229" s="302"/>
      <c r="AC229" s="302"/>
      <c r="AE229" s="302"/>
    </row>
    <row r="230" spans="1:31">
      <c r="A230" s="302" t="s">
        <v>1211</v>
      </c>
      <c r="B230" s="302">
        <v>820440</v>
      </c>
      <c r="C230" s="302">
        <v>1</v>
      </c>
      <c r="E230" s="302" t="s">
        <v>1212</v>
      </c>
      <c r="F230" s="302" t="s">
        <v>1213</v>
      </c>
      <c r="G230" s="302" t="s">
        <v>301</v>
      </c>
      <c r="H230" s="302" t="s">
        <v>422</v>
      </c>
      <c r="I230" s="303">
        <v>43178</v>
      </c>
      <c r="J230" s="303">
        <v>43220</v>
      </c>
      <c r="K230" s="303">
        <v>43951</v>
      </c>
      <c r="L230" s="302" t="s">
        <v>241</v>
      </c>
      <c r="M230" s="302" t="s">
        <v>242</v>
      </c>
      <c r="N230" s="303">
        <v>43179</v>
      </c>
      <c r="O230" s="302" t="s">
        <v>243</v>
      </c>
      <c r="P230" s="302" t="s">
        <v>422</v>
      </c>
      <c r="Q230" s="302" t="s">
        <v>244</v>
      </c>
      <c r="R230" s="302" t="s">
        <v>269</v>
      </c>
      <c r="S230" s="302" t="s">
        <v>254</v>
      </c>
      <c r="T230" s="302" t="s">
        <v>255</v>
      </c>
      <c r="U230" s="305">
        <v>260000</v>
      </c>
      <c r="V230" s="19"/>
      <c r="X230" s="19" t="s">
        <v>23</v>
      </c>
      <c r="AA230" s="302"/>
      <c r="AB230" s="302"/>
      <c r="AC230" s="302"/>
      <c r="AE230" s="302"/>
    </row>
    <row r="231" spans="1:31">
      <c r="A231" s="302" t="s">
        <v>1214</v>
      </c>
      <c r="B231" s="302">
        <v>814697</v>
      </c>
      <c r="C231" s="302">
        <v>2</v>
      </c>
      <c r="E231" s="302" t="s">
        <v>1215</v>
      </c>
      <c r="F231" s="302" t="s">
        <v>1216</v>
      </c>
      <c r="G231" s="302" t="s">
        <v>301</v>
      </c>
      <c r="H231" s="302" t="s">
        <v>422</v>
      </c>
      <c r="I231" s="303">
        <v>43179</v>
      </c>
      <c r="J231" s="303">
        <v>43220</v>
      </c>
      <c r="K231" s="303">
        <v>44012</v>
      </c>
      <c r="L231" s="302" t="s">
        <v>241</v>
      </c>
      <c r="M231" s="302" t="s">
        <v>242</v>
      </c>
      <c r="N231" s="303">
        <v>43180</v>
      </c>
      <c r="O231" s="302" t="s">
        <v>243</v>
      </c>
      <c r="P231" s="302" t="s">
        <v>422</v>
      </c>
      <c r="Q231" s="302" t="s">
        <v>244</v>
      </c>
      <c r="R231" s="302" t="s">
        <v>269</v>
      </c>
      <c r="S231" s="302" t="s">
        <v>254</v>
      </c>
      <c r="T231" s="302" t="s">
        <v>255</v>
      </c>
      <c r="U231" s="305">
        <v>572000</v>
      </c>
      <c r="V231" s="19"/>
      <c r="W231" s="302">
        <v>147670</v>
      </c>
      <c r="X231" s="19" t="s">
        <v>23</v>
      </c>
      <c r="AA231" s="302"/>
      <c r="AB231" s="302"/>
      <c r="AC231" s="302"/>
      <c r="AE231" s="302"/>
    </row>
    <row r="232" spans="1:31">
      <c r="A232" s="302" t="s">
        <v>1217</v>
      </c>
      <c r="B232" s="302" t="s">
        <v>1218</v>
      </c>
      <c r="C232" s="302">
        <v>2</v>
      </c>
      <c r="E232" s="302" t="s">
        <v>1219</v>
      </c>
      <c r="F232" s="302" t="s">
        <v>1220</v>
      </c>
      <c r="G232" s="302" t="s">
        <v>239</v>
      </c>
      <c r="H232" s="302" t="s">
        <v>263</v>
      </c>
      <c r="I232" s="303">
        <v>43168</v>
      </c>
      <c r="J232" s="303">
        <v>43191</v>
      </c>
      <c r="K232" s="303">
        <v>43373</v>
      </c>
      <c r="L232" s="302" t="s">
        <v>241</v>
      </c>
      <c r="M232" s="302" t="s">
        <v>242</v>
      </c>
      <c r="N232" s="303">
        <v>43180</v>
      </c>
      <c r="O232" s="302" t="s">
        <v>243</v>
      </c>
      <c r="P232" s="302" t="s">
        <v>263</v>
      </c>
      <c r="Q232" s="302" t="s">
        <v>244</v>
      </c>
      <c r="R232" s="302" t="s">
        <v>244</v>
      </c>
      <c r="S232" s="302" t="s">
        <v>929</v>
      </c>
      <c r="T232" s="302" t="s">
        <v>367</v>
      </c>
      <c r="U232" s="305">
        <v>2653000</v>
      </c>
      <c r="V232" s="19"/>
      <c r="X232" s="19" t="s">
        <v>23</v>
      </c>
      <c r="AA232" s="302"/>
      <c r="AB232" s="302"/>
      <c r="AC232" s="302"/>
      <c r="AD232" s="302"/>
      <c r="AE232" s="302"/>
    </row>
    <row r="233" spans="1:31">
      <c r="A233" s="302" t="s">
        <v>1221</v>
      </c>
      <c r="B233" s="302" t="s">
        <v>1222</v>
      </c>
      <c r="C233" s="302">
        <v>0</v>
      </c>
      <c r="E233" s="302" t="s">
        <v>1223</v>
      </c>
      <c r="F233" s="302" t="s">
        <v>1224</v>
      </c>
      <c r="G233" s="302" t="s">
        <v>239</v>
      </c>
      <c r="H233" s="302" t="s">
        <v>340</v>
      </c>
      <c r="I233" s="303">
        <v>43175</v>
      </c>
      <c r="J233" s="303">
        <v>42795</v>
      </c>
      <c r="K233" s="303">
        <v>43175</v>
      </c>
      <c r="L233" s="302" t="s">
        <v>241</v>
      </c>
      <c r="M233" s="302" t="s">
        <v>242</v>
      </c>
      <c r="N233" s="303">
        <v>43180</v>
      </c>
      <c r="O233" s="302" t="s">
        <v>243</v>
      </c>
      <c r="P233" s="302" t="s">
        <v>340</v>
      </c>
      <c r="Q233" s="302" t="s">
        <v>244</v>
      </c>
      <c r="R233" s="302" t="s">
        <v>269</v>
      </c>
      <c r="S233" s="302" t="s">
        <v>254</v>
      </c>
      <c r="T233" s="302" t="s">
        <v>597</v>
      </c>
      <c r="U233" s="302">
        <v>0</v>
      </c>
      <c r="V233" s="19"/>
      <c r="W233" s="302">
        <v>59593</v>
      </c>
      <c r="X233" s="19" t="s">
        <v>23</v>
      </c>
      <c r="AA233" s="302"/>
      <c r="AB233" s="302"/>
      <c r="AC233" s="302"/>
      <c r="AD233" s="302"/>
      <c r="AE233" s="302"/>
    </row>
    <row r="234" spans="1:31">
      <c r="A234" s="302" t="s">
        <v>1225</v>
      </c>
      <c r="B234" s="302" t="s">
        <v>1226</v>
      </c>
      <c r="C234" s="302">
        <v>0</v>
      </c>
      <c r="E234" s="302" t="s">
        <v>1227</v>
      </c>
      <c r="F234" s="302" t="s">
        <v>1224</v>
      </c>
      <c r="G234" s="302" t="s">
        <v>239</v>
      </c>
      <c r="H234" s="302" t="s">
        <v>340</v>
      </c>
      <c r="I234" s="303">
        <v>43175</v>
      </c>
      <c r="J234" s="303">
        <v>42802</v>
      </c>
      <c r="K234" s="303">
        <v>43175</v>
      </c>
      <c r="L234" s="302" t="s">
        <v>241</v>
      </c>
      <c r="M234" s="302" t="s">
        <v>242</v>
      </c>
      <c r="N234" s="303">
        <v>43180</v>
      </c>
      <c r="O234" s="302" t="s">
        <v>243</v>
      </c>
      <c r="P234" s="302" t="s">
        <v>340</v>
      </c>
      <c r="Q234" s="302" t="s">
        <v>244</v>
      </c>
      <c r="R234" s="302" t="s">
        <v>269</v>
      </c>
      <c r="S234" s="302" t="s">
        <v>265</v>
      </c>
      <c r="T234" s="302" t="s">
        <v>597</v>
      </c>
      <c r="U234" s="302">
        <v>0</v>
      </c>
      <c r="V234" s="19"/>
      <c r="W234" s="302">
        <v>71558</v>
      </c>
      <c r="X234" s="19" t="s">
        <v>23</v>
      </c>
      <c r="AA234" s="302"/>
      <c r="AB234" s="302"/>
      <c r="AC234" s="302"/>
      <c r="AD234" s="302"/>
      <c r="AE234" s="302"/>
    </row>
    <row r="235" spans="1:31">
      <c r="A235" s="302" t="s">
        <v>1228</v>
      </c>
      <c r="B235" s="302" t="s">
        <v>1229</v>
      </c>
      <c r="C235" s="302">
        <v>0</v>
      </c>
      <c r="E235" s="302" t="s">
        <v>1230</v>
      </c>
      <c r="F235" s="302" t="s">
        <v>1231</v>
      </c>
      <c r="G235" s="302" t="s">
        <v>239</v>
      </c>
      <c r="H235" s="302" t="s">
        <v>340</v>
      </c>
      <c r="I235" s="303">
        <v>43175</v>
      </c>
      <c r="J235" s="303">
        <v>43167</v>
      </c>
      <c r="K235" s="303">
        <v>43555</v>
      </c>
      <c r="L235" s="302" t="s">
        <v>241</v>
      </c>
      <c r="M235" s="302" t="s">
        <v>242</v>
      </c>
      <c r="N235" s="303">
        <v>43180</v>
      </c>
      <c r="O235" s="302" t="s">
        <v>243</v>
      </c>
      <c r="P235" s="302" t="s">
        <v>340</v>
      </c>
      <c r="Q235" s="302" t="s">
        <v>244</v>
      </c>
      <c r="R235" s="302" t="s">
        <v>269</v>
      </c>
      <c r="S235" s="302" t="s">
        <v>254</v>
      </c>
      <c r="T235" s="302" t="s">
        <v>597</v>
      </c>
      <c r="U235" s="302">
        <v>0</v>
      </c>
      <c r="V235" s="19"/>
      <c r="W235" s="302">
        <v>48725</v>
      </c>
      <c r="X235" s="19" t="s">
        <v>23</v>
      </c>
      <c r="AA235" s="302"/>
      <c r="AB235" s="302"/>
      <c r="AC235" s="302"/>
      <c r="AD235" s="302"/>
      <c r="AE235" s="302"/>
    </row>
    <row r="236" spans="1:31">
      <c r="A236" s="302" t="s">
        <v>1232</v>
      </c>
      <c r="B236" s="302">
        <v>822405</v>
      </c>
      <c r="C236" s="302">
        <v>0</v>
      </c>
      <c r="E236" s="302" t="s">
        <v>1233</v>
      </c>
      <c r="F236" s="302" t="s">
        <v>1234</v>
      </c>
      <c r="G236" s="302" t="s">
        <v>301</v>
      </c>
      <c r="H236" s="302" t="s">
        <v>422</v>
      </c>
      <c r="I236" s="303">
        <v>43117</v>
      </c>
      <c r="J236" s="303">
        <v>43132</v>
      </c>
      <c r="K236" s="303">
        <v>43982</v>
      </c>
      <c r="L236" s="302" t="s">
        <v>241</v>
      </c>
      <c r="M236" s="302" t="s">
        <v>242</v>
      </c>
      <c r="N236" s="303">
        <v>43180</v>
      </c>
      <c r="O236" s="302" t="s">
        <v>243</v>
      </c>
      <c r="P236" s="302" t="s">
        <v>422</v>
      </c>
      <c r="Q236" s="302" t="s">
        <v>244</v>
      </c>
      <c r="R236" s="302" t="s">
        <v>269</v>
      </c>
      <c r="S236" s="302" t="s">
        <v>254</v>
      </c>
      <c r="T236" s="302" t="s">
        <v>438</v>
      </c>
      <c r="U236" s="305">
        <v>72000</v>
      </c>
      <c r="V236" s="19"/>
      <c r="X236" s="19" t="s">
        <v>23</v>
      </c>
      <c r="AA236" s="302"/>
      <c r="AB236" s="302"/>
      <c r="AC236" s="302"/>
      <c r="AE236" s="302"/>
    </row>
    <row r="237" spans="1:31">
      <c r="A237" s="302" t="s">
        <v>1235</v>
      </c>
      <c r="B237" s="302">
        <v>822880</v>
      </c>
      <c r="C237" s="302">
        <v>0</v>
      </c>
      <c r="E237" s="302" t="s">
        <v>1236</v>
      </c>
      <c r="F237" s="302" t="s">
        <v>1237</v>
      </c>
      <c r="G237" s="302" t="s">
        <v>420</v>
      </c>
      <c r="H237" s="302" t="s">
        <v>422</v>
      </c>
      <c r="I237" s="303">
        <v>43171</v>
      </c>
      <c r="J237" s="303">
        <v>43186</v>
      </c>
      <c r="K237" s="303">
        <v>43982</v>
      </c>
      <c r="L237" s="302" t="s">
        <v>241</v>
      </c>
      <c r="M237" s="302" t="s">
        <v>242</v>
      </c>
      <c r="N237" s="303">
        <v>43180</v>
      </c>
      <c r="O237" s="302" t="s">
        <v>243</v>
      </c>
      <c r="P237" s="302" t="s">
        <v>422</v>
      </c>
      <c r="Q237" s="302" t="s">
        <v>244</v>
      </c>
      <c r="R237" s="302" t="s">
        <v>269</v>
      </c>
      <c r="S237" s="302" t="s">
        <v>254</v>
      </c>
      <c r="T237" s="302" t="s">
        <v>322</v>
      </c>
      <c r="U237" s="305">
        <v>140000</v>
      </c>
      <c r="V237" s="19"/>
      <c r="X237" s="19" t="s">
        <v>23</v>
      </c>
      <c r="AC237" s="302"/>
      <c r="AE237" s="302"/>
    </row>
    <row r="238" spans="1:31">
      <c r="A238" s="302" t="s">
        <v>1238</v>
      </c>
      <c r="B238" s="302" t="s">
        <v>1239</v>
      </c>
      <c r="C238" s="302">
        <v>2</v>
      </c>
      <c r="E238" s="302" t="s">
        <v>1240</v>
      </c>
      <c r="F238" s="302" t="s">
        <v>1241</v>
      </c>
      <c r="G238" s="302" t="s">
        <v>239</v>
      </c>
      <c r="H238" s="302" t="s">
        <v>263</v>
      </c>
      <c r="I238" s="303">
        <v>43172</v>
      </c>
      <c r="J238" s="303">
        <v>43191</v>
      </c>
      <c r="K238" s="303">
        <v>43373</v>
      </c>
      <c r="L238" s="302" t="s">
        <v>241</v>
      </c>
      <c r="M238" s="302" t="s">
        <v>242</v>
      </c>
      <c r="N238" s="303">
        <v>43181</v>
      </c>
      <c r="O238" s="302" t="s">
        <v>243</v>
      </c>
      <c r="P238" s="302" t="s">
        <v>263</v>
      </c>
      <c r="Q238" s="302" t="s">
        <v>244</v>
      </c>
      <c r="R238" s="302" t="s">
        <v>269</v>
      </c>
      <c r="S238" s="302" t="s">
        <v>254</v>
      </c>
      <c r="T238" s="302" t="s">
        <v>295</v>
      </c>
      <c r="U238" s="302">
        <v>0</v>
      </c>
      <c r="V238" s="302"/>
      <c r="W238" s="302">
        <v>50143</v>
      </c>
      <c r="X238" s="19" t="s">
        <v>23</v>
      </c>
      <c r="AA238" s="302"/>
      <c r="AB238" s="302"/>
      <c r="AC238" s="302"/>
      <c r="AD238" s="302"/>
      <c r="AE238" s="302"/>
    </row>
    <row r="239" spans="1:31">
      <c r="A239" s="302" t="s">
        <v>1242</v>
      </c>
      <c r="B239" s="302">
        <v>814725</v>
      </c>
      <c r="C239" s="302">
        <v>2</v>
      </c>
      <c r="E239" s="302" t="s">
        <v>1243</v>
      </c>
      <c r="F239" s="302" t="s">
        <v>1244</v>
      </c>
      <c r="G239" s="302" t="s">
        <v>301</v>
      </c>
      <c r="H239" s="302" t="s">
        <v>422</v>
      </c>
      <c r="I239" s="303">
        <v>43180</v>
      </c>
      <c r="J239" s="303">
        <v>43220</v>
      </c>
      <c r="K239" s="303">
        <v>44012</v>
      </c>
      <c r="L239" s="302" t="s">
        <v>241</v>
      </c>
      <c r="M239" s="302" t="s">
        <v>242</v>
      </c>
      <c r="N239" s="303">
        <v>43181</v>
      </c>
      <c r="O239" s="302" t="s">
        <v>243</v>
      </c>
      <c r="P239" s="302" t="s">
        <v>422</v>
      </c>
      <c r="Q239" s="302" t="s">
        <v>244</v>
      </c>
      <c r="R239" s="302" t="s">
        <v>269</v>
      </c>
      <c r="S239" s="302" t="s">
        <v>254</v>
      </c>
      <c r="T239" s="302" t="s">
        <v>255</v>
      </c>
      <c r="U239" s="305">
        <v>624000</v>
      </c>
      <c r="V239" s="19"/>
      <c r="W239" s="302">
        <v>15854</v>
      </c>
      <c r="X239" s="19" t="s">
        <v>23</v>
      </c>
      <c r="AA239" s="302"/>
      <c r="AB239" s="302"/>
      <c r="AC239" s="302"/>
      <c r="AE239" s="302"/>
    </row>
    <row r="240" spans="1:31">
      <c r="A240" s="302" t="s">
        <v>1245</v>
      </c>
      <c r="B240" s="302">
        <v>818178</v>
      </c>
      <c r="C240" s="302">
        <v>1</v>
      </c>
      <c r="E240" s="302" t="s">
        <v>1246</v>
      </c>
      <c r="F240" s="302" t="s">
        <v>1247</v>
      </c>
      <c r="G240" s="302" t="s">
        <v>301</v>
      </c>
      <c r="H240" s="302" t="s">
        <v>422</v>
      </c>
      <c r="I240" s="303">
        <v>43180</v>
      </c>
      <c r="J240" s="303">
        <v>43251</v>
      </c>
      <c r="K240" s="303">
        <v>43373</v>
      </c>
      <c r="L240" s="302" t="s">
        <v>241</v>
      </c>
      <c r="M240" s="302" t="s">
        <v>242</v>
      </c>
      <c r="N240" s="303">
        <v>43181</v>
      </c>
      <c r="O240" s="302" t="s">
        <v>243</v>
      </c>
      <c r="P240" s="302" t="s">
        <v>422</v>
      </c>
      <c r="Q240" s="302" t="s">
        <v>244</v>
      </c>
      <c r="R240" s="302" t="s">
        <v>269</v>
      </c>
      <c r="S240" s="302" t="s">
        <v>254</v>
      </c>
      <c r="T240" s="302" t="s">
        <v>255</v>
      </c>
      <c r="U240" s="305">
        <v>546000</v>
      </c>
      <c r="V240" s="19"/>
      <c r="X240" s="19" t="s">
        <v>23</v>
      </c>
      <c r="AA240" s="302"/>
      <c r="AB240" s="302"/>
      <c r="AC240" s="302"/>
      <c r="AE240" s="302"/>
    </row>
    <row r="241" spans="1:31">
      <c r="A241" s="302" t="s">
        <v>1248</v>
      </c>
      <c r="B241" s="302">
        <v>820310</v>
      </c>
      <c r="C241" s="302">
        <v>1</v>
      </c>
      <c r="E241" s="302" t="s">
        <v>1249</v>
      </c>
      <c r="F241" s="302" t="s">
        <v>1250</v>
      </c>
      <c r="G241" s="302" t="s">
        <v>301</v>
      </c>
      <c r="H241" s="302" t="s">
        <v>422</v>
      </c>
      <c r="I241" s="303">
        <v>43180</v>
      </c>
      <c r="J241" s="303">
        <v>43209</v>
      </c>
      <c r="K241" s="303">
        <v>43982</v>
      </c>
      <c r="L241" s="302" t="s">
        <v>241</v>
      </c>
      <c r="M241" s="302" t="s">
        <v>242</v>
      </c>
      <c r="N241" s="303">
        <v>43181</v>
      </c>
      <c r="O241" s="302" t="s">
        <v>243</v>
      </c>
      <c r="P241" s="302" t="s">
        <v>422</v>
      </c>
      <c r="Q241" s="302" t="s">
        <v>244</v>
      </c>
      <c r="R241" s="302" t="s">
        <v>269</v>
      </c>
      <c r="S241" s="302" t="s">
        <v>254</v>
      </c>
      <c r="T241" s="302" t="s">
        <v>255</v>
      </c>
      <c r="U241" s="305">
        <v>242500</v>
      </c>
      <c r="V241" s="19"/>
      <c r="X241" s="19" t="s">
        <v>23</v>
      </c>
      <c r="AA241" s="302"/>
      <c r="AB241" s="302"/>
      <c r="AC241" s="302"/>
      <c r="AE241" s="302"/>
    </row>
    <row r="242" spans="1:31">
      <c r="A242" s="302" t="s">
        <v>1251</v>
      </c>
      <c r="B242" s="302">
        <v>820392</v>
      </c>
      <c r="C242" s="302">
        <v>1</v>
      </c>
      <c r="E242" s="302" t="s">
        <v>1252</v>
      </c>
      <c r="F242" s="302" t="s">
        <v>1253</v>
      </c>
      <c r="G242" s="302" t="s">
        <v>301</v>
      </c>
      <c r="H242" s="302" t="s">
        <v>422</v>
      </c>
      <c r="I242" s="303">
        <v>43180</v>
      </c>
      <c r="J242" s="303">
        <v>43209</v>
      </c>
      <c r="K242" s="303">
        <v>43951</v>
      </c>
      <c r="L242" s="302" t="s">
        <v>241</v>
      </c>
      <c r="M242" s="302" t="s">
        <v>242</v>
      </c>
      <c r="N242" s="303">
        <v>43181</v>
      </c>
      <c r="O242" s="302" t="s">
        <v>243</v>
      </c>
      <c r="P242" s="302" t="s">
        <v>422</v>
      </c>
      <c r="Q242" s="302" t="s">
        <v>244</v>
      </c>
      <c r="R242" s="302" t="s">
        <v>269</v>
      </c>
      <c r="S242" s="302" t="s">
        <v>254</v>
      </c>
      <c r="T242" s="302" t="s">
        <v>255</v>
      </c>
      <c r="U242" s="305">
        <v>210600</v>
      </c>
      <c r="V242" s="19"/>
      <c r="X242" s="19" t="s">
        <v>23</v>
      </c>
      <c r="AA242" s="302"/>
      <c r="AB242" s="302"/>
      <c r="AC242" s="302"/>
      <c r="AE242" s="302"/>
    </row>
    <row r="243" spans="1:31">
      <c r="A243" s="302" t="s">
        <v>1254</v>
      </c>
      <c r="B243" s="302">
        <v>820438</v>
      </c>
      <c r="C243" s="302">
        <v>1</v>
      </c>
      <c r="E243" s="302" t="s">
        <v>1255</v>
      </c>
      <c r="F243" s="302" t="s">
        <v>1256</v>
      </c>
      <c r="G243" s="302" t="s">
        <v>301</v>
      </c>
      <c r="H243" s="302" t="s">
        <v>422</v>
      </c>
      <c r="I243" s="303">
        <v>43180</v>
      </c>
      <c r="J243" s="303">
        <v>43209</v>
      </c>
      <c r="K243" s="303">
        <v>43982</v>
      </c>
      <c r="L243" s="302" t="s">
        <v>241</v>
      </c>
      <c r="M243" s="302" t="s">
        <v>242</v>
      </c>
      <c r="N243" s="303">
        <v>43181</v>
      </c>
      <c r="O243" s="302" t="s">
        <v>243</v>
      </c>
      <c r="P243" s="302" t="s">
        <v>422</v>
      </c>
      <c r="Q243" s="302" t="s">
        <v>244</v>
      </c>
      <c r="R243" s="302" t="s">
        <v>269</v>
      </c>
      <c r="S243" s="302" t="s">
        <v>254</v>
      </c>
      <c r="T243" s="302" t="s">
        <v>255</v>
      </c>
      <c r="U243" s="305">
        <v>242500</v>
      </c>
      <c r="V243" s="302"/>
      <c r="X243" s="19" t="s">
        <v>23</v>
      </c>
      <c r="AA243" s="302"/>
      <c r="AB243" s="302"/>
      <c r="AC243" s="302"/>
      <c r="AE243" s="302"/>
    </row>
    <row r="244" spans="1:31">
      <c r="A244" s="302" t="s">
        <v>1257</v>
      </c>
      <c r="B244" s="302" t="s">
        <v>1258</v>
      </c>
      <c r="C244" s="302">
        <v>0</v>
      </c>
      <c r="E244" s="302" t="s">
        <v>1259</v>
      </c>
      <c r="F244" s="302" t="s">
        <v>1260</v>
      </c>
      <c r="G244" s="302" t="s">
        <v>239</v>
      </c>
      <c r="H244" s="302" t="s">
        <v>398</v>
      </c>
      <c r="I244" s="303">
        <v>43062</v>
      </c>
      <c r="J244" s="303">
        <v>43040</v>
      </c>
      <c r="K244" s="303">
        <v>43769</v>
      </c>
      <c r="L244" s="302" t="s">
        <v>241</v>
      </c>
      <c r="M244" s="302" t="s">
        <v>242</v>
      </c>
      <c r="N244" s="303">
        <v>43181</v>
      </c>
      <c r="O244" s="302" t="s">
        <v>243</v>
      </c>
      <c r="P244" s="302" t="s">
        <v>398</v>
      </c>
      <c r="Q244" s="302" t="s">
        <v>244</v>
      </c>
      <c r="R244" s="302" t="s">
        <v>269</v>
      </c>
      <c r="S244" s="302" t="s">
        <v>254</v>
      </c>
      <c r="T244" s="302" t="s">
        <v>322</v>
      </c>
      <c r="U244" s="305">
        <v>4600000</v>
      </c>
      <c r="V244" s="19"/>
      <c r="X244" s="19" t="s">
        <v>23</v>
      </c>
      <c r="AA244" s="302"/>
      <c r="AB244" s="302"/>
      <c r="AC244" s="302"/>
      <c r="AD244" s="302"/>
      <c r="AE244" s="302"/>
    </row>
    <row r="245" spans="1:31">
      <c r="A245" s="302" t="s">
        <v>1261</v>
      </c>
      <c r="B245" s="302">
        <v>822790</v>
      </c>
      <c r="C245" s="302">
        <v>0</v>
      </c>
      <c r="E245" s="302" t="s">
        <v>1262</v>
      </c>
      <c r="F245" s="302" t="s">
        <v>1263</v>
      </c>
      <c r="G245" s="302" t="s">
        <v>301</v>
      </c>
      <c r="H245" s="302" t="s">
        <v>422</v>
      </c>
      <c r="I245" s="303">
        <v>43159</v>
      </c>
      <c r="J245" s="303">
        <v>43160</v>
      </c>
      <c r="K245" s="303">
        <v>43951</v>
      </c>
      <c r="L245" s="302" t="s">
        <v>241</v>
      </c>
      <c r="M245" s="302" t="s">
        <v>242</v>
      </c>
      <c r="N245" s="303">
        <v>43181</v>
      </c>
      <c r="O245" s="302" t="s">
        <v>243</v>
      </c>
      <c r="P245" s="302" t="s">
        <v>422</v>
      </c>
      <c r="Q245" s="302" t="s">
        <v>244</v>
      </c>
      <c r="R245" s="302" t="s">
        <v>269</v>
      </c>
      <c r="S245" s="302" t="s">
        <v>254</v>
      </c>
      <c r="T245" s="302" t="s">
        <v>255</v>
      </c>
      <c r="U245" s="305">
        <v>504400</v>
      </c>
      <c r="V245" s="19"/>
      <c r="X245" s="19" t="s">
        <v>23</v>
      </c>
      <c r="AA245" s="302"/>
      <c r="AB245" s="302"/>
      <c r="AC245" s="302"/>
      <c r="AE245" s="302"/>
    </row>
    <row r="246" spans="1:31">
      <c r="A246" s="302" t="s">
        <v>1264</v>
      </c>
      <c r="B246" s="302">
        <v>822904</v>
      </c>
      <c r="C246" s="302">
        <v>0</v>
      </c>
      <c r="E246" s="302" t="s">
        <v>1265</v>
      </c>
      <c r="F246" s="302" t="s">
        <v>1266</v>
      </c>
      <c r="G246" s="302" t="s">
        <v>301</v>
      </c>
      <c r="H246" s="302" t="s">
        <v>422</v>
      </c>
      <c r="I246" s="303">
        <v>43172</v>
      </c>
      <c r="J246" s="303">
        <v>43165</v>
      </c>
      <c r="K246" s="303">
        <v>43982</v>
      </c>
      <c r="L246" s="302" t="s">
        <v>241</v>
      </c>
      <c r="M246" s="302" t="s">
        <v>242</v>
      </c>
      <c r="N246" s="303">
        <v>43181</v>
      </c>
      <c r="O246" s="302" t="s">
        <v>243</v>
      </c>
      <c r="P246" s="302" t="s">
        <v>422</v>
      </c>
      <c r="Q246" s="302" t="s">
        <v>244</v>
      </c>
      <c r="R246" s="302" t="s">
        <v>269</v>
      </c>
      <c r="S246" s="302" t="s">
        <v>254</v>
      </c>
      <c r="T246" s="302" t="s">
        <v>255</v>
      </c>
      <c r="U246" s="305">
        <v>252200</v>
      </c>
      <c r="V246" s="19"/>
      <c r="X246" s="19" t="s">
        <v>23</v>
      </c>
      <c r="AA246" s="302"/>
      <c r="AB246" s="302"/>
      <c r="AC246" s="302"/>
      <c r="AE246" s="302"/>
    </row>
    <row r="247" spans="1:31">
      <c r="A247" s="302" t="s">
        <v>1267</v>
      </c>
      <c r="B247" s="302">
        <v>805922</v>
      </c>
      <c r="C247" s="302">
        <v>0</v>
      </c>
      <c r="E247" s="302" t="s">
        <v>1268</v>
      </c>
      <c r="F247" s="302" t="s">
        <v>1269</v>
      </c>
      <c r="G247" s="302" t="s">
        <v>250</v>
      </c>
      <c r="H247" s="302" t="s">
        <v>1270</v>
      </c>
      <c r="I247" s="303">
        <v>40945</v>
      </c>
      <c r="J247" s="303">
        <v>40942</v>
      </c>
      <c r="K247" s="303">
        <v>42402</v>
      </c>
      <c r="L247" s="302" t="s">
        <v>241</v>
      </c>
      <c r="M247" s="302" t="s">
        <v>242</v>
      </c>
      <c r="N247" s="303">
        <v>43182</v>
      </c>
      <c r="O247" s="302" t="s">
        <v>243</v>
      </c>
      <c r="P247" s="302" t="s">
        <v>1270</v>
      </c>
      <c r="Q247" s="302" t="s">
        <v>244</v>
      </c>
      <c r="R247" s="302" t="s">
        <v>269</v>
      </c>
      <c r="S247" s="302" t="s">
        <v>265</v>
      </c>
      <c r="T247" s="302" t="s">
        <v>255</v>
      </c>
      <c r="U247" s="305">
        <v>30000</v>
      </c>
      <c r="V247" s="19"/>
      <c r="X247" s="19" t="s">
        <v>23</v>
      </c>
      <c r="AC247" s="302"/>
      <c r="AE247" s="302"/>
    </row>
    <row r="248" spans="1:31">
      <c r="A248" s="302" t="s">
        <v>1271</v>
      </c>
      <c r="B248" s="302" t="s">
        <v>1272</v>
      </c>
      <c r="C248" s="302">
        <v>3</v>
      </c>
      <c r="E248" s="302" t="s">
        <v>1273</v>
      </c>
      <c r="F248" s="302" t="s">
        <v>1274</v>
      </c>
      <c r="G248" s="302" t="s">
        <v>239</v>
      </c>
      <c r="H248" s="302" t="s">
        <v>340</v>
      </c>
      <c r="I248" s="303">
        <v>43125</v>
      </c>
      <c r="J248" s="303">
        <v>43167</v>
      </c>
      <c r="K248" s="303">
        <v>43555</v>
      </c>
      <c r="L248" s="302" t="s">
        <v>241</v>
      </c>
      <c r="M248" s="302" t="s">
        <v>242</v>
      </c>
      <c r="N248" s="303">
        <v>43182</v>
      </c>
      <c r="O248" s="302" t="s">
        <v>243</v>
      </c>
      <c r="P248" s="302" t="s">
        <v>340</v>
      </c>
      <c r="Q248" s="302" t="s">
        <v>244</v>
      </c>
      <c r="R248" s="302" t="s">
        <v>269</v>
      </c>
      <c r="S248" s="302" t="s">
        <v>254</v>
      </c>
      <c r="T248" s="302" t="s">
        <v>351</v>
      </c>
      <c r="U248" s="305">
        <v>14233122.279999999</v>
      </c>
      <c r="V248" s="302"/>
      <c r="W248" s="302">
        <v>6100</v>
      </c>
      <c r="X248" s="19" t="s">
        <v>23</v>
      </c>
      <c r="AC248" s="302"/>
      <c r="AE248" s="302"/>
    </row>
    <row r="249" spans="1:31">
      <c r="A249" s="302" t="s">
        <v>1275</v>
      </c>
      <c r="B249" s="302" t="s">
        <v>1276</v>
      </c>
      <c r="C249" s="302">
        <v>0</v>
      </c>
      <c r="E249" s="302" t="s">
        <v>1277</v>
      </c>
      <c r="F249" s="302" t="s">
        <v>1278</v>
      </c>
      <c r="G249" s="302" t="s">
        <v>239</v>
      </c>
      <c r="H249" s="302" t="s">
        <v>294</v>
      </c>
      <c r="I249" s="303">
        <v>42900</v>
      </c>
      <c r="J249" s="303">
        <v>42905</v>
      </c>
      <c r="K249" s="303">
        <v>43305</v>
      </c>
      <c r="L249" s="302" t="s">
        <v>241</v>
      </c>
      <c r="M249" s="302" t="s">
        <v>242</v>
      </c>
      <c r="N249" s="303">
        <v>43182</v>
      </c>
      <c r="O249" s="302" t="s">
        <v>243</v>
      </c>
      <c r="P249" s="302" t="s">
        <v>294</v>
      </c>
      <c r="Q249" s="302" t="s">
        <v>244</v>
      </c>
      <c r="R249" s="302" t="s">
        <v>244</v>
      </c>
      <c r="S249" s="302" t="s">
        <v>287</v>
      </c>
      <c r="T249" s="302" t="s">
        <v>309</v>
      </c>
      <c r="U249" s="305">
        <v>15000</v>
      </c>
      <c r="V249" s="19"/>
      <c r="W249" s="302">
        <v>82782</v>
      </c>
      <c r="X249" s="19" t="s">
        <v>23</v>
      </c>
      <c r="AA249" s="302"/>
      <c r="AB249" s="302"/>
      <c r="AC249" s="302"/>
      <c r="AD249" s="302"/>
      <c r="AE249" s="302"/>
    </row>
    <row r="250" spans="1:31">
      <c r="A250" s="302" t="s">
        <v>1279</v>
      </c>
      <c r="B250" s="302" t="s">
        <v>1226</v>
      </c>
      <c r="C250" s="302">
        <v>1</v>
      </c>
      <c r="E250" s="302" t="s">
        <v>1227</v>
      </c>
      <c r="F250" s="302" t="s">
        <v>1280</v>
      </c>
      <c r="G250" s="302" t="s">
        <v>239</v>
      </c>
      <c r="H250" s="302" t="s">
        <v>340</v>
      </c>
      <c r="I250" s="303">
        <v>43180</v>
      </c>
      <c r="J250" s="303">
        <v>43166</v>
      </c>
      <c r="K250" s="303">
        <v>43532</v>
      </c>
      <c r="L250" s="302" t="s">
        <v>241</v>
      </c>
      <c r="M250" s="302" t="s">
        <v>242</v>
      </c>
      <c r="N250" s="303">
        <v>43182</v>
      </c>
      <c r="O250" s="302" t="s">
        <v>243</v>
      </c>
      <c r="P250" s="302" t="s">
        <v>340</v>
      </c>
      <c r="Q250" s="302" t="s">
        <v>244</v>
      </c>
      <c r="R250" s="302" t="s">
        <v>269</v>
      </c>
      <c r="S250" s="302" t="s">
        <v>265</v>
      </c>
      <c r="T250" s="302" t="s">
        <v>597</v>
      </c>
      <c r="U250" s="302">
        <v>0</v>
      </c>
      <c r="V250" s="302"/>
      <c r="W250" s="302">
        <v>71558</v>
      </c>
      <c r="X250" s="19" t="s">
        <v>23</v>
      </c>
      <c r="AA250" s="302"/>
      <c r="AB250" s="302"/>
      <c r="AC250" s="302"/>
      <c r="AD250" s="302"/>
      <c r="AE250" s="302"/>
    </row>
    <row r="251" spans="1:31">
      <c r="A251" s="302" t="s">
        <v>1281</v>
      </c>
      <c r="B251" s="302">
        <v>821461</v>
      </c>
      <c r="C251" s="302">
        <v>0</v>
      </c>
      <c r="E251" s="302" t="s">
        <v>1282</v>
      </c>
      <c r="F251" s="302" t="s">
        <v>1283</v>
      </c>
      <c r="G251" s="302" t="s">
        <v>625</v>
      </c>
      <c r="H251" s="302" t="s">
        <v>294</v>
      </c>
      <c r="I251" s="303">
        <v>42989</v>
      </c>
      <c r="J251" s="303">
        <v>43007</v>
      </c>
      <c r="K251" s="303">
        <v>44469</v>
      </c>
      <c r="L251" s="302" t="s">
        <v>241</v>
      </c>
      <c r="M251" s="302" t="s">
        <v>242</v>
      </c>
      <c r="N251" s="303">
        <v>43182</v>
      </c>
      <c r="O251" s="302" t="s">
        <v>243</v>
      </c>
      <c r="P251" s="302" t="s">
        <v>294</v>
      </c>
      <c r="Q251" s="302" t="s">
        <v>244</v>
      </c>
      <c r="R251" s="302" t="s">
        <v>244</v>
      </c>
      <c r="S251" s="302" t="s">
        <v>287</v>
      </c>
      <c r="T251" s="302" t="s">
        <v>255</v>
      </c>
      <c r="U251" s="305">
        <v>760938</v>
      </c>
      <c r="V251" s="19"/>
      <c r="X251" s="19" t="s">
        <v>23</v>
      </c>
      <c r="AC251" s="302"/>
      <c r="AE251" s="302"/>
    </row>
    <row r="252" spans="1:31">
      <c r="A252" s="302" t="s">
        <v>1284</v>
      </c>
      <c r="B252" s="302">
        <v>821752</v>
      </c>
      <c r="C252" s="302">
        <v>0</v>
      </c>
      <c r="E252" s="302" t="s">
        <v>1285</v>
      </c>
      <c r="F252" s="302" t="s">
        <v>1286</v>
      </c>
      <c r="G252" s="302" t="s">
        <v>625</v>
      </c>
      <c r="H252" s="302" t="s">
        <v>294</v>
      </c>
      <c r="I252" s="303">
        <v>43020</v>
      </c>
      <c r="J252" s="303">
        <v>43020</v>
      </c>
      <c r="K252" s="303">
        <v>44845</v>
      </c>
      <c r="L252" s="302" t="s">
        <v>241</v>
      </c>
      <c r="M252" s="302" t="s">
        <v>242</v>
      </c>
      <c r="N252" s="303">
        <v>43182</v>
      </c>
      <c r="O252" s="302" t="s">
        <v>243</v>
      </c>
      <c r="P252" s="302" t="s">
        <v>294</v>
      </c>
      <c r="Q252" s="302" t="s">
        <v>244</v>
      </c>
      <c r="R252" s="302" t="s">
        <v>244</v>
      </c>
      <c r="S252" s="302" t="s">
        <v>287</v>
      </c>
      <c r="T252" s="302" t="s">
        <v>255</v>
      </c>
      <c r="U252" s="302">
        <v>0</v>
      </c>
      <c r="V252" s="19"/>
      <c r="X252" s="19" t="s">
        <v>23</v>
      </c>
      <c r="AC252" s="302"/>
      <c r="AE252" s="302"/>
    </row>
    <row r="253" spans="1:31">
      <c r="A253" s="302" t="s">
        <v>1287</v>
      </c>
      <c r="B253" s="302">
        <v>822633</v>
      </c>
      <c r="C253" s="302">
        <v>0</v>
      </c>
      <c r="D253" s="302">
        <v>1045674</v>
      </c>
      <c r="E253" s="302" t="s">
        <v>1288</v>
      </c>
      <c r="F253" s="302" t="s">
        <v>1289</v>
      </c>
      <c r="G253" s="302" t="s">
        <v>625</v>
      </c>
      <c r="H253" s="302" t="s">
        <v>294</v>
      </c>
      <c r="I253" s="303">
        <v>43140</v>
      </c>
      <c r="J253" s="303">
        <v>41876</v>
      </c>
      <c r="K253" s="303">
        <v>43281</v>
      </c>
      <c r="L253" s="302" t="s">
        <v>241</v>
      </c>
      <c r="M253" s="302" t="s">
        <v>242</v>
      </c>
      <c r="N253" s="303">
        <v>43182</v>
      </c>
      <c r="O253" s="302" t="s">
        <v>243</v>
      </c>
      <c r="P253" s="302" t="s">
        <v>294</v>
      </c>
      <c r="Q253" s="302" t="s">
        <v>244</v>
      </c>
      <c r="R253" s="302" t="s">
        <v>244</v>
      </c>
      <c r="S253" s="302" t="s">
        <v>287</v>
      </c>
      <c r="T253" s="302" t="s">
        <v>255</v>
      </c>
      <c r="U253" s="305">
        <v>2200000</v>
      </c>
      <c r="V253" s="19"/>
      <c r="W253" s="302">
        <v>42105</v>
      </c>
      <c r="X253" s="19" t="s">
        <v>23</v>
      </c>
      <c r="AC253" s="302"/>
      <c r="AE253" s="302"/>
    </row>
    <row r="254" spans="1:31">
      <c r="A254" s="302" t="s">
        <v>1290</v>
      </c>
      <c r="B254" s="302">
        <v>809926</v>
      </c>
      <c r="C254" s="302">
        <v>34</v>
      </c>
      <c r="D254" s="302">
        <v>1026458</v>
      </c>
      <c r="E254" s="302" t="s">
        <v>290</v>
      </c>
      <c r="F254" s="302" t="s">
        <v>1291</v>
      </c>
      <c r="G254" s="302" t="s">
        <v>292</v>
      </c>
      <c r="H254" s="302" t="s">
        <v>293</v>
      </c>
      <c r="I254" s="303">
        <v>43174</v>
      </c>
      <c r="J254" s="303">
        <v>43191</v>
      </c>
      <c r="K254" s="303">
        <v>43465</v>
      </c>
      <c r="L254" s="302" t="s">
        <v>241</v>
      </c>
      <c r="M254" s="302" t="s">
        <v>242</v>
      </c>
      <c r="N254" s="303">
        <v>43185</v>
      </c>
      <c r="O254" s="302" t="s">
        <v>243</v>
      </c>
      <c r="P254" s="302" t="s">
        <v>293</v>
      </c>
      <c r="Q254" s="302" t="s">
        <v>244</v>
      </c>
      <c r="R254" s="302" t="s">
        <v>269</v>
      </c>
      <c r="S254" s="302" t="s">
        <v>245</v>
      </c>
      <c r="T254" s="302" t="s">
        <v>295</v>
      </c>
      <c r="U254" s="305">
        <v>18880880.649999999</v>
      </c>
      <c r="V254" s="19"/>
      <c r="W254" s="302">
        <v>563538</v>
      </c>
      <c r="X254" s="19" t="s">
        <v>23</v>
      </c>
      <c r="AC254" s="302"/>
      <c r="AE254" s="302"/>
    </row>
    <row r="255" spans="1:31">
      <c r="A255" s="302" t="s">
        <v>1292</v>
      </c>
      <c r="B255" s="302" t="s">
        <v>1293</v>
      </c>
      <c r="C255" s="302">
        <v>4</v>
      </c>
      <c r="E255" s="302" t="s">
        <v>1294</v>
      </c>
      <c r="F255" s="302" t="s">
        <v>1274</v>
      </c>
      <c r="G255" s="302" t="s">
        <v>239</v>
      </c>
      <c r="H255" s="302" t="s">
        <v>340</v>
      </c>
      <c r="I255" s="303">
        <v>43125</v>
      </c>
      <c r="J255" s="303">
        <v>43167</v>
      </c>
      <c r="K255" s="303">
        <v>43555</v>
      </c>
      <c r="L255" s="302" t="s">
        <v>241</v>
      </c>
      <c r="M255" s="302" t="s">
        <v>242</v>
      </c>
      <c r="N255" s="303">
        <v>43185</v>
      </c>
      <c r="O255" s="302" t="s">
        <v>243</v>
      </c>
      <c r="P255" s="302" t="s">
        <v>340</v>
      </c>
      <c r="Q255" s="302" t="s">
        <v>244</v>
      </c>
      <c r="R255" s="302" t="s">
        <v>269</v>
      </c>
      <c r="S255" s="302" t="s">
        <v>254</v>
      </c>
      <c r="T255" s="302" t="s">
        <v>255</v>
      </c>
      <c r="U255" s="305">
        <v>11000000</v>
      </c>
      <c r="V255" s="19"/>
      <c r="W255" s="302">
        <v>56392</v>
      </c>
      <c r="X255" s="19" t="s">
        <v>23</v>
      </c>
      <c r="AA255" s="302"/>
      <c r="AB255" s="302"/>
      <c r="AC255" s="302"/>
      <c r="AE255" s="302"/>
    </row>
    <row r="256" spans="1:31">
      <c r="A256" s="302" t="s">
        <v>1295</v>
      </c>
      <c r="B256" s="302" t="s">
        <v>1296</v>
      </c>
      <c r="C256" s="302">
        <v>0</v>
      </c>
      <c r="E256" s="302" t="s">
        <v>1297</v>
      </c>
      <c r="F256" s="302" t="s">
        <v>1298</v>
      </c>
      <c r="G256" s="302" t="s">
        <v>239</v>
      </c>
      <c r="H256" s="302" t="s">
        <v>398</v>
      </c>
      <c r="I256" s="303">
        <v>43171</v>
      </c>
      <c r="J256" s="303">
        <v>43158</v>
      </c>
      <c r="K256" s="303">
        <v>43404</v>
      </c>
      <c r="L256" s="302" t="s">
        <v>241</v>
      </c>
      <c r="M256" s="302" t="s">
        <v>242</v>
      </c>
      <c r="N256" s="303">
        <v>43185</v>
      </c>
      <c r="O256" s="302" t="s">
        <v>243</v>
      </c>
      <c r="P256" s="302" t="s">
        <v>398</v>
      </c>
      <c r="Q256" s="302" t="s">
        <v>244</v>
      </c>
      <c r="R256" s="302" t="s">
        <v>269</v>
      </c>
      <c r="S256" s="302" t="s">
        <v>254</v>
      </c>
      <c r="T256" s="302" t="s">
        <v>322</v>
      </c>
      <c r="U256" s="305">
        <v>5000000</v>
      </c>
      <c r="V256" s="19"/>
      <c r="W256" s="302">
        <v>80388</v>
      </c>
      <c r="X256" s="19" t="s">
        <v>23</v>
      </c>
      <c r="AA256" s="302"/>
      <c r="AB256" s="302"/>
      <c r="AC256" s="302"/>
      <c r="AD256" s="302"/>
      <c r="AE256" s="302"/>
    </row>
    <row r="257" spans="1:31">
      <c r="A257" s="302" t="s">
        <v>1299</v>
      </c>
      <c r="B257" s="302" t="s">
        <v>1222</v>
      </c>
      <c r="C257" s="302">
        <v>1</v>
      </c>
      <c r="E257" s="302" t="s">
        <v>1223</v>
      </c>
      <c r="F257" s="302" t="s">
        <v>1280</v>
      </c>
      <c r="G257" s="302" t="s">
        <v>239</v>
      </c>
      <c r="H257" s="302" t="s">
        <v>340</v>
      </c>
      <c r="I257" s="303">
        <v>43180</v>
      </c>
      <c r="J257" s="303">
        <v>42795</v>
      </c>
      <c r="K257" s="303">
        <v>43343</v>
      </c>
      <c r="L257" s="302" t="s">
        <v>241</v>
      </c>
      <c r="M257" s="302" t="s">
        <v>242</v>
      </c>
      <c r="N257" s="303">
        <v>43185</v>
      </c>
      <c r="O257" s="302" t="s">
        <v>243</v>
      </c>
      <c r="P257" s="302" t="s">
        <v>340</v>
      </c>
      <c r="Q257" s="302" t="s">
        <v>244</v>
      </c>
      <c r="R257" s="302" t="s">
        <v>269</v>
      </c>
      <c r="S257" s="302" t="s">
        <v>254</v>
      </c>
      <c r="T257" s="302" t="s">
        <v>597</v>
      </c>
      <c r="U257" s="302">
        <v>0</v>
      </c>
      <c r="V257" s="19"/>
      <c r="W257" s="302">
        <v>59593</v>
      </c>
      <c r="X257" s="19" t="s">
        <v>23</v>
      </c>
      <c r="AA257" s="302"/>
      <c r="AB257" s="302"/>
      <c r="AC257" s="302"/>
      <c r="AD257" s="302"/>
      <c r="AE257" s="302"/>
    </row>
    <row r="258" spans="1:31">
      <c r="A258" s="302" t="s">
        <v>1300</v>
      </c>
      <c r="B258" s="302">
        <v>822922</v>
      </c>
      <c r="C258" s="302">
        <v>0</v>
      </c>
      <c r="E258" s="302" t="s">
        <v>1301</v>
      </c>
      <c r="F258" s="302" t="s">
        <v>1302</v>
      </c>
      <c r="G258" s="302" t="s">
        <v>250</v>
      </c>
      <c r="H258" s="302" t="s">
        <v>398</v>
      </c>
      <c r="I258" s="303">
        <v>43174</v>
      </c>
      <c r="J258" s="303">
        <v>43160</v>
      </c>
      <c r="K258" s="303">
        <v>44985</v>
      </c>
      <c r="L258" s="302" t="s">
        <v>241</v>
      </c>
      <c r="M258" s="302" t="s">
        <v>242</v>
      </c>
      <c r="N258" s="303">
        <v>43185</v>
      </c>
      <c r="O258" s="302" t="s">
        <v>243</v>
      </c>
      <c r="P258" s="302" t="s">
        <v>398</v>
      </c>
      <c r="Q258" s="302" t="s">
        <v>244</v>
      </c>
      <c r="R258" s="302" t="s">
        <v>269</v>
      </c>
      <c r="S258" s="302" t="s">
        <v>254</v>
      </c>
      <c r="T258" s="302" t="s">
        <v>255</v>
      </c>
      <c r="U258" s="302">
        <v>0</v>
      </c>
      <c r="V258" s="19"/>
      <c r="X258" s="19" t="s">
        <v>23</v>
      </c>
      <c r="AA258" s="302"/>
      <c r="AB258" s="302"/>
      <c r="AC258" s="302"/>
      <c r="AD258" s="302"/>
      <c r="AE258" s="302"/>
    </row>
    <row r="259" spans="1:31">
      <c r="A259" s="302" t="s">
        <v>1303</v>
      </c>
      <c r="B259" s="302">
        <v>822923</v>
      </c>
      <c r="C259" s="302">
        <v>0</v>
      </c>
      <c r="E259" s="302" t="s">
        <v>1304</v>
      </c>
      <c r="F259" s="302" t="s">
        <v>1305</v>
      </c>
      <c r="G259" s="302" t="s">
        <v>250</v>
      </c>
      <c r="H259" s="302" t="s">
        <v>398</v>
      </c>
      <c r="I259" s="303">
        <v>43174</v>
      </c>
      <c r="J259" s="303">
        <v>43174</v>
      </c>
      <c r="K259" s="303">
        <v>44985</v>
      </c>
      <c r="L259" s="302" t="s">
        <v>241</v>
      </c>
      <c r="M259" s="302" t="s">
        <v>242</v>
      </c>
      <c r="N259" s="303">
        <v>43185</v>
      </c>
      <c r="O259" s="302" t="s">
        <v>243</v>
      </c>
      <c r="P259" s="302" t="s">
        <v>398</v>
      </c>
      <c r="Q259" s="302" t="s">
        <v>244</v>
      </c>
      <c r="R259" s="302" t="s">
        <v>269</v>
      </c>
      <c r="S259" s="302" t="s">
        <v>254</v>
      </c>
      <c r="T259" s="302" t="s">
        <v>255</v>
      </c>
      <c r="U259" s="302">
        <v>0</v>
      </c>
      <c r="V259" s="19"/>
      <c r="W259" s="302">
        <v>161192</v>
      </c>
      <c r="X259" s="19" t="s">
        <v>23</v>
      </c>
      <c r="AA259" s="302"/>
      <c r="AB259" s="302"/>
      <c r="AC259" s="302"/>
      <c r="AD259" s="302"/>
      <c r="AE259" s="302"/>
    </row>
    <row r="260" spans="1:31">
      <c r="A260" s="302" t="s">
        <v>1306</v>
      </c>
      <c r="B260" s="302" t="s">
        <v>1307</v>
      </c>
      <c r="C260" s="302">
        <v>1</v>
      </c>
      <c r="E260" s="302" t="s">
        <v>1308</v>
      </c>
      <c r="F260" s="302" t="s">
        <v>1309</v>
      </c>
      <c r="G260" s="302" t="s">
        <v>239</v>
      </c>
      <c r="H260" s="302" t="s">
        <v>413</v>
      </c>
      <c r="I260" s="303">
        <v>43158</v>
      </c>
      <c r="J260" s="303">
        <v>42802</v>
      </c>
      <c r="K260" s="303">
        <v>43524</v>
      </c>
      <c r="L260" s="302" t="s">
        <v>241</v>
      </c>
      <c r="M260" s="302" t="s">
        <v>242</v>
      </c>
      <c r="N260" s="303">
        <v>43186</v>
      </c>
      <c r="O260" s="302" t="s">
        <v>243</v>
      </c>
      <c r="P260" s="302" t="s">
        <v>413</v>
      </c>
      <c r="Q260" s="302" t="s">
        <v>244</v>
      </c>
      <c r="R260" s="302" t="s">
        <v>244</v>
      </c>
      <c r="S260" s="302" t="s">
        <v>254</v>
      </c>
      <c r="T260" s="302" t="s">
        <v>255</v>
      </c>
      <c r="U260" s="305">
        <v>10000</v>
      </c>
      <c r="V260" s="19"/>
      <c r="W260" s="302">
        <v>71581</v>
      </c>
      <c r="X260" s="19" t="s">
        <v>23</v>
      </c>
      <c r="AA260" s="302"/>
      <c r="AB260" s="302"/>
      <c r="AC260" s="302"/>
      <c r="AD260" s="302"/>
      <c r="AE260" s="302"/>
    </row>
    <row r="261" spans="1:31">
      <c r="A261" s="302" t="s">
        <v>1310</v>
      </c>
      <c r="B261" s="302">
        <v>820459</v>
      </c>
      <c r="C261" s="302">
        <v>2</v>
      </c>
      <c r="E261" s="302" t="s">
        <v>1311</v>
      </c>
      <c r="F261" s="302" t="s">
        <v>1312</v>
      </c>
      <c r="G261" s="302" t="s">
        <v>301</v>
      </c>
      <c r="H261" s="302" t="s">
        <v>263</v>
      </c>
      <c r="I261" s="303">
        <v>43048</v>
      </c>
      <c r="J261" s="303">
        <v>43191</v>
      </c>
      <c r="K261" s="303">
        <v>43465</v>
      </c>
      <c r="L261" s="302" t="s">
        <v>241</v>
      </c>
      <c r="M261" s="302" t="s">
        <v>242</v>
      </c>
      <c r="N261" s="303">
        <v>43186</v>
      </c>
      <c r="O261" s="302" t="s">
        <v>243</v>
      </c>
      <c r="P261" s="302" t="s">
        <v>263</v>
      </c>
      <c r="Q261" s="302" t="s">
        <v>244</v>
      </c>
      <c r="R261" s="302" t="s">
        <v>244</v>
      </c>
      <c r="S261" s="302" t="s">
        <v>254</v>
      </c>
      <c r="T261" s="302" t="s">
        <v>255</v>
      </c>
      <c r="U261" s="305">
        <v>61440</v>
      </c>
      <c r="V261" s="19"/>
      <c r="W261" s="302">
        <v>587616</v>
      </c>
      <c r="X261" s="19" t="s">
        <v>23</v>
      </c>
      <c r="AA261" s="302"/>
      <c r="AB261" s="302"/>
      <c r="AC261" s="302"/>
      <c r="AE261" s="302"/>
    </row>
    <row r="262" spans="1:31">
      <c r="A262" s="302" t="s">
        <v>1313</v>
      </c>
      <c r="B262" s="302">
        <v>821959</v>
      </c>
      <c r="C262" s="302">
        <v>0</v>
      </c>
      <c r="E262" s="302" t="s">
        <v>1314</v>
      </c>
      <c r="F262" s="302" t="s">
        <v>1315</v>
      </c>
      <c r="G262" s="302" t="s">
        <v>625</v>
      </c>
      <c r="H262" s="302" t="s">
        <v>294</v>
      </c>
      <c r="I262" s="303">
        <v>43047</v>
      </c>
      <c r="J262" s="303">
        <v>43054</v>
      </c>
      <c r="K262" s="303">
        <v>44514</v>
      </c>
      <c r="L262" s="302" t="s">
        <v>241</v>
      </c>
      <c r="M262" s="302" t="s">
        <v>242</v>
      </c>
      <c r="N262" s="303">
        <v>43186</v>
      </c>
      <c r="O262" s="302" t="s">
        <v>243</v>
      </c>
      <c r="P262" s="302" t="s">
        <v>294</v>
      </c>
      <c r="Q262" s="302" t="s">
        <v>244</v>
      </c>
      <c r="R262" s="302" t="s">
        <v>244</v>
      </c>
      <c r="S262" s="302" t="s">
        <v>254</v>
      </c>
      <c r="T262" s="302" t="s">
        <v>255</v>
      </c>
      <c r="U262" s="302">
        <v>0</v>
      </c>
      <c r="V262" s="19"/>
      <c r="W262" s="302">
        <v>51448</v>
      </c>
      <c r="X262" s="19" t="s">
        <v>23</v>
      </c>
      <c r="AC262" s="302"/>
      <c r="AE262" s="302"/>
    </row>
    <row r="263" spans="1:31">
      <c r="A263" s="302" t="s">
        <v>1316</v>
      </c>
      <c r="B263" s="302">
        <v>822515</v>
      </c>
      <c r="C263" s="302">
        <v>1</v>
      </c>
      <c r="D263" s="302">
        <v>1038807</v>
      </c>
      <c r="E263" s="302" t="s">
        <v>660</v>
      </c>
      <c r="F263" s="302" t="s">
        <v>661</v>
      </c>
      <c r="G263" s="302" t="s">
        <v>393</v>
      </c>
      <c r="H263" s="302" t="s">
        <v>294</v>
      </c>
      <c r="I263" s="303">
        <v>43179</v>
      </c>
      <c r="J263" s="303">
        <v>43132</v>
      </c>
      <c r="K263" s="303">
        <v>43465</v>
      </c>
      <c r="L263" s="302" t="s">
        <v>241</v>
      </c>
      <c r="M263" s="302" t="s">
        <v>242</v>
      </c>
      <c r="N263" s="303">
        <v>43186</v>
      </c>
      <c r="O263" s="302" t="s">
        <v>243</v>
      </c>
      <c r="P263" s="302" t="s">
        <v>294</v>
      </c>
      <c r="Q263" s="302" t="s">
        <v>244</v>
      </c>
      <c r="R263" s="302" t="s">
        <v>244</v>
      </c>
      <c r="S263" s="302" t="s">
        <v>287</v>
      </c>
      <c r="T263" s="302" t="s">
        <v>288</v>
      </c>
      <c r="U263" s="305">
        <v>25691</v>
      </c>
      <c r="V263" s="19"/>
      <c r="W263" s="302">
        <v>53346</v>
      </c>
      <c r="X263" s="19" t="s">
        <v>23</v>
      </c>
      <c r="AA263" s="302"/>
      <c r="AB263" s="302"/>
      <c r="AC263" s="302"/>
      <c r="AE263" s="302"/>
    </row>
    <row r="264" spans="1:31">
      <c r="A264" s="302" t="s">
        <v>1317</v>
      </c>
      <c r="B264" s="302" t="s">
        <v>1318</v>
      </c>
      <c r="C264" s="302">
        <v>0</v>
      </c>
      <c r="E264" s="302" t="s">
        <v>1319</v>
      </c>
      <c r="F264" s="302" t="s">
        <v>1320</v>
      </c>
      <c r="G264" s="302" t="s">
        <v>239</v>
      </c>
      <c r="H264" s="302" t="s">
        <v>572</v>
      </c>
      <c r="I264" s="303">
        <v>43116</v>
      </c>
      <c r="J264" s="303">
        <v>43116</v>
      </c>
      <c r="K264" s="303">
        <v>43480</v>
      </c>
      <c r="L264" s="302" t="s">
        <v>241</v>
      </c>
      <c r="M264" s="302" t="s">
        <v>242</v>
      </c>
      <c r="N264" s="303">
        <v>43187</v>
      </c>
      <c r="O264" s="302" t="s">
        <v>243</v>
      </c>
      <c r="P264" s="302" t="s">
        <v>572</v>
      </c>
      <c r="Q264" s="302" t="s">
        <v>244</v>
      </c>
      <c r="R264" s="302" t="s">
        <v>244</v>
      </c>
      <c r="S264" s="302" t="s">
        <v>254</v>
      </c>
      <c r="T264" s="302" t="s">
        <v>255</v>
      </c>
      <c r="U264" s="305">
        <v>3000000</v>
      </c>
      <c r="V264" s="19"/>
      <c r="W264" s="302">
        <v>140896</v>
      </c>
      <c r="X264" s="19" t="s">
        <v>23</v>
      </c>
      <c r="AA264" s="302"/>
      <c r="AB264" s="302"/>
      <c r="AC264" s="302"/>
      <c r="AD264" s="302"/>
      <c r="AE264" s="302"/>
    </row>
    <row r="265" spans="1:31">
      <c r="A265" s="302" t="s">
        <v>1321</v>
      </c>
      <c r="B265" s="302" t="s">
        <v>1322</v>
      </c>
      <c r="C265" s="302">
        <v>0</v>
      </c>
      <c r="E265" s="302" t="s">
        <v>1323</v>
      </c>
      <c r="F265" s="302" t="s">
        <v>1324</v>
      </c>
      <c r="G265" s="302" t="s">
        <v>239</v>
      </c>
      <c r="H265" s="302" t="s">
        <v>572</v>
      </c>
      <c r="I265" s="303">
        <v>43119</v>
      </c>
      <c r="J265" s="303">
        <v>43118</v>
      </c>
      <c r="K265" s="303">
        <v>43482</v>
      </c>
      <c r="L265" s="302" t="s">
        <v>241</v>
      </c>
      <c r="M265" s="302" t="s">
        <v>242</v>
      </c>
      <c r="N265" s="303">
        <v>43187</v>
      </c>
      <c r="O265" s="302" t="s">
        <v>243</v>
      </c>
      <c r="P265" s="302" t="s">
        <v>572</v>
      </c>
      <c r="Q265" s="302" t="s">
        <v>244</v>
      </c>
      <c r="R265" s="302" t="s">
        <v>244</v>
      </c>
      <c r="S265" s="302" t="s">
        <v>254</v>
      </c>
      <c r="T265" s="302" t="s">
        <v>255</v>
      </c>
      <c r="U265" s="305">
        <v>800000</v>
      </c>
      <c r="V265" s="19"/>
      <c r="W265" s="302">
        <v>45446</v>
      </c>
      <c r="X265" s="19" t="s">
        <v>23</v>
      </c>
      <c r="AA265" s="302"/>
      <c r="AB265" s="302"/>
      <c r="AC265" s="302"/>
      <c r="AD265" s="302"/>
      <c r="AE265" s="302"/>
    </row>
    <row r="266" spans="1:31">
      <c r="A266" s="302" t="s">
        <v>1325</v>
      </c>
      <c r="B266" s="302">
        <v>823019</v>
      </c>
      <c r="C266" s="302">
        <v>0</v>
      </c>
      <c r="D266" s="302">
        <v>408317</v>
      </c>
      <c r="E266" s="302" t="s">
        <v>1326</v>
      </c>
      <c r="F266" s="302" t="s">
        <v>1327</v>
      </c>
      <c r="G266" s="302" t="s">
        <v>301</v>
      </c>
      <c r="H266" s="302" t="s">
        <v>263</v>
      </c>
      <c r="I266" s="303">
        <v>43182</v>
      </c>
      <c r="J266" s="303">
        <v>43187</v>
      </c>
      <c r="K266" s="303">
        <v>43426</v>
      </c>
      <c r="L266" s="302" t="s">
        <v>241</v>
      </c>
      <c r="M266" s="302" t="s">
        <v>242</v>
      </c>
      <c r="N266" s="303">
        <v>43187</v>
      </c>
      <c r="O266" s="302" t="s">
        <v>243</v>
      </c>
      <c r="P266" s="302" t="s">
        <v>263</v>
      </c>
      <c r="Q266" s="302" t="s">
        <v>244</v>
      </c>
      <c r="R266" s="302" t="s">
        <v>244</v>
      </c>
      <c r="S266" s="302" t="s">
        <v>287</v>
      </c>
      <c r="T266" s="302" t="s">
        <v>371</v>
      </c>
      <c r="U266" s="302">
        <v>0</v>
      </c>
      <c r="V266" s="19"/>
      <c r="W266" s="302">
        <v>519626</v>
      </c>
      <c r="X266" s="19" t="s">
        <v>23</v>
      </c>
      <c r="AA266" s="302"/>
      <c r="AB266" s="302"/>
      <c r="AC266" s="302"/>
      <c r="AE266" s="302"/>
    </row>
    <row r="267" spans="1:31">
      <c r="A267" s="302" t="s">
        <v>1328</v>
      </c>
      <c r="B267" s="302" t="s">
        <v>1329</v>
      </c>
      <c r="C267" s="302">
        <v>0</v>
      </c>
      <c r="E267" s="302" t="s">
        <v>569</v>
      </c>
      <c r="F267" s="302" t="s">
        <v>1330</v>
      </c>
      <c r="G267" s="302" t="s">
        <v>239</v>
      </c>
      <c r="H267" s="302" t="s">
        <v>240</v>
      </c>
      <c r="I267" s="303">
        <v>43152</v>
      </c>
      <c r="J267" s="303">
        <v>43152</v>
      </c>
      <c r="K267" s="303">
        <v>43496</v>
      </c>
      <c r="L267" s="302" t="s">
        <v>241</v>
      </c>
      <c r="M267" s="302" t="s">
        <v>242</v>
      </c>
      <c r="N267" s="303">
        <v>43188</v>
      </c>
      <c r="O267" s="302" t="s">
        <v>243</v>
      </c>
      <c r="P267" s="302" t="s">
        <v>240</v>
      </c>
      <c r="Q267" s="302" t="s">
        <v>244</v>
      </c>
      <c r="R267" s="302" t="s">
        <v>244</v>
      </c>
      <c r="S267" s="302" t="s">
        <v>254</v>
      </c>
      <c r="T267" s="302" t="s">
        <v>566</v>
      </c>
      <c r="U267" s="305">
        <v>25000</v>
      </c>
      <c r="V267" s="19"/>
      <c r="W267" s="302">
        <v>26521</v>
      </c>
      <c r="X267" s="19" t="s">
        <v>23</v>
      </c>
      <c r="AA267" s="302"/>
      <c r="AB267" s="302"/>
      <c r="AC267" s="302"/>
      <c r="AD267" s="302"/>
      <c r="AE267" s="302"/>
    </row>
    <row r="268" spans="1:31">
      <c r="A268" s="302" t="s">
        <v>1331</v>
      </c>
      <c r="B268" s="302" t="s">
        <v>1332</v>
      </c>
      <c r="C268" s="302">
        <v>1</v>
      </c>
      <c r="E268" s="302" t="s">
        <v>1333</v>
      </c>
      <c r="F268" s="302" t="s">
        <v>1334</v>
      </c>
      <c r="G268" s="302" t="s">
        <v>239</v>
      </c>
      <c r="H268" s="302" t="s">
        <v>263</v>
      </c>
      <c r="I268" s="303">
        <v>43193</v>
      </c>
      <c r="J268" s="303">
        <v>43190</v>
      </c>
      <c r="K268" s="303">
        <v>43434</v>
      </c>
      <c r="L268" s="302" t="s">
        <v>241</v>
      </c>
      <c r="M268" s="302" t="s">
        <v>242</v>
      </c>
      <c r="N268" s="303">
        <v>43193</v>
      </c>
      <c r="O268" s="302" t="s">
        <v>243</v>
      </c>
      <c r="P268" s="302" t="s">
        <v>422</v>
      </c>
      <c r="Q268" s="302" t="s">
        <v>244</v>
      </c>
      <c r="R268" s="302" t="s">
        <v>269</v>
      </c>
      <c r="S268" s="302" t="s">
        <v>254</v>
      </c>
      <c r="T268" s="302" t="s">
        <v>255</v>
      </c>
      <c r="U268" s="302">
        <v>0</v>
      </c>
      <c r="V268" s="302"/>
      <c r="W268" s="302">
        <v>11564</v>
      </c>
      <c r="X268" s="19" t="s">
        <v>24</v>
      </c>
      <c r="AA268" s="302"/>
      <c r="AB268" s="302"/>
      <c r="AC268" s="302"/>
      <c r="AD268" s="302"/>
      <c r="AE268" s="302"/>
    </row>
    <row r="269" spans="1:31">
      <c r="A269" s="302" t="s">
        <v>1335</v>
      </c>
      <c r="B269" s="302" t="s">
        <v>1336</v>
      </c>
      <c r="C269" s="302">
        <v>3</v>
      </c>
      <c r="E269" s="302" t="s">
        <v>1337</v>
      </c>
      <c r="F269" s="302" t="s">
        <v>1338</v>
      </c>
      <c r="G269" s="302" t="s">
        <v>239</v>
      </c>
      <c r="H269" s="302" t="s">
        <v>340</v>
      </c>
      <c r="I269" s="303">
        <v>43125</v>
      </c>
      <c r="J269" s="303">
        <v>43194</v>
      </c>
      <c r="K269" s="303">
        <v>43585</v>
      </c>
      <c r="L269" s="302" t="s">
        <v>241</v>
      </c>
      <c r="M269" s="302" t="s">
        <v>242</v>
      </c>
      <c r="N269" s="303">
        <v>43193</v>
      </c>
      <c r="O269" s="302" t="s">
        <v>243</v>
      </c>
      <c r="P269" s="302" t="s">
        <v>340</v>
      </c>
      <c r="Q269" s="302" t="s">
        <v>244</v>
      </c>
      <c r="R269" s="302" t="s">
        <v>269</v>
      </c>
      <c r="S269" s="302" t="s">
        <v>254</v>
      </c>
      <c r="T269" s="302" t="s">
        <v>351</v>
      </c>
      <c r="U269" s="305">
        <v>10780416.08</v>
      </c>
      <c r="V269" s="19"/>
      <c r="W269" s="302">
        <v>11566</v>
      </c>
      <c r="X269" s="19" t="s">
        <v>24</v>
      </c>
      <c r="AA269" s="302"/>
      <c r="AB269" s="302"/>
      <c r="AC269" s="302"/>
      <c r="AE269" s="302"/>
    </row>
    <row r="270" spans="1:31">
      <c r="A270" s="302" t="s">
        <v>1339</v>
      </c>
      <c r="B270" s="302">
        <v>817149</v>
      </c>
      <c r="C270" s="302">
        <v>3</v>
      </c>
      <c r="E270" s="302" t="s">
        <v>1340</v>
      </c>
      <c r="F270" s="302" t="s">
        <v>1341</v>
      </c>
      <c r="G270" s="302" t="s">
        <v>301</v>
      </c>
      <c r="H270" s="302" t="s">
        <v>422</v>
      </c>
      <c r="I270" s="303">
        <v>43193</v>
      </c>
      <c r="J270" s="303">
        <v>43220</v>
      </c>
      <c r="K270" s="303">
        <v>43951</v>
      </c>
      <c r="L270" s="302" t="s">
        <v>241</v>
      </c>
      <c r="M270" s="302" t="s">
        <v>242</v>
      </c>
      <c r="N270" s="303">
        <v>43193</v>
      </c>
      <c r="O270" s="302" t="s">
        <v>243</v>
      </c>
      <c r="P270" s="302" t="s">
        <v>422</v>
      </c>
      <c r="Q270" s="302" t="s">
        <v>244</v>
      </c>
      <c r="R270" s="302" t="s">
        <v>269</v>
      </c>
      <c r="S270" s="302" t="s">
        <v>254</v>
      </c>
      <c r="T270" s="302" t="s">
        <v>255</v>
      </c>
      <c r="U270" s="305">
        <v>260000</v>
      </c>
      <c r="V270" s="19"/>
      <c r="X270" s="19" t="s">
        <v>24</v>
      </c>
      <c r="AA270" s="302"/>
      <c r="AB270" s="302"/>
      <c r="AC270" s="302"/>
      <c r="AE270" s="302"/>
    </row>
    <row r="271" spans="1:31">
      <c r="A271" s="302" t="s">
        <v>1342</v>
      </c>
      <c r="B271" s="302">
        <v>817900</v>
      </c>
      <c r="C271" s="302">
        <v>2</v>
      </c>
      <c r="E271" s="302" t="s">
        <v>1343</v>
      </c>
      <c r="F271" s="302" t="s">
        <v>1344</v>
      </c>
      <c r="G271" s="302" t="s">
        <v>301</v>
      </c>
      <c r="H271" s="302" t="s">
        <v>422</v>
      </c>
      <c r="I271" s="303">
        <v>43193</v>
      </c>
      <c r="J271" s="303">
        <v>43209</v>
      </c>
      <c r="K271" s="303">
        <v>43585</v>
      </c>
      <c r="L271" s="302" t="s">
        <v>241</v>
      </c>
      <c r="M271" s="302" t="s">
        <v>242</v>
      </c>
      <c r="N271" s="303">
        <v>43193</v>
      </c>
      <c r="O271" s="302" t="s">
        <v>243</v>
      </c>
      <c r="P271" s="302" t="s">
        <v>422</v>
      </c>
      <c r="Q271" s="302" t="s">
        <v>244</v>
      </c>
      <c r="R271" s="302" t="s">
        <v>269</v>
      </c>
      <c r="S271" s="302" t="s">
        <v>254</v>
      </c>
      <c r="T271" s="302" t="s">
        <v>255</v>
      </c>
      <c r="U271" s="305">
        <v>140400</v>
      </c>
      <c r="V271" s="19"/>
      <c r="W271" s="302">
        <v>736457</v>
      </c>
      <c r="X271" s="19" t="s">
        <v>24</v>
      </c>
      <c r="AA271" s="302"/>
      <c r="AB271" s="302"/>
      <c r="AC271" s="302"/>
      <c r="AE271" s="302"/>
    </row>
    <row r="272" spans="1:31">
      <c r="A272" s="302" t="s">
        <v>1345</v>
      </c>
      <c r="B272" s="302">
        <v>818137</v>
      </c>
      <c r="C272" s="302">
        <v>1</v>
      </c>
      <c r="E272" s="302" t="s">
        <v>1346</v>
      </c>
      <c r="F272" s="302" t="s">
        <v>1347</v>
      </c>
      <c r="G272" s="302" t="s">
        <v>301</v>
      </c>
      <c r="H272" s="302" t="s">
        <v>422</v>
      </c>
      <c r="I272" s="303">
        <v>43193</v>
      </c>
      <c r="J272" s="303">
        <v>43220</v>
      </c>
      <c r="K272" s="303">
        <v>43982</v>
      </c>
      <c r="L272" s="302" t="s">
        <v>241</v>
      </c>
      <c r="M272" s="302" t="s">
        <v>242</v>
      </c>
      <c r="N272" s="303">
        <v>43193</v>
      </c>
      <c r="O272" s="302" t="s">
        <v>243</v>
      </c>
      <c r="P272" s="302" t="s">
        <v>422</v>
      </c>
      <c r="Q272" s="302" t="s">
        <v>244</v>
      </c>
      <c r="R272" s="302" t="s">
        <v>269</v>
      </c>
      <c r="S272" s="302" t="s">
        <v>254</v>
      </c>
      <c r="T272" s="302" t="s">
        <v>566</v>
      </c>
      <c r="U272" s="305">
        <v>533000</v>
      </c>
      <c r="V272" s="19"/>
      <c r="W272" s="302">
        <v>563498</v>
      </c>
      <c r="X272" s="19" t="s">
        <v>24</v>
      </c>
      <c r="AA272" s="302"/>
      <c r="AB272" s="302"/>
      <c r="AC272" s="302"/>
      <c r="AE272" s="302"/>
    </row>
    <row r="273" spans="1:31">
      <c r="A273" s="302" t="s">
        <v>1348</v>
      </c>
      <c r="B273" s="302">
        <v>818169</v>
      </c>
      <c r="C273" s="302">
        <v>1</v>
      </c>
      <c r="E273" s="302" t="s">
        <v>1349</v>
      </c>
      <c r="F273" s="302" t="s">
        <v>1350</v>
      </c>
      <c r="G273" s="302" t="s">
        <v>301</v>
      </c>
      <c r="H273" s="302" t="s">
        <v>422</v>
      </c>
      <c r="I273" s="303">
        <v>43188</v>
      </c>
      <c r="J273" s="303">
        <v>43190</v>
      </c>
      <c r="K273" s="303">
        <v>43373</v>
      </c>
      <c r="L273" s="302" t="s">
        <v>241</v>
      </c>
      <c r="M273" s="302" t="s">
        <v>242</v>
      </c>
      <c r="N273" s="303">
        <v>43193</v>
      </c>
      <c r="O273" s="302" t="s">
        <v>243</v>
      </c>
      <c r="P273" s="302" t="s">
        <v>422</v>
      </c>
      <c r="Q273" s="302" t="s">
        <v>244</v>
      </c>
      <c r="R273" s="302" t="s">
        <v>269</v>
      </c>
      <c r="S273" s="302" t="s">
        <v>254</v>
      </c>
      <c r="T273" s="302" t="s">
        <v>255</v>
      </c>
      <c r="U273" s="305">
        <v>357000</v>
      </c>
      <c r="V273" s="19"/>
      <c r="W273" s="302">
        <v>146465</v>
      </c>
      <c r="X273" s="19" t="s">
        <v>24</v>
      </c>
      <c r="AA273" s="302"/>
      <c r="AB273" s="302"/>
      <c r="AC273" s="302"/>
      <c r="AE273" s="302"/>
    </row>
    <row r="274" spans="1:31">
      <c r="A274" s="302" t="s">
        <v>1351</v>
      </c>
      <c r="B274" s="302">
        <v>818170</v>
      </c>
      <c r="C274" s="302">
        <v>1</v>
      </c>
      <c r="E274" s="302" t="s">
        <v>1352</v>
      </c>
      <c r="F274" s="302" t="s">
        <v>1353</v>
      </c>
      <c r="G274" s="302" t="s">
        <v>301</v>
      </c>
      <c r="H274" s="302" t="s">
        <v>422</v>
      </c>
      <c r="I274" s="303">
        <v>43188</v>
      </c>
      <c r="J274" s="303">
        <v>43190</v>
      </c>
      <c r="K274" s="303">
        <v>43373</v>
      </c>
      <c r="L274" s="302" t="s">
        <v>241</v>
      </c>
      <c r="M274" s="302" t="s">
        <v>242</v>
      </c>
      <c r="N274" s="303">
        <v>43193</v>
      </c>
      <c r="O274" s="302" t="s">
        <v>243</v>
      </c>
      <c r="P274" s="302" t="s">
        <v>422</v>
      </c>
      <c r="Q274" s="302" t="s">
        <v>244</v>
      </c>
      <c r="R274" s="302" t="s">
        <v>269</v>
      </c>
      <c r="S274" s="302" t="s">
        <v>254</v>
      </c>
      <c r="T274" s="302" t="s">
        <v>255</v>
      </c>
      <c r="U274" s="305">
        <v>357000</v>
      </c>
      <c r="V274" s="19"/>
      <c r="W274" s="302">
        <v>147559</v>
      </c>
      <c r="X274" s="19" t="s">
        <v>24</v>
      </c>
      <c r="AA274" s="302"/>
      <c r="AB274" s="302"/>
      <c r="AC274" s="302"/>
      <c r="AE274" s="302"/>
    </row>
    <row r="275" spans="1:31">
      <c r="A275" s="302" t="s">
        <v>1354</v>
      </c>
      <c r="B275" s="302">
        <v>819051</v>
      </c>
      <c r="C275" s="302">
        <v>2</v>
      </c>
      <c r="E275" s="302" t="s">
        <v>1355</v>
      </c>
      <c r="F275" s="302" t="s">
        <v>1356</v>
      </c>
      <c r="G275" s="302" t="s">
        <v>420</v>
      </c>
      <c r="H275" s="302" t="s">
        <v>422</v>
      </c>
      <c r="I275" s="303">
        <v>43193</v>
      </c>
      <c r="J275" s="303">
        <v>43194</v>
      </c>
      <c r="K275" s="303">
        <v>43982</v>
      </c>
      <c r="L275" s="302" t="s">
        <v>241</v>
      </c>
      <c r="M275" s="302" t="s">
        <v>242</v>
      </c>
      <c r="N275" s="303">
        <v>43193</v>
      </c>
      <c r="O275" s="302" t="s">
        <v>243</v>
      </c>
      <c r="P275" s="302" t="s">
        <v>422</v>
      </c>
      <c r="Q275" s="302" t="s">
        <v>244</v>
      </c>
      <c r="R275" s="302" t="s">
        <v>269</v>
      </c>
      <c r="S275" s="302" t="s">
        <v>254</v>
      </c>
      <c r="T275" s="302" t="s">
        <v>278</v>
      </c>
      <c r="U275" s="305">
        <v>140000</v>
      </c>
      <c r="V275" s="19"/>
      <c r="X275" s="19" t="s">
        <v>24</v>
      </c>
      <c r="AC275" s="302"/>
      <c r="AE275" s="302"/>
    </row>
    <row r="276" spans="1:31">
      <c r="A276" s="302" t="s">
        <v>1357</v>
      </c>
      <c r="B276" s="302">
        <v>821740</v>
      </c>
      <c r="C276" s="302">
        <v>1</v>
      </c>
      <c r="E276" s="302" t="s">
        <v>1358</v>
      </c>
      <c r="F276" s="302" t="s">
        <v>1359</v>
      </c>
      <c r="G276" s="302" t="s">
        <v>301</v>
      </c>
      <c r="H276" s="302" t="s">
        <v>422</v>
      </c>
      <c r="I276" s="303">
        <v>43193</v>
      </c>
      <c r="J276" s="303">
        <v>43209</v>
      </c>
      <c r="K276" s="303">
        <v>43951</v>
      </c>
      <c r="L276" s="302" t="s">
        <v>241</v>
      </c>
      <c r="M276" s="302" t="s">
        <v>242</v>
      </c>
      <c r="N276" s="303">
        <v>43193</v>
      </c>
      <c r="O276" s="302" t="s">
        <v>243</v>
      </c>
      <c r="P276" s="302" t="s">
        <v>422</v>
      </c>
      <c r="Q276" s="302" t="s">
        <v>244</v>
      </c>
      <c r="R276" s="302" t="s">
        <v>269</v>
      </c>
      <c r="S276" s="302" t="s">
        <v>254</v>
      </c>
      <c r="T276" s="302" t="s">
        <v>255</v>
      </c>
      <c r="U276" s="305">
        <v>252200</v>
      </c>
      <c r="V276" s="302"/>
      <c r="X276" s="19" t="s">
        <v>24</v>
      </c>
      <c r="AA276" s="302"/>
      <c r="AB276" s="302"/>
      <c r="AC276" s="302"/>
      <c r="AE276" s="302"/>
    </row>
    <row r="277" spans="1:31">
      <c r="A277" s="302" t="s">
        <v>1360</v>
      </c>
      <c r="B277" s="302">
        <v>821767</v>
      </c>
      <c r="C277" s="302">
        <v>1</v>
      </c>
      <c r="E277" s="302" t="s">
        <v>1361</v>
      </c>
      <c r="F277" s="302" t="s">
        <v>1362</v>
      </c>
      <c r="G277" s="302" t="s">
        <v>301</v>
      </c>
      <c r="H277" s="302" t="s">
        <v>422</v>
      </c>
      <c r="I277" s="303">
        <v>43193</v>
      </c>
      <c r="J277" s="303">
        <v>43209</v>
      </c>
      <c r="K277" s="303">
        <v>43951</v>
      </c>
      <c r="L277" s="302" t="s">
        <v>241</v>
      </c>
      <c r="M277" s="302" t="s">
        <v>242</v>
      </c>
      <c r="N277" s="303">
        <v>43193</v>
      </c>
      <c r="O277" s="302" t="s">
        <v>243</v>
      </c>
      <c r="P277" s="302" t="s">
        <v>422</v>
      </c>
      <c r="Q277" s="302" t="s">
        <v>244</v>
      </c>
      <c r="R277" s="302" t="s">
        <v>269</v>
      </c>
      <c r="S277" s="302" t="s">
        <v>254</v>
      </c>
      <c r="T277" s="302" t="s">
        <v>255</v>
      </c>
      <c r="U277" s="305">
        <v>252200</v>
      </c>
      <c r="V277" s="19"/>
      <c r="X277" s="19" t="s">
        <v>24</v>
      </c>
      <c r="AA277" s="302"/>
      <c r="AB277" s="302"/>
      <c r="AC277" s="302"/>
      <c r="AE277" s="302"/>
    </row>
    <row r="278" spans="1:31">
      <c r="A278" s="302" t="s">
        <v>1363</v>
      </c>
      <c r="B278" s="302">
        <v>821778</v>
      </c>
      <c r="C278" s="302">
        <v>1</v>
      </c>
      <c r="E278" s="302" t="s">
        <v>1364</v>
      </c>
      <c r="F278" s="302" t="s">
        <v>1365</v>
      </c>
      <c r="G278" s="302" t="s">
        <v>301</v>
      </c>
      <c r="H278" s="302" t="s">
        <v>422</v>
      </c>
      <c r="I278" s="303">
        <v>43193</v>
      </c>
      <c r="J278" s="303">
        <v>43209</v>
      </c>
      <c r="K278" s="303">
        <v>43951</v>
      </c>
      <c r="L278" s="302" t="s">
        <v>241</v>
      </c>
      <c r="M278" s="302" t="s">
        <v>242</v>
      </c>
      <c r="N278" s="303">
        <v>43193</v>
      </c>
      <c r="O278" s="302" t="s">
        <v>243</v>
      </c>
      <c r="P278" s="302" t="s">
        <v>422</v>
      </c>
      <c r="Q278" s="302" t="s">
        <v>244</v>
      </c>
      <c r="R278" s="302" t="s">
        <v>269</v>
      </c>
      <c r="S278" s="302" t="s">
        <v>254</v>
      </c>
      <c r="T278" s="302" t="s">
        <v>255</v>
      </c>
      <c r="U278" s="305">
        <v>244400</v>
      </c>
      <c r="V278" s="19"/>
      <c r="X278" s="19" t="s">
        <v>24</v>
      </c>
      <c r="AA278" s="302"/>
      <c r="AB278" s="302"/>
      <c r="AC278" s="302"/>
      <c r="AE278" s="302"/>
    </row>
    <row r="279" spans="1:31">
      <c r="A279" s="302" t="s">
        <v>1366</v>
      </c>
      <c r="B279" s="302">
        <v>822008</v>
      </c>
      <c r="C279" s="302">
        <v>1</v>
      </c>
      <c r="E279" s="302" t="s">
        <v>1367</v>
      </c>
      <c r="F279" s="302" t="s">
        <v>1368</v>
      </c>
      <c r="G279" s="302" t="s">
        <v>301</v>
      </c>
      <c r="H279" s="302" t="s">
        <v>422</v>
      </c>
      <c r="I279" s="303">
        <v>43193</v>
      </c>
      <c r="J279" s="303">
        <v>43209</v>
      </c>
      <c r="K279" s="303">
        <v>43951</v>
      </c>
      <c r="L279" s="302" t="s">
        <v>241</v>
      </c>
      <c r="M279" s="302" t="s">
        <v>242</v>
      </c>
      <c r="N279" s="303">
        <v>43193</v>
      </c>
      <c r="O279" s="302" t="s">
        <v>243</v>
      </c>
      <c r="P279" s="302" t="s">
        <v>422</v>
      </c>
      <c r="Q279" s="302" t="s">
        <v>244</v>
      </c>
      <c r="R279" s="302" t="s">
        <v>269</v>
      </c>
      <c r="S279" s="302" t="s">
        <v>254</v>
      </c>
      <c r="T279" s="302" t="s">
        <v>255</v>
      </c>
      <c r="U279" s="305">
        <v>252200</v>
      </c>
      <c r="V279" s="19"/>
      <c r="W279" s="302">
        <v>709419</v>
      </c>
      <c r="X279" s="19" t="s">
        <v>24</v>
      </c>
      <c r="AA279" s="302"/>
      <c r="AB279" s="302"/>
      <c r="AC279" s="302"/>
      <c r="AE279" s="302"/>
    </row>
    <row r="280" spans="1:31">
      <c r="A280" s="302" t="s">
        <v>1369</v>
      </c>
      <c r="B280" s="302">
        <v>822376</v>
      </c>
      <c r="C280" s="302">
        <v>0</v>
      </c>
      <c r="E280" s="302" t="s">
        <v>1370</v>
      </c>
      <c r="F280" s="302" t="s">
        <v>1371</v>
      </c>
      <c r="G280" s="302" t="s">
        <v>262</v>
      </c>
      <c r="H280" s="302" t="s">
        <v>251</v>
      </c>
      <c r="I280" s="303">
        <v>43115</v>
      </c>
      <c r="J280" s="303">
        <v>43132</v>
      </c>
      <c r="K280" s="303">
        <v>44957</v>
      </c>
      <c r="L280" s="302" t="s">
        <v>241</v>
      </c>
      <c r="M280" s="302" t="s">
        <v>242</v>
      </c>
      <c r="N280" s="303">
        <v>43193</v>
      </c>
      <c r="O280" s="302" t="s">
        <v>243</v>
      </c>
      <c r="P280" s="302" t="s">
        <v>251</v>
      </c>
      <c r="Q280" s="302" t="s">
        <v>244</v>
      </c>
      <c r="R280" s="302" t="s">
        <v>269</v>
      </c>
      <c r="S280" s="302" t="s">
        <v>254</v>
      </c>
      <c r="T280" s="302" t="s">
        <v>255</v>
      </c>
      <c r="U280" s="302">
        <v>0</v>
      </c>
      <c r="V280" s="19"/>
      <c r="W280" s="302">
        <v>175925</v>
      </c>
      <c r="X280" s="19" t="s">
        <v>24</v>
      </c>
      <c r="AA280" s="302"/>
      <c r="AB280" s="302"/>
      <c r="AC280" s="302"/>
      <c r="AD280" s="302"/>
      <c r="AE280" s="302"/>
    </row>
    <row r="281" spans="1:31">
      <c r="A281" s="302" t="s">
        <v>1372</v>
      </c>
      <c r="B281" s="302" t="s">
        <v>1373</v>
      </c>
      <c r="C281" s="302">
        <v>0</v>
      </c>
      <c r="E281" s="302" t="s">
        <v>1370</v>
      </c>
      <c r="F281" s="302" t="s">
        <v>1374</v>
      </c>
      <c r="G281" s="302" t="s">
        <v>239</v>
      </c>
      <c r="H281" s="302" t="s">
        <v>251</v>
      </c>
      <c r="I281" s="303">
        <v>43115</v>
      </c>
      <c r="J281" s="303">
        <v>43132</v>
      </c>
      <c r="K281" s="303">
        <v>43496</v>
      </c>
      <c r="L281" s="302" t="s">
        <v>241</v>
      </c>
      <c r="M281" s="302" t="s">
        <v>242</v>
      </c>
      <c r="N281" s="303">
        <v>43193</v>
      </c>
      <c r="O281" s="302" t="s">
        <v>243</v>
      </c>
      <c r="P281" s="302" t="s">
        <v>251</v>
      </c>
      <c r="Q281" s="302" t="s">
        <v>244</v>
      </c>
      <c r="R281" s="302" t="s">
        <v>269</v>
      </c>
      <c r="S281" s="302" t="s">
        <v>254</v>
      </c>
      <c r="T281" s="302" t="s">
        <v>255</v>
      </c>
      <c r="U281" s="302">
        <v>0</v>
      </c>
      <c r="V281" s="19"/>
      <c r="W281" s="302">
        <v>175925</v>
      </c>
      <c r="X281" s="19" t="s">
        <v>24</v>
      </c>
      <c r="AA281" s="302"/>
      <c r="AB281" s="302"/>
      <c r="AC281" s="302"/>
      <c r="AD281" s="302"/>
      <c r="AE281" s="302"/>
    </row>
    <row r="282" spans="1:31">
      <c r="A282" s="302" t="s">
        <v>1375</v>
      </c>
      <c r="B282" s="302" t="s">
        <v>1376</v>
      </c>
      <c r="C282" s="302">
        <v>0</v>
      </c>
      <c r="E282" s="302" t="s">
        <v>1377</v>
      </c>
      <c r="F282" s="302" t="s">
        <v>1378</v>
      </c>
      <c r="G282" s="302" t="s">
        <v>239</v>
      </c>
      <c r="H282" s="302" t="s">
        <v>572</v>
      </c>
      <c r="I282" s="303">
        <v>43119</v>
      </c>
      <c r="J282" s="303">
        <v>43116</v>
      </c>
      <c r="K282" s="303">
        <v>43480</v>
      </c>
      <c r="L282" s="302" t="s">
        <v>241</v>
      </c>
      <c r="M282" s="302" t="s">
        <v>242</v>
      </c>
      <c r="N282" s="303">
        <v>43193</v>
      </c>
      <c r="O282" s="302" t="s">
        <v>243</v>
      </c>
      <c r="P282" s="302" t="s">
        <v>572</v>
      </c>
      <c r="Q282" s="302" t="s">
        <v>244</v>
      </c>
      <c r="R282" s="302" t="s">
        <v>244</v>
      </c>
      <c r="S282" s="302" t="s">
        <v>254</v>
      </c>
      <c r="T282" s="302" t="s">
        <v>255</v>
      </c>
      <c r="U282" s="305">
        <v>3000000</v>
      </c>
      <c r="V282" s="19"/>
      <c r="W282" s="302">
        <v>17773</v>
      </c>
      <c r="X282" s="19" t="s">
        <v>24</v>
      </c>
      <c r="AA282" s="302"/>
      <c r="AB282" s="302"/>
      <c r="AC282" s="302"/>
      <c r="AD282" s="302"/>
      <c r="AE282" s="302"/>
    </row>
    <row r="283" spans="1:31">
      <c r="A283" s="302" t="s">
        <v>1379</v>
      </c>
      <c r="B283" s="302">
        <v>822668</v>
      </c>
      <c r="C283" s="302">
        <v>0</v>
      </c>
      <c r="E283" s="302" t="s">
        <v>1380</v>
      </c>
      <c r="F283" s="302" t="s">
        <v>1381</v>
      </c>
      <c r="G283" s="302" t="s">
        <v>262</v>
      </c>
      <c r="H283" s="302" t="s">
        <v>422</v>
      </c>
      <c r="I283" s="303">
        <v>43145</v>
      </c>
      <c r="J283" s="303">
        <v>43151</v>
      </c>
      <c r="K283" s="303">
        <v>43332</v>
      </c>
      <c r="L283" s="302" t="s">
        <v>241</v>
      </c>
      <c r="M283" s="302" t="s">
        <v>242</v>
      </c>
      <c r="N283" s="303">
        <v>43193</v>
      </c>
      <c r="O283" s="302" t="s">
        <v>243</v>
      </c>
      <c r="P283" s="302" t="s">
        <v>422</v>
      </c>
      <c r="Q283" s="302" t="s">
        <v>244</v>
      </c>
      <c r="R283" s="302" t="s">
        <v>269</v>
      </c>
      <c r="S283" s="302" t="s">
        <v>254</v>
      </c>
      <c r="T283" s="302" t="s">
        <v>255</v>
      </c>
      <c r="U283" s="302">
        <v>0</v>
      </c>
      <c r="V283" s="19"/>
      <c r="W283" s="302">
        <v>566838</v>
      </c>
      <c r="X283" s="19" t="s">
        <v>24</v>
      </c>
      <c r="AA283" s="302"/>
      <c r="AB283" s="302"/>
      <c r="AC283" s="302"/>
      <c r="AD283" s="302"/>
      <c r="AE283" s="302"/>
    </row>
    <row r="284" spans="1:31">
      <c r="A284" s="302" t="s">
        <v>1382</v>
      </c>
      <c r="B284" s="302">
        <v>822772</v>
      </c>
      <c r="C284" s="302">
        <v>0</v>
      </c>
      <c r="E284" s="302" t="s">
        <v>1383</v>
      </c>
      <c r="F284" s="302" t="s">
        <v>1384</v>
      </c>
      <c r="G284" s="302" t="s">
        <v>301</v>
      </c>
      <c r="H284" s="302" t="s">
        <v>422</v>
      </c>
      <c r="I284" s="303">
        <v>43157</v>
      </c>
      <c r="J284" s="303">
        <v>43160</v>
      </c>
      <c r="K284" s="303">
        <v>43982</v>
      </c>
      <c r="L284" s="302" t="s">
        <v>241</v>
      </c>
      <c r="M284" s="302" t="s">
        <v>242</v>
      </c>
      <c r="N284" s="303">
        <v>43193</v>
      </c>
      <c r="O284" s="302" t="s">
        <v>243</v>
      </c>
      <c r="P284" s="302" t="s">
        <v>422</v>
      </c>
      <c r="Q284" s="302" t="s">
        <v>244</v>
      </c>
      <c r="R284" s="302" t="s">
        <v>269</v>
      </c>
      <c r="S284" s="302" t="s">
        <v>254</v>
      </c>
      <c r="T284" s="302" t="s">
        <v>278</v>
      </c>
      <c r="U284" s="305">
        <v>176800</v>
      </c>
      <c r="V284" s="19"/>
      <c r="X284" s="19" t="s">
        <v>24</v>
      </c>
      <c r="AA284" s="302"/>
      <c r="AB284" s="302"/>
      <c r="AC284" s="302"/>
      <c r="AE284" s="302"/>
    </row>
    <row r="285" spans="1:31">
      <c r="A285" s="302" t="s">
        <v>1385</v>
      </c>
      <c r="B285" s="302">
        <v>822826</v>
      </c>
      <c r="C285" s="302">
        <v>0</v>
      </c>
      <c r="E285" s="302" t="s">
        <v>1386</v>
      </c>
      <c r="F285" s="302" t="s">
        <v>1387</v>
      </c>
      <c r="G285" s="302" t="s">
        <v>420</v>
      </c>
      <c r="H285" s="302" t="s">
        <v>422</v>
      </c>
      <c r="I285" s="303">
        <v>43164</v>
      </c>
      <c r="J285" s="303">
        <v>43165</v>
      </c>
      <c r="K285" s="303">
        <v>43982</v>
      </c>
      <c r="L285" s="302" t="s">
        <v>241</v>
      </c>
      <c r="M285" s="302" t="s">
        <v>242</v>
      </c>
      <c r="N285" s="303">
        <v>43193</v>
      </c>
      <c r="O285" s="302" t="s">
        <v>243</v>
      </c>
      <c r="P285" s="302" t="s">
        <v>422</v>
      </c>
      <c r="Q285" s="302" t="s">
        <v>244</v>
      </c>
      <c r="R285" s="302" t="s">
        <v>269</v>
      </c>
      <c r="S285" s="302" t="s">
        <v>254</v>
      </c>
      <c r="T285" s="302" t="s">
        <v>278</v>
      </c>
      <c r="U285" s="305">
        <v>140000</v>
      </c>
      <c r="V285" s="19"/>
      <c r="X285" s="19" t="s">
        <v>24</v>
      </c>
      <c r="AC285" s="302"/>
      <c r="AE285" s="302"/>
    </row>
    <row r="286" spans="1:31">
      <c r="A286" s="302" t="s">
        <v>1388</v>
      </c>
      <c r="B286" s="302">
        <v>822868</v>
      </c>
      <c r="C286" s="302">
        <v>0</v>
      </c>
      <c r="E286" s="302" t="s">
        <v>1389</v>
      </c>
      <c r="F286" s="302" t="s">
        <v>1390</v>
      </c>
      <c r="G286" s="302" t="s">
        <v>301</v>
      </c>
      <c r="H286" s="302" t="s">
        <v>422</v>
      </c>
      <c r="I286" s="303">
        <v>43171</v>
      </c>
      <c r="J286" s="303">
        <v>43171</v>
      </c>
      <c r="K286" s="303">
        <v>43446</v>
      </c>
      <c r="L286" s="302" t="s">
        <v>241</v>
      </c>
      <c r="M286" s="302" t="s">
        <v>242</v>
      </c>
      <c r="N286" s="303">
        <v>43193</v>
      </c>
      <c r="O286" s="302" t="s">
        <v>243</v>
      </c>
      <c r="P286" s="302" t="s">
        <v>422</v>
      </c>
      <c r="Q286" s="302" t="s">
        <v>244</v>
      </c>
      <c r="R286" s="302" t="s">
        <v>269</v>
      </c>
      <c r="S286" s="302" t="s">
        <v>254</v>
      </c>
      <c r="T286" s="302" t="s">
        <v>621</v>
      </c>
      <c r="U286" s="305">
        <v>108000</v>
      </c>
      <c r="V286" s="19"/>
      <c r="X286" s="19" t="s">
        <v>24</v>
      </c>
      <c r="AA286" s="302"/>
      <c r="AB286" s="302"/>
      <c r="AC286" s="302"/>
      <c r="AE286" s="302"/>
    </row>
    <row r="287" spans="1:31">
      <c r="A287" s="302" t="s">
        <v>1391</v>
      </c>
      <c r="B287" s="302">
        <v>822951</v>
      </c>
      <c r="C287" s="302">
        <v>0</v>
      </c>
      <c r="E287" s="302" t="s">
        <v>1392</v>
      </c>
      <c r="F287" s="302" t="s">
        <v>1393</v>
      </c>
      <c r="G287" s="302" t="s">
        <v>301</v>
      </c>
      <c r="H287" s="302" t="s">
        <v>422</v>
      </c>
      <c r="I287" s="303">
        <v>43178</v>
      </c>
      <c r="J287" s="303">
        <v>43174</v>
      </c>
      <c r="K287" s="303">
        <v>43951</v>
      </c>
      <c r="L287" s="302" t="s">
        <v>241</v>
      </c>
      <c r="M287" s="302" t="s">
        <v>242</v>
      </c>
      <c r="N287" s="303">
        <v>43193</v>
      </c>
      <c r="O287" s="302" t="s">
        <v>243</v>
      </c>
      <c r="P287" s="302" t="s">
        <v>422</v>
      </c>
      <c r="Q287" s="302" t="s">
        <v>244</v>
      </c>
      <c r="R287" s="302" t="s">
        <v>269</v>
      </c>
      <c r="S287" s="302" t="s">
        <v>254</v>
      </c>
      <c r="T287" s="302" t="s">
        <v>255</v>
      </c>
      <c r="U287" s="305">
        <v>624000</v>
      </c>
      <c r="V287" s="19"/>
      <c r="X287" s="19" t="s">
        <v>24</v>
      </c>
      <c r="AA287" s="302"/>
      <c r="AB287" s="302"/>
      <c r="AC287" s="302"/>
      <c r="AE287" s="302"/>
    </row>
    <row r="288" spans="1:31">
      <c r="A288" s="302" t="s">
        <v>1394</v>
      </c>
      <c r="B288" s="302">
        <v>822965</v>
      </c>
      <c r="C288" s="302">
        <v>0</v>
      </c>
      <c r="E288" s="302" t="s">
        <v>1395</v>
      </c>
      <c r="F288" s="302" t="s">
        <v>1396</v>
      </c>
      <c r="G288" s="302" t="s">
        <v>420</v>
      </c>
      <c r="H288" s="302" t="s">
        <v>422</v>
      </c>
      <c r="I288" s="303">
        <v>43178</v>
      </c>
      <c r="J288" s="303">
        <v>43186</v>
      </c>
      <c r="K288" s="303">
        <v>43982</v>
      </c>
      <c r="L288" s="302" t="s">
        <v>241</v>
      </c>
      <c r="M288" s="302" t="s">
        <v>242</v>
      </c>
      <c r="N288" s="303">
        <v>43193</v>
      </c>
      <c r="O288" s="302" t="s">
        <v>243</v>
      </c>
      <c r="P288" s="302" t="s">
        <v>422</v>
      </c>
      <c r="Q288" s="302" t="s">
        <v>244</v>
      </c>
      <c r="R288" s="302" t="s">
        <v>269</v>
      </c>
      <c r="S288" s="302" t="s">
        <v>254</v>
      </c>
      <c r="T288" s="302" t="s">
        <v>456</v>
      </c>
      <c r="U288" s="305">
        <v>140000</v>
      </c>
      <c r="V288" s="19"/>
      <c r="X288" s="19" t="s">
        <v>24</v>
      </c>
      <c r="AC288" s="302"/>
      <c r="AE288" s="302"/>
    </row>
    <row r="289" spans="1:31">
      <c r="A289" s="302" t="s">
        <v>1397</v>
      </c>
      <c r="B289" s="302" t="s">
        <v>1398</v>
      </c>
      <c r="C289" s="302">
        <v>2</v>
      </c>
      <c r="E289" s="302" t="s">
        <v>879</v>
      </c>
      <c r="F289" s="302" t="s">
        <v>1399</v>
      </c>
      <c r="G289" s="302" t="s">
        <v>239</v>
      </c>
      <c r="H289" s="302" t="s">
        <v>263</v>
      </c>
      <c r="I289" s="303">
        <v>43180</v>
      </c>
      <c r="J289" s="303">
        <v>43191</v>
      </c>
      <c r="K289" s="303">
        <v>43373</v>
      </c>
      <c r="L289" s="302" t="s">
        <v>241</v>
      </c>
      <c r="M289" s="302" t="s">
        <v>242</v>
      </c>
      <c r="N289" s="303">
        <v>43194</v>
      </c>
      <c r="O289" s="302" t="s">
        <v>243</v>
      </c>
      <c r="P289" s="302" t="s">
        <v>263</v>
      </c>
      <c r="Q289" s="302" t="s">
        <v>244</v>
      </c>
      <c r="R289" s="302" t="s">
        <v>244</v>
      </c>
      <c r="S289" s="302" t="s">
        <v>254</v>
      </c>
      <c r="T289" s="302" t="s">
        <v>255</v>
      </c>
      <c r="U289" s="305">
        <v>288000</v>
      </c>
      <c r="V289" s="19"/>
      <c r="W289" s="302">
        <v>163231</v>
      </c>
      <c r="X289" s="19" t="s">
        <v>24</v>
      </c>
      <c r="AA289" s="302"/>
      <c r="AB289" s="302"/>
      <c r="AC289" s="302"/>
      <c r="AD289" s="302"/>
      <c r="AE289" s="302"/>
    </row>
    <row r="290" spans="1:31">
      <c r="A290" s="302" t="s">
        <v>606</v>
      </c>
      <c r="B290" s="302">
        <v>820120</v>
      </c>
      <c r="C290" s="302">
        <v>1</v>
      </c>
      <c r="E290" s="302" t="s">
        <v>607</v>
      </c>
      <c r="F290" s="302" t="s">
        <v>1400</v>
      </c>
      <c r="G290" s="302" t="s">
        <v>262</v>
      </c>
      <c r="H290" s="302" t="s">
        <v>263</v>
      </c>
      <c r="I290" s="303">
        <v>43174</v>
      </c>
      <c r="J290" s="303">
        <v>43173</v>
      </c>
      <c r="K290" s="303">
        <v>44681</v>
      </c>
      <c r="L290" s="302" t="s">
        <v>241</v>
      </c>
      <c r="M290" s="302" t="s">
        <v>242</v>
      </c>
      <c r="N290" s="303">
        <v>43194</v>
      </c>
      <c r="O290" s="302" t="s">
        <v>243</v>
      </c>
      <c r="P290" s="302" t="s">
        <v>263</v>
      </c>
      <c r="Q290" s="302" t="s">
        <v>244</v>
      </c>
      <c r="R290" s="302" t="s">
        <v>244</v>
      </c>
      <c r="S290" s="302" t="s">
        <v>265</v>
      </c>
      <c r="T290" s="302" t="s">
        <v>255</v>
      </c>
      <c r="U290" s="302">
        <v>0</v>
      </c>
      <c r="V290" s="19"/>
      <c r="W290" s="302">
        <v>569854</v>
      </c>
      <c r="X290" s="19" t="s">
        <v>24</v>
      </c>
      <c r="AA290" s="302"/>
      <c r="AB290" s="302"/>
      <c r="AC290" s="302"/>
      <c r="AD290" s="302"/>
      <c r="AE290" s="302"/>
    </row>
    <row r="291" spans="1:31">
      <c r="A291" s="302" t="s">
        <v>1401</v>
      </c>
      <c r="B291" s="302">
        <v>821044</v>
      </c>
      <c r="C291" s="302">
        <v>1</v>
      </c>
      <c r="D291" s="302">
        <v>942483</v>
      </c>
      <c r="E291" s="302" t="s">
        <v>1402</v>
      </c>
      <c r="F291" s="302" t="s">
        <v>1403</v>
      </c>
      <c r="G291" s="302" t="s">
        <v>301</v>
      </c>
      <c r="H291" s="302" t="s">
        <v>1404</v>
      </c>
      <c r="I291" s="303">
        <v>43181</v>
      </c>
      <c r="J291" s="303">
        <v>43221</v>
      </c>
      <c r="K291" s="303">
        <v>43454</v>
      </c>
      <c r="L291" s="302" t="s">
        <v>241</v>
      </c>
      <c r="M291" s="302" t="s">
        <v>242</v>
      </c>
      <c r="N291" s="303">
        <v>43194</v>
      </c>
      <c r="O291" s="302" t="s">
        <v>243</v>
      </c>
      <c r="P291" s="302" t="s">
        <v>263</v>
      </c>
      <c r="Q291" s="302" t="s">
        <v>244</v>
      </c>
      <c r="R291" s="302" t="s">
        <v>244</v>
      </c>
      <c r="S291" s="302" t="s">
        <v>287</v>
      </c>
      <c r="T291" s="302" t="s">
        <v>288</v>
      </c>
      <c r="U291" s="305">
        <v>140000</v>
      </c>
      <c r="V291" s="19"/>
      <c r="X291" s="19" t="s">
        <v>24</v>
      </c>
      <c r="AA291" s="302"/>
      <c r="AB291" s="302"/>
      <c r="AC291" s="302"/>
      <c r="AE291" s="302"/>
    </row>
    <row r="292" spans="1:31">
      <c r="A292" s="302" t="s">
        <v>1405</v>
      </c>
      <c r="B292" s="302" t="s">
        <v>1406</v>
      </c>
      <c r="C292" s="302">
        <v>0</v>
      </c>
      <c r="E292" s="302" t="s">
        <v>1407</v>
      </c>
      <c r="F292" s="302" t="s">
        <v>1408</v>
      </c>
      <c r="G292" s="302" t="s">
        <v>239</v>
      </c>
      <c r="H292" s="302" t="s">
        <v>572</v>
      </c>
      <c r="I292" s="303">
        <v>43119</v>
      </c>
      <c r="J292" s="303">
        <v>43118</v>
      </c>
      <c r="K292" s="303">
        <v>43482</v>
      </c>
      <c r="L292" s="302" t="s">
        <v>241</v>
      </c>
      <c r="M292" s="302" t="s">
        <v>242</v>
      </c>
      <c r="N292" s="303">
        <v>43194</v>
      </c>
      <c r="O292" s="302" t="s">
        <v>243</v>
      </c>
      <c r="P292" s="302" t="s">
        <v>572</v>
      </c>
      <c r="Q292" s="302" t="s">
        <v>244</v>
      </c>
      <c r="R292" s="302" t="s">
        <v>244</v>
      </c>
      <c r="S292" s="302" t="s">
        <v>254</v>
      </c>
      <c r="T292" s="302" t="s">
        <v>255</v>
      </c>
      <c r="U292" s="305">
        <v>800000</v>
      </c>
      <c r="V292" s="19"/>
      <c r="W292" s="302">
        <v>159421</v>
      </c>
      <c r="X292" s="19" t="s">
        <v>24</v>
      </c>
      <c r="AA292" s="302"/>
      <c r="AB292" s="302"/>
      <c r="AC292" s="302"/>
      <c r="AD292" s="302"/>
      <c r="AE292" s="302"/>
    </row>
    <row r="293" spans="1:31">
      <c r="A293" s="302" t="s">
        <v>1409</v>
      </c>
      <c r="B293" s="302" t="s">
        <v>1410</v>
      </c>
      <c r="C293" s="302">
        <v>0</v>
      </c>
      <c r="E293" s="302" t="s">
        <v>1411</v>
      </c>
      <c r="F293" s="302" t="s">
        <v>1412</v>
      </c>
      <c r="G293" s="302" t="s">
        <v>239</v>
      </c>
      <c r="H293" s="302" t="s">
        <v>572</v>
      </c>
      <c r="I293" s="303">
        <v>43119</v>
      </c>
      <c r="J293" s="303">
        <v>43118</v>
      </c>
      <c r="K293" s="303">
        <v>43482</v>
      </c>
      <c r="L293" s="302" t="s">
        <v>241</v>
      </c>
      <c r="M293" s="302" t="s">
        <v>242</v>
      </c>
      <c r="N293" s="303">
        <v>43194</v>
      </c>
      <c r="O293" s="302" t="s">
        <v>243</v>
      </c>
      <c r="P293" s="302" t="s">
        <v>572</v>
      </c>
      <c r="Q293" s="302" t="s">
        <v>244</v>
      </c>
      <c r="R293" s="302" t="s">
        <v>244</v>
      </c>
      <c r="S293" s="302" t="s">
        <v>254</v>
      </c>
      <c r="T293" s="302" t="s">
        <v>255</v>
      </c>
      <c r="U293" s="305">
        <v>13000000</v>
      </c>
      <c r="V293" s="19"/>
      <c r="W293" s="302">
        <v>72311</v>
      </c>
      <c r="X293" s="19" t="s">
        <v>24</v>
      </c>
      <c r="AA293" s="302"/>
      <c r="AB293" s="302"/>
      <c r="AC293" s="302"/>
      <c r="AD293" s="302"/>
      <c r="AE293" s="302"/>
    </row>
    <row r="294" spans="1:31">
      <c r="A294" s="302" t="s">
        <v>1413</v>
      </c>
      <c r="B294" s="302" t="s">
        <v>1414</v>
      </c>
      <c r="C294" s="302">
        <v>0</v>
      </c>
      <c r="E294" s="302" t="s">
        <v>1415</v>
      </c>
      <c r="F294" s="302" t="s">
        <v>1416</v>
      </c>
      <c r="G294" s="302" t="s">
        <v>239</v>
      </c>
      <c r="H294" s="302" t="s">
        <v>572</v>
      </c>
      <c r="I294" s="303">
        <v>43125</v>
      </c>
      <c r="J294" s="303">
        <v>43120</v>
      </c>
      <c r="K294" s="303">
        <v>43484</v>
      </c>
      <c r="L294" s="302" t="s">
        <v>241</v>
      </c>
      <c r="M294" s="302" t="s">
        <v>242</v>
      </c>
      <c r="N294" s="303">
        <v>43194</v>
      </c>
      <c r="O294" s="302" t="s">
        <v>243</v>
      </c>
      <c r="P294" s="302" t="s">
        <v>572</v>
      </c>
      <c r="Q294" s="302" t="s">
        <v>244</v>
      </c>
      <c r="R294" s="302" t="s">
        <v>244</v>
      </c>
      <c r="S294" s="302" t="s">
        <v>254</v>
      </c>
      <c r="T294" s="302" t="s">
        <v>255</v>
      </c>
      <c r="U294" s="305">
        <v>2000000</v>
      </c>
      <c r="V294" s="19"/>
      <c r="W294" s="302">
        <v>216074</v>
      </c>
      <c r="X294" s="19" t="s">
        <v>24</v>
      </c>
      <c r="AA294" s="302"/>
      <c r="AB294" s="302"/>
      <c r="AC294" s="302"/>
      <c r="AD294" s="302"/>
      <c r="AE294" s="302"/>
    </row>
    <row r="295" spans="1:31">
      <c r="A295" s="302" t="s">
        <v>1417</v>
      </c>
      <c r="B295" s="302">
        <v>822672</v>
      </c>
      <c r="C295" s="302">
        <v>0</v>
      </c>
      <c r="E295" s="302" t="s">
        <v>1418</v>
      </c>
      <c r="F295" s="302" t="s">
        <v>1419</v>
      </c>
      <c r="G295" s="302" t="s">
        <v>250</v>
      </c>
      <c r="H295" s="302" t="s">
        <v>413</v>
      </c>
      <c r="I295" s="303">
        <v>43146</v>
      </c>
      <c r="J295" s="303">
        <v>43160</v>
      </c>
      <c r="K295" s="303">
        <v>44985</v>
      </c>
      <c r="L295" s="302" t="s">
        <v>241</v>
      </c>
      <c r="M295" s="302" t="s">
        <v>242</v>
      </c>
      <c r="N295" s="303">
        <v>43194</v>
      </c>
      <c r="O295" s="302" t="s">
        <v>243</v>
      </c>
      <c r="P295" s="302" t="s">
        <v>413</v>
      </c>
      <c r="Q295" s="302" t="s">
        <v>244</v>
      </c>
      <c r="R295" s="302" t="s">
        <v>244</v>
      </c>
      <c r="S295" s="302" t="s">
        <v>254</v>
      </c>
      <c r="T295" s="302" t="s">
        <v>255</v>
      </c>
      <c r="U295" s="302">
        <v>0</v>
      </c>
      <c r="V295" s="19"/>
      <c r="W295" s="302">
        <v>596952</v>
      </c>
      <c r="X295" s="19" t="s">
        <v>24</v>
      </c>
      <c r="AA295" s="302"/>
      <c r="AB295" s="302"/>
      <c r="AC295" s="302"/>
      <c r="AD295" s="302"/>
      <c r="AE295" s="302"/>
    </row>
    <row r="296" spans="1:31">
      <c r="A296" s="302" t="s">
        <v>1420</v>
      </c>
      <c r="B296" s="302" t="s">
        <v>1421</v>
      </c>
      <c r="C296" s="302">
        <v>0</v>
      </c>
      <c r="E296" s="302" t="s">
        <v>1418</v>
      </c>
      <c r="F296" s="302" t="s">
        <v>1422</v>
      </c>
      <c r="G296" s="302" t="s">
        <v>239</v>
      </c>
      <c r="H296" s="302" t="s">
        <v>413</v>
      </c>
      <c r="I296" s="303">
        <v>43164</v>
      </c>
      <c r="J296" s="303">
        <v>43160</v>
      </c>
      <c r="K296" s="303">
        <v>44985</v>
      </c>
      <c r="L296" s="302" t="s">
        <v>241</v>
      </c>
      <c r="M296" s="302" t="s">
        <v>242</v>
      </c>
      <c r="N296" s="303">
        <v>43194</v>
      </c>
      <c r="O296" s="302" t="s">
        <v>243</v>
      </c>
      <c r="P296" s="302" t="s">
        <v>413</v>
      </c>
      <c r="Q296" s="302" t="s">
        <v>244</v>
      </c>
      <c r="R296" s="302" t="s">
        <v>244</v>
      </c>
      <c r="S296" s="302" t="s">
        <v>254</v>
      </c>
      <c r="T296" s="302" t="s">
        <v>255</v>
      </c>
      <c r="U296" s="302">
        <v>0</v>
      </c>
      <c r="V296" s="19"/>
      <c r="W296" s="302">
        <v>596952</v>
      </c>
      <c r="X296" s="19" t="s">
        <v>24</v>
      </c>
      <c r="AA296" s="302"/>
      <c r="AB296" s="302"/>
      <c r="AC296" s="302"/>
      <c r="AD296" s="302"/>
      <c r="AE296" s="302"/>
    </row>
    <row r="297" spans="1:31">
      <c r="A297" s="302" t="s">
        <v>1423</v>
      </c>
      <c r="B297" s="302">
        <v>823120</v>
      </c>
      <c r="C297" s="302">
        <v>0</v>
      </c>
      <c r="E297" s="302" t="s">
        <v>1424</v>
      </c>
      <c r="F297" s="302" t="s">
        <v>1425</v>
      </c>
      <c r="G297" s="302" t="s">
        <v>301</v>
      </c>
      <c r="H297" s="302" t="s">
        <v>263</v>
      </c>
      <c r="I297" s="303">
        <v>43193</v>
      </c>
      <c r="J297" s="303">
        <v>43172</v>
      </c>
      <c r="K297" s="303">
        <v>43537</v>
      </c>
      <c r="L297" s="302" t="s">
        <v>241</v>
      </c>
      <c r="M297" s="302" t="s">
        <v>242</v>
      </c>
      <c r="N297" s="303">
        <v>43194</v>
      </c>
      <c r="O297" s="302" t="s">
        <v>243</v>
      </c>
      <c r="P297" s="302" t="s">
        <v>263</v>
      </c>
      <c r="Q297" s="302" t="s">
        <v>244</v>
      </c>
      <c r="R297" s="302" t="s">
        <v>244</v>
      </c>
      <c r="S297" s="302" t="s">
        <v>287</v>
      </c>
      <c r="T297" s="302" t="s">
        <v>255</v>
      </c>
      <c r="U297" s="305">
        <v>200000</v>
      </c>
      <c r="V297" s="19"/>
      <c r="W297" s="302">
        <v>521265</v>
      </c>
      <c r="X297" s="19" t="s">
        <v>24</v>
      </c>
      <c r="AA297" s="302"/>
      <c r="AB297" s="302"/>
      <c r="AC297" s="302"/>
      <c r="AE297" s="302"/>
    </row>
    <row r="298" spans="1:31">
      <c r="A298" s="302" t="s">
        <v>1426</v>
      </c>
      <c r="B298" s="302" t="s">
        <v>1427</v>
      </c>
      <c r="C298" s="302">
        <v>5</v>
      </c>
      <c r="E298" s="302" t="s">
        <v>1156</v>
      </c>
      <c r="F298" s="302" t="s">
        <v>1428</v>
      </c>
      <c r="G298" s="302" t="s">
        <v>239</v>
      </c>
      <c r="H298" s="302" t="s">
        <v>240</v>
      </c>
      <c r="I298" s="303">
        <v>43161</v>
      </c>
      <c r="J298" s="303">
        <v>43191</v>
      </c>
      <c r="K298" s="303">
        <v>43465</v>
      </c>
      <c r="L298" s="302" t="s">
        <v>241</v>
      </c>
      <c r="M298" s="302" t="s">
        <v>242</v>
      </c>
      <c r="N298" s="303">
        <v>43195</v>
      </c>
      <c r="O298" s="302" t="s">
        <v>243</v>
      </c>
      <c r="P298" s="302" t="s">
        <v>240</v>
      </c>
      <c r="Q298" s="302" t="s">
        <v>244</v>
      </c>
      <c r="R298" s="302" t="s">
        <v>244</v>
      </c>
      <c r="S298" s="302" t="s">
        <v>254</v>
      </c>
      <c r="T298" s="302" t="s">
        <v>255</v>
      </c>
      <c r="U298" s="305">
        <v>1500000</v>
      </c>
      <c r="V298" s="19"/>
      <c r="W298" s="302">
        <v>26188</v>
      </c>
      <c r="X298" s="19" t="s">
        <v>24</v>
      </c>
      <c r="AC298" s="302"/>
      <c r="AE298" s="302"/>
    </row>
    <row r="299" spans="1:31">
      <c r="A299" s="302" t="s">
        <v>1429</v>
      </c>
      <c r="B299" s="302" t="s">
        <v>881</v>
      </c>
      <c r="C299" s="302">
        <v>0</v>
      </c>
      <c r="E299" s="302" t="s">
        <v>879</v>
      </c>
      <c r="F299" s="302" t="s">
        <v>1430</v>
      </c>
      <c r="G299" s="302" t="s">
        <v>239</v>
      </c>
      <c r="H299" s="302" t="s">
        <v>1404</v>
      </c>
      <c r="I299" s="303">
        <v>43180</v>
      </c>
      <c r="J299" s="303">
        <v>43164</v>
      </c>
      <c r="K299" s="303">
        <v>43252</v>
      </c>
      <c r="L299" s="302" t="s">
        <v>241</v>
      </c>
      <c r="M299" s="302" t="s">
        <v>242</v>
      </c>
      <c r="N299" s="303">
        <v>43195</v>
      </c>
      <c r="O299" s="302" t="s">
        <v>243</v>
      </c>
      <c r="P299" s="302" t="s">
        <v>1404</v>
      </c>
      <c r="Q299" s="302" t="s">
        <v>244</v>
      </c>
      <c r="R299" s="302" t="s">
        <v>244</v>
      </c>
      <c r="S299" s="302" t="s">
        <v>1431</v>
      </c>
      <c r="T299" s="302" t="s">
        <v>255</v>
      </c>
      <c r="U299" s="305">
        <v>26000</v>
      </c>
      <c r="V299" s="19"/>
      <c r="W299" s="302">
        <v>163231</v>
      </c>
      <c r="X299" s="19" t="s">
        <v>24</v>
      </c>
      <c r="AA299" s="302"/>
      <c r="AB299" s="302"/>
      <c r="AC299" s="302"/>
      <c r="AD299" s="302"/>
      <c r="AE299" s="302"/>
    </row>
    <row r="300" spans="1:31">
      <c r="A300" s="302" t="s">
        <v>1432</v>
      </c>
      <c r="B300" s="302" t="s">
        <v>1433</v>
      </c>
      <c r="C300" s="302">
        <v>1</v>
      </c>
      <c r="E300" s="302" t="s">
        <v>1434</v>
      </c>
      <c r="F300" s="302" t="s">
        <v>1435</v>
      </c>
      <c r="G300" s="302" t="s">
        <v>239</v>
      </c>
      <c r="H300" s="302" t="s">
        <v>263</v>
      </c>
      <c r="I300" s="303">
        <v>43167</v>
      </c>
      <c r="J300" s="303">
        <v>43174</v>
      </c>
      <c r="K300" s="303">
        <v>43251</v>
      </c>
      <c r="L300" s="302" t="s">
        <v>241</v>
      </c>
      <c r="M300" s="302" t="s">
        <v>242</v>
      </c>
      <c r="N300" s="303">
        <v>43195</v>
      </c>
      <c r="O300" s="302" t="s">
        <v>243</v>
      </c>
      <c r="P300" s="302" t="s">
        <v>263</v>
      </c>
      <c r="Q300" s="302" t="s">
        <v>244</v>
      </c>
      <c r="R300" s="302" t="s">
        <v>269</v>
      </c>
      <c r="S300" s="302" t="s">
        <v>254</v>
      </c>
      <c r="T300" s="302" t="s">
        <v>255</v>
      </c>
      <c r="U300" s="305">
        <v>50000</v>
      </c>
      <c r="V300" s="19"/>
      <c r="W300" s="302">
        <v>790766</v>
      </c>
      <c r="X300" s="19" t="s">
        <v>24</v>
      </c>
      <c r="AA300" s="302"/>
      <c r="AB300" s="302"/>
      <c r="AC300" s="302"/>
      <c r="AD300" s="302"/>
      <c r="AE300" s="302"/>
    </row>
    <row r="301" spans="1:31">
      <c r="A301" s="302" t="s">
        <v>1436</v>
      </c>
      <c r="B301" s="302">
        <v>817149</v>
      </c>
      <c r="C301" s="302">
        <v>4</v>
      </c>
      <c r="E301" s="302" t="s">
        <v>1340</v>
      </c>
      <c r="F301" s="302" t="s">
        <v>1437</v>
      </c>
      <c r="G301" s="302" t="s">
        <v>301</v>
      </c>
      <c r="H301" s="302" t="s">
        <v>422</v>
      </c>
      <c r="I301" s="303">
        <v>43194</v>
      </c>
      <c r="J301" s="303">
        <v>43132</v>
      </c>
      <c r="K301" s="303">
        <v>43951</v>
      </c>
      <c r="L301" s="302" t="s">
        <v>241</v>
      </c>
      <c r="M301" s="302" t="s">
        <v>242</v>
      </c>
      <c r="N301" s="303">
        <v>43195</v>
      </c>
      <c r="O301" s="302" t="s">
        <v>243</v>
      </c>
      <c r="P301" s="302" t="s">
        <v>422</v>
      </c>
      <c r="Q301" s="302" t="s">
        <v>244</v>
      </c>
      <c r="R301" s="302" t="s">
        <v>269</v>
      </c>
      <c r="S301" s="302" t="s">
        <v>254</v>
      </c>
      <c r="T301" s="302" t="s">
        <v>255</v>
      </c>
      <c r="U301" s="305">
        <v>260000</v>
      </c>
      <c r="V301" s="19"/>
      <c r="X301" s="19" t="s">
        <v>24</v>
      </c>
      <c r="AA301" s="302"/>
      <c r="AB301" s="302"/>
      <c r="AC301" s="302"/>
      <c r="AE301" s="302"/>
    </row>
    <row r="302" spans="1:31">
      <c r="A302" s="302" t="s">
        <v>1438</v>
      </c>
      <c r="B302" s="302" t="s">
        <v>931</v>
      </c>
      <c r="C302" s="302">
        <v>1</v>
      </c>
      <c r="E302" s="302" t="s">
        <v>365</v>
      </c>
      <c r="F302" s="302" t="s">
        <v>1439</v>
      </c>
      <c r="G302" s="302" t="s">
        <v>239</v>
      </c>
      <c r="H302" s="302" t="s">
        <v>263</v>
      </c>
      <c r="I302" s="303">
        <v>43187</v>
      </c>
      <c r="J302" s="303">
        <v>43190</v>
      </c>
      <c r="K302" s="303">
        <v>43220</v>
      </c>
      <c r="L302" s="302" t="s">
        <v>241</v>
      </c>
      <c r="M302" s="302" t="s">
        <v>242</v>
      </c>
      <c r="N302" s="303">
        <v>43195</v>
      </c>
      <c r="O302" s="302" t="s">
        <v>243</v>
      </c>
      <c r="P302" s="302" t="s">
        <v>263</v>
      </c>
      <c r="Q302" s="302" t="s">
        <v>244</v>
      </c>
      <c r="R302" s="302" t="s">
        <v>244</v>
      </c>
      <c r="S302" s="302" t="s">
        <v>254</v>
      </c>
      <c r="T302" s="302" t="s">
        <v>621</v>
      </c>
      <c r="U302" s="305">
        <v>20000</v>
      </c>
      <c r="V302" s="305"/>
      <c r="W302" s="302">
        <v>584032</v>
      </c>
      <c r="X302" s="19" t="s">
        <v>24</v>
      </c>
      <c r="AA302" s="302"/>
      <c r="AB302" s="302"/>
      <c r="AC302" s="302"/>
      <c r="AD302" s="302"/>
      <c r="AE302" s="302"/>
    </row>
    <row r="303" spans="1:31">
      <c r="A303" s="302" t="s">
        <v>1440</v>
      </c>
      <c r="B303" s="302" t="s">
        <v>1441</v>
      </c>
      <c r="C303" s="302">
        <v>0</v>
      </c>
      <c r="D303" s="302">
        <v>1071597</v>
      </c>
      <c r="E303" s="302" t="s">
        <v>365</v>
      </c>
      <c r="F303" s="302" t="s">
        <v>1442</v>
      </c>
      <c r="G303" s="302" t="s">
        <v>239</v>
      </c>
      <c r="H303" s="302" t="s">
        <v>263</v>
      </c>
      <c r="I303" s="303">
        <v>43166</v>
      </c>
      <c r="J303" s="303">
        <v>43146</v>
      </c>
      <c r="K303" s="303">
        <v>43600</v>
      </c>
      <c r="L303" s="302" t="s">
        <v>241</v>
      </c>
      <c r="M303" s="302" t="s">
        <v>242</v>
      </c>
      <c r="N303" s="303">
        <v>43195</v>
      </c>
      <c r="O303" s="302" t="s">
        <v>243</v>
      </c>
      <c r="P303" s="302" t="s">
        <v>263</v>
      </c>
      <c r="Q303" s="302" t="s">
        <v>244</v>
      </c>
      <c r="R303" s="302" t="s">
        <v>244</v>
      </c>
      <c r="S303" s="302" t="s">
        <v>287</v>
      </c>
      <c r="T303" s="302" t="s">
        <v>371</v>
      </c>
      <c r="U303" s="302">
        <v>0</v>
      </c>
      <c r="V303" s="19"/>
      <c r="W303" s="302">
        <v>584032</v>
      </c>
      <c r="X303" s="19" t="s">
        <v>24</v>
      </c>
      <c r="AA303" s="302"/>
      <c r="AB303" s="302"/>
      <c r="AC303" s="302"/>
      <c r="AD303" s="302"/>
      <c r="AE303" s="302"/>
    </row>
    <row r="304" spans="1:31">
      <c r="A304" s="302" t="s">
        <v>1443</v>
      </c>
      <c r="B304" s="302" t="s">
        <v>1444</v>
      </c>
      <c r="C304" s="302">
        <v>0</v>
      </c>
      <c r="D304" s="302">
        <v>1071599</v>
      </c>
      <c r="E304" s="302" t="s">
        <v>365</v>
      </c>
      <c r="F304" s="302" t="s">
        <v>1445</v>
      </c>
      <c r="G304" s="302" t="s">
        <v>239</v>
      </c>
      <c r="H304" s="302" t="s">
        <v>263</v>
      </c>
      <c r="I304" s="303">
        <v>43166</v>
      </c>
      <c r="J304" s="303">
        <v>43145</v>
      </c>
      <c r="K304" s="303">
        <v>43410</v>
      </c>
      <c r="L304" s="302" t="s">
        <v>241</v>
      </c>
      <c r="M304" s="302" t="s">
        <v>242</v>
      </c>
      <c r="N304" s="303">
        <v>43195</v>
      </c>
      <c r="O304" s="302" t="s">
        <v>243</v>
      </c>
      <c r="P304" s="302" t="s">
        <v>263</v>
      </c>
      <c r="Q304" s="302" t="s">
        <v>244</v>
      </c>
      <c r="R304" s="302" t="s">
        <v>244</v>
      </c>
      <c r="S304" s="302" t="s">
        <v>287</v>
      </c>
      <c r="T304" s="302" t="s">
        <v>371</v>
      </c>
      <c r="U304" s="302">
        <v>0</v>
      </c>
      <c r="V304" s="19"/>
      <c r="W304" s="302">
        <v>584032</v>
      </c>
      <c r="X304" s="19" t="s">
        <v>24</v>
      </c>
      <c r="AA304" s="302"/>
      <c r="AB304" s="302"/>
      <c r="AC304" s="302"/>
      <c r="AD304" s="302"/>
      <c r="AE304" s="302"/>
    </row>
    <row r="305" spans="1:31">
      <c r="A305" s="302" t="s">
        <v>1446</v>
      </c>
      <c r="B305" s="302" t="s">
        <v>1447</v>
      </c>
      <c r="C305" s="302">
        <v>0</v>
      </c>
      <c r="E305" s="302" t="s">
        <v>365</v>
      </c>
      <c r="F305" s="302" t="s">
        <v>1448</v>
      </c>
      <c r="G305" s="302" t="s">
        <v>239</v>
      </c>
      <c r="H305" s="302" t="s">
        <v>263</v>
      </c>
      <c r="I305" s="303">
        <v>43182</v>
      </c>
      <c r="J305" s="303">
        <v>43185</v>
      </c>
      <c r="K305" s="303">
        <v>43194</v>
      </c>
      <c r="L305" s="302" t="s">
        <v>241</v>
      </c>
      <c r="M305" s="302" t="s">
        <v>242</v>
      </c>
      <c r="N305" s="303">
        <v>43195</v>
      </c>
      <c r="O305" s="302" t="s">
        <v>243</v>
      </c>
      <c r="P305" s="302" t="s">
        <v>263</v>
      </c>
      <c r="Q305" s="302" t="s">
        <v>244</v>
      </c>
      <c r="R305" s="302" t="s">
        <v>244</v>
      </c>
      <c r="S305" s="302" t="s">
        <v>254</v>
      </c>
      <c r="T305" s="302" t="s">
        <v>367</v>
      </c>
      <c r="U305" s="302">
        <v>0</v>
      </c>
      <c r="V305" s="19"/>
      <c r="W305" s="302">
        <v>584032</v>
      </c>
      <c r="X305" s="19" t="s">
        <v>24</v>
      </c>
      <c r="AA305" s="302"/>
      <c r="AB305" s="302"/>
      <c r="AC305" s="302"/>
      <c r="AD305" s="302"/>
      <c r="AE305" s="302"/>
    </row>
    <row r="306" spans="1:31">
      <c r="A306" s="302" t="s">
        <v>1449</v>
      </c>
      <c r="B306" s="302" t="s">
        <v>1450</v>
      </c>
      <c r="C306" s="302">
        <v>0</v>
      </c>
      <c r="D306" s="302">
        <v>1071598</v>
      </c>
      <c r="E306" s="302" t="s">
        <v>365</v>
      </c>
      <c r="F306" s="302" t="s">
        <v>1451</v>
      </c>
      <c r="G306" s="302" t="s">
        <v>239</v>
      </c>
      <c r="H306" s="302" t="s">
        <v>263</v>
      </c>
      <c r="I306" s="303">
        <v>43193</v>
      </c>
      <c r="J306" s="303">
        <v>43166</v>
      </c>
      <c r="K306" s="303">
        <v>43229</v>
      </c>
      <c r="L306" s="302" t="s">
        <v>241</v>
      </c>
      <c r="M306" s="302" t="s">
        <v>242</v>
      </c>
      <c r="N306" s="303">
        <v>43195</v>
      </c>
      <c r="O306" s="302" t="s">
        <v>243</v>
      </c>
      <c r="P306" s="302" t="s">
        <v>263</v>
      </c>
      <c r="Q306" s="302" t="s">
        <v>244</v>
      </c>
      <c r="R306" s="302" t="s">
        <v>244</v>
      </c>
      <c r="S306" s="302" t="s">
        <v>287</v>
      </c>
      <c r="T306" s="302" t="s">
        <v>371</v>
      </c>
      <c r="U306" s="305">
        <v>25000</v>
      </c>
      <c r="V306" s="19"/>
      <c r="W306" s="302">
        <v>584032</v>
      </c>
      <c r="X306" s="19" t="s">
        <v>24</v>
      </c>
      <c r="AA306" s="302"/>
      <c r="AB306" s="302"/>
      <c r="AC306" s="302"/>
      <c r="AD306" s="302"/>
      <c r="AE306" s="302"/>
    </row>
    <row r="307" spans="1:31">
      <c r="A307" s="302" t="s">
        <v>1452</v>
      </c>
      <c r="B307" s="302">
        <v>820982</v>
      </c>
      <c r="C307" s="302">
        <v>0</v>
      </c>
      <c r="E307" s="302" t="s">
        <v>1453</v>
      </c>
      <c r="F307" s="302" t="s">
        <v>1454</v>
      </c>
      <c r="G307" s="302" t="s">
        <v>250</v>
      </c>
      <c r="H307" s="302" t="s">
        <v>293</v>
      </c>
      <c r="I307" s="303">
        <v>42922</v>
      </c>
      <c r="J307" s="303">
        <v>43132</v>
      </c>
      <c r="K307" s="303">
        <v>44957</v>
      </c>
      <c r="L307" s="302" t="s">
        <v>241</v>
      </c>
      <c r="M307" s="302" t="s">
        <v>242</v>
      </c>
      <c r="N307" s="303">
        <v>43195</v>
      </c>
      <c r="O307" s="302" t="s">
        <v>243</v>
      </c>
      <c r="P307" s="302" t="s">
        <v>293</v>
      </c>
      <c r="Q307" s="302" t="s">
        <v>244</v>
      </c>
      <c r="R307" s="302" t="s">
        <v>244</v>
      </c>
      <c r="S307" s="302" t="s">
        <v>254</v>
      </c>
      <c r="T307" s="302" t="s">
        <v>255</v>
      </c>
      <c r="U307" s="302">
        <v>0</v>
      </c>
      <c r="V307" s="19"/>
      <c r="W307" s="302">
        <v>233517</v>
      </c>
      <c r="X307" s="19" t="s">
        <v>24</v>
      </c>
      <c r="AA307" s="302"/>
      <c r="AB307" s="302"/>
      <c r="AC307" s="302"/>
      <c r="AD307" s="302"/>
      <c r="AE307" s="302"/>
    </row>
    <row r="308" spans="1:31">
      <c r="A308" s="302" t="s">
        <v>1455</v>
      </c>
      <c r="B308" s="302" t="s">
        <v>1456</v>
      </c>
      <c r="C308" s="302">
        <v>0</v>
      </c>
      <c r="E308" s="302" t="s">
        <v>1453</v>
      </c>
      <c r="F308" s="302" t="s">
        <v>1457</v>
      </c>
      <c r="G308" s="302" t="s">
        <v>239</v>
      </c>
      <c r="H308" s="302" t="s">
        <v>293</v>
      </c>
      <c r="I308" s="303">
        <v>43131</v>
      </c>
      <c r="J308" s="303">
        <v>43132</v>
      </c>
      <c r="K308" s="303">
        <v>43496</v>
      </c>
      <c r="L308" s="302" t="s">
        <v>241</v>
      </c>
      <c r="M308" s="302" t="s">
        <v>242</v>
      </c>
      <c r="N308" s="303">
        <v>43195</v>
      </c>
      <c r="O308" s="302" t="s">
        <v>243</v>
      </c>
      <c r="P308" s="302" t="s">
        <v>293</v>
      </c>
      <c r="Q308" s="302" t="s">
        <v>244</v>
      </c>
      <c r="R308" s="302" t="s">
        <v>244</v>
      </c>
      <c r="S308" s="302" t="s">
        <v>254</v>
      </c>
      <c r="T308" s="302" t="s">
        <v>255</v>
      </c>
      <c r="U308" s="305">
        <v>250000</v>
      </c>
      <c r="V308" s="19"/>
      <c r="W308" s="302">
        <v>233517</v>
      </c>
      <c r="X308" s="19" t="s">
        <v>24</v>
      </c>
      <c r="AA308" s="302"/>
      <c r="AB308" s="302"/>
      <c r="AC308" s="302"/>
      <c r="AD308" s="302"/>
      <c r="AE308" s="302"/>
    </row>
    <row r="309" spans="1:31">
      <c r="A309" s="302" t="s">
        <v>1458</v>
      </c>
      <c r="B309" s="302">
        <v>822344</v>
      </c>
      <c r="C309" s="302">
        <v>0</v>
      </c>
      <c r="E309" s="302" t="s">
        <v>672</v>
      </c>
      <c r="F309" s="302" t="s">
        <v>1459</v>
      </c>
      <c r="G309" s="302" t="s">
        <v>393</v>
      </c>
      <c r="H309" s="302" t="s">
        <v>293</v>
      </c>
      <c r="I309" s="303">
        <v>43110</v>
      </c>
      <c r="J309" s="303">
        <v>43115</v>
      </c>
      <c r="K309" s="303">
        <v>43844</v>
      </c>
      <c r="L309" s="302" t="s">
        <v>241</v>
      </c>
      <c r="M309" s="302" t="s">
        <v>242</v>
      </c>
      <c r="N309" s="303">
        <v>43195</v>
      </c>
      <c r="O309" s="302" t="s">
        <v>243</v>
      </c>
      <c r="P309" s="302" t="s">
        <v>294</v>
      </c>
      <c r="Q309" s="302" t="s">
        <v>244</v>
      </c>
      <c r="R309" s="302" t="s">
        <v>244</v>
      </c>
      <c r="S309" s="302" t="s">
        <v>462</v>
      </c>
      <c r="T309" s="302" t="s">
        <v>255</v>
      </c>
      <c r="U309" s="302">
        <v>0</v>
      </c>
      <c r="V309" s="19"/>
      <c r="X309" s="19" t="s">
        <v>24</v>
      </c>
      <c r="AA309" s="302"/>
      <c r="AB309" s="302"/>
      <c r="AC309" s="302"/>
      <c r="AE309" s="302"/>
    </row>
    <row r="310" spans="1:31">
      <c r="A310" s="302" t="s">
        <v>1460</v>
      </c>
      <c r="B310" s="302" t="s">
        <v>1461</v>
      </c>
      <c r="C310" s="302">
        <v>0</v>
      </c>
      <c r="E310" s="302" t="s">
        <v>672</v>
      </c>
      <c r="F310" s="302" t="s">
        <v>1462</v>
      </c>
      <c r="G310" s="302" t="s">
        <v>239</v>
      </c>
      <c r="H310" s="302" t="s">
        <v>293</v>
      </c>
      <c r="I310" s="303">
        <v>43165</v>
      </c>
      <c r="J310" s="303">
        <v>43165</v>
      </c>
      <c r="K310" s="303">
        <v>43529</v>
      </c>
      <c r="L310" s="302" t="s">
        <v>241</v>
      </c>
      <c r="M310" s="302" t="s">
        <v>242</v>
      </c>
      <c r="N310" s="303">
        <v>43195</v>
      </c>
      <c r="O310" s="302" t="s">
        <v>243</v>
      </c>
      <c r="P310" s="302" t="s">
        <v>293</v>
      </c>
      <c r="Q310" s="302" t="s">
        <v>244</v>
      </c>
      <c r="R310" s="302" t="s">
        <v>244</v>
      </c>
      <c r="S310" s="302" t="s">
        <v>287</v>
      </c>
      <c r="T310" s="302" t="s">
        <v>255</v>
      </c>
      <c r="U310" s="305">
        <v>25000</v>
      </c>
      <c r="V310" s="19"/>
      <c r="X310" s="19" t="s">
        <v>24</v>
      </c>
      <c r="AA310" s="302"/>
      <c r="AB310" s="302"/>
      <c r="AC310" s="302"/>
      <c r="AD310" s="302"/>
      <c r="AE310" s="302"/>
    </row>
    <row r="311" spans="1:31">
      <c r="A311" s="302" t="s">
        <v>1463</v>
      </c>
      <c r="B311" s="302">
        <v>822513</v>
      </c>
      <c r="C311" s="302">
        <v>0</v>
      </c>
      <c r="E311" s="302" t="s">
        <v>1464</v>
      </c>
      <c r="F311" s="302" t="s">
        <v>1465</v>
      </c>
      <c r="G311" s="302" t="s">
        <v>625</v>
      </c>
      <c r="H311" s="302" t="s">
        <v>293</v>
      </c>
      <c r="I311" s="303">
        <v>43125</v>
      </c>
      <c r="J311" s="303">
        <v>43125</v>
      </c>
      <c r="K311" s="303">
        <v>44950</v>
      </c>
      <c r="L311" s="302" t="s">
        <v>241</v>
      </c>
      <c r="M311" s="302" t="s">
        <v>242</v>
      </c>
      <c r="N311" s="303">
        <v>43195</v>
      </c>
      <c r="O311" s="302" t="s">
        <v>243</v>
      </c>
      <c r="P311" s="302" t="s">
        <v>293</v>
      </c>
      <c r="Q311" s="302" t="s">
        <v>244</v>
      </c>
      <c r="R311" s="302" t="s">
        <v>244</v>
      </c>
      <c r="S311" s="302" t="s">
        <v>254</v>
      </c>
      <c r="T311" s="302" t="s">
        <v>255</v>
      </c>
      <c r="U311" s="302">
        <v>0</v>
      </c>
      <c r="V311" s="19"/>
      <c r="W311" s="302">
        <v>25359</v>
      </c>
      <c r="X311" s="19" t="s">
        <v>24</v>
      </c>
      <c r="AC311" s="302"/>
      <c r="AE311" s="302"/>
    </row>
    <row r="312" spans="1:31">
      <c r="A312" s="302" t="s">
        <v>1466</v>
      </c>
      <c r="B312" s="302">
        <v>823003</v>
      </c>
      <c r="C312" s="302">
        <v>0</v>
      </c>
      <c r="E312" s="302" t="s">
        <v>1467</v>
      </c>
      <c r="F312" s="302" t="s">
        <v>1468</v>
      </c>
      <c r="G312" s="302" t="s">
        <v>420</v>
      </c>
      <c r="H312" s="302" t="s">
        <v>422</v>
      </c>
      <c r="I312" s="303">
        <v>43181</v>
      </c>
      <c r="J312" s="303">
        <v>43191</v>
      </c>
      <c r="K312" s="303">
        <v>43982</v>
      </c>
      <c r="L312" s="302" t="s">
        <v>241</v>
      </c>
      <c r="M312" s="302" t="s">
        <v>242</v>
      </c>
      <c r="N312" s="303">
        <v>43195</v>
      </c>
      <c r="O312" s="302" t="s">
        <v>243</v>
      </c>
      <c r="P312" s="302" t="s">
        <v>422</v>
      </c>
      <c r="Q312" s="302" t="s">
        <v>244</v>
      </c>
      <c r="R312" s="302" t="s">
        <v>269</v>
      </c>
      <c r="S312" s="302" t="s">
        <v>254</v>
      </c>
      <c r="T312" s="302" t="s">
        <v>255</v>
      </c>
      <c r="U312" s="305">
        <v>140000</v>
      </c>
      <c r="V312" s="19"/>
      <c r="X312" s="19" t="s">
        <v>24</v>
      </c>
      <c r="AC312" s="302"/>
      <c r="AE312" s="302"/>
    </row>
    <row r="313" spans="1:31">
      <c r="A313" s="302" t="s">
        <v>1469</v>
      </c>
      <c r="B313" s="302">
        <v>823099</v>
      </c>
      <c r="C313" s="302">
        <v>0</v>
      </c>
      <c r="D313" s="302">
        <v>408314</v>
      </c>
      <c r="E313" s="302" t="s">
        <v>1470</v>
      </c>
      <c r="F313" s="302" t="s">
        <v>1471</v>
      </c>
      <c r="G313" s="302" t="s">
        <v>301</v>
      </c>
      <c r="H313" s="302" t="s">
        <v>263</v>
      </c>
      <c r="I313" s="303">
        <v>43188</v>
      </c>
      <c r="J313" s="303">
        <v>43193</v>
      </c>
      <c r="K313" s="303">
        <v>43427</v>
      </c>
      <c r="L313" s="302" t="s">
        <v>241</v>
      </c>
      <c r="M313" s="302" t="s">
        <v>242</v>
      </c>
      <c r="N313" s="303">
        <v>43195</v>
      </c>
      <c r="O313" s="302" t="s">
        <v>243</v>
      </c>
      <c r="P313" s="302" t="s">
        <v>263</v>
      </c>
      <c r="Q313" s="302" t="s">
        <v>244</v>
      </c>
      <c r="R313" s="302" t="s">
        <v>244</v>
      </c>
      <c r="S313" s="302" t="s">
        <v>287</v>
      </c>
      <c r="T313" s="302" t="s">
        <v>371</v>
      </c>
      <c r="U313" s="305">
        <v>86400</v>
      </c>
      <c r="V313" s="19"/>
      <c r="W313" s="302">
        <v>520565</v>
      </c>
      <c r="X313" s="19" t="s">
        <v>24</v>
      </c>
      <c r="AA313" s="302"/>
      <c r="AB313" s="302"/>
      <c r="AC313" s="302"/>
      <c r="AE313" s="302"/>
    </row>
    <row r="314" spans="1:31">
      <c r="A314" s="302" t="s">
        <v>1472</v>
      </c>
      <c r="B314" s="302">
        <v>817269</v>
      </c>
      <c r="C314" s="302">
        <v>3</v>
      </c>
      <c r="E314" s="302" t="s">
        <v>1473</v>
      </c>
      <c r="F314" s="302" t="s">
        <v>1474</v>
      </c>
      <c r="G314" s="302" t="s">
        <v>420</v>
      </c>
      <c r="H314" s="302" t="s">
        <v>422</v>
      </c>
      <c r="I314" s="303">
        <v>43195</v>
      </c>
      <c r="J314" s="303">
        <v>43160</v>
      </c>
      <c r="K314" s="303">
        <v>43982</v>
      </c>
      <c r="L314" s="302" t="s">
        <v>241</v>
      </c>
      <c r="M314" s="302" t="s">
        <v>242</v>
      </c>
      <c r="N314" s="303">
        <v>43196</v>
      </c>
      <c r="O314" s="302" t="s">
        <v>243</v>
      </c>
      <c r="P314" s="302" t="s">
        <v>422</v>
      </c>
      <c r="Q314" s="302" t="s">
        <v>244</v>
      </c>
      <c r="R314" s="302" t="s">
        <v>269</v>
      </c>
      <c r="S314" s="302" t="s">
        <v>254</v>
      </c>
      <c r="T314" s="302" t="s">
        <v>1475</v>
      </c>
      <c r="U314" s="305">
        <v>140000</v>
      </c>
      <c r="V314" s="19"/>
      <c r="X314" s="19" t="s">
        <v>24</v>
      </c>
      <c r="AC314" s="302"/>
      <c r="AE314" s="302"/>
    </row>
    <row r="315" spans="1:31">
      <c r="A315" s="302" t="s">
        <v>1476</v>
      </c>
      <c r="B315" s="302">
        <v>818318</v>
      </c>
      <c r="C315" s="302">
        <v>1</v>
      </c>
      <c r="E315" s="302" t="s">
        <v>1477</v>
      </c>
      <c r="F315" s="302" t="s">
        <v>1478</v>
      </c>
      <c r="G315" s="302" t="s">
        <v>262</v>
      </c>
      <c r="H315" s="302" t="s">
        <v>263</v>
      </c>
      <c r="I315" s="303">
        <v>43028</v>
      </c>
      <c r="J315" s="303">
        <v>43021</v>
      </c>
      <c r="K315" s="303">
        <v>44380</v>
      </c>
      <c r="L315" s="302" t="s">
        <v>241</v>
      </c>
      <c r="M315" s="302" t="s">
        <v>242</v>
      </c>
      <c r="N315" s="303">
        <v>43196</v>
      </c>
      <c r="O315" s="302" t="s">
        <v>243</v>
      </c>
      <c r="P315" s="302" t="s">
        <v>571</v>
      </c>
      <c r="Q315" s="302" t="s">
        <v>244</v>
      </c>
      <c r="R315" s="302" t="s">
        <v>269</v>
      </c>
      <c r="S315" s="302" t="s">
        <v>254</v>
      </c>
      <c r="T315" s="302" t="s">
        <v>255</v>
      </c>
      <c r="U315" s="302">
        <v>0</v>
      </c>
      <c r="V315" s="19"/>
      <c r="X315" s="19" t="s">
        <v>24</v>
      </c>
      <c r="AA315" s="302"/>
      <c r="AB315" s="302"/>
      <c r="AC315" s="302"/>
      <c r="AD315" s="302"/>
      <c r="AE315" s="302"/>
    </row>
    <row r="316" spans="1:31">
      <c r="A316" s="302" t="s">
        <v>1479</v>
      </c>
      <c r="B316" s="302" t="s">
        <v>1480</v>
      </c>
      <c r="C316" s="302">
        <v>0</v>
      </c>
      <c r="E316" s="302" t="s">
        <v>365</v>
      </c>
      <c r="F316" s="302" t="s">
        <v>1481</v>
      </c>
      <c r="G316" s="302" t="s">
        <v>239</v>
      </c>
      <c r="H316" s="302" t="s">
        <v>263</v>
      </c>
      <c r="I316" s="303">
        <v>43179</v>
      </c>
      <c r="J316" s="303">
        <v>43185</v>
      </c>
      <c r="K316" s="303">
        <v>43369</v>
      </c>
      <c r="L316" s="302" t="s">
        <v>241</v>
      </c>
      <c r="M316" s="302" t="s">
        <v>242</v>
      </c>
      <c r="N316" s="303">
        <v>43196</v>
      </c>
      <c r="O316" s="302" t="s">
        <v>243</v>
      </c>
      <c r="P316" s="302" t="s">
        <v>263</v>
      </c>
      <c r="Q316" s="302" t="s">
        <v>244</v>
      </c>
      <c r="R316" s="302" t="s">
        <v>244</v>
      </c>
      <c r="S316" s="302" t="s">
        <v>287</v>
      </c>
      <c r="T316" s="302" t="s">
        <v>371</v>
      </c>
      <c r="U316" s="305">
        <v>99840</v>
      </c>
      <c r="V316" s="19"/>
      <c r="W316" s="302">
        <v>584032</v>
      </c>
      <c r="X316" s="19" t="s">
        <v>24</v>
      </c>
      <c r="AA316" s="302"/>
      <c r="AB316" s="302"/>
      <c r="AC316" s="302"/>
      <c r="AD316" s="302"/>
      <c r="AE316" s="302"/>
    </row>
    <row r="317" spans="1:31">
      <c r="A317" s="302" t="s">
        <v>1482</v>
      </c>
      <c r="B317" s="302">
        <v>819970</v>
      </c>
      <c r="C317" s="302">
        <v>1</v>
      </c>
      <c r="E317" s="302" t="s">
        <v>267</v>
      </c>
      <c r="F317" s="302" t="s">
        <v>1483</v>
      </c>
      <c r="G317" s="302" t="s">
        <v>239</v>
      </c>
      <c r="H317" s="302" t="s">
        <v>251</v>
      </c>
      <c r="I317" s="303">
        <v>43172</v>
      </c>
      <c r="J317" s="303">
        <v>43175</v>
      </c>
      <c r="K317" s="303">
        <v>43465</v>
      </c>
      <c r="L317" s="302" t="s">
        <v>241</v>
      </c>
      <c r="M317" s="302" t="s">
        <v>242</v>
      </c>
      <c r="N317" s="303">
        <v>43196</v>
      </c>
      <c r="O317" s="302" t="s">
        <v>243</v>
      </c>
      <c r="P317" s="302" t="s">
        <v>251</v>
      </c>
      <c r="Q317" s="302" t="s">
        <v>244</v>
      </c>
      <c r="R317" s="302" t="s">
        <v>269</v>
      </c>
      <c r="S317" s="302" t="s">
        <v>254</v>
      </c>
      <c r="T317" s="302" t="s">
        <v>255</v>
      </c>
      <c r="U317" s="302">
        <v>0</v>
      </c>
      <c r="V317" s="19"/>
      <c r="W317" s="302">
        <v>163164</v>
      </c>
      <c r="X317" s="19" t="s">
        <v>24</v>
      </c>
      <c r="AA317" s="302"/>
      <c r="AB317" s="302"/>
      <c r="AC317" s="302"/>
      <c r="AD317" s="302"/>
      <c r="AE317" s="302"/>
    </row>
    <row r="318" spans="1:31">
      <c r="A318" s="302" t="s">
        <v>1484</v>
      </c>
      <c r="B318" s="302">
        <v>822722</v>
      </c>
      <c r="C318" s="302">
        <v>0</v>
      </c>
      <c r="E318" s="302" t="s">
        <v>1485</v>
      </c>
      <c r="F318" s="302" t="s">
        <v>1486</v>
      </c>
      <c r="G318" s="302" t="s">
        <v>301</v>
      </c>
      <c r="H318" s="302" t="s">
        <v>422</v>
      </c>
      <c r="I318" s="303">
        <v>43152</v>
      </c>
      <c r="J318" s="303">
        <v>43151</v>
      </c>
      <c r="K318" s="303">
        <v>43404</v>
      </c>
      <c r="L318" s="302" t="s">
        <v>241</v>
      </c>
      <c r="M318" s="302" t="s">
        <v>242</v>
      </c>
      <c r="N318" s="303">
        <v>43196</v>
      </c>
      <c r="O318" s="302" t="s">
        <v>243</v>
      </c>
      <c r="P318" s="302" t="s">
        <v>422</v>
      </c>
      <c r="Q318" s="302" t="s">
        <v>244</v>
      </c>
      <c r="R318" s="302" t="s">
        <v>269</v>
      </c>
      <c r="S318" s="302" t="s">
        <v>254</v>
      </c>
      <c r="T318" s="302" t="s">
        <v>255</v>
      </c>
      <c r="U318" s="305">
        <v>30000</v>
      </c>
      <c r="V318" s="19"/>
      <c r="X318" s="19" t="s">
        <v>24</v>
      </c>
      <c r="AA318" s="302"/>
      <c r="AB318" s="302"/>
      <c r="AC318" s="302"/>
      <c r="AE318" s="302"/>
    </row>
    <row r="319" spans="1:31">
      <c r="A319" s="302" t="s">
        <v>1487</v>
      </c>
      <c r="B319" s="302">
        <v>823054</v>
      </c>
      <c r="C319" s="302">
        <v>0</v>
      </c>
      <c r="E319" s="302" t="s">
        <v>1488</v>
      </c>
      <c r="F319" s="302" t="s">
        <v>1489</v>
      </c>
      <c r="G319" s="302" t="s">
        <v>301</v>
      </c>
      <c r="H319" s="302" t="s">
        <v>422</v>
      </c>
      <c r="I319" s="303">
        <v>43186</v>
      </c>
      <c r="J319" s="303">
        <v>43199</v>
      </c>
      <c r="K319" s="303">
        <v>43616</v>
      </c>
      <c r="L319" s="302" t="s">
        <v>241</v>
      </c>
      <c r="M319" s="302" t="s">
        <v>242</v>
      </c>
      <c r="N319" s="303">
        <v>43196</v>
      </c>
      <c r="O319" s="302" t="s">
        <v>243</v>
      </c>
      <c r="P319" s="302" t="s">
        <v>422</v>
      </c>
      <c r="Q319" s="302" t="s">
        <v>244</v>
      </c>
      <c r="R319" s="302" t="s">
        <v>269</v>
      </c>
      <c r="S319" s="302" t="s">
        <v>254</v>
      </c>
      <c r="T319" s="302" t="s">
        <v>255</v>
      </c>
      <c r="U319" s="305">
        <v>55369</v>
      </c>
      <c r="V319" s="19"/>
      <c r="W319" s="302">
        <v>526789</v>
      </c>
      <c r="X319" s="19" t="s">
        <v>24</v>
      </c>
      <c r="AA319" s="302"/>
      <c r="AB319" s="302"/>
      <c r="AC319" s="302"/>
      <c r="AE319" s="302"/>
    </row>
    <row r="320" spans="1:31">
      <c r="A320" s="302" t="s">
        <v>1490</v>
      </c>
      <c r="B320" s="302">
        <v>823055</v>
      </c>
      <c r="C320" s="302">
        <v>0</v>
      </c>
      <c r="E320" s="302" t="s">
        <v>1491</v>
      </c>
      <c r="F320" s="302" t="s">
        <v>1492</v>
      </c>
      <c r="G320" s="302" t="s">
        <v>420</v>
      </c>
      <c r="H320" s="302" t="s">
        <v>422</v>
      </c>
      <c r="I320" s="303">
        <v>43186</v>
      </c>
      <c r="J320" s="303">
        <v>43182</v>
      </c>
      <c r="K320" s="303">
        <v>43982</v>
      </c>
      <c r="L320" s="302" t="s">
        <v>241</v>
      </c>
      <c r="M320" s="302" t="s">
        <v>242</v>
      </c>
      <c r="N320" s="303">
        <v>43196</v>
      </c>
      <c r="O320" s="302" t="s">
        <v>243</v>
      </c>
      <c r="P320" s="302" t="s">
        <v>422</v>
      </c>
      <c r="Q320" s="302" t="s">
        <v>244</v>
      </c>
      <c r="R320" s="302" t="s">
        <v>269</v>
      </c>
      <c r="S320" s="302" t="s">
        <v>254</v>
      </c>
      <c r="T320" s="302" t="s">
        <v>597</v>
      </c>
      <c r="U320" s="305">
        <v>140000</v>
      </c>
      <c r="V320" s="19"/>
      <c r="X320" s="19" t="s">
        <v>24</v>
      </c>
      <c r="AC320" s="302"/>
      <c r="AE320" s="302"/>
    </row>
    <row r="321" spans="1:31">
      <c r="A321" s="302" t="s">
        <v>1493</v>
      </c>
      <c r="B321" s="302">
        <v>823093</v>
      </c>
      <c r="C321" s="302">
        <v>0</v>
      </c>
      <c r="E321" s="302" t="s">
        <v>1494</v>
      </c>
      <c r="F321" s="302" t="s">
        <v>1495</v>
      </c>
      <c r="G321" s="302" t="s">
        <v>420</v>
      </c>
      <c r="H321" s="302" t="s">
        <v>422</v>
      </c>
      <c r="I321" s="303">
        <v>43188</v>
      </c>
      <c r="J321" s="303">
        <v>43194</v>
      </c>
      <c r="K321" s="303">
        <v>43982</v>
      </c>
      <c r="L321" s="302" t="s">
        <v>241</v>
      </c>
      <c r="M321" s="302" t="s">
        <v>399</v>
      </c>
      <c r="N321" s="303">
        <v>43196</v>
      </c>
      <c r="O321" s="302" t="s">
        <v>243</v>
      </c>
      <c r="P321" s="302" t="s">
        <v>422</v>
      </c>
      <c r="Q321" s="302" t="s">
        <v>244</v>
      </c>
      <c r="R321" s="302" t="s">
        <v>269</v>
      </c>
      <c r="S321" s="302" t="s">
        <v>254</v>
      </c>
      <c r="T321" s="302" t="s">
        <v>322</v>
      </c>
      <c r="U321" s="305">
        <v>140000</v>
      </c>
      <c r="V321" s="19"/>
      <c r="X321" s="19" t="s">
        <v>24</v>
      </c>
      <c r="AC321" s="302"/>
      <c r="AE321" s="302"/>
    </row>
    <row r="322" spans="1:31">
      <c r="A322" s="302" t="s">
        <v>1496</v>
      </c>
      <c r="B322" s="302" t="s">
        <v>1497</v>
      </c>
      <c r="C322" s="302">
        <v>3</v>
      </c>
      <c r="D322" s="302">
        <v>897750</v>
      </c>
      <c r="E322" s="302" t="s">
        <v>1498</v>
      </c>
      <c r="F322" s="302" t="s">
        <v>1499</v>
      </c>
      <c r="G322" s="302" t="s">
        <v>239</v>
      </c>
      <c r="H322" s="302" t="s">
        <v>240</v>
      </c>
      <c r="I322" s="303">
        <v>43173</v>
      </c>
      <c r="J322" s="303">
        <v>41400</v>
      </c>
      <c r="K322" s="303">
        <v>43555</v>
      </c>
      <c r="L322" s="302" t="s">
        <v>241</v>
      </c>
      <c r="M322" s="302" t="s">
        <v>242</v>
      </c>
      <c r="N322" s="303">
        <v>43199</v>
      </c>
      <c r="O322" s="302" t="s">
        <v>243</v>
      </c>
      <c r="P322" s="302" t="s">
        <v>240</v>
      </c>
      <c r="Q322" s="302" t="s">
        <v>244</v>
      </c>
      <c r="R322" s="302" t="s">
        <v>244</v>
      </c>
      <c r="S322" s="302" t="s">
        <v>287</v>
      </c>
      <c r="T322" s="302" t="s">
        <v>309</v>
      </c>
      <c r="U322" s="305">
        <v>55000</v>
      </c>
      <c r="V322" s="19"/>
      <c r="X322" s="19" t="s">
        <v>24</v>
      </c>
      <c r="AC322" s="302"/>
      <c r="AE322" s="302"/>
    </row>
    <row r="323" spans="1:31">
      <c r="A323" s="302" t="s">
        <v>1500</v>
      </c>
      <c r="B323" s="302">
        <v>814741</v>
      </c>
      <c r="C323" s="302">
        <v>2</v>
      </c>
      <c r="E323" s="302" t="s">
        <v>1501</v>
      </c>
      <c r="F323" s="302" t="s">
        <v>1502</v>
      </c>
      <c r="G323" s="302" t="s">
        <v>301</v>
      </c>
      <c r="H323" s="302" t="s">
        <v>422</v>
      </c>
      <c r="I323" s="303">
        <v>43196</v>
      </c>
      <c r="J323" s="303">
        <v>43220</v>
      </c>
      <c r="K323" s="303">
        <v>44012</v>
      </c>
      <c r="L323" s="302" t="s">
        <v>241</v>
      </c>
      <c r="M323" s="302" t="s">
        <v>242</v>
      </c>
      <c r="N323" s="303">
        <v>43199</v>
      </c>
      <c r="O323" s="302" t="s">
        <v>243</v>
      </c>
      <c r="P323" s="302" t="s">
        <v>422</v>
      </c>
      <c r="Q323" s="302" t="s">
        <v>244</v>
      </c>
      <c r="R323" s="302" t="s">
        <v>269</v>
      </c>
      <c r="S323" s="302" t="s">
        <v>254</v>
      </c>
      <c r="T323" s="302" t="s">
        <v>255</v>
      </c>
      <c r="U323" s="305">
        <v>676000</v>
      </c>
      <c r="V323" s="19"/>
      <c r="W323" s="302">
        <v>154832</v>
      </c>
      <c r="X323" s="19" t="s">
        <v>24</v>
      </c>
      <c r="AA323" s="302"/>
      <c r="AB323" s="302"/>
      <c r="AC323" s="302"/>
      <c r="AE323" s="302"/>
    </row>
    <row r="324" spans="1:31">
      <c r="A324" s="302" t="s">
        <v>1503</v>
      </c>
      <c r="B324" s="302" t="s">
        <v>1504</v>
      </c>
      <c r="C324" s="302">
        <v>0</v>
      </c>
      <c r="E324" s="302" t="s">
        <v>1505</v>
      </c>
      <c r="F324" s="302" t="s">
        <v>1506</v>
      </c>
      <c r="G324" s="302" t="s">
        <v>239</v>
      </c>
      <c r="H324" s="302" t="s">
        <v>1507</v>
      </c>
      <c r="I324" s="303">
        <v>43117</v>
      </c>
      <c r="J324" s="303">
        <v>42461</v>
      </c>
      <c r="K324" s="303">
        <v>44286</v>
      </c>
      <c r="L324" s="302" t="s">
        <v>241</v>
      </c>
      <c r="M324" s="302" t="s">
        <v>242</v>
      </c>
      <c r="N324" s="303">
        <v>43199</v>
      </c>
      <c r="O324" s="302" t="s">
        <v>243</v>
      </c>
      <c r="P324" s="302" t="s">
        <v>1507</v>
      </c>
      <c r="Q324" s="302" t="s">
        <v>244</v>
      </c>
      <c r="R324" s="302" t="s">
        <v>269</v>
      </c>
      <c r="S324" s="302" t="s">
        <v>254</v>
      </c>
      <c r="T324" s="302" t="s">
        <v>345</v>
      </c>
      <c r="U324" s="305">
        <v>3000000</v>
      </c>
      <c r="V324" s="19"/>
      <c r="X324" s="19" t="s">
        <v>24</v>
      </c>
      <c r="AA324" s="302"/>
      <c r="AB324" s="302"/>
      <c r="AC324" s="302"/>
      <c r="AD324" s="302"/>
      <c r="AE324" s="302"/>
    </row>
    <row r="325" spans="1:31">
      <c r="A325" s="302" t="s">
        <v>1508</v>
      </c>
      <c r="B325" s="302" t="s">
        <v>1509</v>
      </c>
      <c r="C325" s="302">
        <v>0</v>
      </c>
      <c r="E325" s="302" t="s">
        <v>1505</v>
      </c>
      <c r="F325" s="302" t="s">
        <v>1510</v>
      </c>
      <c r="G325" s="302" t="s">
        <v>239</v>
      </c>
      <c r="H325" s="302" t="s">
        <v>1507</v>
      </c>
      <c r="I325" s="303">
        <v>43118</v>
      </c>
      <c r="J325" s="303">
        <v>43101</v>
      </c>
      <c r="K325" s="303">
        <v>44286</v>
      </c>
      <c r="L325" s="302" t="s">
        <v>241</v>
      </c>
      <c r="M325" s="302" t="s">
        <v>242</v>
      </c>
      <c r="N325" s="303">
        <v>43199</v>
      </c>
      <c r="O325" s="302" t="s">
        <v>243</v>
      </c>
      <c r="P325" s="302" t="s">
        <v>1507</v>
      </c>
      <c r="Q325" s="302" t="s">
        <v>244</v>
      </c>
      <c r="R325" s="302" t="s">
        <v>269</v>
      </c>
      <c r="S325" s="302" t="s">
        <v>254</v>
      </c>
      <c r="T325" s="302" t="s">
        <v>278</v>
      </c>
      <c r="U325" s="302">
        <v>0</v>
      </c>
      <c r="V325" s="19"/>
      <c r="X325" s="19" t="s">
        <v>24</v>
      </c>
      <c r="AA325" s="302"/>
      <c r="AB325" s="302"/>
      <c r="AC325" s="302"/>
      <c r="AD325" s="302"/>
      <c r="AE325" s="302"/>
    </row>
    <row r="326" spans="1:31">
      <c r="A326" s="302" t="s">
        <v>1511</v>
      </c>
      <c r="B326" s="302" t="s">
        <v>1512</v>
      </c>
      <c r="C326" s="302">
        <v>2</v>
      </c>
      <c r="D326" s="302">
        <v>905351</v>
      </c>
      <c r="E326" s="302" t="s">
        <v>365</v>
      </c>
      <c r="F326" s="302" t="s">
        <v>1513</v>
      </c>
      <c r="G326" s="302" t="s">
        <v>239</v>
      </c>
      <c r="H326" s="302" t="s">
        <v>263</v>
      </c>
      <c r="I326" s="303">
        <v>43166</v>
      </c>
      <c r="J326" s="303">
        <v>43191</v>
      </c>
      <c r="K326" s="303">
        <v>43465</v>
      </c>
      <c r="L326" s="302" t="s">
        <v>241</v>
      </c>
      <c r="M326" s="302" t="s">
        <v>242</v>
      </c>
      <c r="N326" s="303">
        <v>43199</v>
      </c>
      <c r="O326" s="302" t="s">
        <v>243</v>
      </c>
      <c r="P326" s="302" t="s">
        <v>263</v>
      </c>
      <c r="Q326" s="302" t="s">
        <v>244</v>
      </c>
      <c r="R326" s="302" t="s">
        <v>244</v>
      </c>
      <c r="S326" s="302" t="s">
        <v>287</v>
      </c>
      <c r="T326" s="302" t="s">
        <v>327</v>
      </c>
      <c r="U326" s="305">
        <v>2000000</v>
      </c>
      <c r="V326" s="19"/>
      <c r="W326" s="302">
        <v>584032</v>
      </c>
      <c r="X326" s="19" t="s">
        <v>24</v>
      </c>
      <c r="AA326" s="302"/>
      <c r="AB326" s="302"/>
      <c r="AC326" s="302"/>
      <c r="AD326" s="302"/>
      <c r="AE326" s="302"/>
    </row>
    <row r="327" spans="1:31">
      <c r="A327" s="302" t="s">
        <v>1514</v>
      </c>
      <c r="B327" s="302">
        <v>822717</v>
      </c>
      <c r="C327" s="302">
        <v>0</v>
      </c>
      <c r="D327" s="302">
        <v>1056423</v>
      </c>
      <c r="E327" s="302" t="s">
        <v>1515</v>
      </c>
      <c r="F327" s="302" t="s">
        <v>1516</v>
      </c>
      <c r="G327" s="302" t="s">
        <v>301</v>
      </c>
      <c r="H327" s="302" t="s">
        <v>263</v>
      </c>
      <c r="I327" s="303">
        <v>43151</v>
      </c>
      <c r="J327" s="303">
        <v>43150</v>
      </c>
      <c r="K327" s="303">
        <v>43434</v>
      </c>
      <c r="L327" s="302" t="s">
        <v>241</v>
      </c>
      <c r="M327" s="302" t="s">
        <v>242</v>
      </c>
      <c r="N327" s="303">
        <v>43199</v>
      </c>
      <c r="O327" s="302" t="s">
        <v>243</v>
      </c>
      <c r="P327" s="302" t="s">
        <v>263</v>
      </c>
      <c r="Q327" s="302" t="s">
        <v>244</v>
      </c>
      <c r="R327" s="302" t="s">
        <v>244</v>
      </c>
      <c r="S327" s="302" t="s">
        <v>245</v>
      </c>
      <c r="T327" s="302" t="s">
        <v>246</v>
      </c>
      <c r="U327" s="305">
        <v>80000</v>
      </c>
      <c r="V327" s="19"/>
      <c r="W327" s="302">
        <v>145015</v>
      </c>
      <c r="X327" s="19" t="s">
        <v>24</v>
      </c>
      <c r="AA327" s="302"/>
      <c r="AB327" s="302"/>
      <c r="AC327" s="302"/>
      <c r="AE327" s="302"/>
    </row>
    <row r="328" spans="1:31">
      <c r="A328" s="302" t="s">
        <v>1517</v>
      </c>
      <c r="B328" s="302">
        <v>823086</v>
      </c>
      <c r="C328" s="302">
        <v>0</v>
      </c>
      <c r="D328" s="302">
        <v>1073585</v>
      </c>
      <c r="E328" s="302" t="s">
        <v>1518</v>
      </c>
      <c r="F328" s="302" t="s">
        <v>1519</v>
      </c>
      <c r="G328" s="302" t="s">
        <v>301</v>
      </c>
      <c r="H328" s="302" t="s">
        <v>263</v>
      </c>
      <c r="I328" s="303">
        <v>43187</v>
      </c>
      <c r="J328" s="303">
        <v>43193</v>
      </c>
      <c r="K328" s="303">
        <v>43376</v>
      </c>
      <c r="L328" s="302" t="s">
        <v>241</v>
      </c>
      <c r="M328" s="302" t="s">
        <v>242</v>
      </c>
      <c r="N328" s="303">
        <v>43199</v>
      </c>
      <c r="O328" s="302" t="s">
        <v>243</v>
      </c>
      <c r="P328" s="302" t="s">
        <v>263</v>
      </c>
      <c r="Q328" s="302" t="s">
        <v>244</v>
      </c>
      <c r="R328" s="302" t="s">
        <v>244</v>
      </c>
      <c r="S328" s="302" t="s">
        <v>287</v>
      </c>
      <c r="T328" s="302" t="s">
        <v>371</v>
      </c>
      <c r="U328" s="305">
        <v>60000</v>
      </c>
      <c r="V328" s="19"/>
      <c r="W328" s="302">
        <v>520399</v>
      </c>
      <c r="X328" s="19" t="s">
        <v>24</v>
      </c>
      <c r="AA328" s="302"/>
      <c r="AB328" s="302"/>
      <c r="AC328" s="302"/>
      <c r="AE328" s="302"/>
    </row>
    <row r="329" spans="1:31">
      <c r="A329" s="302" t="s">
        <v>1520</v>
      </c>
      <c r="B329" s="302">
        <v>823137</v>
      </c>
      <c r="C329" s="302">
        <v>0</v>
      </c>
      <c r="D329" s="302">
        <v>1074884</v>
      </c>
      <c r="E329" s="302" t="s">
        <v>1521</v>
      </c>
      <c r="F329" s="302" t="s">
        <v>1522</v>
      </c>
      <c r="G329" s="302" t="s">
        <v>301</v>
      </c>
      <c r="H329" s="302" t="s">
        <v>1404</v>
      </c>
      <c r="I329" s="303">
        <v>43194</v>
      </c>
      <c r="J329" s="303">
        <v>43126</v>
      </c>
      <c r="K329" s="303">
        <v>43982</v>
      </c>
      <c r="L329" s="302" t="s">
        <v>241</v>
      </c>
      <c r="M329" s="302" t="s">
        <v>242</v>
      </c>
      <c r="N329" s="303">
        <v>43199</v>
      </c>
      <c r="O329" s="302" t="s">
        <v>243</v>
      </c>
      <c r="P329" s="302" t="s">
        <v>1404</v>
      </c>
      <c r="Q329" s="302" t="s">
        <v>244</v>
      </c>
      <c r="R329" s="302" t="s">
        <v>244</v>
      </c>
      <c r="S329" s="302" t="s">
        <v>462</v>
      </c>
      <c r="T329" s="302" t="s">
        <v>255</v>
      </c>
      <c r="U329" s="305">
        <v>50000</v>
      </c>
      <c r="V329" s="19"/>
      <c r="W329" s="302">
        <v>521409</v>
      </c>
      <c r="X329" s="19" t="s">
        <v>24</v>
      </c>
      <c r="AA329" s="302"/>
      <c r="AB329" s="302"/>
      <c r="AC329" s="302"/>
      <c r="AE329" s="302"/>
    </row>
    <row r="330" spans="1:31">
      <c r="A330" s="302" t="s">
        <v>1523</v>
      </c>
      <c r="B330" s="302">
        <v>823140</v>
      </c>
      <c r="C330" s="302">
        <v>0</v>
      </c>
      <c r="E330" s="302" t="s">
        <v>1524</v>
      </c>
      <c r="F330" s="302" t="s">
        <v>1525</v>
      </c>
      <c r="G330" s="302" t="s">
        <v>301</v>
      </c>
      <c r="H330" s="302" t="s">
        <v>1404</v>
      </c>
      <c r="I330" s="303">
        <v>43194</v>
      </c>
      <c r="J330" s="303">
        <v>43194</v>
      </c>
      <c r="K330" s="303">
        <v>43585</v>
      </c>
      <c r="L330" s="302" t="s">
        <v>241</v>
      </c>
      <c r="M330" s="302" t="s">
        <v>242</v>
      </c>
      <c r="N330" s="303">
        <v>43199</v>
      </c>
      <c r="O330" s="302" t="s">
        <v>243</v>
      </c>
      <c r="P330" s="302" t="s">
        <v>1404</v>
      </c>
      <c r="Q330" s="302" t="s">
        <v>244</v>
      </c>
      <c r="R330" s="302" t="s">
        <v>244</v>
      </c>
      <c r="S330" s="302" t="s">
        <v>462</v>
      </c>
      <c r="T330" s="302" t="s">
        <v>255</v>
      </c>
      <c r="U330" s="302">
        <v>0</v>
      </c>
      <c r="V330" s="19"/>
      <c r="W330" s="302">
        <v>144141</v>
      </c>
      <c r="X330" s="19" t="s">
        <v>24</v>
      </c>
      <c r="AA330" s="302"/>
      <c r="AB330" s="302"/>
      <c r="AC330" s="302"/>
      <c r="AE330" s="302"/>
    </row>
    <row r="331" spans="1:31">
      <c r="A331" s="302" t="s">
        <v>1526</v>
      </c>
      <c r="B331" s="302">
        <v>823154</v>
      </c>
      <c r="C331" s="302">
        <v>0</v>
      </c>
      <c r="D331" s="302">
        <v>408316</v>
      </c>
      <c r="E331" s="302" t="s">
        <v>1527</v>
      </c>
      <c r="F331" s="302" t="s">
        <v>1528</v>
      </c>
      <c r="G331" s="302" t="s">
        <v>301</v>
      </c>
      <c r="H331" s="302" t="s">
        <v>1404</v>
      </c>
      <c r="I331" s="303">
        <v>43195</v>
      </c>
      <c r="J331" s="303">
        <v>43200</v>
      </c>
      <c r="K331" s="303">
        <v>43413</v>
      </c>
      <c r="L331" s="302" t="s">
        <v>241</v>
      </c>
      <c r="M331" s="302" t="s">
        <v>242</v>
      </c>
      <c r="N331" s="303">
        <v>43199</v>
      </c>
      <c r="O331" s="302" t="s">
        <v>243</v>
      </c>
      <c r="P331" s="302" t="s">
        <v>1404</v>
      </c>
      <c r="Q331" s="302" t="s">
        <v>244</v>
      </c>
      <c r="R331" s="302" t="s">
        <v>244</v>
      </c>
      <c r="S331" s="302" t="s">
        <v>462</v>
      </c>
      <c r="T331" s="302" t="s">
        <v>255</v>
      </c>
      <c r="U331" s="302">
        <v>0</v>
      </c>
      <c r="V331" s="19"/>
      <c r="W331" s="302">
        <v>521936</v>
      </c>
      <c r="X331" s="19" t="s">
        <v>24</v>
      </c>
      <c r="AA331" s="302"/>
      <c r="AB331" s="302"/>
      <c r="AC331" s="302"/>
      <c r="AE331" s="302"/>
    </row>
    <row r="332" spans="1:31">
      <c r="A332" s="302" t="s">
        <v>1529</v>
      </c>
      <c r="B332" s="302">
        <v>820158</v>
      </c>
      <c r="C332" s="302">
        <v>0</v>
      </c>
      <c r="E332" s="302" t="s">
        <v>1530</v>
      </c>
      <c r="F332" s="302" t="s">
        <v>1531</v>
      </c>
      <c r="G332" s="302" t="s">
        <v>250</v>
      </c>
      <c r="H332" s="302" t="s">
        <v>1532</v>
      </c>
      <c r="I332" s="303">
        <v>42865</v>
      </c>
      <c r="J332" s="303">
        <v>42887</v>
      </c>
      <c r="K332" s="303">
        <v>44712</v>
      </c>
      <c r="L332" s="302" t="s">
        <v>241</v>
      </c>
      <c r="M332" s="302" t="s">
        <v>242</v>
      </c>
      <c r="N332" s="303">
        <v>43200</v>
      </c>
      <c r="O332" s="302" t="s">
        <v>243</v>
      </c>
      <c r="P332" s="302" t="s">
        <v>413</v>
      </c>
      <c r="Q332" s="302" t="s">
        <v>244</v>
      </c>
      <c r="R332" s="302" t="s">
        <v>244</v>
      </c>
      <c r="S332" s="302" t="s">
        <v>254</v>
      </c>
      <c r="T332" s="302" t="s">
        <v>255</v>
      </c>
      <c r="U332" s="305">
        <v>1000000</v>
      </c>
      <c r="V332" s="19"/>
      <c r="W332" s="302">
        <v>569133</v>
      </c>
      <c r="X332" s="19" t="s">
        <v>24</v>
      </c>
      <c r="AA332" s="302"/>
      <c r="AB332" s="302"/>
      <c r="AC332" s="302"/>
      <c r="AD332" s="302"/>
      <c r="AE332" s="302"/>
    </row>
    <row r="333" spans="1:31">
      <c r="A333" s="302" t="s">
        <v>1533</v>
      </c>
      <c r="B333" s="302">
        <v>820425</v>
      </c>
      <c r="C333" s="302">
        <v>0</v>
      </c>
      <c r="E333" s="302" t="s">
        <v>1534</v>
      </c>
      <c r="F333" s="302" t="s">
        <v>1535</v>
      </c>
      <c r="G333" s="302" t="s">
        <v>250</v>
      </c>
      <c r="H333" s="302" t="s">
        <v>1532</v>
      </c>
      <c r="I333" s="303">
        <v>42902</v>
      </c>
      <c r="J333" s="303">
        <v>42912</v>
      </c>
      <c r="K333" s="303">
        <v>44738</v>
      </c>
      <c r="L333" s="302" t="s">
        <v>241</v>
      </c>
      <c r="M333" s="302" t="s">
        <v>242</v>
      </c>
      <c r="N333" s="303">
        <v>43200</v>
      </c>
      <c r="O333" s="302" t="s">
        <v>243</v>
      </c>
      <c r="P333" s="302" t="s">
        <v>413</v>
      </c>
      <c r="Q333" s="302" t="s">
        <v>244</v>
      </c>
      <c r="R333" s="302" t="s">
        <v>244</v>
      </c>
      <c r="S333" s="302" t="s">
        <v>254</v>
      </c>
      <c r="T333" s="302" t="s">
        <v>255</v>
      </c>
      <c r="U333" s="302">
        <v>0</v>
      </c>
      <c r="V333" s="19"/>
      <c r="W333" s="302">
        <v>139659</v>
      </c>
      <c r="X333" s="19" t="s">
        <v>24</v>
      </c>
      <c r="AA333" s="302"/>
      <c r="AB333" s="302"/>
      <c r="AC333" s="302"/>
      <c r="AD333" s="302"/>
      <c r="AE333" s="302"/>
    </row>
    <row r="334" spans="1:31">
      <c r="A334" s="302" t="s">
        <v>1536</v>
      </c>
      <c r="B334" s="302">
        <v>823147</v>
      </c>
      <c r="C334" s="302">
        <v>0</v>
      </c>
      <c r="E334" s="302" t="s">
        <v>1537</v>
      </c>
      <c r="F334" s="302" t="s">
        <v>1538</v>
      </c>
      <c r="G334" s="302" t="s">
        <v>301</v>
      </c>
      <c r="H334" s="302" t="s">
        <v>1404</v>
      </c>
      <c r="I334" s="303">
        <v>43195</v>
      </c>
      <c r="J334" s="303">
        <v>43195</v>
      </c>
      <c r="K334" s="303">
        <v>43585</v>
      </c>
      <c r="L334" s="302" t="s">
        <v>241</v>
      </c>
      <c r="M334" s="302" t="s">
        <v>242</v>
      </c>
      <c r="N334" s="303">
        <v>43200</v>
      </c>
      <c r="O334" s="302" t="s">
        <v>243</v>
      </c>
      <c r="P334" s="302" t="s">
        <v>1404</v>
      </c>
      <c r="Q334" s="302" t="s">
        <v>244</v>
      </c>
      <c r="R334" s="302" t="s">
        <v>244</v>
      </c>
      <c r="S334" s="302" t="s">
        <v>462</v>
      </c>
      <c r="T334" s="302" t="s">
        <v>255</v>
      </c>
      <c r="U334" s="302">
        <v>0</v>
      </c>
      <c r="V334" s="19"/>
      <c r="X334" s="19" t="s">
        <v>24</v>
      </c>
      <c r="AA334" s="302"/>
      <c r="AB334" s="302"/>
      <c r="AC334" s="302"/>
      <c r="AE334" s="302"/>
    </row>
    <row r="335" spans="1:31">
      <c r="A335" s="302" t="s">
        <v>1539</v>
      </c>
      <c r="B335" s="302" t="s">
        <v>1540</v>
      </c>
      <c r="C335" s="302">
        <v>0</v>
      </c>
      <c r="E335" s="302" t="s">
        <v>1333</v>
      </c>
      <c r="F335" s="302" t="s">
        <v>1541</v>
      </c>
      <c r="G335" s="302" t="s">
        <v>239</v>
      </c>
      <c r="H335" s="302" t="s">
        <v>422</v>
      </c>
      <c r="I335" s="303">
        <v>43199</v>
      </c>
      <c r="J335" s="303">
        <v>43191</v>
      </c>
      <c r="K335" s="303">
        <v>43434</v>
      </c>
      <c r="L335" s="302" t="s">
        <v>241</v>
      </c>
      <c r="M335" s="302" t="s">
        <v>242</v>
      </c>
      <c r="N335" s="303">
        <v>43201</v>
      </c>
      <c r="O335" s="302" t="s">
        <v>243</v>
      </c>
      <c r="P335" s="302" t="s">
        <v>422</v>
      </c>
      <c r="Q335" s="302" t="s">
        <v>244</v>
      </c>
      <c r="R335" s="302" t="s">
        <v>269</v>
      </c>
      <c r="S335" s="302" t="s">
        <v>254</v>
      </c>
      <c r="T335" s="302" t="s">
        <v>255</v>
      </c>
      <c r="U335" s="302">
        <v>0</v>
      </c>
      <c r="V335" s="19"/>
      <c r="W335" s="302">
        <v>11564</v>
      </c>
      <c r="X335" s="19" t="s">
        <v>24</v>
      </c>
      <c r="AA335" s="302"/>
      <c r="AB335" s="302"/>
      <c r="AC335" s="302"/>
      <c r="AD335" s="302"/>
      <c r="AE335" s="302"/>
    </row>
    <row r="336" spans="1:31">
      <c r="A336" s="302" t="s">
        <v>1542</v>
      </c>
      <c r="B336" s="302" t="s">
        <v>1543</v>
      </c>
      <c r="C336" s="302">
        <v>0</v>
      </c>
      <c r="E336" s="302" t="s">
        <v>945</v>
      </c>
      <c r="F336" s="302" t="s">
        <v>1544</v>
      </c>
      <c r="G336" s="302" t="s">
        <v>239</v>
      </c>
      <c r="H336" s="302" t="s">
        <v>422</v>
      </c>
      <c r="I336" s="303">
        <v>43199</v>
      </c>
      <c r="J336" s="303">
        <v>43174</v>
      </c>
      <c r="K336" s="303">
        <v>44165</v>
      </c>
      <c r="L336" s="302" t="s">
        <v>241</v>
      </c>
      <c r="M336" s="302" t="s">
        <v>242</v>
      </c>
      <c r="N336" s="303">
        <v>43201</v>
      </c>
      <c r="O336" s="302" t="s">
        <v>243</v>
      </c>
      <c r="P336" s="302" t="s">
        <v>422</v>
      </c>
      <c r="Q336" s="302" t="s">
        <v>244</v>
      </c>
      <c r="R336" s="302" t="s">
        <v>269</v>
      </c>
      <c r="S336" s="302" t="s">
        <v>254</v>
      </c>
      <c r="T336" s="302" t="s">
        <v>255</v>
      </c>
      <c r="U336" s="302">
        <v>0</v>
      </c>
      <c r="V336" s="19"/>
      <c r="X336" s="19" t="s">
        <v>24</v>
      </c>
      <c r="AA336" s="302"/>
      <c r="AB336" s="302"/>
      <c r="AC336" s="302"/>
      <c r="AD336" s="302"/>
      <c r="AE336" s="302"/>
    </row>
    <row r="337" spans="1:31">
      <c r="A337" s="302" t="s">
        <v>1545</v>
      </c>
      <c r="B337" s="302" t="s">
        <v>1447</v>
      </c>
      <c r="C337" s="302">
        <v>1</v>
      </c>
      <c r="E337" s="302" t="s">
        <v>365</v>
      </c>
      <c r="F337" s="302" t="s">
        <v>1448</v>
      </c>
      <c r="G337" s="302" t="s">
        <v>239</v>
      </c>
      <c r="H337" s="302" t="s">
        <v>263</v>
      </c>
      <c r="I337" s="303">
        <v>43196</v>
      </c>
      <c r="J337" s="303">
        <v>43195</v>
      </c>
      <c r="K337" s="303">
        <v>43221</v>
      </c>
      <c r="L337" s="302" t="s">
        <v>241</v>
      </c>
      <c r="M337" s="302" t="s">
        <v>242</v>
      </c>
      <c r="N337" s="303">
        <v>43201</v>
      </c>
      <c r="O337" s="302" t="s">
        <v>243</v>
      </c>
      <c r="P337" s="302" t="s">
        <v>263</v>
      </c>
      <c r="Q337" s="302" t="s">
        <v>244</v>
      </c>
      <c r="R337" s="302" t="s">
        <v>244</v>
      </c>
      <c r="S337" s="302" t="s">
        <v>254</v>
      </c>
      <c r="T337" s="302" t="s">
        <v>367</v>
      </c>
      <c r="U337" s="302">
        <v>0</v>
      </c>
      <c r="V337" s="19"/>
      <c r="W337" s="302">
        <v>584032</v>
      </c>
      <c r="X337" s="19" t="s">
        <v>24</v>
      </c>
      <c r="AA337" s="302"/>
      <c r="AB337" s="302"/>
      <c r="AC337" s="302"/>
      <c r="AD337" s="302"/>
      <c r="AE337" s="302"/>
    </row>
    <row r="338" spans="1:31">
      <c r="A338" s="302" t="s">
        <v>1546</v>
      </c>
      <c r="B338" s="302" t="s">
        <v>1547</v>
      </c>
      <c r="C338" s="302">
        <v>0</v>
      </c>
      <c r="E338" s="302" t="s">
        <v>660</v>
      </c>
      <c r="F338" s="302" t="s">
        <v>1548</v>
      </c>
      <c r="G338" s="302" t="s">
        <v>239</v>
      </c>
      <c r="H338" s="302" t="s">
        <v>294</v>
      </c>
      <c r="I338" s="303">
        <v>43180</v>
      </c>
      <c r="J338" s="303">
        <v>43180</v>
      </c>
      <c r="K338" s="303">
        <v>43544</v>
      </c>
      <c r="L338" s="302" t="s">
        <v>241</v>
      </c>
      <c r="M338" s="302" t="s">
        <v>242</v>
      </c>
      <c r="N338" s="303">
        <v>43201</v>
      </c>
      <c r="O338" s="302" t="s">
        <v>243</v>
      </c>
      <c r="P338" s="302" t="s">
        <v>294</v>
      </c>
      <c r="Q338" s="302" t="s">
        <v>244</v>
      </c>
      <c r="R338" s="302" t="s">
        <v>244</v>
      </c>
      <c r="S338" s="302" t="s">
        <v>245</v>
      </c>
      <c r="T338" s="302" t="s">
        <v>246</v>
      </c>
      <c r="U338" s="302">
        <v>1</v>
      </c>
      <c r="V338" s="19"/>
      <c r="W338" s="302">
        <v>53346</v>
      </c>
      <c r="X338" s="19" t="s">
        <v>24</v>
      </c>
      <c r="AA338" s="302"/>
      <c r="AB338" s="302"/>
      <c r="AC338" s="302"/>
      <c r="AD338" s="302"/>
      <c r="AE338" s="302"/>
    </row>
    <row r="339" spans="1:31">
      <c r="A339" s="302" t="s">
        <v>1549</v>
      </c>
      <c r="B339" s="302">
        <v>822862</v>
      </c>
      <c r="C339" s="302">
        <v>0</v>
      </c>
      <c r="D339" s="302">
        <v>300509</v>
      </c>
      <c r="E339" s="302" t="s">
        <v>1288</v>
      </c>
      <c r="F339" s="302" t="s">
        <v>1550</v>
      </c>
      <c r="G339" s="302" t="s">
        <v>625</v>
      </c>
      <c r="H339" s="302" t="s">
        <v>294</v>
      </c>
      <c r="I339" s="303">
        <v>43168</v>
      </c>
      <c r="J339" s="303">
        <v>43161</v>
      </c>
      <c r="K339" s="303">
        <v>43209</v>
      </c>
      <c r="L339" s="302" t="s">
        <v>241</v>
      </c>
      <c r="M339" s="302" t="s">
        <v>242</v>
      </c>
      <c r="N339" s="303">
        <v>43201</v>
      </c>
      <c r="O339" s="302" t="s">
        <v>243</v>
      </c>
      <c r="P339" s="302" t="s">
        <v>294</v>
      </c>
      <c r="Q339" s="302" t="s">
        <v>244</v>
      </c>
      <c r="R339" s="302" t="s">
        <v>244</v>
      </c>
      <c r="S339" s="302" t="s">
        <v>287</v>
      </c>
      <c r="T339" s="302" t="s">
        <v>255</v>
      </c>
      <c r="U339" s="305">
        <v>30000</v>
      </c>
      <c r="V339" s="19"/>
      <c r="W339" s="302">
        <v>42105</v>
      </c>
      <c r="X339" s="19" t="s">
        <v>24</v>
      </c>
      <c r="AC339" s="302"/>
      <c r="AE339" s="302"/>
    </row>
    <row r="340" spans="1:31">
      <c r="A340" s="302" t="s">
        <v>1551</v>
      </c>
      <c r="B340" s="302">
        <v>822947</v>
      </c>
      <c r="C340" s="302">
        <v>0</v>
      </c>
      <c r="E340" s="302" t="s">
        <v>1552</v>
      </c>
      <c r="F340" s="302" t="s">
        <v>1553</v>
      </c>
      <c r="G340" s="302" t="s">
        <v>393</v>
      </c>
      <c r="H340" s="302" t="s">
        <v>294</v>
      </c>
      <c r="I340" s="303">
        <v>43176</v>
      </c>
      <c r="J340" s="303">
        <v>43191</v>
      </c>
      <c r="K340" s="303">
        <v>43465</v>
      </c>
      <c r="L340" s="302" t="s">
        <v>241</v>
      </c>
      <c r="M340" s="302" t="s">
        <v>242</v>
      </c>
      <c r="N340" s="303">
        <v>43201</v>
      </c>
      <c r="O340" s="302" t="s">
        <v>243</v>
      </c>
      <c r="P340" s="302" t="s">
        <v>294</v>
      </c>
      <c r="Q340" s="302" t="s">
        <v>244</v>
      </c>
      <c r="R340" s="302" t="s">
        <v>244</v>
      </c>
      <c r="S340" s="302" t="s">
        <v>254</v>
      </c>
      <c r="T340" s="302" t="s">
        <v>255</v>
      </c>
      <c r="U340" s="305">
        <v>39750</v>
      </c>
      <c r="V340" s="19"/>
      <c r="X340" s="19" t="s">
        <v>24</v>
      </c>
      <c r="AA340" s="302"/>
      <c r="AB340" s="302"/>
      <c r="AC340" s="302"/>
      <c r="AE340" s="302"/>
    </row>
    <row r="341" spans="1:31">
      <c r="A341" s="302" t="s">
        <v>1554</v>
      </c>
      <c r="B341" s="302">
        <v>823032</v>
      </c>
      <c r="C341" s="302">
        <v>0</v>
      </c>
      <c r="E341" s="302" t="s">
        <v>1555</v>
      </c>
      <c r="F341" s="302" t="s">
        <v>1556</v>
      </c>
      <c r="G341" s="302" t="s">
        <v>393</v>
      </c>
      <c r="H341" s="302" t="s">
        <v>294</v>
      </c>
      <c r="I341" s="303">
        <v>43185</v>
      </c>
      <c r="J341" s="303">
        <v>43185</v>
      </c>
      <c r="K341" s="303">
        <v>43465</v>
      </c>
      <c r="L341" s="302" t="s">
        <v>241</v>
      </c>
      <c r="M341" s="302" t="s">
        <v>242</v>
      </c>
      <c r="N341" s="303">
        <v>43201</v>
      </c>
      <c r="O341" s="302" t="s">
        <v>243</v>
      </c>
      <c r="P341" s="302" t="s">
        <v>294</v>
      </c>
      <c r="Q341" s="302" t="s">
        <v>244</v>
      </c>
      <c r="R341" s="302" t="s">
        <v>244</v>
      </c>
      <c r="S341" s="302" t="s">
        <v>254</v>
      </c>
      <c r="T341" s="302" t="s">
        <v>255</v>
      </c>
      <c r="U341" s="305">
        <v>13938</v>
      </c>
      <c r="V341" s="19"/>
      <c r="X341" s="19" t="s">
        <v>24</v>
      </c>
      <c r="AA341" s="302"/>
      <c r="AB341" s="302"/>
      <c r="AC341" s="302"/>
      <c r="AE341" s="302"/>
    </row>
    <row r="342" spans="1:31">
      <c r="A342" s="302" t="s">
        <v>1557</v>
      </c>
      <c r="B342" s="302">
        <v>813891</v>
      </c>
      <c r="C342" s="302">
        <v>2</v>
      </c>
      <c r="E342" s="302" t="s">
        <v>1558</v>
      </c>
      <c r="F342" s="302" t="s">
        <v>1559</v>
      </c>
      <c r="G342" s="302" t="s">
        <v>301</v>
      </c>
      <c r="H342" s="302" t="s">
        <v>422</v>
      </c>
      <c r="I342" s="303">
        <v>43196</v>
      </c>
      <c r="J342" s="303">
        <v>43220</v>
      </c>
      <c r="K342" s="303">
        <v>43951</v>
      </c>
      <c r="L342" s="302" t="s">
        <v>241</v>
      </c>
      <c r="M342" s="302" t="s">
        <v>242</v>
      </c>
      <c r="N342" s="303">
        <v>43202</v>
      </c>
      <c r="O342" s="302" t="s">
        <v>243</v>
      </c>
      <c r="P342" s="302" t="s">
        <v>422</v>
      </c>
      <c r="Q342" s="302" t="s">
        <v>244</v>
      </c>
      <c r="R342" s="302" t="s">
        <v>269</v>
      </c>
      <c r="S342" s="302" t="s">
        <v>254</v>
      </c>
      <c r="T342" s="302" t="s">
        <v>255</v>
      </c>
      <c r="U342" s="305">
        <v>520000</v>
      </c>
      <c r="V342" s="19"/>
      <c r="W342" s="302">
        <v>147560</v>
      </c>
      <c r="X342" s="19" t="s">
        <v>24</v>
      </c>
      <c r="AA342" s="302"/>
      <c r="AB342" s="302"/>
      <c r="AC342" s="302"/>
      <c r="AE342" s="302"/>
    </row>
    <row r="343" spans="1:31">
      <c r="A343" s="302" t="s">
        <v>1560</v>
      </c>
      <c r="B343" s="302">
        <v>813962</v>
      </c>
      <c r="C343" s="302">
        <v>2</v>
      </c>
      <c r="E343" s="302" t="s">
        <v>1561</v>
      </c>
      <c r="F343" s="302" t="s">
        <v>1562</v>
      </c>
      <c r="G343" s="302" t="s">
        <v>301</v>
      </c>
      <c r="H343" s="302" t="s">
        <v>422</v>
      </c>
      <c r="I343" s="303">
        <v>43196</v>
      </c>
      <c r="J343" s="303">
        <v>43220</v>
      </c>
      <c r="K343" s="303">
        <v>43951</v>
      </c>
      <c r="L343" s="302" t="s">
        <v>241</v>
      </c>
      <c r="M343" s="302" t="s">
        <v>242</v>
      </c>
      <c r="N343" s="303">
        <v>43202</v>
      </c>
      <c r="O343" s="302" t="s">
        <v>243</v>
      </c>
      <c r="P343" s="302" t="s">
        <v>422</v>
      </c>
      <c r="Q343" s="302" t="s">
        <v>244</v>
      </c>
      <c r="R343" s="302" t="s">
        <v>269</v>
      </c>
      <c r="S343" s="302" t="s">
        <v>254</v>
      </c>
      <c r="T343" s="302" t="s">
        <v>255</v>
      </c>
      <c r="U343" s="305">
        <v>572000</v>
      </c>
      <c r="V343" s="19"/>
      <c r="X343" s="19" t="s">
        <v>24</v>
      </c>
      <c r="AA343" s="302"/>
      <c r="AB343" s="302"/>
      <c r="AC343" s="302"/>
      <c r="AE343" s="302"/>
    </row>
    <row r="344" spans="1:31">
      <c r="A344" s="302" t="s">
        <v>1563</v>
      </c>
      <c r="B344" s="302">
        <v>814706</v>
      </c>
      <c r="C344" s="302">
        <v>2</v>
      </c>
      <c r="E344" s="302" t="s">
        <v>1564</v>
      </c>
      <c r="F344" s="302" t="s">
        <v>1565</v>
      </c>
      <c r="G344" s="302" t="s">
        <v>301</v>
      </c>
      <c r="H344" s="302" t="s">
        <v>422</v>
      </c>
      <c r="I344" s="303">
        <v>43196</v>
      </c>
      <c r="J344" s="303">
        <v>43220</v>
      </c>
      <c r="K344" s="303">
        <v>43951</v>
      </c>
      <c r="L344" s="302" t="s">
        <v>241</v>
      </c>
      <c r="M344" s="302" t="s">
        <v>242</v>
      </c>
      <c r="N344" s="303">
        <v>43202</v>
      </c>
      <c r="O344" s="302" t="s">
        <v>243</v>
      </c>
      <c r="P344" s="302" t="s">
        <v>422</v>
      </c>
      <c r="Q344" s="302" t="s">
        <v>244</v>
      </c>
      <c r="R344" s="302" t="s">
        <v>269</v>
      </c>
      <c r="S344" s="302" t="s">
        <v>254</v>
      </c>
      <c r="T344" s="302" t="s">
        <v>255</v>
      </c>
      <c r="U344" s="305">
        <v>572000</v>
      </c>
      <c r="V344" s="19"/>
      <c r="W344" s="302">
        <v>609427</v>
      </c>
      <c r="X344" s="19" t="s">
        <v>24</v>
      </c>
      <c r="AA344" s="302"/>
      <c r="AB344" s="302"/>
      <c r="AC344" s="302"/>
      <c r="AE344" s="302"/>
    </row>
    <row r="345" spans="1:31">
      <c r="A345" s="302" t="s">
        <v>1566</v>
      </c>
      <c r="B345" s="302">
        <v>814824</v>
      </c>
      <c r="C345" s="302">
        <v>2</v>
      </c>
      <c r="E345" s="302" t="s">
        <v>1567</v>
      </c>
      <c r="F345" s="302" t="s">
        <v>1568</v>
      </c>
      <c r="G345" s="302" t="s">
        <v>301</v>
      </c>
      <c r="H345" s="302" t="s">
        <v>422</v>
      </c>
      <c r="I345" s="303">
        <v>43196</v>
      </c>
      <c r="J345" s="303">
        <v>43220</v>
      </c>
      <c r="K345" s="303">
        <v>44012</v>
      </c>
      <c r="L345" s="302" t="s">
        <v>241</v>
      </c>
      <c r="M345" s="302" t="s">
        <v>242</v>
      </c>
      <c r="N345" s="303">
        <v>43202</v>
      </c>
      <c r="O345" s="302" t="s">
        <v>243</v>
      </c>
      <c r="P345" s="302" t="s">
        <v>422</v>
      </c>
      <c r="Q345" s="302" t="s">
        <v>244</v>
      </c>
      <c r="R345" s="302" t="s">
        <v>269</v>
      </c>
      <c r="S345" s="302" t="s">
        <v>254</v>
      </c>
      <c r="T345" s="302" t="s">
        <v>255</v>
      </c>
      <c r="U345" s="305">
        <v>676000</v>
      </c>
      <c r="V345" s="19"/>
      <c r="W345" s="302">
        <v>608368</v>
      </c>
      <c r="X345" s="19" t="s">
        <v>24</v>
      </c>
      <c r="AA345" s="302"/>
      <c r="AB345" s="302"/>
      <c r="AC345" s="302"/>
      <c r="AE345" s="302"/>
    </row>
    <row r="346" spans="1:31">
      <c r="A346" s="302" t="s">
        <v>1569</v>
      </c>
      <c r="B346" s="302">
        <v>814828</v>
      </c>
      <c r="C346" s="302">
        <v>2</v>
      </c>
      <c r="E346" s="302" t="s">
        <v>1570</v>
      </c>
      <c r="F346" s="302" t="s">
        <v>1571</v>
      </c>
      <c r="G346" s="302" t="s">
        <v>301</v>
      </c>
      <c r="H346" s="302" t="s">
        <v>422</v>
      </c>
      <c r="I346" s="303">
        <v>43196</v>
      </c>
      <c r="J346" s="303">
        <v>43220</v>
      </c>
      <c r="K346" s="303">
        <v>44012</v>
      </c>
      <c r="L346" s="302" t="s">
        <v>241</v>
      </c>
      <c r="M346" s="302" t="s">
        <v>242</v>
      </c>
      <c r="N346" s="303">
        <v>43202</v>
      </c>
      <c r="O346" s="302" t="s">
        <v>243</v>
      </c>
      <c r="P346" s="302" t="s">
        <v>422</v>
      </c>
      <c r="Q346" s="302" t="s">
        <v>244</v>
      </c>
      <c r="R346" s="302" t="s">
        <v>269</v>
      </c>
      <c r="S346" s="302" t="s">
        <v>254</v>
      </c>
      <c r="T346" s="302" t="s">
        <v>255</v>
      </c>
      <c r="U346" s="305">
        <v>676000</v>
      </c>
      <c r="V346" s="302"/>
      <c r="W346" s="302">
        <v>149515</v>
      </c>
      <c r="X346" s="19" t="s">
        <v>24</v>
      </c>
      <c r="AA346" s="302"/>
      <c r="AB346" s="302"/>
      <c r="AC346" s="302"/>
      <c r="AE346" s="302"/>
    </row>
    <row r="347" spans="1:31">
      <c r="A347" s="302" t="s">
        <v>1572</v>
      </c>
      <c r="B347" s="302">
        <v>814929</v>
      </c>
      <c r="C347" s="302">
        <v>2</v>
      </c>
      <c r="E347" s="302" t="s">
        <v>1573</v>
      </c>
      <c r="F347" s="302" t="s">
        <v>1574</v>
      </c>
      <c r="G347" s="302" t="s">
        <v>301</v>
      </c>
      <c r="H347" s="302" t="s">
        <v>422</v>
      </c>
      <c r="I347" s="303">
        <v>43196</v>
      </c>
      <c r="J347" s="303">
        <v>43220</v>
      </c>
      <c r="K347" s="303">
        <v>44012</v>
      </c>
      <c r="L347" s="302" t="s">
        <v>241</v>
      </c>
      <c r="M347" s="302" t="s">
        <v>242</v>
      </c>
      <c r="N347" s="303">
        <v>43202</v>
      </c>
      <c r="O347" s="302" t="s">
        <v>243</v>
      </c>
      <c r="P347" s="302" t="s">
        <v>422</v>
      </c>
      <c r="Q347" s="302" t="s">
        <v>244</v>
      </c>
      <c r="R347" s="302" t="s">
        <v>269</v>
      </c>
      <c r="S347" s="302" t="s">
        <v>254</v>
      </c>
      <c r="T347" s="302" t="s">
        <v>255</v>
      </c>
      <c r="U347" s="305">
        <v>676000</v>
      </c>
      <c r="V347" s="302"/>
      <c r="W347" s="302">
        <v>143909</v>
      </c>
      <c r="X347" s="19" t="s">
        <v>24</v>
      </c>
      <c r="AA347" s="302"/>
      <c r="AB347" s="302"/>
      <c r="AC347" s="302"/>
      <c r="AE347" s="302"/>
    </row>
    <row r="348" spans="1:31">
      <c r="A348" s="302" t="s">
        <v>1575</v>
      </c>
      <c r="B348" s="302">
        <v>817173</v>
      </c>
      <c r="C348" s="302">
        <v>1</v>
      </c>
      <c r="E348" s="302" t="s">
        <v>1576</v>
      </c>
      <c r="F348" s="302" t="s">
        <v>1577</v>
      </c>
      <c r="G348" s="302" t="s">
        <v>301</v>
      </c>
      <c r="H348" s="302" t="s">
        <v>422</v>
      </c>
      <c r="I348" s="303">
        <v>43201</v>
      </c>
      <c r="J348" s="303">
        <v>43194</v>
      </c>
      <c r="K348" s="303">
        <v>43312</v>
      </c>
      <c r="L348" s="302" t="s">
        <v>241</v>
      </c>
      <c r="M348" s="302" t="s">
        <v>242</v>
      </c>
      <c r="N348" s="303">
        <v>43202</v>
      </c>
      <c r="O348" s="302" t="s">
        <v>243</v>
      </c>
      <c r="P348" s="302" t="s">
        <v>422</v>
      </c>
      <c r="Q348" s="302" t="s">
        <v>244</v>
      </c>
      <c r="R348" s="302" t="s">
        <v>269</v>
      </c>
      <c r="S348" s="302" t="s">
        <v>254</v>
      </c>
      <c r="T348" s="302" t="s">
        <v>255</v>
      </c>
      <c r="U348" s="305">
        <v>546000</v>
      </c>
      <c r="V348" s="302"/>
      <c r="W348" s="302">
        <v>167487</v>
      </c>
      <c r="X348" s="19" t="s">
        <v>24</v>
      </c>
      <c r="AA348" s="302"/>
      <c r="AB348" s="302"/>
      <c r="AC348" s="302"/>
      <c r="AE348" s="302"/>
    </row>
    <row r="349" spans="1:31">
      <c r="A349" s="302" t="s">
        <v>1578</v>
      </c>
      <c r="B349" s="302">
        <v>817369</v>
      </c>
      <c r="C349" s="302">
        <v>1</v>
      </c>
      <c r="E349" s="302" t="s">
        <v>1579</v>
      </c>
      <c r="F349" s="302" t="s">
        <v>1580</v>
      </c>
      <c r="G349" s="302" t="s">
        <v>420</v>
      </c>
      <c r="H349" s="302" t="s">
        <v>422</v>
      </c>
      <c r="I349" s="303">
        <v>43201</v>
      </c>
      <c r="J349" s="303">
        <v>43191</v>
      </c>
      <c r="K349" s="303">
        <v>43982</v>
      </c>
      <c r="L349" s="302" t="s">
        <v>241</v>
      </c>
      <c r="M349" s="302" t="s">
        <v>242</v>
      </c>
      <c r="N349" s="303">
        <v>43202</v>
      </c>
      <c r="O349" s="302" t="s">
        <v>243</v>
      </c>
      <c r="P349" s="302" t="s">
        <v>422</v>
      </c>
      <c r="Q349" s="302" t="s">
        <v>244</v>
      </c>
      <c r="R349" s="302" t="s">
        <v>269</v>
      </c>
      <c r="S349" s="302" t="s">
        <v>254</v>
      </c>
      <c r="T349" s="302" t="s">
        <v>438</v>
      </c>
      <c r="U349" s="305">
        <v>140000</v>
      </c>
      <c r="V349" s="19"/>
      <c r="X349" s="19" t="s">
        <v>24</v>
      </c>
      <c r="AC349" s="302"/>
      <c r="AE349" s="302"/>
    </row>
    <row r="350" spans="1:31">
      <c r="A350" s="302" t="s">
        <v>1581</v>
      </c>
      <c r="B350" s="302">
        <v>818219</v>
      </c>
      <c r="C350" s="302">
        <v>1</v>
      </c>
      <c r="E350" s="302" t="s">
        <v>1582</v>
      </c>
      <c r="F350" s="302" t="s">
        <v>1583</v>
      </c>
      <c r="G350" s="302" t="s">
        <v>301</v>
      </c>
      <c r="H350" s="302" t="s">
        <v>422</v>
      </c>
      <c r="I350" s="303">
        <v>43196</v>
      </c>
      <c r="J350" s="303">
        <v>43220</v>
      </c>
      <c r="K350" s="303">
        <v>43982</v>
      </c>
      <c r="L350" s="302" t="s">
        <v>241</v>
      </c>
      <c r="M350" s="302" t="s">
        <v>242</v>
      </c>
      <c r="N350" s="303">
        <v>43202</v>
      </c>
      <c r="O350" s="302" t="s">
        <v>243</v>
      </c>
      <c r="P350" s="302" t="s">
        <v>422</v>
      </c>
      <c r="Q350" s="302" t="s">
        <v>244</v>
      </c>
      <c r="R350" s="302" t="s">
        <v>269</v>
      </c>
      <c r="S350" s="302" t="s">
        <v>254</v>
      </c>
      <c r="T350" s="302" t="s">
        <v>255</v>
      </c>
      <c r="U350" s="305">
        <v>462800</v>
      </c>
      <c r="V350" s="302"/>
      <c r="W350" s="302">
        <v>157400</v>
      </c>
      <c r="X350" s="19" t="s">
        <v>24</v>
      </c>
      <c r="AA350" s="302"/>
      <c r="AB350" s="302"/>
      <c r="AC350" s="302"/>
      <c r="AE350" s="302"/>
    </row>
    <row r="351" spans="1:31">
      <c r="A351" s="302" t="s">
        <v>1584</v>
      </c>
      <c r="B351" s="302">
        <v>818220</v>
      </c>
      <c r="C351" s="302">
        <v>1</v>
      </c>
      <c r="E351" s="302" t="s">
        <v>1585</v>
      </c>
      <c r="F351" s="302" t="s">
        <v>1586</v>
      </c>
      <c r="G351" s="302" t="s">
        <v>301</v>
      </c>
      <c r="H351" s="302" t="s">
        <v>422</v>
      </c>
      <c r="I351" s="303">
        <v>43196</v>
      </c>
      <c r="J351" s="303">
        <v>43220</v>
      </c>
      <c r="K351" s="303">
        <v>43982</v>
      </c>
      <c r="L351" s="302" t="s">
        <v>241</v>
      </c>
      <c r="M351" s="302" t="s">
        <v>242</v>
      </c>
      <c r="N351" s="303">
        <v>43202</v>
      </c>
      <c r="O351" s="302" t="s">
        <v>243</v>
      </c>
      <c r="P351" s="302" t="s">
        <v>422</v>
      </c>
      <c r="Q351" s="302" t="s">
        <v>244</v>
      </c>
      <c r="R351" s="302" t="s">
        <v>269</v>
      </c>
      <c r="S351" s="302" t="s">
        <v>254</v>
      </c>
      <c r="T351" s="302" t="s">
        <v>255</v>
      </c>
      <c r="U351" s="305">
        <v>462800</v>
      </c>
      <c r="V351" s="302"/>
      <c r="W351" s="302">
        <v>155835</v>
      </c>
      <c r="X351" s="19" t="s">
        <v>24</v>
      </c>
      <c r="AA351" s="302"/>
      <c r="AB351" s="302"/>
      <c r="AC351" s="302"/>
      <c r="AE351" s="302"/>
    </row>
    <row r="352" spans="1:31">
      <c r="A352" s="302" t="s">
        <v>1587</v>
      </c>
      <c r="B352" s="302">
        <v>819000</v>
      </c>
      <c r="C352" s="302">
        <v>1</v>
      </c>
      <c r="E352" s="302" t="s">
        <v>1588</v>
      </c>
      <c r="F352" s="302" t="s">
        <v>1589</v>
      </c>
      <c r="G352" s="302" t="s">
        <v>301</v>
      </c>
      <c r="H352" s="302" t="s">
        <v>422</v>
      </c>
      <c r="I352" s="303">
        <v>43196</v>
      </c>
      <c r="J352" s="303">
        <v>43209</v>
      </c>
      <c r="K352" s="303">
        <v>43951</v>
      </c>
      <c r="L352" s="302" t="s">
        <v>241</v>
      </c>
      <c r="M352" s="302" t="s">
        <v>242</v>
      </c>
      <c r="N352" s="303">
        <v>43202</v>
      </c>
      <c r="O352" s="302" t="s">
        <v>243</v>
      </c>
      <c r="P352" s="302" t="s">
        <v>422</v>
      </c>
      <c r="Q352" s="302" t="s">
        <v>244</v>
      </c>
      <c r="R352" s="302" t="s">
        <v>269</v>
      </c>
      <c r="S352" s="302" t="s">
        <v>254</v>
      </c>
      <c r="T352" s="302" t="s">
        <v>255</v>
      </c>
      <c r="U352" s="305">
        <v>231400</v>
      </c>
      <c r="V352" s="19"/>
      <c r="X352" s="19" t="s">
        <v>24</v>
      </c>
      <c r="AA352" s="302"/>
      <c r="AB352" s="302"/>
      <c r="AC352" s="302"/>
      <c r="AE352" s="302"/>
    </row>
    <row r="353" spans="1:31">
      <c r="A353" s="302" t="s">
        <v>1590</v>
      </c>
      <c r="B353" s="302">
        <v>819875</v>
      </c>
      <c r="C353" s="302">
        <v>1</v>
      </c>
      <c r="E353" s="302" t="s">
        <v>1591</v>
      </c>
      <c r="F353" s="302" t="s">
        <v>1592</v>
      </c>
      <c r="G353" s="302" t="s">
        <v>420</v>
      </c>
      <c r="H353" s="302" t="s">
        <v>422</v>
      </c>
      <c r="I353" s="303">
        <v>43201</v>
      </c>
      <c r="J353" s="303">
        <v>43191</v>
      </c>
      <c r="K353" s="303">
        <v>43982</v>
      </c>
      <c r="L353" s="302" t="s">
        <v>241</v>
      </c>
      <c r="M353" s="302" t="s">
        <v>242</v>
      </c>
      <c r="N353" s="303">
        <v>43202</v>
      </c>
      <c r="O353" s="302" t="s">
        <v>243</v>
      </c>
      <c r="P353" s="302" t="s">
        <v>422</v>
      </c>
      <c r="Q353" s="302" t="s">
        <v>244</v>
      </c>
      <c r="R353" s="302" t="s">
        <v>244</v>
      </c>
      <c r="S353" s="302" t="s">
        <v>254</v>
      </c>
      <c r="T353" s="302" t="s">
        <v>438</v>
      </c>
      <c r="U353" s="305">
        <v>140000</v>
      </c>
      <c r="V353" s="19"/>
      <c r="X353" s="19" t="s">
        <v>24</v>
      </c>
      <c r="AC353" s="302"/>
      <c r="AE353" s="302"/>
    </row>
    <row r="354" spans="1:31">
      <c r="A354" s="302" t="s">
        <v>1593</v>
      </c>
      <c r="B354" s="302" t="s">
        <v>1594</v>
      </c>
      <c r="C354" s="302">
        <v>0</v>
      </c>
      <c r="E354" s="302" t="s">
        <v>1595</v>
      </c>
      <c r="F354" s="302" t="s">
        <v>1596</v>
      </c>
      <c r="G354" s="302" t="s">
        <v>239</v>
      </c>
      <c r="H354" s="302" t="s">
        <v>293</v>
      </c>
      <c r="I354" s="303">
        <v>42978</v>
      </c>
      <c r="J354" s="303">
        <v>42979</v>
      </c>
      <c r="K354" s="303">
        <v>43343</v>
      </c>
      <c r="L354" s="302" t="s">
        <v>241</v>
      </c>
      <c r="M354" s="302" t="s">
        <v>242</v>
      </c>
      <c r="N354" s="303">
        <v>43202</v>
      </c>
      <c r="O354" s="302" t="s">
        <v>243</v>
      </c>
      <c r="P354" s="302" t="s">
        <v>294</v>
      </c>
      <c r="Q354" s="302" t="s">
        <v>244</v>
      </c>
      <c r="R354" s="302" t="s">
        <v>244</v>
      </c>
      <c r="S354" s="302" t="s">
        <v>254</v>
      </c>
      <c r="T354" s="302" t="s">
        <v>255</v>
      </c>
      <c r="U354" s="302">
        <v>0</v>
      </c>
      <c r="V354" s="19"/>
      <c r="X354" s="19" t="s">
        <v>24</v>
      </c>
      <c r="AA354" s="302"/>
      <c r="AB354" s="302"/>
      <c r="AC354" s="302"/>
      <c r="AD354" s="302"/>
      <c r="AE354" s="302"/>
    </row>
    <row r="355" spans="1:31">
      <c r="A355" s="302" t="s">
        <v>1597</v>
      </c>
      <c r="B355" s="302">
        <v>821770</v>
      </c>
      <c r="C355" s="302">
        <v>1</v>
      </c>
      <c r="E355" s="302" t="s">
        <v>1598</v>
      </c>
      <c r="F355" s="302" t="s">
        <v>1599</v>
      </c>
      <c r="G355" s="302" t="s">
        <v>301</v>
      </c>
      <c r="H355" s="302" t="s">
        <v>422</v>
      </c>
      <c r="I355" s="303">
        <v>43196</v>
      </c>
      <c r="J355" s="303">
        <v>43209</v>
      </c>
      <c r="K355" s="303">
        <v>43951</v>
      </c>
      <c r="L355" s="302" t="s">
        <v>241</v>
      </c>
      <c r="M355" s="302" t="s">
        <v>242</v>
      </c>
      <c r="N355" s="303">
        <v>43202</v>
      </c>
      <c r="O355" s="302" t="s">
        <v>243</v>
      </c>
      <c r="P355" s="302" t="s">
        <v>422</v>
      </c>
      <c r="Q355" s="302" t="s">
        <v>244</v>
      </c>
      <c r="R355" s="302" t="s">
        <v>269</v>
      </c>
      <c r="S355" s="302" t="s">
        <v>254</v>
      </c>
      <c r="T355" s="302" t="s">
        <v>255</v>
      </c>
      <c r="U355" s="305">
        <v>244400</v>
      </c>
      <c r="V355" s="302"/>
      <c r="X355" s="19" t="s">
        <v>24</v>
      </c>
      <c r="AA355" s="302"/>
      <c r="AB355" s="302"/>
      <c r="AC355" s="302"/>
      <c r="AE355" s="302"/>
    </row>
    <row r="356" spans="1:31">
      <c r="A356" s="302" t="s">
        <v>1600</v>
      </c>
      <c r="B356" s="302">
        <v>822184</v>
      </c>
      <c r="C356" s="302">
        <v>1</v>
      </c>
      <c r="E356" s="302" t="s">
        <v>1601</v>
      </c>
      <c r="F356" s="302" t="s">
        <v>1602</v>
      </c>
      <c r="G356" s="302" t="s">
        <v>301</v>
      </c>
      <c r="H356" s="302" t="s">
        <v>422</v>
      </c>
      <c r="I356" s="303">
        <v>43196</v>
      </c>
      <c r="J356" s="303">
        <v>43209</v>
      </c>
      <c r="K356" s="303">
        <v>43951</v>
      </c>
      <c r="L356" s="302" t="s">
        <v>241</v>
      </c>
      <c r="M356" s="302" t="s">
        <v>242</v>
      </c>
      <c r="N356" s="303">
        <v>43202</v>
      </c>
      <c r="O356" s="302" t="s">
        <v>243</v>
      </c>
      <c r="P356" s="302" t="s">
        <v>422</v>
      </c>
      <c r="Q356" s="302" t="s">
        <v>244</v>
      </c>
      <c r="R356" s="302" t="s">
        <v>269</v>
      </c>
      <c r="S356" s="302" t="s">
        <v>254</v>
      </c>
      <c r="T356" s="302" t="s">
        <v>255</v>
      </c>
      <c r="U356" s="305">
        <v>291600</v>
      </c>
      <c r="V356" s="19"/>
      <c r="X356" s="19" t="s">
        <v>24</v>
      </c>
      <c r="AA356" s="302"/>
      <c r="AB356" s="302"/>
      <c r="AC356" s="302"/>
      <c r="AE356" s="302"/>
    </row>
    <row r="357" spans="1:31">
      <c r="A357" s="302" t="s">
        <v>1603</v>
      </c>
      <c r="B357" s="302">
        <v>822552</v>
      </c>
      <c r="C357" s="302">
        <v>0</v>
      </c>
      <c r="E357" s="302" t="s">
        <v>1604</v>
      </c>
      <c r="F357" s="302" t="s">
        <v>1605</v>
      </c>
      <c r="G357" s="302" t="s">
        <v>420</v>
      </c>
      <c r="H357" s="302" t="s">
        <v>422</v>
      </c>
      <c r="I357" s="303">
        <v>43131</v>
      </c>
      <c r="J357" s="303">
        <v>43132</v>
      </c>
      <c r="K357" s="303">
        <v>43616</v>
      </c>
      <c r="L357" s="302" t="s">
        <v>241</v>
      </c>
      <c r="M357" s="302" t="s">
        <v>242</v>
      </c>
      <c r="N357" s="303">
        <v>43202</v>
      </c>
      <c r="O357" s="302" t="s">
        <v>243</v>
      </c>
      <c r="P357" s="302" t="s">
        <v>422</v>
      </c>
      <c r="Q357" s="302" t="s">
        <v>244</v>
      </c>
      <c r="R357" s="302" t="s">
        <v>269</v>
      </c>
      <c r="S357" s="302" t="s">
        <v>254</v>
      </c>
      <c r="T357" s="302" t="s">
        <v>322</v>
      </c>
      <c r="U357" s="305">
        <v>140000</v>
      </c>
      <c r="V357" s="19"/>
      <c r="X357" s="19" t="s">
        <v>24</v>
      </c>
      <c r="AC357" s="302"/>
      <c r="AE357" s="302"/>
    </row>
    <row r="358" spans="1:31">
      <c r="A358" s="302" t="s">
        <v>1606</v>
      </c>
      <c r="B358" s="302">
        <v>823112</v>
      </c>
      <c r="C358" s="302">
        <v>0</v>
      </c>
      <c r="E358" s="302" t="s">
        <v>1607</v>
      </c>
      <c r="F358" s="302" t="s">
        <v>1608</v>
      </c>
      <c r="G358" s="302" t="s">
        <v>420</v>
      </c>
      <c r="H358" s="302" t="s">
        <v>422</v>
      </c>
      <c r="I358" s="303">
        <v>43192</v>
      </c>
      <c r="J358" s="303">
        <v>43192</v>
      </c>
      <c r="K358" s="303">
        <v>43982</v>
      </c>
      <c r="L358" s="302" t="s">
        <v>241</v>
      </c>
      <c r="M358" s="302" t="s">
        <v>242</v>
      </c>
      <c r="N358" s="303">
        <v>43202</v>
      </c>
      <c r="O358" s="302" t="s">
        <v>243</v>
      </c>
      <c r="P358" s="302" t="s">
        <v>422</v>
      </c>
      <c r="Q358" s="302" t="s">
        <v>244</v>
      </c>
      <c r="R358" s="302" t="s">
        <v>1609</v>
      </c>
      <c r="S358" s="302" t="s">
        <v>254</v>
      </c>
      <c r="T358" s="302" t="s">
        <v>345</v>
      </c>
      <c r="U358" s="305">
        <v>140000</v>
      </c>
      <c r="V358" s="19"/>
      <c r="X358" s="19" t="s">
        <v>24</v>
      </c>
      <c r="AC358" s="302"/>
      <c r="AE358" s="302"/>
    </row>
    <row r="359" spans="1:31">
      <c r="A359" s="302" t="s">
        <v>1610</v>
      </c>
      <c r="B359" s="302" t="s">
        <v>531</v>
      </c>
      <c r="C359" s="302">
        <v>1</v>
      </c>
      <c r="E359" s="302" t="s">
        <v>532</v>
      </c>
      <c r="F359" s="302" t="s">
        <v>1611</v>
      </c>
      <c r="G359" s="302" t="s">
        <v>239</v>
      </c>
      <c r="H359" s="302" t="s">
        <v>240</v>
      </c>
      <c r="I359" s="303">
        <v>43203</v>
      </c>
      <c r="J359" s="303">
        <v>41306</v>
      </c>
      <c r="K359" s="303">
        <v>43487</v>
      </c>
      <c r="L359" s="302" t="s">
        <v>241</v>
      </c>
      <c r="M359" s="302" t="s">
        <v>242</v>
      </c>
      <c r="N359" s="303">
        <v>43203</v>
      </c>
      <c r="O359" s="302" t="s">
        <v>243</v>
      </c>
      <c r="P359" s="302" t="s">
        <v>240</v>
      </c>
      <c r="Q359" s="302" t="s">
        <v>244</v>
      </c>
      <c r="R359" s="302" t="s">
        <v>244</v>
      </c>
      <c r="S359" s="302" t="s">
        <v>265</v>
      </c>
      <c r="T359" s="302" t="s">
        <v>255</v>
      </c>
      <c r="U359" s="305">
        <v>4500000</v>
      </c>
      <c r="V359" s="302"/>
      <c r="W359" s="302">
        <v>2074</v>
      </c>
      <c r="X359" s="19" t="s">
        <v>24</v>
      </c>
      <c r="AC359" s="302"/>
      <c r="AE359" s="302"/>
    </row>
    <row r="360" spans="1:31">
      <c r="A360" s="302" t="s">
        <v>1612</v>
      </c>
      <c r="B360" s="302" t="s">
        <v>1613</v>
      </c>
      <c r="C360" s="302">
        <v>1</v>
      </c>
      <c r="E360" s="302" t="s">
        <v>1156</v>
      </c>
      <c r="F360" s="302" t="s">
        <v>1614</v>
      </c>
      <c r="G360" s="302" t="s">
        <v>239</v>
      </c>
      <c r="H360" s="302" t="s">
        <v>240</v>
      </c>
      <c r="I360" s="303">
        <v>43203</v>
      </c>
      <c r="J360" s="303">
        <v>41289</v>
      </c>
      <c r="K360" s="303">
        <v>43434</v>
      </c>
      <c r="L360" s="302" t="s">
        <v>241</v>
      </c>
      <c r="M360" s="302" t="s">
        <v>242</v>
      </c>
      <c r="N360" s="303">
        <v>43203</v>
      </c>
      <c r="O360" s="302" t="s">
        <v>243</v>
      </c>
      <c r="P360" s="302" t="s">
        <v>240</v>
      </c>
      <c r="Q360" s="302" t="s">
        <v>244</v>
      </c>
      <c r="R360" s="302" t="s">
        <v>244</v>
      </c>
      <c r="S360" s="302" t="s">
        <v>265</v>
      </c>
      <c r="T360" s="302" t="s">
        <v>255</v>
      </c>
      <c r="U360" s="305">
        <v>7750000</v>
      </c>
      <c r="V360" s="302"/>
      <c r="W360" s="302">
        <v>26188</v>
      </c>
      <c r="X360" s="19" t="s">
        <v>24</v>
      </c>
      <c r="AC360" s="302"/>
      <c r="AE360" s="302"/>
    </row>
    <row r="361" spans="1:31">
      <c r="A361" s="302" t="s">
        <v>1615</v>
      </c>
      <c r="B361" s="302">
        <v>815272</v>
      </c>
      <c r="C361" s="302">
        <v>1</v>
      </c>
      <c r="E361" s="302" t="s">
        <v>1277</v>
      </c>
      <c r="F361" s="302" t="s">
        <v>1616</v>
      </c>
      <c r="G361" s="302" t="s">
        <v>262</v>
      </c>
      <c r="H361" s="302" t="s">
        <v>251</v>
      </c>
      <c r="I361" s="303">
        <v>43200</v>
      </c>
      <c r="J361" s="303">
        <v>43203</v>
      </c>
      <c r="K361" s="303">
        <v>44036</v>
      </c>
      <c r="L361" s="302" t="s">
        <v>241</v>
      </c>
      <c r="M361" s="302" t="s">
        <v>242</v>
      </c>
      <c r="N361" s="303">
        <v>43203</v>
      </c>
      <c r="O361" s="302" t="s">
        <v>243</v>
      </c>
      <c r="P361" s="302" t="s">
        <v>251</v>
      </c>
      <c r="Q361" s="302" t="s">
        <v>244</v>
      </c>
      <c r="R361" s="302" t="s">
        <v>269</v>
      </c>
      <c r="S361" s="302" t="s">
        <v>287</v>
      </c>
      <c r="T361" s="302" t="s">
        <v>255</v>
      </c>
      <c r="U361" s="302">
        <v>0</v>
      </c>
      <c r="V361" s="19"/>
      <c r="W361" s="302">
        <v>82782</v>
      </c>
      <c r="X361" s="19" t="s">
        <v>24</v>
      </c>
      <c r="AA361" s="302"/>
      <c r="AB361" s="302"/>
      <c r="AC361" s="302"/>
      <c r="AE361" s="302"/>
    </row>
    <row r="362" spans="1:31">
      <c r="A362" s="302" t="s">
        <v>1617</v>
      </c>
      <c r="B362" s="302">
        <v>823152</v>
      </c>
      <c r="C362" s="302">
        <v>0</v>
      </c>
      <c r="E362" s="302" t="s">
        <v>1618</v>
      </c>
      <c r="F362" s="302" t="s">
        <v>1619</v>
      </c>
      <c r="G362" s="302" t="s">
        <v>301</v>
      </c>
      <c r="H362" s="302" t="s">
        <v>1404</v>
      </c>
      <c r="I362" s="303">
        <v>43195</v>
      </c>
      <c r="J362" s="303">
        <v>43178</v>
      </c>
      <c r="K362" s="303">
        <v>43556</v>
      </c>
      <c r="L362" s="302" t="s">
        <v>241</v>
      </c>
      <c r="M362" s="302" t="s">
        <v>242</v>
      </c>
      <c r="N362" s="303">
        <v>43203</v>
      </c>
      <c r="O362" s="302" t="s">
        <v>243</v>
      </c>
      <c r="P362" s="302" t="s">
        <v>1404</v>
      </c>
      <c r="Q362" s="302" t="s">
        <v>244</v>
      </c>
      <c r="R362" s="302" t="s">
        <v>244</v>
      </c>
      <c r="S362" s="302" t="s">
        <v>462</v>
      </c>
      <c r="T362" s="302" t="s">
        <v>255</v>
      </c>
      <c r="U362" s="302">
        <v>0</v>
      </c>
      <c r="V362" s="19"/>
      <c r="W362" s="302">
        <v>521634</v>
      </c>
      <c r="X362" s="19" t="s">
        <v>24</v>
      </c>
      <c r="AA362" s="302"/>
      <c r="AB362" s="302"/>
      <c r="AC362" s="302"/>
      <c r="AE362" s="302"/>
    </row>
    <row r="363" spans="1:31">
      <c r="A363" s="302" t="s">
        <v>1620</v>
      </c>
      <c r="B363" s="302">
        <v>817612</v>
      </c>
      <c r="C363" s="302">
        <v>1</v>
      </c>
      <c r="E363" s="302" t="s">
        <v>1621</v>
      </c>
      <c r="F363" s="302" t="s">
        <v>1622</v>
      </c>
      <c r="G363" s="302" t="s">
        <v>250</v>
      </c>
      <c r="H363" s="302" t="s">
        <v>571</v>
      </c>
      <c r="I363" s="303">
        <v>43200</v>
      </c>
      <c r="J363" s="303">
        <v>43191</v>
      </c>
      <c r="K363" s="303">
        <v>43555</v>
      </c>
      <c r="L363" s="302" t="s">
        <v>241</v>
      </c>
      <c r="M363" s="302" t="s">
        <v>242</v>
      </c>
      <c r="N363" s="303">
        <v>43206</v>
      </c>
      <c r="O363" s="302" t="s">
        <v>243</v>
      </c>
      <c r="P363" s="302" t="s">
        <v>571</v>
      </c>
      <c r="Q363" s="302" t="s">
        <v>244</v>
      </c>
      <c r="R363" s="302" t="s">
        <v>269</v>
      </c>
      <c r="S363" s="302" t="s">
        <v>254</v>
      </c>
      <c r="T363" s="302" t="s">
        <v>255</v>
      </c>
      <c r="U363" s="302">
        <v>0</v>
      </c>
      <c r="V363" s="19"/>
      <c r="W363" s="302">
        <v>19936</v>
      </c>
      <c r="X363" s="19" t="s">
        <v>24</v>
      </c>
      <c r="AA363" s="302"/>
      <c r="AB363" s="302"/>
      <c r="AC363" s="302"/>
      <c r="AD363" s="302"/>
      <c r="AE363" s="302"/>
    </row>
    <row r="364" spans="1:31">
      <c r="A364" s="302" t="s">
        <v>1623</v>
      </c>
      <c r="B364" s="302">
        <v>822342</v>
      </c>
      <c r="C364" s="302">
        <v>0</v>
      </c>
      <c r="E364" s="302" t="s">
        <v>1624</v>
      </c>
      <c r="F364" s="302" t="s">
        <v>1625</v>
      </c>
      <c r="G364" s="302" t="s">
        <v>250</v>
      </c>
      <c r="H364" s="302" t="s">
        <v>398</v>
      </c>
      <c r="I364" s="303">
        <v>43110</v>
      </c>
      <c r="J364" s="303">
        <v>43132</v>
      </c>
      <c r="K364" s="303">
        <v>44957</v>
      </c>
      <c r="L364" s="302" t="s">
        <v>241</v>
      </c>
      <c r="M364" s="302" t="s">
        <v>242</v>
      </c>
      <c r="N364" s="303">
        <v>43206</v>
      </c>
      <c r="O364" s="302" t="s">
        <v>243</v>
      </c>
      <c r="P364" s="302" t="s">
        <v>398</v>
      </c>
      <c r="Q364" s="302" t="s">
        <v>244</v>
      </c>
      <c r="R364" s="302" t="s">
        <v>269</v>
      </c>
      <c r="S364" s="302" t="s">
        <v>254</v>
      </c>
      <c r="T364" s="302" t="s">
        <v>972</v>
      </c>
      <c r="U364" s="302">
        <v>0</v>
      </c>
      <c r="V364" s="19"/>
      <c r="W364" s="302">
        <v>577805</v>
      </c>
      <c r="X364" s="19" t="s">
        <v>24</v>
      </c>
      <c r="AA364" s="302"/>
      <c r="AB364" s="302"/>
      <c r="AC364" s="302"/>
      <c r="AD364" s="302"/>
      <c r="AE364" s="302"/>
    </row>
    <row r="365" spans="1:31">
      <c r="A365" s="302" t="s">
        <v>1626</v>
      </c>
      <c r="B365" s="302" t="s">
        <v>1627</v>
      </c>
      <c r="C365" s="302">
        <v>0</v>
      </c>
      <c r="E365" s="302" t="s">
        <v>1624</v>
      </c>
      <c r="F365" s="302" t="s">
        <v>1628</v>
      </c>
      <c r="G365" s="302" t="s">
        <v>239</v>
      </c>
      <c r="H365" s="302" t="s">
        <v>398</v>
      </c>
      <c r="I365" s="303">
        <v>43199</v>
      </c>
      <c r="J365" s="303">
        <v>43174</v>
      </c>
      <c r="K365" s="303">
        <v>43538</v>
      </c>
      <c r="L365" s="302" t="s">
        <v>241</v>
      </c>
      <c r="M365" s="302" t="s">
        <v>242</v>
      </c>
      <c r="N365" s="303">
        <v>43206</v>
      </c>
      <c r="O365" s="302" t="s">
        <v>243</v>
      </c>
      <c r="P365" s="302" t="s">
        <v>398</v>
      </c>
      <c r="Q365" s="302" t="s">
        <v>244</v>
      </c>
      <c r="R365" s="302" t="s">
        <v>269</v>
      </c>
      <c r="S365" s="302" t="s">
        <v>254</v>
      </c>
      <c r="T365" s="302" t="s">
        <v>322</v>
      </c>
      <c r="U365" s="305">
        <v>500000</v>
      </c>
      <c r="V365" s="19"/>
      <c r="W365" s="302">
        <v>577805</v>
      </c>
      <c r="X365" s="19" t="s">
        <v>24</v>
      </c>
      <c r="AA365" s="302"/>
      <c r="AB365" s="302"/>
      <c r="AC365" s="302"/>
      <c r="AD365" s="302"/>
      <c r="AE365" s="302"/>
    </row>
    <row r="366" spans="1:31">
      <c r="A366" s="302" t="s">
        <v>1629</v>
      </c>
      <c r="B366" s="302">
        <v>822416</v>
      </c>
      <c r="C366" s="302">
        <v>0</v>
      </c>
      <c r="D366" s="302">
        <v>1079669</v>
      </c>
      <c r="E366" s="302" t="s">
        <v>1630</v>
      </c>
      <c r="F366" s="302" t="s">
        <v>1631</v>
      </c>
      <c r="G366" s="302" t="s">
        <v>301</v>
      </c>
      <c r="H366" s="302" t="s">
        <v>263</v>
      </c>
      <c r="I366" s="303">
        <v>43118</v>
      </c>
      <c r="J366" s="303">
        <v>43209</v>
      </c>
      <c r="K366" s="303">
        <v>43392</v>
      </c>
      <c r="L366" s="302" t="s">
        <v>241</v>
      </c>
      <c r="M366" s="302" t="s">
        <v>242</v>
      </c>
      <c r="N366" s="303">
        <v>43206</v>
      </c>
      <c r="O366" s="302" t="s">
        <v>243</v>
      </c>
      <c r="P366" s="302" t="s">
        <v>263</v>
      </c>
      <c r="Q366" s="302" t="s">
        <v>244</v>
      </c>
      <c r="R366" s="302" t="s">
        <v>244</v>
      </c>
      <c r="S366" s="302" t="s">
        <v>287</v>
      </c>
      <c r="T366" s="302" t="s">
        <v>371</v>
      </c>
      <c r="U366" s="305">
        <v>60000</v>
      </c>
      <c r="V366" s="19"/>
      <c r="W366" s="302">
        <v>523236</v>
      </c>
      <c r="X366" s="19" t="s">
        <v>24</v>
      </c>
      <c r="AA366" s="302"/>
      <c r="AB366" s="302"/>
      <c r="AC366" s="302"/>
      <c r="AE366" s="302"/>
    </row>
    <row r="367" spans="1:31">
      <c r="A367" s="302" t="s">
        <v>1632</v>
      </c>
      <c r="B367" s="302">
        <v>823185</v>
      </c>
      <c r="C367" s="302">
        <v>0</v>
      </c>
      <c r="D367" s="302">
        <v>1077132</v>
      </c>
      <c r="E367" s="302" t="s">
        <v>1633</v>
      </c>
      <c r="F367" s="302" t="s">
        <v>1634</v>
      </c>
      <c r="G367" s="302" t="s">
        <v>301</v>
      </c>
      <c r="H367" s="302" t="s">
        <v>1404</v>
      </c>
      <c r="I367" s="303">
        <v>43199</v>
      </c>
      <c r="J367" s="303">
        <v>43201</v>
      </c>
      <c r="K367" s="303">
        <v>43384</v>
      </c>
      <c r="L367" s="302" t="s">
        <v>241</v>
      </c>
      <c r="M367" s="302" t="s">
        <v>242</v>
      </c>
      <c r="N367" s="303">
        <v>43206</v>
      </c>
      <c r="O367" s="302" t="s">
        <v>243</v>
      </c>
      <c r="P367" s="302" t="s">
        <v>1404</v>
      </c>
      <c r="Q367" s="302" t="s">
        <v>244</v>
      </c>
      <c r="R367" s="302" t="s">
        <v>244</v>
      </c>
      <c r="S367" s="302" t="s">
        <v>462</v>
      </c>
      <c r="T367" s="302" t="s">
        <v>371</v>
      </c>
      <c r="U367" s="305">
        <v>60000</v>
      </c>
      <c r="V367" s="19"/>
      <c r="W367" s="302">
        <v>522389</v>
      </c>
      <c r="X367" s="19" t="s">
        <v>24</v>
      </c>
      <c r="AA367" s="302"/>
      <c r="AB367" s="302"/>
      <c r="AC367" s="302"/>
      <c r="AE367" s="302"/>
    </row>
    <row r="368" spans="1:31">
      <c r="A368" s="302" t="s">
        <v>1635</v>
      </c>
      <c r="B368" s="302">
        <v>823187</v>
      </c>
      <c r="C368" s="302">
        <v>0</v>
      </c>
      <c r="E368" s="302" t="s">
        <v>1636</v>
      </c>
      <c r="F368" s="302" t="s">
        <v>1637</v>
      </c>
      <c r="G368" s="302" t="s">
        <v>301</v>
      </c>
      <c r="H368" s="302" t="s">
        <v>1404</v>
      </c>
      <c r="I368" s="303">
        <v>43199</v>
      </c>
      <c r="J368" s="303">
        <v>43202</v>
      </c>
      <c r="K368" s="303">
        <v>43616</v>
      </c>
      <c r="L368" s="302" t="s">
        <v>241</v>
      </c>
      <c r="M368" s="302" t="s">
        <v>242</v>
      </c>
      <c r="N368" s="303">
        <v>43206</v>
      </c>
      <c r="O368" s="302" t="s">
        <v>243</v>
      </c>
      <c r="P368" s="302" t="s">
        <v>1404</v>
      </c>
      <c r="Q368" s="302" t="s">
        <v>244</v>
      </c>
      <c r="R368" s="302" t="s">
        <v>244</v>
      </c>
      <c r="S368" s="302" t="s">
        <v>462</v>
      </c>
      <c r="T368" s="302" t="s">
        <v>255</v>
      </c>
      <c r="U368" s="302">
        <v>0</v>
      </c>
      <c r="V368" s="19"/>
      <c r="W368" s="302">
        <v>69057</v>
      </c>
      <c r="X368" s="19" t="s">
        <v>24</v>
      </c>
      <c r="AA368" s="302"/>
      <c r="AB368" s="302"/>
      <c r="AC368" s="302"/>
      <c r="AE368" s="302"/>
    </row>
    <row r="369" spans="1:31">
      <c r="A369" s="302" t="s">
        <v>1638</v>
      </c>
      <c r="B369" s="302" t="s">
        <v>1639</v>
      </c>
      <c r="C369" s="302">
        <v>0</v>
      </c>
      <c r="E369" s="302" t="s">
        <v>1333</v>
      </c>
      <c r="F369" s="302" t="s">
        <v>1640</v>
      </c>
      <c r="G369" s="302" t="s">
        <v>239</v>
      </c>
      <c r="H369" s="302" t="s">
        <v>422</v>
      </c>
      <c r="I369" s="303">
        <v>43206</v>
      </c>
      <c r="J369" s="303">
        <v>43191</v>
      </c>
      <c r="K369" s="303">
        <v>43524</v>
      </c>
      <c r="L369" s="302" t="s">
        <v>241</v>
      </c>
      <c r="M369" s="302" t="s">
        <v>242</v>
      </c>
      <c r="N369" s="303">
        <v>43207</v>
      </c>
      <c r="O369" s="302" t="s">
        <v>243</v>
      </c>
      <c r="P369" s="302" t="s">
        <v>422</v>
      </c>
      <c r="Q369" s="302" t="s">
        <v>244</v>
      </c>
      <c r="R369" s="302" t="s">
        <v>269</v>
      </c>
      <c r="S369" s="302" t="s">
        <v>254</v>
      </c>
      <c r="T369" s="302" t="s">
        <v>255</v>
      </c>
      <c r="U369" s="302">
        <v>0</v>
      </c>
      <c r="V369" s="19"/>
      <c r="W369" s="302">
        <v>11564</v>
      </c>
      <c r="X369" s="19" t="s">
        <v>24</v>
      </c>
      <c r="AA369" s="302"/>
      <c r="AB369" s="302"/>
      <c r="AC369" s="302"/>
      <c r="AD369" s="302"/>
      <c r="AE369" s="302"/>
    </row>
    <row r="370" spans="1:31">
      <c r="A370" s="302" t="s">
        <v>1641</v>
      </c>
      <c r="B370" s="302" t="s">
        <v>1642</v>
      </c>
      <c r="C370" s="302">
        <v>2</v>
      </c>
      <c r="D370" s="302">
        <v>407547</v>
      </c>
      <c r="E370" s="302" t="s">
        <v>267</v>
      </c>
      <c r="F370" s="302" t="s">
        <v>1643</v>
      </c>
      <c r="G370" s="302" t="s">
        <v>239</v>
      </c>
      <c r="H370" s="302" t="s">
        <v>251</v>
      </c>
      <c r="I370" s="303">
        <v>43178</v>
      </c>
      <c r="J370" s="303">
        <v>43191</v>
      </c>
      <c r="K370" s="303">
        <v>43434</v>
      </c>
      <c r="L370" s="302" t="s">
        <v>241</v>
      </c>
      <c r="M370" s="302" t="s">
        <v>242</v>
      </c>
      <c r="N370" s="303">
        <v>43207</v>
      </c>
      <c r="O370" s="302" t="s">
        <v>243</v>
      </c>
      <c r="P370" s="302" t="s">
        <v>251</v>
      </c>
      <c r="Q370" s="302" t="s">
        <v>244</v>
      </c>
      <c r="R370" s="302" t="s">
        <v>269</v>
      </c>
      <c r="S370" s="302" t="s">
        <v>287</v>
      </c>
      <c r="T370" s="302" t="s">
        <v>327</v>
      </c>
      <c r="U370" s="305">
        <v>6104201.8399999999</v>
      </c>
      <c r="V370" s="19"/>
      <c r="W370" s="302">
        <v>163164</v>
      </c>
      <c r="X370" s="19" t="s">
        <v>24</v>
      </c>
      <c r="AA370" s="302"/>
      <c r="AB370" s="302"/>
      <c r="AC370" s="302"/>
      <c r="AE370" s="302"/>
    </row>
    <row r="371" spans="1:31">
      <c r="A371" s="302" t="s">
        <v>1644</v>
      </c>
      <c r="B371" s="302" t="s">
        <v>1645</v>
      </c>
      <c r="C371" s="302">
        <v>0</v>
      </c>
      <c r="D371" s="302">
        <v>1075061</v>
      </c>
      <c r="E371" s="302" t="s">
        <v>974</v>
      </c>
      <c r="F371" s="302" t="s">
        <v>1646</v>
      </c>
      <c r="G371" s="302" t="s">
        <v>239</v>
      </c>
      <c r="H371" s="302" t="s">
        <v>251</v>
      </c>
      <c r="I371" s="303">
        <v>43200</v>
      </c>
      <c r="J371" s="303">
        <v>43191</v>
      </c>
      <c r="K371" s="303">
        <v>43555</v>
      </c>
      <c r="L371" s="302" t="s">
        <v>241</v>
      </c>
      <c r="M371" s="302" t="s">
        <v>242</v>
      </c>
      <c r="N371" s="303">
        <v>43207</v>
      </c>
      <c r="O371" s="302" t="s">
        <v>243</v>
      </c>
      <c r="P371" s="302" t="s">
        <v>251</v>
      </c>
      <c r="Q371" s="302" t="s">
        <v>244</v>
      </c>
      <c r="R371" s="302" t="s">
        <v>269</v>
      </c>
      <c r="S371" s="302" t="s">
        <v>287</v>
      </c>
      <c r="T371" s="302" t="s">
        <v>255</v>
      </c>
      <c r="U371" s="302">
        <v>0</v>
      </c>
      <c r="V371" s="19"/>
      <c r="W371" s="302">
        <v>163179</v>
      </c>
      <c r="X371" s="19" t="s">
        <v>24</v>
      </c>
      <c r="AA371" s="302"/>
      <c r="AB371" s="302"/>
      <c r="AC371" s="302"/>
      <c r="AD371" s="302"/>
      <c r="AE371" s="302"/>
    </row>
    <row r="372" spans="1:31">
      <c r="A372" s="302" t="s">
        <v>1647</v>
      </c>
      <c r="B372" s="302">
        <v>822518</v>
      </c>
      <c r="C372" s="302">
        <v>0</v>
      </c>
      <c r="E372" s="302" t="s">
        <v>1648</v>
      </c>
      <c r="F372" s="302" t="s">
        <v>1649</v>
      </c>
      <c r="G372" s="302" t="s">
        <v>625</v>
      </c>
      <c r="H372" s="302" t="s">
        <v>293</v>
      </c>
      <c r="I372" s="303">
        <v>43126</v>
      </c>
      <c r="J372" s="303">
        <v>43132</v>
      </c>
      <c r="K372" s="303">
        <v>44957</v>
      </c>
      <c r="L372" s="302" t="s">
        <v>241</v>
      </c>
      <c r="M372" s="302" t="s">
        <v>242</v>
      </c>
      <c r="N372" s="303">
        <v>43207</v>
      </c>
      <c r="O372" s="302" t="s">
        <v>243</v>
      </c>
      <c r="P372" s="302" t="s">
        <v>293</v>
      </c>
      <c r="Q372" s="302" t="s">
        <v>244</v>
      </c>
      <c r="R372" s="302" t="s">
        <v>244</v>
      </c>
      <c r="S372" s="302" t="s">
        <v>254</v>
      </c>
      <c r="T372" s="302" t="s">
        <v>255</v>
      </c>
      <c r="U372" s="302">
        <v>0</v>
      </c>
      <c r="V372" s="19"/>
      <c r="X372" s="19" t="s">
        <v>24</v>
      </c>
      <c r="AC372" s="302"/>
      <c r="AE372" s="302"/>
    </row>
    <row r="373" spans="1:31">
      <c r="A373" s="302" t="s">
        <v>1650</v>
      </c>
      <c r="B373" s="302">
        <v>822658</v>
      </c>
      <c r="C373" s="302">
        <v>0</v>
      </c>
      <c r="E373" s="302" t="s">
        <v>1651</v>
      </c>
      <c r="F373" s="302" t="s">
        <v>1652</v>
      </c>
      <c r="G373" s="302" t="s">
        <v>301</v>
      </c>
      <c r="H373" s="302" t="s">
        <v>422</v>
      </c>
      <c r="I373" s="303">
        <v>43144</v>
      </c>
      <c r="J373" s="303">
        <v>43146</v>
      </c>
      <c r="K373" s="303">
        <v>43951</v>
      </c>
      <c r="L373" s="302" t="s">
        <v>241</v>
      </c>
      <c r="M373" s="302" t="s">
        <v>242</v>
      </c>
      <c r="N373" s="303">
        <v>43207</v>
      </c>
      <c r="O373" s="302" t="s">
        <v>243</v>
      </c>
      <c r="P373" s="302" t="s">
        <v>422</v>
      </c>
      <c r="Q373" s="302" t="s">
        <v>244</v>
      </c>
      <c r="R373" s="302" t="s">
        <v>269</v>
      </c>
      <c r="S373" s="302" t="s">
        <v>254</v>
      </c>
      <c r="T373" s="302" t="s">
        <v>255</v>
      </c>
      <c r="U373" s="305">
        <v>504400</v>
      </c>
      <c r="V373" s="19"/>
      <c r="W373" s="302">
        <v>286749</v>
      </c>
      <c r="X373" s="19" t="s">
        <v>24</v>
      </c>
      <c r="AA373" s="302"/>
      <c r="AB373" s="302"/>
      <c r="AC373" s="302"/>
      <c r="AE373" s="302"/>
    </row>
    <row r="374" spans="1:31">
      <c r="A374" s="302" t="s">
        <v>1653</v>
      </c>
      <c r="B374" s="302">
        <v>822671</v>
      </c>
      <c r="C374" s="302">
        <v>0</v>
      </c>
      <c r="E374" s="302" t="s">
        <v>1654</v>
      </c>
      <c r="F374" s="302" t="s">
        <v>1655</v>
      </c>
      <c r="G374" s="302" t="s">
        <v>420</v>
      </c>
      <c r="H374" s="302" t="s">
        <v>422</v>
      </c>
      <c r="I374" s="303">
        <v>43146</v>
      </c>
      <c r="J374" s="303">
        <v>43123</v>
      </c>
      <c r="K374" s="303">
        <v>43982</v>
      </c>
      <c r="L374" s="302" t="s">
        <v>241</v>
      </c>
      <c r="M374" s="302" t="s">
        <v>242</v>
      </c>
      <c r="N374" s="303">
        <v>43207</v>
      </c>
      <c r="O374" s="302" t="s">
        <v>243</v>
      </c>
      <c r="P374" s="302" t="s">
        <v>422</v>
      </c>
      <c r="Q374" s="302" t="s">
        <v>244</v>
      </c>
      <c r="R374" s="302" t="s">
        <v>269</v>
      </c>
      <c r="S374" s="302" t="s">
        <v>254</v>
      </c>
      <c r="T374" s="302" t="s">
        <v>255</v>
      </c>
      <c r="U374" s="305">
        <v>140000</v>
      </c>
      <c r="V374" s="19"/>
      <c r="X374" s="19" t="s">
        <v>24</v>
      </c>
      <c r="AC374" s="302"/>
      <c r="AE374" s="302"/>
    </row>
    <row r="375" spans="1:31">
      <c r="A375" s="302" t="s">
        <v>1656</v>
      </c>
      <c r="B375" s="302">
        <v>822677</v>
      </c>
      <c r="C375" s="302">
        <v>0</v>
      </c>
      <c r="E375" s="302" t="s">
        <v>1657</v>
      </c>
      <c r="F375" s="302" t="s">
        <v>1658</v>
      </c>
      <c r="G375" s="302" t="s">
        <v>420</v>
      </c>
      <c r="H375" s="302" t="s">
        <v>422</v>
      </c>
      <c r="I375" s="303">
        <v>43146</v>
      </c>
      <c r="J375" s="303">
        <v>43145</v>
      </c>
      <c r="K375" s="303">
        <v>43982</v>
      </c>
      <c r="L375" s="302" t="s">
        <v>241</v>
      </c>
      <c r="M375" s="302" t="s">
        <v>242</v>
      </c>
      <c r="N375" s="303">
        <v>43207</v>
      </c>
      <c r="O375" s="302" t="s">
        <v>243</v>
      </c>
      <c r="P375" s="302" t="s">
        <v>422</v>
      </c>
      <c r="Q375" s="302" t="s">
        <v>244</v>
      </c>
      <c r="R375" s="302" t="s">
        <v>269</v>
      </c>
      <c r="S375" s="302" t="s">
        <v>254</v>
      </c>
      <c r="T375" s="302" t="s">
        <v>255</v>
      </c>
      <c r="U375" s="305">
        <v>140000</v>
      </c>
      <c r="V375" s="19"/>
      <c r="W375" s="302">
        <v>147476</v>
      </c>
      <c r="X375" s="19" t="s">
        <v>24</v>
      </c>
      <c r="AC375" s="302"/>
      <c r="AE375" s="302"/>
    </row>
    <row r="376" spans="1:31">
      <c r="A376" s="302" t="s">
        <v>1659</v>
      </c>
      <c r="B376" s="302">
        <v>822794</v>
      </c>
      <c r="C376" s="302">
        <v>0</v>
      </c>
      <c r="E376" s="302" t="s">
        <v>490</v>
      </c>
      <c r="F376" s="302" t="s">
        <v>1660</v>
      </c>
      <c r="G376" s="302" t="s">
        <v>250</v>
      </c>
      <c r="H376" s="302" t="s">
        <v>413</v>
      </c>
      <c r="I376" s="303">
        <v>43159</v>
      </c>
      <c r="J376" s="303">
        <v>43160</v>
      </c>
      <c r="K376" s="303">
        <v>44985</v>
      </c>
      <c r="L376" s="302" t="s">
        <v>241</v>
      </c>
      <c r="M376" s="302" t="s">
        <v>242</v>
      </c>
      <c r="N376" s="303">
        <v>43207</v>
      </c>
      <c r="O376" s="302" t="s">
        <v>243</v>
      </c>
      <c r="P376" s="302" t="s">
        <v>413</v>
      </c>
      <c r="Q376" s="302" t="s">
        <v>244</v>
      </c>
      <c r="R376" s="302" t="s">
        <v>244</v>
      </c>
      <c r="S376" s="302" t="s">
        <v>254</v>
      </c>
      <c r="T376" s="302" t="s">
        <v>621</v>
      </c>
      <c r="U376" s="302">
        <v>0</v>
      </c>
      <c r="V376" s="19"/>
      <c r="X376" s="19" t="s">
        <v>24</v>
      </c>
      <c r="AA376" s="302"/>
      <c r="AB376" s="302"/>
      <c r="AC376" s="302"/>
      <c r="AD376" s="302"/>
      <c r="AE376" s="302"/>
    </row>
    <row r="377" spans="1:31">
      <c r="A377" s="302" t="s">
        <v>1661</v>
      </c>
      <c r="B377" s="302" t="s">
        <v>1662</v>
      </c>
      <c r="C377" s="302">
        <v>0</v>
      </c>
      <c r="E377" s="302" t="s">
        <v>490</v>
      </c>
      <c r="F377" s="302" t="s">
        <v>1663</v>
      </c>
      <c r="G377" s="302" t="s">
        <v>239</v>
      </c>
      <c r="H377" s="302" t="s">
        <v>413</v>
      </c>
      <c r="I377" s="303">
        <v>43171</v>
      </c>
      <c r="J377" s="303">
        <v>43160</v>
      </c>
      <c r="K377" s="303">
        <v>43524</v>
      </c>
      <c r="L377" s="302" t="s">
        <v>241</v>
      </c>
      <c r="M377" s="302" t="s">
        <v>242</v>
      </c>
      <c r="N377" s="303">
        <v>43207</v>
      </c>
      <c r="O377" s="302" t="s">
        <v>243</v>
      </c>
      <c r="P377" s="302" t="s">
        <v>413</v>
      </c>
      <c r="Q377" s="302" t="s">
        <v>244</v>
      </c>
      <c r="R377" s="302" t="s">
        <v>244</v>
      </c>
      <c r="S377" s="302" t="s">
        <v>254</v>
      </c>
      <c r="T377" s="302" t="s">
        <v>351</v>
      </c>
      <c r="U377" s="302">
        <v>0</v>
      </c>
      <c r="V377" s="19"/>
      <c r="X377" s="19" t="s">
        <v>24</v>
      </c>
      <c r="AA377" s="302"/>
      <c r="AB377" s="302"/>
      <c r="AC377" s="302"/>
      <c r="AD377" s="302"/>
      <c r="AE377" s="302"/>
    </row>
    <row r="378" spans="1:31">
      <c r="A378" s="302" t="s">
        <v>1664</v>
      </c>
      <c r="B378" s="302">
        <v>823200</v>
      </c>
      <c r="C378" s="302">
        <v>0</v>
      </c>
      <c r="E378" s="302" t="s">
        <v>1665</v>
      </c>
      <c r="F378" s="302" t="s">
        <v>1666</v>
      </c>
      <c r="G378" s="302" t="s">
        <v>420</v>
      </c>
      <c r="H378" s="302" t="s">
        <v>422</v>
      </c>
      <c r="I378" s="303">
        <v>43200</v>
      </c>
      <c r="J378" s="303">
        <v>43201</v>
      </c>
      <c r="K378" s="303">
        <v>43982</v>
      </c>
      <c r="L378" s="302" t="s">
        <v>241</v>
      </c>
      <c r="M378" s="302" t="s">
        <v>242</v>
      </c>
      <c r="N378" s="303">
        <v>43207</v>
      </c>
      <c r="O378" s="302" t="s">
        <v>243</v>
      </c>
      <c r="P378" s="302" t="s">
        <v>422</v>
      </c>
      <c r="Q378" s="302" t="s">
        <v>244</v>
      </c>
      <c r="R378" s="302" t="s">
        <v>269</v>
      </c>
      <c r="S378" s="302" t="s">
        <v>254</v>
      </c>
      <c r="T378" s="302" t="s">
        <v>972</v>
      </c>
      <c r="U378" s="305">
        <v>140000</v>
      </c>
      <c r="V378" s="19"/>
      <c r="X378" s="19" t="s">
        <v>24</v>
      </c>
      <c r="AC378" s="302"/>
      <c r="AE378" s="302"/>
    </row>
    <row r="379" spans="1:31">
      <c r="A379" s="302" t="s">
        <v>1667</v>
      </c>
      <c r="B379" s="302">
        <v>805922</v>
      </c>
      <c r="C379" s="302">
        <v>1</v>
      </c>
      <c r="E379" s="302" t="s">
        <v>1268</v>
      </c>
      <c r="F379" s="302" t="s">
        <v>1269</v>
      </c>
      <c r="G379" s="302" t="s">
        <v>250</v>
      </c>
      <c r="H379" s="302" t="s">
        <v>1270</v>
      </c>
      <c r="I379" s="303">
        <v>43208</v>
      </c>
      <c r="J379" s="303">
        <v>40942</v>
      </c>
      <c r="L379" s="302" t="s">
        <v>241</v>
      </c>
      <c r="M379" s="302" t="s">
        <v>242</v>
      </c>
      <c r="N379" s="303">
        <v>43208</v>
      </c>
      <c r="O379" s="302" t="s">
        <v>243</v>
      </c>
      <c r="P379" s="302" t="s">
        <v>1270</v>
      </c>
      <c r="Q379" s="302" t="s">
        <v>244</v>
      </c>
      <c r="R379" s="302" t="s">
        <v>269</v>
      </c>
      <c r="S379" s="302" t="s">
        <v>265</v>
      </c>
      <c r="T379" s="302" t="s">
        <v>255</v>
      </c>
      <c r="U379" s="305">
        <v>30000</v>
      </c>
      <c r="V379" s="19"/>
      <c r="X379" s="19" t="s">
        <v>24</v>
      </c>
      <c r="AC379" s="302"/>
      <c r="AE379" s="302"/>
    </row>
    <row r="380" spans="1:31">
      <c r="A380" s="302" t="s">
        <v>1668</v>
      </c>
      <c r="B380" s="302">
        <v>808937</v>
      </c>
      <c r="C380" s="302">
        <v>9</v>
      </c>
      <c r="D380" s="302">
        <v>405673</v>
      </c>
      <c r="E380" s="302" t="s">
        <v>290</v>
      </c>
      <c r="F380" s="302" t="s">
        <v>1669</v>
      </c>
      <c r="G380" s="302" t="s">
        <v>262</v>
      </c>
      <c r="H380" s="302" t="s">
        <v>293</v>
      </c>
      <c r="I380" s="303">
        <v>43201</v>
      </c>
      <c r="J380" s="303">
        <v>43248</v>
      </c>
      <c r="K380" s="303">
        <v>43343</v>
      </c>
      <c r="L380" s="302" t="s">
        <v>241</v>
      </c>
      <c r="M380" s="302" t="s">
        <v>242</v>
      </c>
      <c r="N380" s="303">
        <v>43208</v>
      </c>
      <c r="O380" s="302" t="s">
        <v>243</v>
      </c>
      <c r="P380" s="302" t="s">
        <v>293</v>
      </c>
      <c r="Q380" s="302" t="s">
        <v>244</v>
      </c>
      <c r="R380" s="302" t="s">
        <v>269</v>
      </c>
      <c r="S380" s="302" t="s">
        <v>287</v>
      </c>
      <c r="T380" s="302" t="s">
        <v>255</v>
      </c>
      <c r="U380" s="305">
        <v>305128</v>
      </c>
      <c r="V380" s="19"/>
      <c r="W380" s="302">
        <v>563538</v>
      </c>
      <c r="X380" s="19" t="s">
        <v>24</v>
      </c>
      <c r="AC380" s="302"/>
      <c r="AE380" s="302"/>
    </row>
    <row r="381" spans="1:31">
      <c r="A381" s="302" t="s">
        <v>1670</v>
      </c>
      <c r="B381" s="302" t="s">
        <v>1671</v>
      </c>
      <c r="C381" s="302">
        <v>0</v>
      </c>
      <c r="E381" s="302" t="s">
        <v>1672</v>
      </c>
      <c r="F381" s="302" t="s">
        <v>1224</v>
      </c>
      <c r="G381" s="302" t="s">
        <v>239</v>
      </c>
      <c r="H381" s="302" t="s">
        <v>340</v>
      </c>
      <c r="I381" s="303">
        <v>43175</v>
      </c>
      <c r="J381" s="303">
        <v>42802</v>
      </c>
      <c r="K381" s="303">
        <v>43175</v>
      </c>
      <c r="L381" s="302" t="s">
        <v>241</v>
      </c>
      <c r="M381" s="302" t="s">
        <v>242</v>
      </c>
      <c r="N381" s="303">
        <v>43208</v>
      </c>
      <c r="O381" s="302" t="s">
        <v>243</v>
      </c>
      <c r="P381" s="302" t="s">
        <v>340</v>
      </c>
      <c r="Q381" s="302" t="s">
        <v>244</v>
      </c>
      <c r="R381" s="302" t="s">
        <v>269</v>
      </c>
      <c r="S381" s="302" t="s">
        <v>254</v>
      </c>
      <c r="T381" s="302" t="s">
        <v>597</v>
      </c>
      <c r="U381" s="302">
        <v>0</v>
      </c>
      <c r="V381" s="19"/>
      <c r="W381" s="302">
        <v>286682</v>
      </c>
      <c r="X381" s="19" t="s">
        <v>24</v>
      </c>
      <c r="AA381" s="302"/>
      <c r="AB381" s="302"/>
      <c r="AC381" s="302"/>
      <c r="AD381" s="302"/>
      <c r="AE381" s="302"/>
    </row>
    <row r="382" spans="1:31">
      <c r="A382" s="302" t="s">
        <v>1673</v>
      </c>
      <c r="B382" s="302">
        <v>822732</v>
      </c>
      <c r="C382" s="302">
        <v>0</v>
      </c>
      <c r="E382" s="302" t="s">
        <v>1674</v>
      </c>
      <c r="F382" s="302" t="s">
        <v>1675</v>
      </c>
      <c r="G382" s="302" t="s">
        <v>262</v>
      </c>
      <c r="H382" s="302" t="s">
        <v>251</v>
      </c>
      <c r="I382" s="303">
        <v>43153</v>
      </c>
      <c r="J382" s="303">
        <v>43160</v>
      </c>
      <c r="K382" s="303">
        <v>44985</v>
      </c>
      <c r="L382" s="302" t="s">
        <v>241</v>
      </c>
      <c r="M382" s="302" t="s">
        <v>242</v>
      </c>
      <c r="N382" s="303">
        <v>43208</v>
      </c>
      <c r="O382" s="302" t="s">
        <v>243</v>
      </c>
      <c r="P382" s="302" t="s">
        <v>251</v>
      </c>
      <c r="Q382" s="302" t="s">
        <v>244</v>
      </c>
      <c r="R382" s="302" t="s">
        <v>269</v>
      </c>
      <c r="S382" s="302" t="s">
        <v>287</v>
      </c>
      <c r="T382" s="302" t="s">
        <v>255</v>
      </c>
      <c r="U382" s="302">
        <v>0</v>
      </c>
      <c r="V382" s="19"/>
      <c r="W382" s="302">
        <v>451926</v>
      </c>
      <c r="X382" s="19" t="s">
        <v>24</v>
      </c>
      <c r="AA382" s="302"/>
      <c r="AB382" s="302"/>
      <c r="AC382" s="302"/>
      <c r="AD382" s="302"/>
      <c r="AE382" s="302"/>
    </row>
    <row r="383" spans="1:31">
      <c r="A383" s="302" t="s">
        <v>1676</v>
      </c>
      <c r="B383" s="302" t="s">
        <v>1677</v>
      </c>
      <c r="C383" s="302">
        <v>0</v>
      </c>
      <c r="E383" s="302" t="s">
        <v>1674</v>
      </c>
      <c r="F383" s="302" t="s">
        <v>1678</v>
      </c>
      <c r="G383" s="302" t="s">
        <v>239</v>
      </c>
      <c r="H383" s="302" t="s">
        <v>251</v>
      </c>
      <c r="I383" s="303">
        <v>43153</v>
      </c>
      <c r="J383" s="303">
        <v>43160</v>
      </c>
      <c r="K383" s="303">
        <v>43524</v>
      </c>
      <c r="L383" s="302" t="s">
        <v>241</v>
      </c>
      <c r="M383" s="302" t="s">
        <v>242</v>
      </c>
      <c r="N383" s="303">
        <v>43208</v>
      </c>
      <c r="O383" s="302" t="s">
        <v>243</v>
      </c>
      <c r="P383" s="302" t="s">
        <v>251</v>
      </c>
      <c r="Q383" s="302" t="s">
        <v>244</v>
      </c>
      <c r="R383" s="302" t="s">
        <v>269</v>
      </c>
      <c r="S383" s="302" t="s">
        <v>287</v>
      </c>
      <c r="T383" s="302" t="s">
        <v>255</v>
      </c>
      <c r="U383" s="302">
        <v>0</v>
      </c>
      <c r="V383" s="19"/>
      <c r="W383" s="302">
        <v>451926</v>
      </c>
      <c r="X383" s="19" t="s">
        <v>24</v>
      </c>
      <c r="AA383" s="302"/>
      <c r="AB383" s="302"/>
      <c r="AC383" s="302"/>
      <c r="AD383" s="302"/>
      <c r="AE383" s="302"/>
    </row>
    <row r="384" spans="1:31">
      <c r="A384" s="302" t="s">
        <v>1679</v>
      </c>
      <c r="B384" s="302">
        <v>809269</v>
      </c>
      <c r="C384" s="302">
        <v>3</v>
      </c>
      <c r="E384" s="302" t="s">
        <v>547</v>
      </c>
      <c r="F384" s="302" t="s">
        <v>1680</v>
      </c>
      <c r="G384" s="302" t="s">
        <v>262</v>
      </c>
      <c r="H384" s="302" t="s">
        <v>263</v>
      </c>
      <c r="I384" s="303">
        <v>43206</v>
      </c>
      <c r="J384" s="303">
        <v>43193</v>
      </c>
      <c r="K384" s="303">
        <v>43524</v>
      </c>
      <c r="L384" s="302" t="s">
        <v>241</v>
      </c>
      <c r="M384" s="302" t="s">
        <v>242</v>
      </c>
      <c r="N384" s="303">
        <v>43209</v>
      </c>
      <c r="O384" s="302" t="s">
        <v>243</v>
      </c>
      <c r="P384" s="302" t="s">
        <v>263</v>
      </c>
      <c r="Q384" s="302" t="s">
        <v>244</v>
      </c>
      <c r="R384" s="302" t="s">
        <v>549</v>
      </c>
      <c r="S384" s="302" t="s">
        <v>254</v>
      </c>
      <c r="T384" s="302" t="s">
        <v>255</v>
      </c>
      <c r="U384" s="305">
        <v>250000</v>
      </c>
      <c r="V384" s="19"/>
      <c r="X384" s="19" t="s">
        <v>24</v>
      </c>
      <c r="AC384" s="302"/>
      <c r="AE384" s="302"/>
    </row>
    <row r="385" spans="1:31">
      <c r="A385" s="302" t="s">
        <v>1681</v>
      </c>
      <c r="B385" s="302" t="s">
        <v>1682</v>
      </c>
      <c r="C385" s="302">
        <v>0</v>
      </c>
      <c r="D385" s="302">
        <v>1073704</v>
      </c>
      <c r="E385" s="302" t="s">
        <v>1277</v>
      </c>
      <c r="F385" s="302" t="s">
        <v>1683</v>
      </c>
      <c r="G385" s="302" t="s">
        <v>239</v>
      </c>
      <c r="H385" s="302" t="s">
        <v>251</v>
      </c>
      <c r="I385" s="303">
        <v>43202</v>
      </c>
      <c r="J385" s="303">
        <v>43206</v>
      </c>
      <c r="K385" s="303">
        <v>43510</v>
      </c>
      <c r="L385" s="302" t="s">
        <v>241</v>
      </c>
      <c r="M385" s="302" t="s">
        <v>242</v>
      </c>
      <c r="N385" s="303">
        <v>43209</v>
      </c>
      <c r="O385" s="302" t="s">
        <v>243</v>
      </c>
      <c r="P385" s="302" t="s">
        <v>251</v>
      </c>
      <c r="Q385" s="302" t="s">
        <v>244</v>
      </c>
      <c r="R385" s="302" t="s">
        <v>269</v>
      </c>
      <c r="S385" s="302" t="s">
        <v>287</v>
      </c>
      <c r="T385" s="302" t="s">
        <v>255</v>
      </c>
      <c r="U385" s="302">
        <v>0</v>
      </c>
      <c r="V385" s="19"/>
      <c r="W385" s="302">
        <v>82782</v>
      </c>
      <c r="X385" s="19" t="s">
        <v>24</v>
      </c>
      <c r="AA385" s="302"/>
      <c r="AB385" s="302"/>
      <c r="AC385" s="302"/>
      <c r="AD385" s="302"/>
      <c r="AE385" s="302"/>
    </row>
    <row r="386" spans="1:31">
      <c r="A386" s="302" t="s">
        <v>1684</v>
      </c>
      <c r="B386" s="302" t="s">
        <v>1685</v>
      </c>
      <c r="C386" s="302">
        <v>0</v>
      </c>
      <c r="D386" s="302">
        <v>1074606</v>
      </c>
      <c r="E386" s="302" t="s">
        <v>1686</v>
      </c>
      <c r="F386" s="302" t="s">
        <v>1687</v>
      </c>
      <c r="G386" s="302" t="s">
        <v>239</v>
      </c>
      <c r="H386" s="302" t="s">
        <v>251</v>
      </c>
      <c r="I386" s="303">
        <v>43201</v>
      </c>
      <c r="J386" s="303">
        <v>43206</v>
      </c>
      <c r="K386" s="303">
        <v>43465</v>
      </c>
      <c r="L386" s="302" t="s">
        <v>241</v>
      </c>
      <c r="M386" s="302" t="s">
        <v>242</v>
      </c>
      <c r="N386" s="303">
        <v>43209</v>
      </c>
      <c r="O386" s="302" t="s">
        <v>243</v>
      </c>
      <c r="P386" s="302" t="s">
        <v>251</v>
      </c>
      <c r="Q386" s="302" t="s">
        <v>244</v>
      </c>
      <c r="R386" s="302" t="s">
        <v>269</v>
      </c>
      <c r="S386" s="302" t="s">
        <v>287</v>
      </c>
      <c r="T386" s="302" t="s">
        <v>255</v>
      </c>
      <c r="U386" s="305">
        <v>52470</v>
      </c>
      <c r="V386" s="19"/>
      <c r="W386" s="302">
        <v>164074</v>
      </c>
      <c r="X386" s="19" t="s">
        <v>24</v>
      </c>
      <c r="AA386" s="302"/>
      <c r="AB386" s="302"/>
      <c r="AC386" s="302"/>
      <c r="AD386" s="302"/>
      <c r="AE386" s="302"/>
    </row>
    <row r="387" spans="1:31">
      <c r="A387" s="302" t="s">
        <v>1688</v>
      </c>
      <c r="B387" s="302">
        <v>822821</v>
      </c>
      <c r="C387" s="302">
        <v>0</v>
      </c>
      <c r="E387" s="302" t="s">
        <v>1689</v>
      </c>
      <c r="F387" s="302" t="s">
        <v>1690</v>
      </c>
      <c r="G387" s="302" t="s">
        <v>250</v>
      </c>
      <c r="H387" s="302" t="s">
        <v>293</v>
      </c>
      <c r="I387" s="303">
        <v>43164</v>
      </c>
      <c r="J387" s="303">
        <v>43169</v>
      </c>
      <c r="K387" s="303">
        <v>44264</v>
      </c>
      <c r="L387" s="302" t="s">
        <v>241</v>
      </c>
      <c r="M387" s="302" t="s">
        <v>242</v>
      </c>
      <c r="N387" s="303">
        <v>43209</v>
      </c>
      <c r="O387" s="302" t="s">
        <v>243</v>
      </c>
      <c r="P387" s="302" t="s">
        <v>293</v>
      </c>
      <c r="Q387" s="302" t="s">
        <v>244</v>
      </c>
      <c r="R387" s="302" t="s">
        <v>244</v>
      </c>
      <c r="S387" s="302" t="s">
        <v>254</v>
      </c>
      <c r="T387" s="302" t="s">
        <v>1691</v>
      </c>
      <c r="U387" s="305">
        <v>250000</v>
      </c>
      <c r="V387" s="19"/>
      <c r="W387" s="302">
        <v>582047</v>
      </c>
      <c r="X387" s="19" t="s">
        <v>24</v>
      </c>
      <c r="AA387" s="302"/>
      <c r="AB387" s="302"/>
      <c r="AC387" s="302"/>
      <c r="AD387" s="302"/>
      <c r="AE387" s="302"/>
    </row>
    <row r="388" spans="1:31">
      <c r="A388" s="302" t="s">
        <v>1692</v>
      </c>
      <c r="B388" s="302">
        <v>823225</v>
      </c>
      <c r="C388" s="302">
        <v>0</v>
      </c>
      <c r="D388" s="302">
        <v>1078377</v>
      </c>
      <c r="E388" s="302" t="s">
        <v>1693</v>
      </c>
      <c r="F388" s="302" t="s">
        <v>1694</v>
      </c>
      <c r="G388" s="302" t="s">
        <v>301</v>
      </c>
      <c r="H388" s="302" t="s">
        <v>1404</v>
      </c>
      <c r="I388" s="303">
        <v>43201</v>
      </c>
      <c r="J388" s="303">
        <v>43206</v>
      </c>
      <c r="K388" s="303">
        <v>43449</v>
      </c>
      <c r="L388" s="302" t="s">
        <v>241</v>
      </c>
      <c r="M388" s="302" t="s">
        <v>242</v>
      </c>
      <c r="N388" s="303">
        <v>43209</v>
      </c>
      <c r="O388" s="302" t="s">
        <v>243</v>
      </c>
      <c r="P388" s="302" t="s">
        <v>1404</v>
      </c>
      <c r="Q388" s="302" t="s">
        <v>244</v>
      </c>
      <c r="R388" s="302" t="s">
        <v>244</v>
      </c>
      <c r="S388" s="302" t="s">
        <v>462</v>
      </c>
      <c r="T388" s="302" t="s">
        <v>309</v>
      </c>
      <c r="U388" s="305">
        <v>93500</v>
      </c>
      <c r="V388" s="19"/>
      <c r="W388" s="302">
        <v>523038</v>
      </c>
      <c r="X388" s="19" t="s">
        <v>24</v>
      </c>
      <c r="AA388" s="302"/>
      <c r="AB388" s="302"/>
      <c r="AC388" s="302"/>
      <c r="AE388" s="302"/>
    </row>
    <row r="389" spans="1:31">
      <c r="A389" s="302" t="s">
        <v>1695</v>
      </c>
      <c r="B389" s="302">
        <v>809269</v>
      </c>
      <c r="C389" s="302">
        <v>4</v>
      </c>
      <c r="E389" s="302" t="s">
        <v>547</v>
      </c>
      <c r="F389" s="302" t="s">
        <v>1696</v>
      </c>
      <c r="G389" s="302" t="s">
        <v>262</v>
      </c>
      <c r="H389" s="302" t="s">
        <v>422</v>
      </c>
      <c r="I389" s="303">
        <v>43209</v>
      </c>
      <c r="J389" s="303">
        <v>43193</v>
      </c>
      <c r="K389" s="303">
        <v>43434</v>
      </c>
      <c r="L389" s="302" t="s">
        <v>241</v>
      </c>
      <c r="M389" s="302" t="s">
        <v>242</v>
      </c>
      <c r="N389" s="303">
        <v>43210</v>
      </c>
      <c r="O389" s="302" t="s">
        <v>243</v>
      </c>
      <c r="P389" s="302" t="s">
        <v>422</v>
      </c>
      <c r="Q389" s="302" t="s">
        <v>244</v>
      </c>
      <c r="R389" s="302" t="s">
        <v>549</v>
      </c>
      <c r="S389" s="302" t="s">
        <v>254</v>
      </c>
      <c r="T389" s="302" t="s">
        <v>255</v>
      </c>
      <c r="U389" s="305">
        <v>250000</v>
      </c>
      <c r="V389" s="302"/>
      <c r="X389" s="19" t="s">
        <v>24</v>
      </c>
      <c r="AC389" s="302"/>
      <c r="AE389" s="302"/>
    </row>
    <row r="390" spans="1:31">
      <c r="A390" s="302" t="s">
        <v>1697</v>
      </c>
      <c r="B390" s="302">
        <v>815237</v>
      </c>
      <c r="C390" s="302">
        <v>3</v>
      </c>
      <c r="E390" s="302" t="s">
        <v>1698</v>
      </c>
      <c r="F390" s="302" t="s">
        <v>1699</v>
      </c>
      <c r="G390" s="302" t="s">
        <v>301</v>
      </c>
      <c r="H390" s="302" t="s">
        <v>422</v>
      </c>
      <c r="I390" s="303">
        <v>43196</v>
      </c>
      <c r="J390" s="303">
        <v>43220</v>
      </c>
      <c r="K390" s="303">
        <v>44012</v>
      </c>
      <c r="L390" s="302" t="s">
        <v>241</v>
      </c>
      <c r="M390" s="302" t="s">
        <v>242</v>
      </c>
      <c r="N390" s="303">
        <v>43210</v>
      </c>
      <c r="O390" s="302" t="s">
        <v>243</v>
      </c>
      <c r="P390" s="302" t="s">
        <v>422</v>
      </c>
      <c r="Q390" s="302" t="s">
        <v>244</v>
      </c>
      <c r="R390" s="302" t="s">
        <v>269</v>
      </c>
      <c r="S390" s="302" t="s">
        <v>254</v>
      </c>
      <c r="T390" s="302" t="s">
        <v>255</v>
      </c>
      <c r="U390" s="305">
        <v>676000</v>
      </c>
      <c r="V390" s="19"/>
      <c r="W390" s="302">
        <v>146827</v>
      </c>
      <c r="X390" s="19" t="s">
        <v>24</v>
      </c>
      <c r="AA390" s="302"/>
      <c r="AB390" s="302"/>
      <c r="AC390" s="302"/>
      <c r="AE390" s="302"/>
    </row>
    <row r="391" spans="1:31">
      <c r="A391" s="302" t="s">
        <v>1700</v>
      </c>
      <c r="B391" s="302">
        <v>816944</v>
      </c>
      <c r="C391" s="302">
        <v>1</v>
      </c>
      <c r="E391" s="302" t="s">
        <v>1701</v>
      </c>
      <c r="F391" s="302" t="s">
        <v>1702</v>
      </c>
      <c r="G391" s="302" t="s">
        <v>420</v>
      </c>
      <c r="H391" s="302" t="s">
        <v>422</v>
      </c>
      <c r="I391" s="303">
        <v>43209</v>
      </c>
      <c r="J391" s="303">
        <v>43164</v>
      </c>
      <c r="K391" s="303">
        <v>43982</v>
      </c>
      <c r="L391" s="302" t="s">
        <v>241</v>
      </c>
      <c r="M391" s="302" t="s">
        <v>242</v>
      </c>
      <c r="N391" s="303">
        <v>43210</v>
      </c>
      <c r="O391" s="302" t="s">
        <v>243</v>
      </c>
      <c r="P391" s="302" t="s">
        <v>422</v>
      </c>
      <c r="Q391" s="302" t="s">
        <v>244</v>
      </c>
      <c r="R391" s="302" t="s">
        <v>269</v>
      </c>
      <c r="S391" s="302" t="s">
        <v>254</v>
      </c>
      <c r="T391" s="302" t="s">
        <v>972</v>
      </c>
      <c r="U391" s="305">
        <v>140000</v>
      </c>
      <c r="V391" s="19"/>
      <c r="X391" s="19" t="s">
        <v>24</v>
      </c>
      <c r="AC391" s="302"/>
      <c r="AE391" s="302"/>
    </row>
    <row r="392" spans="1:31">
      <c r="A392" s="302" t="s">
        <v>1703</v>
      </c>
      <c r="B392" s="302">
        <v>817279</v>
      </c>
      <c r="C392" s="302">
        <v>2</v>
      </c>
      <c r="E392" s="302" t="s">
        <v>1704</v>
      </c>
      <c r="F392" s="302" t="s">
        <v>1705</v>
      </c>
      <c r="G392" s="302" t="s">
        <v>420</v>
      </c>
      <c r="H392" s="302" t="s">
        <v>422</v>
      </c>
      <c r="I392" s="303">
        <v>43209</v>
      </c>
      <c r="J392" s="303">
        <v>43160</v>
      </c>
      <c r="K392" s="303">
        <v>43982</v>
      </c>
      <c r="L392" s="302" t="s">
        <v>241</v>
      </c>
      <c r="M392" s="302" t="s">
        <v>242</v>
      </c>
      <c r="N392" s="303">
        <v>43210</v>
      </c>
      <c r="O392" s="302" t="s">
        <v>243</v>
      </c>
      <c r="P392" s="302" t="s">
        <v>422</v>
      </c>
      <c r="Q392" s="302" t="s">
        <v>244</v>
      </c>
      <c r="R392" s="302" t="s">
        <v>269</v>
      </c>
      <c r="S392" s="302" t="s">
        <v>254</v>
      </c>
      <c r="T392" s="302" t="s">
        <v>1475</v>
      </c>
      <c r="U392" s="305">
        <v>140000</v>
      </c>
      <c r="V392" s="302"/>
      <c r="X392" s="19" t="s">
        <v>24</v>
      </c>
      <c r="AC392" s="302"/>
      <c r="AE392" s="302"/>
    </row>
    <row r="393" spans="1:31">
      <c r="A393" s="302" t="s">
        <v>1706</v>
      </c>
      <c r="B393" s="302">
        <v>818138</v>
      </c>
      <c r="C393" s="302">
        <v>1</v>
      </c>
      <c r="E393" s="302" t="s">
        <v>1707</v>
      </c>
      <c r="F393" s="302" t="s">
        <v>1708</v>
      </c>
      <c r="G393" s="302" t="s">
        <v>301</v>
      </c>
      <c r="H393" s="302" t="s">
        <v>422</v>
      </c>
      <c r="I393" s="303">
        <v>43196</v>
      </c>
      <c r="J393" s="303">
        <v>43220</v>
      </c>
      <c r="K393" s="303">
        <v>43982</v>
      </c>
      <c r="L393" s="302" t="s">
        <v>241</v>
      </c>
      <c r="M393" s="302" t="s">
        <v>242</v>
      </c>
      <c r="N393" s="303">
        <v>43210</v>
      </c>
      <c r="O393" s="302" t="s">
        <v>243</v>
      </c>
      <c r="P393" s="302" t="s">
        <v>422</v>
      </c>
      <c r="Q393" s="302" t="s">
        <v>244</v>
      </c>
      <c r="R393" s="302" t="s">
        <v>269</v>
      </c>
      <c r="S393" s="302" t="s">
        <v>254</v>
      </c>
      <c r="T393" s="302" t="s">
        <v>566</v>
      </c>
      <c r="U393" s="305">
        <v>462800</v>
      </c>
      <c r="V393" s="302"/>
      <c r="W393" s="302">
        <v>735296</v>
      </c>
      <c r="X393" s="19" t="s">
        <v>24</v>
      </c>
      <c r="AA393" s="302"/>
      <c r="AB393" s="302"/>
      <c r="AC393" s="302"/>
      <c r="AE393" s="302"/>
    </row>
    <row r="394" spans="1:31">
      <c r="A394" s="302" t="s">
        <v>1709</v>
      </c>
      <c r="B394" s="302">
        <v>820374</v>
      </c>
      <c r="C394" s="302">
        <v>1</v>
      </c>
      <c r="E394" s="302" t="s">
        <v>1710</v>
      </c>
      <c r="F394" s="302" t="s">
        <v>1711</v>
      </c>
      <c r="G394" s="302" t="s">
        <v>301</v>
      </c>
      <c r="H394" s="302" t="s">
        <v>422</v>
      </c>
      <c r="I394" s="303">
        <v>43196</v>
      </c>
      <c r="J394" s="303">
        <v>43209</v>
      </c>
      <c r="K394" s="303">
        <v>43951</v>
      </c>
      <c r="L394" s="302" t="s">
        <v>241</v>
      </c>
      <c r="M394" s="302" t="s">
        <v>242</v>
      </c>
      <c r="N394" s="303">
        <v>43210</v>
      </c>
      <c r="O394" s="302" t="s">
        <v>243</v>
      </c>
      <c r="P394" s="302" t="s">
        <v>422</v>
      </c>
      <c r="Q394" s="302" t="s">
        <v>244</v>
      </c>
      <c r="R394" s="302" t="s">
        <v>269</v>
      </c>
      <c r="S394" s="302" t="s">
        <v>254</v>
      </c>
      <c r="T394" s="302" t="s">
        <v>255</v>
      </c>
      <c r="U394" s="305">
        <v>252200</v>
      </c>
      <c r="V394" s="302"/>
      <c r="X394" s="19" t="s">
        <v>24</v>
      </c>
      <c r="AA394" s="302"/>
      <c r="AB394" s="302"/>
      <c r="AC394" s="302"/>
      <c r="AE394" s="302"/>
    </row>
    <row r="395" spans="1:31">
      <c r="A395" s="302" t="s">
        <v>1712</v>
      </c>
      <c r="B395" s="302">
        <v>821184</v>
      </c>
      <c r="C395" s="302">
        <v>1</v>
      </c>
      <c r="E395" s="302" t="s">
        <v>1713</v>
      </c>
      <c r="F395" s="302" t="s">
        <v>1714</v>
      </c>
      <c r="G395" s="302" t="s">
        <v>301</v>
      </c>
      <c r="H395" s="302" t="s">
        <v>422</v>
      </c>
      <c r="I395" s="303">
        <v>43196</v>
      </c>
      <c r="J395" s="303">
        <v>43209</v>
      </c>
      <c r="K395" s="303">
        <v>43951</v>
      </c>
      <c r="L395" s="302" t="s">
        <v>241</v>
      </c>
      <c r="M395" s="302" t="s">
        <v>242</v>
      </c>
      <c r="N395" s="303">
        <v>43210</v>
      </c>
      <c r="O395" s="302" t="s">
        <v>243</v>
      </c>
      <c r="P395" s="302" t="s">
        <v>422</v>
      </c>
      <c r="Q395" s="302" t="s">
        <v>244</v>
      </c>
      <c r="R395" s="302" t="s">
        <v>269</v>
      </c>
      <c r="S395" s="302" t="s">
        <v>254</v>
      </c>
      <c r="T395" s="302" t="s">
        <v>255</v>
      </c>
      <c r="U395" s="305">
        <v>252200</v>
      </c>
      <c r="V395" s="19"/>
      <c r="X395" s="19" t="s">
        <v>24</v>
      </c>
      <c r="AA395" s="302"/>
      <c r="AB395" s="302"/>
      <c r="AC395" s="302"/>
      <c r="AE395" s="302"/>
    </row>
    <row r="396" spans="1:31">
      <c r="A396" s="302" t="s">
        <v>1715</v>
      </c>
      <c r="B396" s="302">
        <v>821243</v>
      </c>
      <c r="C396" s="302">
        <v>1</v>
      </c>
      <c r="E396" s="302" t="s">
        <v>1716</v>
      </c>
      <c r="F396" s="302" t="s">
        <v>1717</v>
      </c>
      <c r="G396" s="302" t="s">
        <v>301</v>
      </c>
      <c r="H396" s="302" t="s">
        <v>422</v>
      </c>
      <c r="I396" s="303">
        <v>43196</v>
      </c>
      <c r="J396" s="303">
        <v>43209</v>
      </c>
      <c r="K396" s="303">
        <v>43951</v>
      </c>
      <c r="L396" s="302" t="s">
        <v>241</v>
      </c>
      <c r="M396" s="302" t="s">
        <v>242</v>
      </c>
      <c r="N396" s="303">
        <v>43210</v>
      </c>
      <c r="O396" s="302" t="s">
        <v>243</v>
      </c>
      <c r="P396" s="302" t="s">
        <v>422</v>
      </c>
      <c r="Q396" s="302" t="s">
        <v>244</v>
      </c>
      <c r="R396" s="302" t="s">
        <v>269</v>
      </c>
      <c r="S396" s="302" t="s">
        <v>254</v>
      </c>
      <c r="T396" s="302" t="s">
        <v>255</v>
      </c>
      <c r="U396" s="305">
        <v>231400</v>
      </c>
      <c r="V396" s="19"/>
      <c r="X396" s="19" t="s">
        <v>24</v>
      </c>
      <c r="AA396" s="302"/>
      <c r="AB396" s="302"/>
      <c r="AC396" s="302"/>
      <c r="AE396" s="302"/>
    </row>
    <row r="397" spans="1:31">
      <c r="A397" s="302" t="s">
        <v>1718</v>
      </c>
      <c r="B397" s="302">
        <v>821283</v>
      </c>
      <c r="C397" s="302">
        <v>1</v>
      </c>
      <c r="E397" s="302" t="s">
        <v>1719</v>
      </c>
      <c r="F397" s="302" t="s">
        <v>1720</v>
      </c>
      <c r="G397" s="302" t="s">
        <v>301</v>
      </c>
      <c r="H397" s="302" t="s">
        <v>422</v>
      </c>
      <c r="I397" s="303">
        <v>43196</v>
      </c>
      <c r="J397" s="303">
        <v>43209</v>
      </c>
      <c r="K397" s="303">
        <v>43951</v>
      </c>
      <c r="L397" s="302" t="s">
        <v>241</v>
      </c>
      <c r="M397" s="302" t="s">
        <v>242</v>
      </c>
      <c r="N397" s="303">
        <v>43210</v>
      </c>
      <c r="O397" s="302" t="s">
        <v>243</v>
      </c>
      <c r="P397" s="302" t="s">
        <v>422</v>
      </c>
      <c r="Q397" s="302" t="s">
        <v>244</v>
      </c>
      <c r="R397" s="302" t="s">
        <v>269</v>
      </c>
      <c r="S397" s="302" t="s">
        <v>254</v>
      </c>
      <c r="T397" s="302" t="s">
        <v>255</v>
      </c>
      <c r="U397" s="305">
        <v>210600</v>
      </c>
      <c r="V397" s="19"/>
      <c r="X397" s="19" t="s">
        <v>24</v>
      </c>
      <c r="AA397" s="302"/>
      <c r="AB397" s="302"/>
      <c r="AC397" s="302"/>
      <c r="AE397" s="302"/>
    </row>
    <row r="398" spans="1:31">
      <c r="A398" s="302" t="s">
        <v>1721</v>
      </c>
      <c r="B398" s="302" t="s">
        <v>1722</v>
      </c>
      <c r="C398" s="302">
        <v>0</v>
      </c>
      <c r="D398" s="302">
        <v>1080099</v>
      </c>
      <c r="E398" s="302" t="s">
        <v>365</v>
      </c>
      <c r="F398" s="302" t="s">
        <v>1723</v>
      </c>
      <c r="G398" s="302" t="s">
        <v>239</v>
      </c>
      <c r="H398" s="302" t="s">
        <v>263</v>
      </c>
      <c r="I398" s="303">
        <v>43209</v>
      </c>
      <c r="J398" s="303">
        <v>43221</v>
      </c>
      <c r="K398" s="303">
        <v>43830</v>
      </c>
      <c r="L398" s="302" t="s">
        <v>241</v>
      </c>
      <c r="M398" s="302" t="s">
        <v>242</v>
      </c>
      <c r="N398" s="303">
        <v>43210</v>
      </c>
      <c r="O398" s="302" t="s">
        <v>243</v>
      </c>
      <c r="P398" s="302" t="s">
        <v>263</v>
      </c>
      <c r="Q398" s="302" t="s">
        <v>244</v>
      </c>
      <c r="R398" s="302" t="s">
        <v>244</v>
      </c>
      <c r="S398" s="302" t="s">
        <v>245</v>
      </c>
      <c r="T398" s="302" t="s">
        <v>246</v>
      </c>
      <c r="U398" s="305">
        <v>140000</v>
      </c>
      <c r="V398" s="19"/>
      <c r="W398" s="302">
        <v>584032</v>
      </c>
      <c r="X398" s="19" t="s">
        <v>24</v>
      </c>
      <c r="AA398" s="302"/>
      <c r="AB398" s="302"/>
      <c r="AC398" s="302"/>
      <c r="AD398" s="302"/>
      <c r="AE398" s="302"/>
    </row>
    <row r="399" spans="1:31">
      <c r="A399" s="302" t="s">
        <v>1724</v>
      </c>
      <c r="B399" s="302">
        <v>821436</v>
      </c>
      <c r="C399" s="302">
        <v>1</v>
      </c>
      <c r="E399" s="302" t="s">
        <v>1725</v>
      </c>
      <c r="F399" s="302" t="s">
        <v>1726</v>
      </c>
      <c r="G399" s="302" t="s">
        <v>301</v>
      </c>
      <c r="H399" s="302" t="s">
        <v>422</v>
      </c>
      <c r="I399" s="303">
        <v>43201</v>
      </c>
      <c r="J399" s="303">
        <v>43220</v>
      </c>
      <c r="K399" s="303">
        <v>43951</v>
      </c>
      <c r="L399" s="302" t="s">
        <v>241</v>
      </c>
      <c r="M399" s="302" t="s">
        <v>242</v>
      </c>
      <c r="N399" s="303">
        <v>43210</v>
      </c>
      <c r="O399" s="302" t="s">
        <v>243</v>
      </c>
      <c r="P399" s="302" t="s">
        <v>422</v>
      </c>
      <c r="Q399" s="302" t="s">
        <v>244</v>
      </c>
      <c r="R399" s="302" t="s">
        <v>269</v>
      </c>
      <c r="S399" s="302" t="s">
        <v>254</v>
      </c>
      <c r="T399" s="302" t="s">
        <v>255</v>
      </c>
      <c r="U399" s="305">
        <v>260000</v>
      </c>
      <c r="V399" s="19"/>
      <c r="X399" s="19" t="s">
        <v>24</v>
      </c>
      <c r="AA399" s="302"/>
      <c r="AB399" s="302"/>
      <c r="AC399" s="302"/>
      <c r="AE399" s="302"/>
    </row>
    <row r="400" spans="1:31">
      <c r="A400" s="302" t="s">
        <v>1727</v>
      </c>
      <c r="B400" s="302">
        <v>821437</v>
      </c>
      <c r="C400" s="302">
        <v>1</v>
      </c>
      <c r="E400" s="302" t="s">
        <v>1728</v>
      </c>
      <c r="F400" s="302" t="s">
        <v>1729</v>
      </c>
      <c r="G400" s="302" t="s">
        <v>301</v>
      </c>
      <c r="H400" s="302" t="s">
        <v>422</v>
      </c>
      <c r="I400" s="303">
        <v>43196</v>
      </c>
      <c r="J400" s="303">
        <v>43220</v>
      </c>
      <c r="K400" s="303">
        <v>43951</v>
      </c>
      <c r="L400" s="302" t="s">
        <v>241</v>
      </c>
      <c r="M400" s="302" t="s">
        <v>242</v>
      </c>
      <c r="N400" s="303">
        <v>43210</v>
      </c>
      <c r="O400" s="302" t="s">
        <v>243</v>
      </c>
      <c r="P400" s="302" t="s">
        <v>422</v>
      </c>
      <c r="Q400" s="302" t="s">
        <v>244</v>
      </c>
      <c r="R400" s="302" t="s">
        <v>269</v>
      </c>
      <c r="S400" s="302" t="s">
        <v>254</v>
      </c>
      <c r="T400" s="302" t="s">
        <v>255</v>
      </c>
      <c r="U400" s="305">
        <v>286000</v>
      </c>
      <c r="V400" s="19"/>
      <c r="W400" s="302">
        <v>143918</v>
      </c>
      <c r="X400" s="19" t="s">
        <v>24</v>
      </c>
      <c r="AA400" s="302"/>
      <c r="AB400" s="302"/>
      <c r="AC400" s="302"/>
      <c r="AE400" s="302"/>
    </row>
    <row r="401" spans="1:31">
      <c r="A401" s="302" t="s">
        <v>1730</v>
      </c>
      <c r="B401" s="302">
        <v>821742</v>
      </c>
      <c r="C401" s="302">
        <v>1</v>
      </c>
      <c r="E401" s="302" t="s">
        <v>1731</v>
      </c>
      <c r="F401" s="302" t="s">
        <v>1732</v>
      </c>
      <c r="G401" s="302" t="s">
        <v>301</v>
      </c>
      <c r="H401" s="302" t="s">
        <v>422</v>
      </c>
      <c r="I401" s="303">
        <v>43196</v>
      </c>
      <c r="J401" s="303">
        <v>43209</v>
      </c>
      <c r="K401" s="303">
        <v>43951</v>
      </c>
      <c r="L401" s="302" t="s">
        <v>241</v>
      </c>
      <c r="M401" s="302" t="s">
        <v>242</v>
      </c>
      <c r="N401" s="303">
        <v>43210</v>
      </c>
      <c r="O401" s="302" t="s">
        <v>243</v>
      </c>
      <c r="P401" s="302" t="s">
        <v>422</v>
      </c>
      <c r="Q401" s="302" t="s">
        <v>244</v>
      </c>
      <c r="R401" s="302" t="s">
        <v>269</v>
      </c>
      <c r="S401" s="302" t="s">
        <v>254</v>
      </c>
      <c r="T401" s="302" t="s">
        <v>255</v>
      </c>
      <c r="U401" s="305">
        <v>252200</v>
      </c>
      <c r="V401" s="19"/>
      <c r="X401" s="19" t="s">
        <v>24</v>
      </c>
      <c r="AA401" s="302"/>
      <c r="AB401" s="302"/>
      <c r="AC401" s="302"/>
      <c r="AE401" s="302"/>
    </row>
    <row r="402" spans="1:31">
      <c r="A402" s="302" t="s">
        <v>1733</v>
      </c>
      <c r="B402" s="302">
        <v>823062</v>
      </c>
      <c r="C402" s="302">
        <v>0</v>
      </c>
      <c r="E402" s="302" t="s">
        <v>1734</v>
      </c>
      <c r="F402" s="302" t="s">
        <v>1735</v>
      </c>
      <c r="G402" s="302" t="s">
        <v>250</v>
      </c>
      <c r="H402" s="302" t="s">
        <v>572</v>
      </c>
      <c r="I402" s="303">
        <v>43186</v>
      </c>
      <c r="J402" s="303">
        <v>43132</v>
      </c>
      <c r="K402" s="303">
        <v>44957</v>
      </c>
      <c r="L402" s="302" t="s">
        <v>241</v>
      </c>
      <c r="M402" s="302" t="s">
        <v>242</v>
      </c>
      <c r="N402" s="303">
        <v>43210</v>
      </c>
      <c r="O402" s="302" t="s">
        <v>243</v>
      </c>
      <c r="P402" s="302" t="s">
        <v>572</v>
      </c>
      <c r="Q402" s="302" t="s">
        <v>244</v>
      </c>
      <c r="R402" s="302" t="s">
        <v>244</v>
      </c>
      <c r="S402" s="302" t="s">
        <v>254</v>
      </c>
      <c r="T402" s="302" t="s">
        <v>255</v>
      </c>
      <c r="U402" s="302">
        <v>0</v>
      </c>
      <c r="V402" s="19"/>
      <c r="W402" s="302">
        <v>502838</v>
      </c>
      <c r="X402" s="19" t="s">
        <v>24</v>
      </c>
      <c r="AA402" s="302"/>
      <c r="AB402" s="302"/>
      <c r="AC402" s="302"/>
      <c r="AD402" s="302"/>
      <c r="AE402" s="302"/>
    </row>
    <row r="403" spans="1:31">
      <c r="A403" s="302" t="s">
        <v>1736</v>
      </c>
      <c r="B403" s="302" t="s">
        <v>1737</v>
      </c>
      <c r="C403" s="302">
        <v>0</v>
      </c>
      <c r="E403" s="302" t="s">
        <v>1734</v>
      </c>
      <c r="F403" s="302" t="s">
        <v>1738</v>
      </c>
      <c r="G403" s="302" t="s">
        <v>239</v>
      </c>
      <c r="H403" s="302" t="s">
        <v>572</v>
      </c>
      <c r="I403" s="303">
        <v>43186</v>
      </c>
      <c r="J403" s="303">
        <v>43132</v>
      </c>
      <c r="K403" s="303">
        <v>43496</v>
      </c>
      <c r="L403" s="302" t="s">
        <v>241</v>
      </c>
      <c r="M403" s="302" t="s">
        <v>242</v>
      </c>
      <c r="N403" s="303">
        <v>43210</v>
      </c>
      <c r="O403" s="302" t="s">
        <v>243</v>
      </c>
      <c r="P403" s="302" t="s">
        <v>572</v>
      </c>
      <c r="Q403" s="302" t="s">
        <v>244</v>
      </c>
      <c r="R403" s="302" t="s">
        <v>244</v>
      </c>
      <c r="S403" s="302" t="s">
        <v>254</v>
      </c>
      <c r="T403" s="302" t="s">
        <v>255</v>
      </c>
      <c r="U403" s="305">
        <v>2000000</v>
      </c>
      <c r="V403" s="19"/>
      <c r="W403" s="302">
        <v>502838</v>
      </c>
      <c r="X403" s="19" t="s">
        <v>24</v>
      </c>
      <c r="AA403" s="302"/>
      <c r="AB403" s="302"/>
      <c r="AC403" s="302"/>
      <c r="AD403" s="302"/>
      <c r="AE403" s="302"/>
    </row>
    <row r="404" spans="1:31">
      <c r="A404" s="302" t="s">
        <v>1739</v>
      </c>
      <c r="B404" s="302">
        <v>812370</v>
      </c>
      <c r="C404" s="302">
        <v>3</v>
      </c>
      <c r="E404" s="302" t="s">
        <v>1740</v>
      </c>
      <c r="F404" s="302" t="s">
        <v>1741</v>
      </c>
      <c r="G404" s="302" t="s">
        <v>1742</v>
      </c>
      <c r="H404" s="302" t="s">
        <v>240</v>
      </c>
      <c r="I404" s="303">
        <v>43206</v>
      </c>
      <c r="J404" s="303">
        <v>43202</v>
      </c>
      <c r="K404" s="303">
        <v>44196</v>
      </c>
      <c r="L404" s="302" t="s">
        <v>241</v>
      </c>
      <c r="M404" s="302" t="s">
        <v>242</v>
      </c>
      <c r="N404" s="303">
        <v>43214</v>
      </c>
      <c r="O404" s="302" t="s">
        <v>243</v>
      </c>
      <c r="P404" s="302" t="s">
        <v>240</v>
      </c>
      <c r="Q404" s="302" t="s">
        <v>244</v>
      </c>
      <c r="R404" s="302" t="s">
        <v>244</v>
      </c>
      <c r="S404" s="302" t="s">
        <v>287</v>
      </c>
      <c r="T404" s="302" t="s">
        <v>288</v>
      </c>
      <c r="U404" s="302">
        <v>0</v>
      </c>
      <c r="V404" s="19"/>
      <c r="W404" s="302">
        <v>56690</v>
      </c>
      <c r="X404" s="19" t="s">
        <v>24</v>
      </c>
      <c r="AA404" s="302"/>
      <c r="AB404" s="302"/>
      <c r="AC404" s="302"/>
      <c r="AE404" s="302"/>
    </row>
    <row r="405" spans="1:31">
      <c r="A405" s="302" t="s">
        <v>1743</v>
      </c>
      <c r="B405" s="302">
        <v>812679</v>
      </c>
      <c r="C405" s="302">
        <v>1</v>
      </c>
      <c r="D405" s="302">
        <v>406689</v>
      </c>
      <c r="E405" s="302" t="s">
        <v>1744</v>
      </c>
      <c r="F405" s="302" t="s">
        <v>1745</v>
      </c>
      <c r="G405" s="302" t="s">
        <v>262</v>
      </c>
      <c r="H405" s="302" t="s">
        <v>240</v>
      </c>
      <c r="I405" s="303">
        <v>43164</v>
      </c>
      <c r="J405" s="303">
        <v>43164</v>
      </c>
      <c r="K405" s="303">
        <v>43722</v>
      </c>
      <c r="L405" s="302" t="s">
        <v>241</v>
      </c>
      <c r="M405" s="302" t="s">
        <v>242</v>
      </c>
      <c r="N405" s="303">
        <v>43215</v>
      </c>
      <c r="O405" s="302" t="s">
        <v>243</v>
      </c>
      <c r="P405" s="302" t="s">
        <v>240</v>
      </c>
      <c r="Q405" s="302" t="s">
        <v>244</v>
      </c>
      <c r="R405" s="302" t="s">
        <v>269</v>
      </c>
      <c r="S405" s="302" t="s">
        <v>287</v>
      </c>
      <c r="T405" s="302" t="s">
        <v>288</v>
      </c>
      <c r="U405" s="302">
        <v>0</v>
      </c>
      <c r="V405" s="19"/>
      <c r="X405" s="19" t="s">
        <v>24</v>
      </c>
      <c r="AA405" s="302"/>
      <c r="AB405" s="302"/>
      <c r="AC405" s="302"/>
      <c r="AE405" s="302"/>
    </row>
    <row r="406" spans="1:31">
      <c r="A406" s="302" t="s">
        <v>1746</v>
      </c>
      <c r="B406" s="302" t="s">
        <v>1747</v>
      </c>
      <c r="C406" s="302">
        <v>0</v>
      </c>
      <c r="D406" s="302">
        <v>1057190</v>
      </c>
      <c r="E406" s="302" t="s">
        <v>1748</v>
      </c>
      <c r="F406" s="302" t="s">
        <v>1749</v>
      </c>
      <c r="G406" s="302" t="s">
        <v>239</v>
      </c>
      <c r="H406" s="302" t="s">
        <v>240</v>
      </c>
      <c r="I406" s="303">
        <v>43165</v>
      </c>
      <c r="J406" s="303">
        <v>43165</v>
      </c>
      <c r="K406" s="303">
        <v>43722</v>
      </c>
      <c r="L406" s="302" t="s">
        <v>241</v>
      </c>
      <c r="M406" s="302" t="s">
        <v>242</v>
      </c>
      <c r="N406" s="303">
        <v>43215</v>
      </c>
      <c r="O406" s="302" t="s">
        <v>243</v>
      </c>
      <c r="P406" s="302" t="s">
        <v>240</v>
      </c>
      <c r="Q406" s="302" t="s">
        <v>244</v>
      </c>
      <c r="R406" s="302" t="s">
        <v>244</v>
      </c>
      <c r="S406" s="302" t="s">
        <v>245</v>
      </c>
      <c r="T406" s="302" t="s">
        <v>309</v>
      </c>
      <c r="U406" s="305">
        <v>90000</v>
      </c>
      <c r="V406" s="19"/>
      <c r="W406" s="302">
        <v>469404</v>
      </c>
      <c r="X406" s="19" t="s">
        <v>24</v>
      </c>
      <c r="AA406" s="302"/>
      <c r="AB406" s="302"/>
      <c r="AC406" s="302"/>
      <c r="AD406" s="302"/>
      <c r="AE406" s="302"/>
    </row>
    <row r="407" spans="1:31">
      <c r="A407" s="302" t="s">
        <v>1750</v>
      </c>
      <c r="B407" s="302" t="s">
        <v>333</v>
      </c>
      <c r="C407" s="302">
        <v>4</v>
      </c>
      <c r="D407" s="302">
        <v>406996</v>
      </c>
      <c r="E407" s="302" t="s">
        <v>334</v>
      </c>
      <c r="F407" s="302" t="s">
        <v>1751</v>
      </c>
      <c r="G407" s="302" t="s">
        <v>239</v>
      </c>
      <c r="H407" s="302" t="s">
        <v>251</v>
      </c>
      <c r="I407" s="303">
        <v>43180</v>
      </c>
      <c r="J407" s="303">
        <v>43190</v>
      </c>
      <c r="K407" s="303">
        <v>43646</v>
      </c>
      <c r="L407" s="302" t="s">
        <v>241</v>
      </c>
      <c r="M407" s="302" t="s">
        <v>242</v>
      </c>
      <c r="N407" s="303">
        <v>43215</v>
      </c>
      <c r="O407" s="302" t="s">
        <v>243</v>
      </c>
      <c r="P407" s="302" t="s">
        <v>251</v>
      </c>
      <c r="Q407" s="302" t="s">
        <v>244</v>
      </c>
      <c r="R407" s="302" t="s">
        <v>269</v>
      </c>
      <c r="S407" s="302" t="s">
        <v>287</v>
      </c>
      <c r="T407" s="302" t="s">
        <v>288</v>
      </c>
      <c r="U407" s="305">
        <v>2068369.05</v>
      </c>
      <c r="V407" s="305"/>
      <c r="W407" s="302">
        <v>564492</v>
      </c>
      <c r="X407" s="19" t="s">
        <v>24</v>
      </c>
      <c r="AA407" s="302"/>
      <c r="AB407" s="302"/>
      <c r="AC407" s="302"/>
      <c r="AE407" s="302"/>
    </row>
    <row r="408" spans="1:31">
      <c r="A408" s="302" t="s">
        <v>1752</v>
      </c>
      <c r="B408" s="302">
        <v>814816</v>
      </c>
      <c r="C408" s="302">
        <v>2</v>
      </c>
      <c r="E408" s="302" t="s">
        <v>1753</v>
      </c>
      <c r="F408" s="302" t="s">
        <v>1754</v>
      </c>
      <c r="G408" s="302" t="s">
        <v>301</v>
      </c>
      <c r="H408" s="302" t="s">
        <v>263</v>
      </c>
      <c r="I408" s="303">
        <v>43178</v>
      </c>
      <c r="J408" s="303">
        <v>43220</v>
      </c>
      <c r="K408" s="303">
        <v>44012</v>
      </c>
      <c r="L408" s="302" t="s">
        <v>241</v>
      </c>
      <c r="M408" s="302" t="s">
        <v>242</v>
      </c>
      <c r="N408" s="303">
        <v>43215</v>
      </c>
      <c r="O408" s="302" t="s">
        <v>243</v>
      </c>
      <c r="P408" s="302" t="s">
        <v>263</v>
      </c>
      <c r="Q408" s="302" t="s">
        <v>244</v>
      </c>
      <c r="R408" s="302" t="s">
        <v>269</v>
      </c>
      <c r="S408" s="302" t="s">
        <v>254</v>
      </c>
      <c r="T408" s="302" t="s">
        <v>255</v>
      </c>
      <c r="U408" s="305">
        <v>676000</v>
      </c>
      <c r="V408" s="302"/>
      <c r="W408" s="302">
        <v>563659</v>
      </c>
      <c r="X408" s="19" t="s">
        <v>24</v>
      </c>
      <c r="AA408" s="302"/>
      <c r="AB408" s="302"/>
      <c r="AC408" s="302"/>
      <c r="AE408" s="302"/>
    </row>
    <row r="409" spans="1:31">
      <c r="A409" s="302" t="s">
        <v>1755</v>
      </c>
      <c r="B409" s="302" t="s">
        <v>1756</v>
      </c>
      <c r="C409" s="302">
        <v>0</v>
      </c>
      <c r="E409" s="302" t="s">
        <v>1757</v>
      </c>
      <c r="F409" s="302" t="s">
        <v>1758</v>
      </c>
      <c r="G409" s="302" t="s">
        <v>239</v>
      </c>
      <c r="H409" s="302" t="s">
        <v>1404</v>
      </c>
      <c r="I409" s="303">
        <v>43207</v>
      </c>
      <c r="J409" s="303">
        <v>43227</v>
      </c>
      <c r="K409" s="303">
        <v>43578</v>
      </c>
      <c r="L409" s="302" t="s">
        <v>241</v>
      </c>
      <c r="M409" s="302" t="s">
        <v>242</v>
      </c>
      <c r="N409" s="303">
        <v>43215</v>
      </c>
      <c r="O409" s="302" t="s">
        <v>243</v>
      </c>
      <c r="P409" s="302" t="s">
        <v>1404</v>
      </c>
      <c r="Q409" s="302" t="s">
        <v>244</v>
      </c>
      <c r="R409" s="302" t="s">
        <v>244</v>
      </c>
      <c r="S409" s="302" t="s">
        <v>462</v>
      </c>
      <c r="T409" s="302" t="s">
        <v>255</v>
      </c>
      <c r="U409" s="302">
        <v>0</v>
      </c>
      <c r="V409" s="19"/>
      <c r="X409" s="19" t="s">
        <v>24</v>
      </c>
      <c r="AA409" s="302"/>
      <c r="AB409" s="302"/>
      <c r="AC409" s="302"/>
      <c r="AD409" s="302"/>
      <c r="AE409" s="302"/>
    </row>
    <row r="410" spans="1:31">
      <c r="A410" s="302" t="s">
        <v>1759</v>
      </c>
      <c r="B410" s="302">
        <v>819766</v>
      </c>
      <c r="C410" s="302">
        <v>0</v>
      </c>
      <c r="E410" s="302" t="s">
        <v>1760</v>
      </c>
      <c r="F410" s="302" t="s">
        <v>1761</v>
      </c>
      <c r="G410" s="302" t="s">
        <v>250</v>
      </c>
      <c r="H410" s="302" t="s">
        <v>252</v>
      </c>
      <c r="I410" s="303">
        <v>42811</v>
      </c>
      <c r="J410" s="303">
        <v>42887</v>
      </c>
      <c r="K410" s="303">
        <v>44712</v>
      </c>
      <c r="L410" s="302" t="s">
        <v>241</v>
      </c>
      <c r="M410" s="302" t="s">
        <v>242</v>
      </c>
      <c r="N410" s="303">
        <v>43215</v>
      </c>
      <c r="O410" s="302" t="s">
        <v>243</v>
      </c>
      <c r="P410" s="302" t="s">
        <v>422</v>
      </c>
      <c r="Q410" s="302" t="s">
        <v>244</v>
      </c>
      <c r="R410" s="302" t="s">
        <v>269</v>
      </c>
      <c r="S410" s="302" t="s">
        <v>254</v>
      </c>
      <c r="T410" s="302" t="s">
        <v>345</v>
      </c>
      <c r="U410" s="302">
        <v>0</v>
      </c>
      <c r="V410" s="19"/>
      <c r="X410" s="19" t="s">
        <v>24</v>
      </c>
      <c r="AA410" s="302"/>
      <c r="AB410" s="302"/>
      <c r="AC410" s="302"/>
      <c r="AD410" s="302"/>
      <c r="AE410" s="302"/>
    </row>
    <row r="411" spans="1:31">
      <c r="A411" s="302" t="s">
        <v>1762</v>
      </c>
      <c r="B411" s="302">
        <v>819767</v>
      </c>
      <c r="C411" s="302">
        <v>0</v>
      </c>
      <c r="E411" s="302" t="s">
        <v>1763</v>
      </c>
      <c r="F411" s="302" t="s">
        <v>1764</v>
      </c>
      <c r="G411" s="302" t="s">
        <v>250</v>
      </c>
      <c r="H411" s="302" t="s">
        <v>252</v>
      </c>
      <c r="I411" s="303">
        <v>42811</v>
      </c>
      <c r="J411" s="303">
        <v>42887</v>
      </c>
      <c r="K411" s="303">
        <v>44712</v>
      </c>
      <c r="L411" s="302" t="s">
        <v>241</v>
      </c>
      <c r="M411" s="302" t="s">
        <v>242</v>
      </c>
      <c r="N411" s="303">
        <v>43215</v>
      </c>
      <c r="O411" s="302" t="s">
        <v>243</v>
      </c>
      <c r="P411" s="302" t="s">
        <v>422</v>
      </c>
      <c r="Q411" s="302" t="s">
        <v>244</v>
      </c>
      <c r="R411" s="302" t="s">
        <v>269</v>
      </c>
      <c r="S411" s="302" t="s">
        <v>254</v>
      </c>
      <c r="T411" s="302" t="s">
        <v>345</v>
      </c>
      <c r="U411" s="302">
        <v>0</v>
      </c>
      <c r="V411" s="19"/>
      <c r="X411" s="19" t="s">
        <v>24</v>
      </c>
      <c r="AA411" s="302"/>
      <c r="AB411" s="302"/>
      <c r="AC411" s="302"/>
      <c r="AD411" s="302"/>
      <c r="AE411" s="302"/>
    </row>
    <row r="412" spans="1:31">
      <c r="A412" s="302" t="s">
        <v>1765</v>
      </c>
      <c r="B412" s="302">
        <v>823254</v>
      </c>
      <c r="C412" s="302">
        <v>0</v>
      </c>
      <c r="E412" s="302" t="s">
        <v>1766</v>
      </c>
      <c r="F412" s="302" t="s">
        <v>1767</v>
      </c>
      <c r="G412" s="302" t="s">
        <v>301</v>
      </c>
      <c r="H412" s="302" t="s">
        <v>1404</v>
      </c>
      <c r="I412" s="303">
        <v>43203</v>
      </c>
      <c r="J412" s="303">
        <v>43220</v>
      </c>
      <c r="K412" s="303">
        <v>43496</v>
      </c>
      <c r="L412" s="302" t="s">
        <v>241</v>
      </c>
      <c r="M412" s="302" t="s">
        <v>242</v>
      </c>
      <c r="N412" s="303">
        <v>43215</v>
      </c>
      <c r="O412" s="302" t="s">
        <v>243</v>
      </c>
      <c r="P412" s="302" t="s">
        <v>1404</v>
      </c>
      <c r="Q412" s="302" t="s">
        <v>244</v>
      </c>
      <c r="R412" s="302" t="s">
        <v>244</v>
      </c>
      <c r="S412" s="302" t="s">
        <v>254</v>
      </c>
      <c r="T412" s="302" t="s">
        <v>278</v>
      </c>
      <c r="U412" s="305">
        <v>135000</v>
      </c>
      <c r="V412" s="19"/>
      <c r="W412" s="302">
        <v>523042</v>
      </c>
      <c r="X412" s="19" t="s">
        <v>24</v>
      </c>
      <c r="AA412" s="302"/>
      <c r="AB412" s="302"/>
      <c r="AC412" s="302"/>
      <c r="AE412" s="302"/>
    </row>
    <row r="413" spans="1:31">
      <c r="A413" s="302" t="s">
        <v>1768</v>
      </c>
      <c r="B413" s="302" t="s">
        <v>1769</v>
      </c>
      <c r="C413" s="302">
        <v>0</v>
      </c>
      <c r="D413" s="302">
        <v>1082210</v>
      </c>
      <c r="E413" s="302" t="s">
        <v>365</v>
      </c>
      <c r="F413" s="302" t="s">
        <v>1770</v>
      </c>
      <c r="G413" s="302" t="s">
        <v>239</v>
      </c>
      <c r="H413" s="302" t="s">
        <v>1404</v>
      </c>
      <c r="I413" s="303">
        <v>43214</v>
      </c>
      <c r="J413" s="303">
        <v>43220</v>
      </c>
      <c r="K413" s="303">
        <v>43311</v>
      </c>
      <c r="L413" s="302" t="s">
        <v>241</v>
      </c>
      <c r="M413" s="302" t="s">
        <v>242</v>
      </c>
      <c r="N413" s="303">
        <v>43216</v>
      </c>
      <c r="O413" s="302" t="s">
        <v>243</v>
      </c>
      <c r="P413" s="302" t="s">
        <v>1404</v>
      </c>
      <c r="Q413" s="302" t="s">
        <v>244</v>
      </c>
      <c r="R413" s="302" t="s">
        <v>244</v>
      </c>
      <c r="S413" s="302" t="s">
        <v>287</v>
      </c>
      <c r="T413" s="302" t="s">
        <v>371</v>
      </c>
      <c r="U413" s="305">
        <v>31200</v>
      </c>
      <c r="V413" s="19"/>
      <c r="W413" s="302">
        <v>584032</v>
      </c>
      <c r="X413" s="19" t="s">
        <v>24</v>
      </c>
      <c r="AA413" s="302"/>
      <c r="AB413" s="302"/>
      <c r="AC413" s="302"/>
      <c r="AD413" s="302"/>
      <c r="AE413" s="302"/>
    </row>
    <row r="414" spans="1:31">
      <c r="A414" s="302" t="s">
        <v>1771</v>
      </c>
      <c r="B414" s="302">
        <v>822668</v>
      </c>
      <c r="C414" s="302">
        <v>1</v>
      </c>
      <c r="E414" s="302" t="s">
        <v>1380</v>
      </c>
      <c r="F414" s="302" t="s">
        <v>1772</v>
      </c>
      <c r="G414" s="302" t="s">
        <v>262</v>
      </c>
      <c r="H414" s="302" t="s">
        <v>422</v>
      </c>
      <c r="I414" s="303">
        <v>43215</v>
      </c>
      <c r="J414" s="303">
        <v>43221</v>
      </c>
      <c r="K414" s="303">
        <v>43555</v>
      </c>
      <c r="L414" s="302" t="s">
        <v>241</v>
      </c>
      <c r="M414" s="302" t="s">
        <v>242</v>
      </c>
      <c r="N414" s="303">
        <v>43216</v>
      </c>
      <c r="O414" s="302" t="s">
        <v>243</v>
      </c>
      <c r="P414" s="302" t="s">
        <v>422</v>
      </c>
      <c r="Q414" s="302" t="s">
        <v>244</v>
      </c>
      <c r="R414" s="302" t="s">
        <v>269</v>
      </c>
      <c r="S414" s="302" t="s">
        <v>254</v>
      </c>
      <c r="T414" s="302" t="s">
        <v>255</v>
      </c>
      <c r="U414" s="302">
        <v>0</v>
      </c>
      <c r="V414" s="19"/>
      <c r="W414" s="302">
        <v>566838</v>
      </c>
      <c r="X414" s="19" t="s">
        <v>24</v>
      </c>
      <c r="AA414" s="302"/>
      <c r="AB414" s="302"/>
      <c r="AC414" s="302"/>
      <c r="AD414" s="302"/>
      <c r="AE414" s="302"/>
    </row>
    <row r="415" spans="1:31">
      <c r="A415" s="302" t="s">
        <v>1773</v>
      </c>
      <c r="B415" s="302">
        <v>823042</v>
      </c>
      <c r="C415" s="302">
        <v>0</v>
      </c>
      <c r="D415" s="302">
        <v>408328</v>
      </c>
      <c r="E415" s="302" t="s">
        <v>1774</v>
      </c>
      <c r="F415" s="302" t="s">
        <v>1775</v>
      </c>
      <c r="G415" s="302" t="s">
        <v>301</v>
      </c>
      <c r="H415" s="302" t="s">
        <v>1404</v>
      </c>
      <c r="I415" s="303">
        <v>43185</v>
      </c>
      <c r="J415" s="303">
        <v>43255</v>
      </c>
      <c r="K415" s="303">
        <v>43371</v>
      </c>
      <c r="L415" s="302" t="s">
        <v>241</v>
      </c>
      <c r="M415" s="302" t="s">
        <v>242</v>
      </c>
      <c r="N415" s="303">
        <v>43216</v>
      </c>
      <c r="O415" s="302" t="s">
        <v>243</v>
      </c>
      <c r="P415" s="302" t="s">
        <v>263</v>
      </c>
      <c r="Q415" s="302" t="s">
        <v>244</v>
      </c>
      <c r="R415" s="302" t="s">
        <v>244</v>
      </c>
      <c r="S415" s="302" t="s">
        <v>287</v>
      </c>
      <c r="T415" s="302" t="s">
        <v>309</v>
      </c>
      <c r="U415" s="305">
        <v>200000</v>
      </c>
      <c r="V415" s="19"/>
      <c r="W415" s="302">
        <v>526516</v>
      </c>
      <c r="X415" s="19" t="s">
        <v>24</v>
      </c>
      <c r="AA415" s="302"/>
      <c r="AB415" s="302"/>
      <c r="AC415" s="302"/>
      <c r="AE415" s="302"/>
    </row>
    <row r="416" spans="1:31">
      <c r="A416" s="302" t="s">
        <v>1776</v>
      </c>
      <c r="B416" s="302">
        <v>823060</v>
      </c>
      <c r="C416" s="302">
        <v>0</v>
      </c>
      <c r="E416" s="302" t="s">
        <v>1777</v>
      </c>
      <c r="F416" s="302" t="s">
        <v>1778</v>
      </c>
      <c r="G416" s="302" t="s">
        <v>420</v>
      </c>
      <c r="H416" s="302" t="s">
        <v>422</v>
      </c>
      <c r="I416" s="303">
        <v>43186</v>
      </c>
      <c r="J416" s="303">
        <v>43189</v>
      </c>
      <c r="K416" s="303">
        <v>43982</v>
      </c>
      <c r="L416" s="302" t="s">
        <v>241</v>
      </c>
      <c r="M416" s="302" t="s">
        <v>242</v>
      </c>
      <c r="N416" s="303">
        <v>43216</v>
      </c>
      <c r="O416" s="302" t="s">
        <v>243</v>
      </c>
      <c r="P416" s="302" t="s">
        <v>422</v>
      </c>
      <c r="Q416" s="302" t="s">
        <v>244</v>
      </c>
      <c r="R416" s="302" t="s">
        <v>269</v>
      </c>
      <c r="S416" s="302" t="s">
        <v>254</v>
      </c>
      <c r="T416" s="302" t="s">
        <v>322</v>
      </c>
      <c r="U416" s="305">
        <v>140000</v>
      </c>
      <c r="V416" s="19"/>
      <c r="X416" s="19" t="s">
        <v>24</v>
      </c>
      <c r="AC416" s="302"/>
      <c r="AE416" s="302"/>
    </row>
    <row r="417" spans="1:31">
      <c r="A417" s="302" t="s">
        <v>1779</v>
      </c>
      <c r="B417" s="302">
        <v>823347</v>
      </c>
      <c r="C417" s="302">
        <v>0</v>
      </c>
      <c r="D417" s="302">
        <v>1082359</v>
      </c>
      <c r="E417" s="302" t="s">
        <v>1780</v>
      </c>
      <c r="F417" s="302" t="s">
        <v>1781</v>
      </c>
      <c r="G417" s="302" t="s">
        <v>301</v>
      </c>
      <c r="H417" s="302" t="s">
        <v>1404</v>
      </c>
      <c r="I417" s="303">
        <v>43213</v>
      </c>
      <c r="J417" s="303">
        <v>43215</v>
      </c>
      <c r="K417" s="303">
        <v>43578</v>
      </c>
      <c r="L417" s="302" t="s">
        <v>241</v>
      </c>
      <c r="M417" s="302" t="s">
        <v>242</v>
      </c>
      <c r="N417" s="303">
        <v>43216</v>
      </c>
      <c r="O417" s="302" t="s">
        <v>243</v>
      </c>
      <c r="P417" s="302" t="s">
        <v>1404</v>
      </c>
      <c r="Q417" s="302" t="s">
        <v>244</v>
      </c>
      <c r="R417" s="302" t="s">
        <v>244</v>
      </c>
      <c r="S417" s="302" t="s">
        <v>462</v>
      </c>
      <c r="T417" s="302" t="s">
        <v>309</v>
      </c>
      <c r="U417" s="305">
        <v>151200</v>
      </c>
      <c r="V417" s="19"/>
      <c r="X417" s="19" t="s">
        <v>24</v>
      </c>
      <c r="AA417" s="302"/>
      <c r="AB417" s="302"/>
      <c r="AC417" s="302"/>
      <c r="AE417" s="302"/>
    </row>
    <row r="418" spans="1:31">
      <c r="A418" s="302" t="s">
        <v>1782</v>
      </c>
      <c r="B418" s="302">
        <v>402853</v>
      </c>
      <c r="C418" s="302">
        <v>17</v>
      </c>
      <c r="D418" s="302">
        <v>402853</v>
      </c>
      <c r="E418" s="302" t="s">
        <v>532</v>
      </c>
      <c r="F418" s="302" t="s">
        <v>1783</v>
      </c>
      <c r="G418" s="302" t="s">
        <v>250</v>
      </c>
      <c r="H418" s="302" t="s">
        <v>240</v>
      </c>
      <c r="I418" s="303">
        <v>42710</v>
      </c>
      <c r="J418" s="303">
        <v>43221</v>
      </c>
      <c r="K418" s="303">
        <v>43497</v>
      </c>
      <c r="L418" s="302" t="s">
        <v>241</v>
      </c>
      <c r="M418" s="302" t="s">
        <v>242</v>
      </c>
      <c r="N418" s="303">
        <v>43217</v>
      </c>
      <c r="O418" s="302" t="s">
        <v>243</v>
      </c>
      <c r="P418" s="302" t="s">
        <v>240</v>
      </c>
      <c r="Q418" s="302" t="s">
        <v>244</v>
      </c>
      <c r="R418" s="302" t="s">
        <v>269</v>
      </c>
      <c r="S418" s="302" t="s">
        <v>287</v>
      </c>
      <c r="T418" s="302" t="s">
        <v>288</v>
      </c>
      <c r="U418" s="305">
        <v>91035000</v>
      </c>
      <c r="V418" s="305"/>
      <c r="W418" s="302">
        <v>2074</v>
      </c>
      <c r="X418" s="19" t="s">
        <v>24</v>
      </c>
      <c r="AC418" s="302"/>
      <c r="AE418" s="302"/>
    </row>
    <row r="419" spans="1:31">
      <c r="A419" s="302" t="s">
        <v>1784</v>
      </c>
      <c r="B419" s="302">
        <v>813791</v>
      </c>
      <c r="C419" s="302">
        <v>2</v>
      </c>
      <c r="E419" s="302" t="s">
        <v>1785</v>
      </c>
      <c r="F419" s="302" t="s">
        <v>1786</v>
      </c>
      <c r="G419" s="302" t="s">
        <v>301</v>
      </c>
      <c r="H419" s="302" t="s">
        <v>422</v>
      </c>
      <c r="I419" s="303">
        <v>43196</v>
      </c>
      <c r="J419" s="303">
        <v>43220</v>
      </c>
      <c r="K419" s="303">
        <v>43951</v>
      </c>
      <c r="L419" s="302" t="s">
        <v>241</v>
      </c>
      <c r="M419" s="302" t="s">
        <v>242</v>
      </c>
      <c r="N419" s="303">
        <v>43217</v>
      </c>
      <c r="O419" s="302" t="s">
        <v>243</v>
      </c>
      <c r="P419" s="302" t="s">
        <v>422</v>
      </c>
      <c r="Q419" s="302" t="s">
        <v>244</v>
      </c>
      <c r="R419" s="302" t="s">
        <v>269</v>
      </c>
      <c r="S419" s="302" t="s">
        <v>254</v>
      </c>
      <c r="T419" s="302" t="s">
        <v>255</v>
      </c>
      <c r="U419" s="305">
        <v>572000</v>
      </c>
      <c r="V419" s="302"/>
      <c r="W419" s="302">
        <v>585436</v>
      </c>
      <c r="X419" s="19" t="s">
        <v>24</v>
      </c>
      <c r="AA419" s="302"/>
      <c r="AB419" s="302"/>
      <c r="AC419" s="302"/>
      <c r="AE419" s="302"/>
    </row>
    <row r="420" spans="1:31">
      <c r="A420" s="302" t="s">
        <v>1787</v>
      </c>
      <c r="B420" s="302">
        <v>813877</v>
      </c>
      <c r="C420" s="302">
        <v>2</v>
      </c>
      <c r="E420" s="302" t="s">
        <v>1788</v>
      </c>
      <c r="F420" s="302" t="s">
        <v>1789</v>
      </c>
      <c r="G420" s="302" t="s">
        <v>301</v>
      </c>
      <c r="H420" s="302" t="s">
        <v>422</v>
      </c>
      <c r="I420" s="303">
        <v>43196</v>
      </c>
      <c r="J420" s="303">
        <v>43220</v>
      </c>
      <c r="K420" s="303">
        <v>43951</v>
      </c>
      <c r="L420" s="302" t="s">
        <v>241</v>
      </c>
      <c r="M420" s="302" t="s">
        <v>242</v>
      </c>
      <c r="N420" s="303">
        <v>43217</v>
      </c>
      <c r="O420" s="302" t="s">
        <v>243</v>
      </c>
      <c r="P420" s="302" t="s">
        <v>422</v>
      </c>
      <c r="Q420" s="302" t="s">
        <v>244</v>
      </c>
      <c r="R420" s="302" t="s">
        <v>269</v>
      </c>
      <c r="S420" s="302" t="s">
        <v>254</v>
      </c>
      <c r="T420" s="302" t="s">
        <v>255</v>
      </c>
      <c r="U420" s="305">
        <v>481000</v>
      </c>
      <c r="V420" s="19"/>
      <c r="X420" s="19" t="s">
        <v>24</v>
      </c>
      <c r="AA420" s="302"/>
      <c r="AB420" s="302"/>
      <c r="AC420" s="302"/>
      <c r="AE420" s="302"/>
    </row>
    <row r="421" spans="1:31">
      <c r="A421" s="302" t="s">
        <v>1790</v>
      </c>
      <c r="B421" s="302">
        <v>813937</v>
      </c>
      <c r="C421" s="302">
        <v>2</v>
      </c>
      <c r="E421" s="302" t="s">
        <v>1791</v>
      </c>
      <c r="F421" s="302" t="s">
        <v>1792</v>
      </c>
      <c r="G421" s="302" t="s">
        <v>301</v>
      </c>
      <c r="H421" s="302" t="s">
        <v>422</v>
      </c>
      <c r="I421" s="303">
        <v>43196</v>
      </c>
      <c r="J421" s="303">
        <v>43220</v>
      </c>
      <c r="K421" s="303">
        <v>43951</v>
      </c>
      <c r="L421" s="302" t="s">
        <v>241</v>
      </c>
      <c r="M421" s="302" t="s">
        <v>242</v>
      </c>
      <c r="N421" s="303">
        <v>43217</v>
      </c>
      <c r="O421" s="302" t="s">
        <v>243</v>
      </c>
      <c r="P421" s="302" t="s">
        <v>422</v>
      </c>
      <c r="Q421" s="302" t="s">
        <v>244</v>
      </c>
      <c r="R421" s="302" t="s">
        <v>269</v>
      </c>
      <c r="S421" s="302" t="s">
        <v>254</v>
      </c>
      <c r="T421" s="302" t="s">
        <v>255</v>
      </c>
      <c r="U421" s="305">
        <v>624000</v>
      </c>
      <c r="V421" s="19"/>
      <c r="W421" s="302">
        <v>584827</v>
      </c>
      <c r="X421" s="19" t="s">
        <v>24</v>
      </c>
      <c r="AA421" s="302"/>
      <c r="AB421" s="302"/>
      <c r="AC421" s="302"/>
      <c r="AE421" s="302"/>
    </row>
    <row r="422" spans="1:31">
      <c r="A422" s="302" t="s">
        <v>1793</v>
      </c>
      <c r="B422" s="302">
        <v>813945</v>
      </c>
      <c r="C422" s="302">
        <v>2</v>
      </c>
      <c r="E422" s="302" t="s">
        <v>1794</v>
      </c>
      <c r="F422" s="302" t="s">
        <v>1795</v>
      </c>
      <c r="G422" s="302" t="s">
        <v>301</v>
      </c>
      <c r="H422" s="302" t="s">
        <v>422</v>
      </c>
      <c r="I422" s="303">
        <v>43196</v>
      </c>
      <c r="J422" s="303">
        <v>43220</v>
      </c>
      <c r="K422" s="303">
        <v>43951</v>
      </c>
      <c r="L422" s="302" t="s">
        <v>241</v>
      </c>
      <c r="M422" s="302" t="s">
        <v>242</v>
      </c>
      <c r="N422" s="303">
        <v>43217</v>
      </c>
      <c r="O422" s="302" t="s">
        <v>243</v>
      </c>
      <c r="P422" s="302" t="s">
        <v>422</v>
      </c>
      <c r="Q422" s="302" t="s">
        <v>244</v>
      </c>
      <c r="R422" s="302" t="s">
        <v>269</v>
      </c>
      <c r="S422" s="302" t="s">
        <v>254</v>
      </c>
      <c r="T422" s="302" t="s">
        <v>255</v>
      </c>
      <c r="U422" s="305">
        <v>624000</v>
      </c>
      <c r="V422" s="19"/>
      <c r="W422" s="302">
        <v>821617</v>
      </c>
      <c r="X422" s="19" t="s">
        <v>24</v>
      </c>
      <c r="AA422" s="302"/>
      <c r="AB422" s="302"/>
      <c r="AC422" s="302"/>
      <c r="AE422" s="302"/>
    </row>
    <row r="423" spans="1:31">
      <c r="A423" s="302" t="s">
        <v>1796</v>
      </c>
      <c r="B423" s="302">
        <v>813949</v>
      </c>
      <c r="C423" s="302">
        <v>2</v>
      </c>
      <c r="E423" s="302" t="s">
        <v>1797</v>
      </c>
      <c r="F423" s="302" t="s">
        <v>1798</v>
      </c>
      <c r="G423" s="302" t="s">
        <v>301</v>
      </c>
      <c r="H423" s="302" t="s">
        <v>422</v>
      </c>
      <c r="I423" s="303">
        <v>43196</v>
      </c>
      <c r="J423" s="303">
        <v>43220</v>
      </c>
      <c r="K423" s="303">
        <v>43951</v>
      </c>
      <c r="L423" s="302" t="s">
        <v>241</v>
      </c>
      <c r="M423" s="302" t="s">
        <v>242</v>
      </c>
      <c r="N423" s="303">
        <v>43217</v>
      </c>
      <c r="O423" s="302" t="s">
        <v>243</v>
      </c>
      <c r="P423" s="302" t="s">
        <v>422</v>
      </c>
      <c r="Q423" s="302" t="s">
        <v>244</v>
      </c>
      <c r="R423" s="302" t="s">
        <v>269</v>
      </c>
      <c r="S423" s="302" t="s">
        <v>254</v>
      </c>
      <c r="T423" s="302" t="s">
        <v>255</v>
      </c>
      <c r="U423" s="305">
        <v>520000</v>
      </c>
      <c r="V423" s="19"/>
      <c r="X423" s="19" t="s">
        <v>24</v>
      </c>
      <c r="AA423" s="302"/>
      <c r="AB423" s="302"/>
      <c r="AC423" s="302"/>
      <c r="AE423" s="302"/>
    </row>
    <row r="424" spans="1:31">
      <c r="A424" s="302" t="s">
        <v>1799</v>
      </c>
      <c r="B424" s="302">
        <v>814010</v>
      </c>
      <c r="C424" s="302">
        <v>2</v>
      </c>
      <c r="E424" s="302" t="s">
        <v>1800</v>
      </c>
      <c r="F424" s="302" t="s">
        <v>1801</v>
      </c>
      <c r="G424" s="302" t="s">
        <v>301</v>
      </c>
      <c r="H424" s="302" t="s">
        <v>422</v>
      </c>
      <c r="I424" s="303">
        <v>43196</v>
      </c>
      <c r="J424" s="303">
        <v>43209</v>
      </c>
      <c r="K424" s="303">
        <v>43951</v>
      </c>
      <c r="L424" s="302" t="s">
        <v>241</v>
      </c>
      <c r="M424" s="302" t="s">
        <v>242</v>
      </c>
      <c r="N424" s="303">
        <v>43217</v>
      </c>
      <c r="O424" s="302" t="s">
        <v>243</v>
      </c>
      <c r="P424" s="302" t="s">
        <v>422</v>
      </c>
      <c r="Q424" s="302" t="s">
        <v>244</v>
      </c>
      <c r="R424" s="302" t="s">
        <v>269</v>
      </c>
      <c r="S424" s="302" t="s">
        <v>254</v>
      </c>
      <c r="T424" s="302" t="s">
        <v>255</v>
      </c>
      <c r="U424" s="305">
        <v>468000</v>
      </c>
      <c r="V424" s="302"/>
      <c r="W424" s="302">
        <v>589441</v>
      </c>
      <c r="X424" s="19" t="s">
        <v>24</v>
      </c>
      <c r="AA424" s="302"/>
      <c r="AB424" s="302"/>
      <c r="AC424" s="302"/>
      <c r="AE424" s="302"/>
    </row>
    <row r="425" spans="1:31">
      <c r="A425" s="302" t="s">
        <v>1802</v>
      </c>
      <c r="B425" s="302" t="s">
        <v>1803</v>
      </c>
      <c r="C425" s="302">
        <v>2</v>
      </c>
      <c r="E425" s="302" t="s">
        <v>1804</v>
      </c>
      <c r="F425" s="302" t="s">
        <v>1805</v>
      </c>
      <c r="G425" s="302" t="s">
        <v>239</v>
      </c>
      <c r="H425" s="302" t="s">
        <v>240</v>
      </c>
      <c r="I425" s="303">
        <v>43202</v>
      </c>
      <c r="J425" s="303">
        <v>43182</v>
      </c>
      <c r="K425" s="303">
        <v>43547</v>
      </c>
      <c r="L425" s="302" t="s">
        <v>241</v>
      </c>
      <c r="M425" s="302" t="s">
        <v>242</v>
      </c>
      <c r="N425" s="303">
        <v>43217</v>
      </c>
      <c r="O425" s="302" t="s">
        <v>243</v>
      </c>
      <c r="P425" s="302" t="s">
        <v>240</v>
      </c>
      <c r="Q425" s="302" t="s">
        <v>244</v>
      </c>
      <c r="R425" s="302" t="s">
        <v>244</v>
      </c>
      <c r="S425" s="302" t="s">
        <v>265</v>
      </c>
      <c r="T425" s="302" t="s">
        <v>255</v>
      </c>
      <c r="U425" s="305">
        <v>600000</v>
      </c>
      <c r="V425" s="302"/>
      <c r="X425" s="19" t="s">
        <v>24</v>
      </c>
      <c r="AA425" s="302"/>
      <c r="AB425" s="302"/>
      <c r="AC425" s="302"/>
      <c r="AE425" s="302"/>
    </row>
    <row r="426" spans="1:31">
      <c r="A426" s="302" t="s">
        <v>1806</v>
      </c>
      <c r="B426" s="302" t="s">
        <v>1807</v>
      </c>
      <c r="C426" s="302">
        <v>1</v>
      </c>
      <c r="E426" s="302" t="s">
        <v>1808</v>
      </c>
      <c r="F426" s="302" t="s">
        <v>1809</v>
      </c>
      <c r="G426" s="302" t="s">
        <v>239</v>
      </c>
      <c r="H426" s="302" t="s">
        <v>240</v>
      </c>
      <c r="I426" s="303">
        <v>42823</v>
      </c>
      <c r="J426" s="303">
        <v>42817</v>
      </c>
      <c r="K426" s="303">
        <v>43547</v>
      </c>
      <c r="L426" s="302" t="s">
        <v>241</v>
      </c>
      <c r="M426" s="302" t="s">
        <v>242</v>
      </c>
      <c r="N426" s="303">
        <v>43217</v>
      </c>
      <c r="O426" s="302" t="s">
        <v>243</v>
      </c>
      <c r="P426" s="302" t="s">
        <v>240</v>
      </c>
      <c r="Q426" s="302" t="s">
        <v>244</v>
      </c>
      <c r="R426" s="302" t="s">
        <v>269</v>
      </c>
      <c r="S426" s="302" t="s">
        <v>265</v>
      </c>
      <c r="T426" s="302" t="s">
        <v>255</v>
      </c>
      <c r="U426" s="305">
        <v>11600000</v>
      </c>
      <c r="V426" s="305"/>
      <c r="W426" s="302">
        <v>70001</v>
      </c>
      <c r="X426" s="19" t="s">
        <v>24</v>
      </c>
      <c r="AA426" s="302"/>
      <c r="AB426" s="302"/>
      <c r="AC426" s="302"/>
      <c r="AE426" s="302"/>
    </row>
    <row r="427" spans="1:31">
      <c r="A427" s="302" t="s">
        <v>1810</v>
      </c>
      <c r="B427" s="302" t="s">
        <v>1811</v>
      </c>
      <c r="C427" s="302">
        <v>2</v>
      </c>
      <c r="E427" s="302" t="s">
        <v>1812</v>
      </c>
      <c r="F427" s="302" t="s">
        <v>1813</v>
      </c>
      <c r="G427" s="302" t="s">
        <v>239</v>
      </c>
      <c r="H427" s="302" t="s">
        <v>240</v>
      </c>
      <c r="I427" s="303">
        <v>43202</v>
      </c>
      <c r="J427" s="303">
        <v>43182</v>
      </c>
      <c r="K427" s="303">
        <v>43547</v>
      </c>
      <c r="L427" s="302" t="s">
        <v>241</v>
      </c>
      <c r="M427" s="302" t="s">
        <v>242</v>
      </c>
      <c r="N427" s="303">
        <v>43217</v>
      </c>
      <c r="O427" s="302" t="s">
        <v>243</v>
      </c>
      <c r="P427" s="302" t="s">
        <v>240</v>
      </c>
      <c r="Q427" s="302" t="s">
        <v>244</v>
      </c>
      <c r="R427" s="302" t="s">
        <v>244</v>
      </c>
      <c r="S427" s="302" t="s">
        <v>265</v>
      </c>
      <c r="T427" s="302" t="s">
        <v>255</v>
      </c>
      <c r="U427" s="305">
        <v>200000</v>
      </c>
      <c r="V427" s="302"/>
      <c r="W427" s="302">
        <v>141774</v>
      </c>
      <c r="X427" s="19" t="s">
        <v>24</v>
      </c>
      <c r="AA427" s="302"/>
      <c r="AB427" s="302"/>
      <c r="AC427" s="302"/>
      <c r="AE427" s="302"/>
    </row>
    <row r="428" spans="1:31">
      <c r="A428" s="302" t="s">
        <v>1814</v>
      </c>
      <c r="B428" s="302">
        <v>814938</v>
      </c>
      <c r="C428" s="302">
        <v>2</v>
      </c>
      <c r="E428" s="302" t="s">
        <v>1815</v>
      </c>
      <c r="F428" s="302" t="s">
        <v>1816</v>
      </c>
      <c r="G428" s="302" t="s">
        <v>301</v>
      </c>
      <c r="H428" s="302" t="s">
        <v>422</v>
      </c>
      <c r="I428" s="303">
        <v>43196</v>
      </c>
      <c r="J428" s="303">
        <v>43220</v>
      </c>
      <c r="K428" s="303">
        <v>44012</v>
      </c>
      <c r="L428" s="302" t="s">
        <v>241</v>
      </c>
      <c r="M428" s="302" t="s">
        <v>242</v>
      </c>
      <c r="N428" s="303">
        <v>43217</v>
      </c>
      <c r="O428" s="302" t="s">
        <v>243</v>
      </c>
      <c r="P428" s="302" t="s">
        <v>422</v>
      </c>
      <c r="Q428" s="302" t="s">
        <v>244</v>
      </c>
      <c r="R428" s="302" t="s">
        <v>269</v>
      </c>
      <c r="S428" s="302" t="s">
        <v>254</v>
      </c>
      <c r="T428" s="302" t="s">
        <v>255</v>
      </c>
      <c r="U428" s="305">
        <v>676000</v>
      </c>
      <c r="V428" s="19"/>
      <c r="X428" s="19" t="s">
        <v>24</v>
      </c>
      <c r="AA428" s="302"/>
      <c r="AB428" s="302"/>
      <c r="AC428" s="302"/>
      <c r="AE428" s="302"/>
    </row>
    <row r="429" spans="1:31">
      <c r="A429" s="302" t="s">
        <v>1817</v>
      </c>
      <c r="B429" s="302">
        <v>814946</v>
      </c>
      <c r="C429" s="302">
        <v>2</v>
      </c>
      <c r="E429" s="302" t="s">
        <v>1818</v>
      </c>
      <c r="F429" s="302" t="s">
        <v>1819</v>
      </c>
      <c r="G429" s="302" t="s">
        <v>301</v>
      </c>
      <c r="H429" s="302" t="s">
        <v>422</v>
      </c>
      <c r="I429" s="303">
        <v>43196</v>
      </c>
      <c r="J429" s="303">
        <v>43220</v>
      </c>
      <c r="K429" s="303">
        <v>44012</v>
      </c>
      <c r="L429" s="302" t="s">
        <v>241</v>
      </c>
      <c r="M429" s="302" t="s">
        <v>242</v>
      </c>
      <c r="N429" s="303">
        <v>43217</v>
      </c>
      <c r="O429" s="302" t="s">
        <v>243</v>
      </c>
      <c r="P429" s="302" t="s">
        <v>422</v>
      </c>
      <c r="Q429" s="302" t="s">
        <v>244</v>
      </c>
      <c r="R429" s="302" t="s">
        <v>269</v>
      </c>
      <c r="S429" s="302" t="s">
        <v>254</v>
      </c>
      <c r="T429" s="302" t="s">
        <v>255</v>
      </c>
      <c r="U429" s="305">
        <v>676000</v>
      </c>
      <c r="V429" s="19"/>
      <c r="W429" s="302">
        <v>145308</v>
      </c>
      <c r="X429" s="19" t="s">
        <v>24</v>
      </c>
      <c r="AA429" s="302"/>
      <c r="AB429" s="302"/>
      <c r="AC429" s="302"/>
      <c r="AE429" s="302"/>
    </row>
    <row r="430" spans="1:31">
      <c r="A430" s="302" t="s">
        <v>1820</v>
      </c>
      <c r="B430" s="302">
        <v>815023</v>
      </c>
      <c r="C430" s="302">
        <v>2</v>
      </c>
      <c r="E430" s="302" t="s">
        <v>1821</v>
      </c>
      <c r="F430" s="302" t="s">
        <v>1822</v>
      </c>
      <c r="G430" s="302" t="s">
        <v>301</v>
      </c>
      <c r="H430" s="302" t="s">
        <v>422</v>
      </c>
      <c r="I430" s="303">
        <v>43196</v>
      </c>
      <c r="J430" s="303">
        <v>43220</v>
      </c>
      <c r="K430" s="303">
        <v>44012</v>
      </c>
      <c r="L430" s="302" t="s">
        <v>241</v>
      </c>
      <c r="M430" s="302" t="s">
        <v>242</v>
      </c>
      <c r="N430" s="303">
        <v>43217</v>
      </c>
      <c r="O430" s="302" t="s">
        <v>243</v>
      </c>
      <c r="P430" s="302" t="s">
        <v>422</v>
      </c>
      <c r="Q430" s="302" t="s">
        <v>244</v>
      </c>
      <c r="R430" s="302" t="s">
        <v>269</v>
      </c>
      <c r="S430" s="302" t="s">
        <v>254</v>
      </c>
      <c r="T430" s="302" t="s">
        <v>255</v>
      </c>
      <c r="U430" s="305">
        <v>676000</v>
      </c>
      <c r="V430" s="302"/>
      <c r="W430" s="302">
        <v>146402</v>
      </c>
      <c r="X430" s="19" t="s">
        <v>24</v>
      </c>
      <c r="AA430" s="302"/>
      <c r="AB430" s="302"/>
      <c r="AC430" s="302"/>
      <c r="AE430" s="302"/>
    </row>
    <row r="431" spans="1:31">
      <c r="A431" s="302" t="s">
        <v>1823</v>
      </c>
      <c r="B431" s="302">
        <v>815104</v>
      </c>
      <c r="C431" s="302">
        <v>2</v>
      </c>
      <c r="E431" s="302" t="s">
        <v>1824</v>
      </c>
      <c r="F431" s="302" t="s">
        <v>1825</v>
      </c>
      <c r="G431" s="302" t="s">
        <v>301</v>
      </c>
      <c r="H431" s="302" t="s">
        <v>422</v>
      </c>
      <c r="I431" s="303">
        <v>43196</v>
      </c>
      <c r="J431" s="303">
        <v>43220</v>
      </c>
      <c r="K431" s="303">
        <v>44012</v>
      </c>
      <c r="L431" s="302" t="s">
        <v>241</v>
      </c>
      <c r="M431" s="302" t="s">
        <v>242</v>
      </c>
      <c r="N431" s="303">
        <v>43217</v>
      </c>
      <c r="O431" s="302" t="s">
        <v>243</v>
      </c>
      <c r="P431" s="302" t="s">
        <v>422</v>
      </c>
      <c r="Q431" s="302" t="s">
        <v>244</v>
      </c>
      <c r="R431" s="302" t="s">
        <v>269</v>
      </c>
      <c r="S431" s="302" t="s">
        <v>254</v>
      </c>
      <c r="T431" s="302" t="s">
        <v>255</v>
      </c>
      <c r="U431" s="305">
        <v>676000</v>
      </c>
      <c r="V431" s="302"/>
      <c r="W431" s="302">
        <v>580943</v>
      </c>
      <c r="X431" s="19" t="s">
        <v>24</v>
      </c>
      <c r="AA431" s="302"/>
      <c r="AB431" s="302"/>
      <c r="AC431" s="302"/>
      <c r="AE431" s="302"/>
    </row>
    <row r="432" spans="1:31">
      <c r="A432" s="302" t="s">
        <v>1826</v>
      </c>
      <c r="B432" s="302" t="s">
        <v>1827</v>
      </c>
      <c r="C432" s="302">
        <v>2</v>
      </c>
      <c r="E432" s="302" t="s">
        <v>945</v>
      </c>
      <c r="F432" s="302" t="s">
        <v>1828</v>
      </c>
      <c r="G432" s="302" t="s">
        <v>239</v>
      </c>
      <c r="H432" s="302" t="s">
        <v>422</v>
      </c>
      <c r="I432" s="303">
        <v>43215</v>
      </c>
      <c r="J432" s="303">
        <v>43335</v>
      </c>
      <c r="K432" s="303">
        <v>44165</v>
      </c>
      <c r="L432" s="302" t="s">
        <v>241</v>
      </c>
      <c r="M432" s="302" t="s">
        <v>242</v>
      </c>
      <c r="N432" s="303">
        <v>43217</v>
      </c>
      <c r="O432" s="302" t="s">
        <v>243</v>
      </c>
      <c r="P432" s="302" t="s">
        <v>422</v>
      </c>
      <c r="Q432" s="302" t="s">
        <v>244</v>
      </c>
      <c r="R432" s="302" t="s">
        <v>269</v>
      </c>
      <c r="S432" s="302" t="s">
        <v>254</v>
      </c>
      <c r="T432" s="302" t="s">
        <v>255</v>
      </c>
      <c r="U432" s="302">
        <v>0</v>
      </c>
      <c r="V432" s="19"/>
      <c r="X432" s="19" t="s">
        <v>24</v>
      </c>
      <c r="AA432" s="302"/>
      <c r="AB432" s="302"/>
      <c r="AC432" s="302"/>
      <c r="AD432" s="302"/>
      <c r="AE432" s="302"/>
    </row>
    <row r="433" spans="1:31">
      <c r="A433" s="302" t="s">
        <v>1829</v>
      </c>
      <c r="B433" s="302">
        <v>816279</v>
      </c>
      <c r="C433" s="302">
        <v>4</v>
      </c>
      <c r="E433" s="302" t="s">
        <v>1830</v>
      </c>
      <c r="F433" s="302" t="s">
        <v>1831</v>
      </c>
      <c r="G433" s="302" t="s">
        <v>301</v>
      </c>
      <c r="H433" s="302" t="s">
        <v>422</v>
      </c>
      <c r="I433" s="303">
        <v>43214</v>
      </c>
      <c r="J433" s="303">
        <v>43281</v>
      </c>
      <c r="K433" s="303">
        <v>43951</v>
      </c>
      <c r="L433" s="302" t="s">
        <v>241</v>
      </c>
      <c r="M433" s="302" t="s">
        <v>242</v>
      </c>
      <c r="N433" s="303">
        <v>43217</v>
      </c>
      <c r="O433" s="302" t="s">
        <v>243</v>
      </c>
      <c r="P433" s="302" t="s">
        <v>422</v>
      </c>
      <c r="Q433" s="302" t="s">
        <v>244</v>
      </c>
      <c r="R433" s="302" t="s">
        <v>269</v>
      </c>
      <c r="S433" s="302" t="s">
        <v>254</v>
      </c>
      <c r="T433" s="302" t="s">
        <v>559</v>
      </c>
      <c r="U433" s="305">
        <v>462800</v>
      </c>
      <c r="V433" s="19"/>
      <c r="X433" s="19" t="s">
        <v>24</v>
      </c>
      <c r="AA433" s="302"/>
      <c r="AB433" s="302"/>
      <c r="AC433" s="302"/>
      <c r="AE433" s="302"/>
    </row>
    <row r="434" spans="1:31">
      <c r="A434" s="302" t="s">
        <v>1832</v>
      </c>
      <c r="B434" s="302">
        <v>817326</v>
      </c>
      <c r="C434" s="302">
        <v>1</v>
      </c>
      <c r="E434" s="302" t="s">
        <v>1833</v>
      </c>
      <c r="F434" s="302" t="s">
        <v>1834</v>
      </c>
      <c r="G434" s="302" t="s">
        <v>420</v>
      </c>
      <c r="H434" s="302" t="s">
        <v>422</v>
      </c>
      <c r="I434" s="303">
        <v>43214</v>
      </c>
      <c r="J434" s="303">
        <v>43160</v>
      </c>
      <c r="K434" s="303">
        <v>43982</v>
      </c>
      <c r="L434" s="302" t="s">
        <v>241</v>
      </c>
      <c r="M434" s="302" t="s">
        <v>242</v>
      </c>
      <c r="N434" s="303">
        <v>43217</v>
      </c>
      <c r="O434" s="302" t="s">
        <v>243</v>
      </c>
      <c r="P434" s="302" t="s">
        <v>422</v>
      </c>
      <c r="Q434" s="302" t="s">
        <v>244</v>
      </c>
      <c r="R434" s="302" t="s">
        <v>269</v>
      </c>
      <c r="S434" s="302" t="s">
        <v>254</v>
      </c>
      <c r="T434" s="302" t="s">
        <v>438</v>
      </c>
      <c r="U434" s="305">
        <v>140000</v>
      </c>
      <c r="V434" s="19"/>
      <c r="X434" s="19" t="s">
        <v>24</v>
      </c>
      <c r="AC434" s="302"/>
      <c r="AE434" s="302"/>
    </row>
    <row r="435" spans="1:31">
      <c r="A435" s="302" t="s">
        <v>1835</v>
      </c>
      <c r="B435" s="302">
        <v>817430</v>
      </c>
      <c r="C435" s="302">
        <v>2</v>
      </c>
      <c r="E435" s="302" t="s">
        <v>1836</v>
      </c>
      <c r="F435" s="302" t="s">
        <v>1837</v>
      </c>
      <c r="G435" s="302" t="s">
        <v>420</v>
      </c>
      <c r="H435" s="302" t="s">
        <v>422</v>
      </c>
      <c r="I435" s="303">
        <v>43214</v>
      </c>
      <c r="J435" s="303">
        <v>43145</v>
      </c>
      <c r="K435" s="303">
        <v>43982</v>
      </c>
      <c r="L435" s="302" t="s">
        <v>241</v>
      </c>
      <c r="M435" s="302" t="s">
        <v>242</v>
      </c>
      <c r="N435" s="303">
        <v>43217</v>
      </c>
      <c r="O435" s="302" t="s">
        <v>243</v>
      </c>
      <c r="P435" s="302" t="s">
        <v>422</v>
      </c>
      <c r="Q435" s="302" t="s">
        <v>244</v>
      </c>
      <c r="R435" s="302" t="s">
        <v>269</v>
      </c>
      <c r="S435" s="302" t="s">
        <v>254</v>
      </c>
      <c r="T435" s="302" t="s">
        <v>597</v>
      </c>
      <c r="U435" s="305">
        <v>140000</v>
      </c>
      <c r="V435" s="19"/>
      <c r="X435" s="19" t="s">
        <v>24</v>
      </c>
      <c r="AC435" s="302"/>
      <c r="AE435" s="302"/>
    </row>
    <row r="436" spans="1:31">
      <c r="A436" s="302" t="s">
        <v>1838</v>
      </c>
      <c r="B436" s="302">
        <v>817570</v>
      </c>
      <c r="C436" s="302">
        <v>3</v>
      </c>
      <c r="E436" s="302" t="s">
        <v>1839</v>
      </c>
      <c r="F436" s="302" t="s">
        <v>1840</v>
      </c>
      <c r="G436" s="302" t="s">
        <v>420</v>
      </c>
      <c r="H436" s="302" t="s">
        <v>422</v>
      </c>
      <c r="I436" s="303">
        <v>43214</v>
      </c>
      <c r="J436" s="303">
        <v>43205</v>
      </c>
      <c r="K436" s="303">
        <v>43616</v>
      </c>
      <c r="L436" s="302" t="s">
        <v>241</v>
      </c>
      <c r="M436" s="302" t="s">
        <v>242</v>
      </c>
      <c r="N436" s="303">
        <v>43217</v>
      </c>
      <c r="O436" s="302" t="s">
        <v>243</v>
      </c>
      <c r="P436" s="302" t="s">
        <v>422</v>
      </c>
      <c r="Q436" s="302" t="s">
        <v>244</v>
      </c>
      <c r="R436" s="302" t="s">
        <v>269</v>
      </c>
      <c r="S436" s="302" t="s">
        <v>254</v>
      </c>
      <c r="T436" s="302" t="s">
        <v>597</v>
      </c>
      <c r="U436" s="305">
        <v>140000</v>
      </c>
      <c r="V436" s="19"/>
      <c r="X436" s="19" t="s">
        <v>24</v>
      </c>
      <c r="AC436" s="302"/>
      <c r="AE436" s="302"/>
    </row>
    <row r="437" spans="1:31">
      <c r="A437" s="302" t="s">
        <v>1841</v>
      </c>
      <c r="B437" s="302">
        <v>817749</v>
      </c>
      <c r="C437" s="302">
        <v>1</v>
      </c>
      <c r="E437" s="302" t="s">
        <v>1842</v>
      </c>
      <c r="F437" s="302" t="s">
        <v>1843</v>
      </c>
      <c r="G437" s="302" t="s">
        <v>420</v>
      </c>
      <c r="H437" s="302" t="s">
        <v>422</v>
      </c>
      <c r="I437" s="303">
        <v>43214</v>
      </c>
      <c r="J437" s="303">
        <v>43133</v>
      </c>
      <c r="K437" s="303">
        <v>43616</v>
      </c>
      <c r="L437" s="302" t="s">
        <v>241</v>
      </c>
      <c r="M437" s="302" t="s">
        <v>242</v>
      </c>
      <c r="N437" s="303">
        <v>43217</v>
      </c>
      <c r="O437" s="302" t="s">
        <v>243</v>
      </c>
      <c r="P437" s="302" t="s">
        <v>422</v>
      </c>
      <c r="Q437" s="302" t="s">
        <v>244</v>
      </c>
      <c r="R437" s="302" t="s">
        <v>269</v>
      </c>
      <c r="S437" s="302" t="s">
        <v>254</v>
      </c>
      <c r="T437" s="302" t="s">
        <v>597</v>
      </c>
      <c r="U437" s="305">
        <v>140000</v>
      </c>
      <c r="V437" s="19"/>
      <c r="X437" s="19" t="s">
        <v>24</v>
      </c>
      <c r="AC437" s="302"/>
      <c r="AE437" s="302"/>
    </row>
    <row r="438" spans="1:31">
      <c r="A438" s="302" t="s">
        <v>1844</v>
      </c>
      <c r="B438" s="302" t="s">
        <v>1845</v>
      </c>
      <c r="C438" s="302">
        <v>3</v>
      </c>
      <c r="E438" s="302" t="s">
        <v>1846</v>
      </c>
      <c r="F438" s="302" t="s">
        <v>1847</v>
      </c>
      <c r="G438" s="302" t="s">
        <v>239</v>
      </c>
      <c r="H438" s="302" t="s">
        <v>240</v>
      </c>
      <c r="I438" s="303">
        <v>43202</v>
      </c>
      <c r="J438" s="303">
        <v>43182</v>
      </c>
      <c r="K438" s="303">
        <v>43547</v>
      </c>
      <c r="L438" s="302" t="s">
        <v>241</v>
      </c>
      <c r="M438" s="302" t="s">
        <v>242</v>
      </c>
      <c r="N438" s="303">
        <v>43217</v>
      </c>
      <c r="O438" s="302" t="s">
        <v>243</v>
      </c>
      <c r="P438" s="302" t="s">
        <v>240</v>
      </c>
      <c r="Q438" s="302" t="s">
        <v>244</v>
      </c>
      <c r="R438" s="302" t="s">
        <v>244</v>
      </c>
      <c r="S438" s="302" t="s">
        <v>254</v>
      </c>
      <c r="T438" s="302" t="s">
        <v>255</v>
      </c>
      <c r="U438" s="305">
        <v>321000</v>
      </c>
      <c r="V438" s="302"/>
      <c r="W438" s="302">
        <v>8132</v>
      </c>
      <c r="X438" s="19" t="s">
        <v>24</v>
      </c>
      <c r="AA438" s="302"/>
      <c r="AB438" s="302"/>
      <c r="AC438" s="302"/>
      <c r="AD438" s="302"/>
      <c r="AE438" s="302"/>
    </row>
    <row r="439" spans="1:31">
      <c r="A439" s="302" t="s">
        <v>1848</v>
      </c>
      <c r="B439" s="302" t="s">
        <v>1849</v>
      </c>
      <c r="C439" s="302">
        <v>1</v>
      </c>
      <c r="E439" s="302" t="s">
        <v>1850</v>
      </c>
      <c r="F439" s="302" t="s">
        <v>1851</v>
      </c>
      <c r="G439" s="302" t="s">
        <v>239</v>
      </c>
      <c r="H439" s="302" t="s">
        <v>422</v>
      </c>
      <c r="I439" s="303">
        <v>43214</v>
      </c>
      <c r="J439" s="303">
        <v>43209</v>
      </c>
      <c r="K439" s="303">
        <v>43951</v>
      </c>
      <c r="L439" s="302" t="s">
        <v>241</v>
      </c>
      <c r="M439" s="302" t="s">
        <v>242</v>
      </c>
      <c r="N439" s="303">
        <v>43217</v>
      </c>
      <c r="O439" s="302" t="s">
        <v>243</v>
      </c>
      <c r="P439" s="302" t="s">
        <v>422</v>
      </c>
      <c r="Q439" s="302" t="s">
        <v>244</v>
      </c>
      <c r="R439" s="302" t="s">
        <v>269</v>
      </c>
      <c r="S439" s="302" t="s">
        <v>254</v>
      </c>
      <c r="T439" s="302" t="s">
        <v>255</v>
      </c>
      <c r="U439" s="305">
        <v>231400</v>
      </c>
      <c r="V439" s="19"/>
      <c r="W439" s="302">
        <v>566660</v>
      </c>
      <c r="X439" s="19" t="s">
        <v>24</v>
      </c>
      <c r="AA439" s="302"/>
      <c r="AB439" s="302"/>
      <c r="AC439" s="302"/>
      <c r="AD439" s="302"/>
      <c r="AE439" s="302"/>
    </row>
    <row r="440" spans="1:31">
      <c r="A440" s="302" t="s">
        <v>1852</v>
      </c>
      <c r="B440" s="302">
        <v>818782</v>
      </c>
      <c r="C440" s="302">
        <v>1</v>
      </c>
      <c r="E440" s="302" t="s">
        <v>1853</v>
      </c>
      <c r="F440" s="302" t="s">
        <v>1854</v>
      </c>
      <c r="G440" s="302" t="s">
        <v>301</v>
      </c>
      <c r="H440" s="302" t="s">
        <v>422</v>
      </c>
      <c r="I440" s="303">
        <v>43196</v>
      </c>
      <c r="J440" s="303">
        <v>43220</v>
      </c>
      <c r="K440" s="303">
        <v>44012</v>
      </c>
      <c r="L440" s="302" t="s">
        <v>241</v>
      </c>
      <c r="M440" s="302" t="s">
        <v>242</v>
      </c>
      <c r="N440" s="303">
        <v>43217</v>
      </c>
      <c r="O440" s="302" t="s">
        <v>243</v>
      </c>
      <c r="P440" s="302" t="s">
        <v>422</v>
      </c>
      <c r="Q440" s="302" t="s">
        <v>244</v>
      </c>
      <c r="R440" s="302" t="s">
        <v>269</v>
      </c>
      <c r="S440" s="302" t="s">
        <v>254</v>
      </c>
      <c r="T440" s="302" t="s">
        <v>255</v>
      </c>
      <c r="U440" s="305">
        <v>563000</v>
      </c>
      <c r="V440" s="19"/>
      <c r="X440" s="19" t="s">
        <v>24</v>
      </c>
      <c r="AA440" s="302"/>
      <c r="AB440" s="302"/>
      <c r="AC440" s="302"/>
      <c r="AE440" s="302"/>
    </row>
    <row r="441" spans="1:31">
      <c r="A441" s="302" t="s">
        <v>1855</v>
      </c>
      <c r="B441" s="302">
        <v>818877</v>
      </c>
      <c r="C441" s="302">
        <v>2</v>
      </c>
      <c r="E441" s="302" t="s">
        <v>1856</v>
      </c>
      <c r="F441" s="302" t="s">
        <v>1857</v>
      </c>
      <c r="G441" s="302" t="s">
        <v>301</v>
      </c>
      <c r="H441" s="302" t="s">
        <v>422</v>
      </c>
      <c r="I441" s="303">
        <v>43196</v>
      </c>
      <c r="J441" s="303">
        <v>43220</v>
      </c>
      <c r="K441" s="303">
        <v>43951</v>
      </c>
      <c r="L441" s="302" t="s">
        <v>241</v>
      </c>
      <c r="M441" s="302" t="s">
        <v>242</v>
      </c>
      <c r="N441" s="303">
        <v>43217</v>
      </c>
      <c r="O441" s="302" t="s">
        <v>243</v>
      </c>
      <c r="P441" s="302" t="s">
        <v>422</v>
      </c>
      <c r="Q441" s="302" t="s">
        <v>244</v>
      </c>
      <c r="R441" s="302" t="s">
        <v>269</v>
      </c>
      <c r="S441" s="302" t="s">
        <v>254</v>
      </c>
      <c r="T441" s="302" t="s">
        <v>255</v>
      </c>
      <c r="U441" s="305">
        <v>140000</v>
      </c>
      <c r="V441" s="19"/>
      <c r="W441" s="302">
        <v>168032</v>
      </c>
      <c r="X441" s="19" t="s">
        <v>24</v>
      </c>
      <c r="AA441" s="302"/>
      <c r="AB441" s="302"/>
      <c r="AC441" s="302"/>
      <c r="AE441" s="302"/>
    </row>
    <row r="442" spans="1:31">
      <c r="A442" s="302" t="s">
        <v>1858</v>
      </c>
      <c r="B442" s="302">
        <v>819409</v>
      </c>
      <c r="C442" s="302">
        <v>2</v>
      </c>
      <c r="E442" s="302" t="s">
        <v>1859</v>
      </c>
      <c r="F442" s="302" t="s">
        <v>1860</v>
      </c>
      <c r="G442" s="302" t="s">
        <v>301</v>
      </c>
      <c r="H442" s="302" t="s">
        <v>422</v>
      </c>
      <c r="I442" s="303">
        <v>43201</v>
      </c>
      <c r="J442" s="303">
        <v>43252</v>
      </c>
      <c r="K442" s="303">
        <v>43454</v>
      </c>
      <c r="L442" s="302" t="s">
        <v>241</v>
      </c>
      <c r="M442" s="302" t="s">
        <v>242</v>
      </c>
      <c r="N442" s="303">
        <v>43217</v>
      </c>
      <c r="O442" s="302" t="s">
        <v>243</v>
      </c>
      <c r="P442" s="302" t="s">
        <v>422</v>
      </c>
      <c r="Q442" s="302" t="s">
        <v>244</v>
      </c>
      <c r="R442" s="302" t="s">
        <v>269</v>
      </c>
      <c r="S442" s="302" t="s">
        <v>254</v>
      </c>
      <c r="T442" s="302" t="s">
        <v>255</v>
      </c>
      <c r="U442" s="302">
        <v>0</v>
      </c>
      <c r="V442" s="19"/>
      <c r="X442" s="19" t="s">
        <v>24</v>
      </c>
      <c r="AA442" s="302"/>
      <c r="AB442" s="302"/>
      <c r="AC442" s="302"/>
      <c r="AE442" s="302"/>
    </row>
    <row r="443" spans="1:31">
      <c r="A443" s="302" t="s">
        <v>1861</v>
      </c>
      <c r="B443" s="302" t="s">
        <v>1862</v>
      </c>
      <c r="C443" s="302">
        <v>1</v>
      </c>
      <c r="E443" s="302" t="s">
        <v>1863</v>
      </c>
      <c r="F443" s="302" t="s">
        <v>1864</v>
      </c>
      <c r="G443" s="302" t="s">
        <v>239</v>
      </c>
      <c r="H443" s="302" t="s">
        <v>240</v>
      </c>
      <c r="I443" s="303">
        <v>43202</v>
      </c>
      <c r="J443" s="303">
        <v>43182</v>
      </c>
      <c r="K443" s="303">
        <v>43547</v>
      </c>
      <c r="L443" s="302" t="s">
        <v>241</v>
      </c>
      <c r="M443" s="302" t="s">
        <v>242</v>
      </c>
      <c r="N443" s="303">
        <v>43217</v>
      </c>
      <c r="O443" s="302" t="s">
        <v>243</v>
      </c>
      <c r="P443" s="302" t="s">
        <v>240</v>
      </c>
      <c r="Q443" s="302" t="s">
        <v>244</v>
      </c>
      <c r="R443" s="302" t="s">
        <v>269</v>
      </c>
      <c r="S443" s="302" t="s">
        <v>254</v>
      </c>
      <c r="T443" s="302" t="s">
        <v>255</v>
      </c>
      <c r="U443" s="305">
        <v>500000</v>
      </c>
      <c r="V443" s="302"/>
      <c r="X443" s="19" t="s">
        <v>24</v>
      </c>
      <c r="AA443" s="302"/>
      <c r="AB443" s="302"/>
      <c r="AC443" s="302"/>
      <c r="AD443" s="302"/>
      <c r="AE443" s="302"/>
    </row>
    <row r="444" spans="1:31">
      <c r="A444" s="302" t="s">
        <v>1865</v>
      </c>
      <c r="B444" s="302">
        <v>820106</v>
      </c>
      <c r="C444" s="302">
        <v>1</v>
      </c>
      <c r="E444" s="302" t="s">
        <v>1866</v>
      </c>
      <c r="F444" s="302" t="s">
        <v>1867</v>
      </c>
      <c r="G444" s="302" t="s">
        <v>301</v>
      </c>
      <c r="H444" s="302" t="s">
        <v>422</v>
      </c>
      <c r="I444" s="303">
        <v>43196</v>
      </c>
      <c r="J444" s="303">
        <v>43209</v>
      </c>
      <c r="K444" s="303">
        <v>43951</v>
      </c>
      <c r="L444" s="302" t="s">
        <v>241</v>
      </c>
      <c r="M444" s="302" t="s">
        <v>242</v>
      </c>
      <c r="N444" s="303">
        <v>43217</v>
      </c>
      <c r="O444" s="302" t="s">
        <v>243</v>
      </c>
      <c r="P444" s="302" t="s">
        <v>422</v>
      </c>
      <c r="Q444" s="302" t="s">
        <v>244</v>
      </c>
      <c r="R444" s="302" t="s">
        <v>269</v>
      </c>
      <c r="S444" s="302" t="s">
        <v>254</v>
      </c>
      <c r="T444" s="302" t="s">
        <v>255</v>
      </c>
      <c r="U444" s="305">
        <v>231400</v>
      </c>
      <c r="V444" s="19"/>
      <c r="X444" s="19" t="s">
        <v>24</v>
      </c>
      <c r="AA444" s="302"/>
      <c r="AB444" s="302"/>
      <c r="AC444" s="302"/>
      <c r="AE444" s="302"/>
    </row>
    <row r="445" spans="1:31">
      <c r="A445" s="302" t="s">
        <v>1868</v>
      </c>
      <c r="B445" s="302">
        <v>820126</v>
      </c>
      <c r="C445" s="302">
        <v>2</v>
      </c>
      <c r="E445" s="302" t="s">
        <v>1869</v>
      </c>
      <c r="F445" s="302" t="s">
        <v>1870</v>
      </c>
      <c r="G445" s="302" t="s">
        <v>301</v>
      </c>
      <c r="H445" s="302" t="s">
        <v>422</v>
      </c>
      <c r="I445" s="303">
        <v>43201</v>
      </c>
      <c r="J445" s="303">
        <v>43251</v>
      </c>
      <c r="K445" s="303">
        <v>43951</v>
      </c>
      <c r="L445" s="302" t="s">
        <v>241</v>
      </c>
      <c r="M445" s="302" t="s">
        <v>242</v>
      </c>
      <c r="N445" s="303">
        <v>43217</v>
      </c>
      <c r="O445" s="302" t="s">
        <v>243</v>
      </c>
      <c r="P445" s="302" t="s">
        <v>422</v>
      </c>
      <c r="Q445" s="302" t="s">
        <v>244</v>
      </c>
      <c r="R445" s="302" t="s">
        <v>269</v>
      </c>
      <c r="S445" s="302" t="s">
        <v>254</v>
      </c>
      <c r="T445" s="302" t="s">
        <v>255</v>
      </c>
      <c r="U445" s="305">
        <v>231400</v>
      </c>
      <c r="V445" s="19"/>
      <c r="X445" s="19" t="s">
        <v>24</v>
      </c>
      <c r="AA445" s="302"/>
      <c r="AB445" s="302"/>
      <c r="AC445" s="302"/>
      <c r="AE445" s="302"/>
    </row>
    <row r="446" spans="1:31">
      <c r="A446" s="302" t="s">
        <v>1871</v>
      </c>
      <c r="B446" s="302">
        <v>820940</v>
      </c>
      <c r="C446" s="302">
        <v>1</v>
      </c>
      <c r="E446" s="302" t="s">
        <v>1872</v>
      </c>
      <c r="F446" s="302" t="s">
        <v>1873</v>
      </c>
      <c r="G446" s="302" t="s">
        <v>301</v>
      </c>
      <c r="H446" s="302" t="s">
        <v>422</v>
      </c>
      <c r="I446" s="303">
        <v>43196</v>
      </c>
      <c r="J446" s="303">
        <v>43220</v>
      </c>
      <c r="K446" s="303">
        <v>43951</v>
      </c>
      <c r="L446" s="302" t="s">
        <v>241</v>
      </c>
      <c r="M446" s="302" t="s">
        <v>242</v>
      </c>
      <c r="N446" s="303">
        <v>43217</v>
      </c>
      <c r="O446" s="302" t="s">
        <v>243</v>
      </c>
      <c r="P446" s="302" t="s">
        <v>422</v>
      </c>
      <c r="Q446" s="302" t="s">
        <v>244</v>
      </c>
      <c r="R446" s="302" t="s">
        <v>269</v>
      </c>
      <c r="S446" s="302" t="s">
        <v>254</v>
      </c>
      <c r="T446" s="302" t="s">
        <v>255</v>
      </c>
      <c r="U446" s="305">
        <v>260000</v>
      </c>
      <c r="V446" s="19"/>
      <c r="X446" s="19" t="s">
        <v>24</v>
      </c>
      <c r="AA446" s="302"/>
      <c r="AB446" s="302"/>
      <c r="AC446" s="302"/>
      <c r="AE446" s="302"/>
    </row>
    <row r="447" spans="1:31">
      <c r="A447" s="302" t="s">
        <v>1874</v>
      </c>
      <c r="B447" s="302">
        <v>821288</v>
      </c>
      <c r="C447" s="302">
        <v>1</v>
      </c>
      <c r="E447" s="302" t="s">
        <v>1875</v>
      </c>
      <c r="F447" s="302" t="s">
        <v>1876</v>
      </c>
      <c r="G447" s="302" t="s">
        <v>301</v>
      </c>
      <c r="H447" s="302" t="s">
        <v>422</v>
      </c>
      <c r="I447" s="303">
        <v>43201</v>
      </c>
      <c r="J447" s="303">
        <v>43209</v>
      </c>
      <c r="K447" s="303">
        <v>43951</v>
      </c>
      <c r="L447" s="302" t="s">
        <v>241</v>
      </c>
      <c r="M447" s="302" t="s">
        <v>242</v>
      </c>
      <c r="N447" s="303">
        <v>43217</v>
      </c>
      <c r="O447" s="302" t="s">
        <v>243</v>
      </c>
      <c r="P447" s="302" t="s">
        <v>422</v>
      </c>
      <c r="Q447" s="302" t="s">
        <v>244</v>
      </c>
      <c r="R447" s="302" t="s">
        <v>269</v>
      </c>
      <c r="S447" s="302" t="s">
        <v>254</v>
      </c>
      <c r="T447" s="302" t="s">
        <v>255</v>
      </c>
      <c r="U447" s="305">
        <v>150000</v>
      </c>
      <c r="V447" s="302"/>
      <c r="X447" s="19" t="s">
        <v>24</v>
      </c>
      <c r="AA447" s="302"/>
      <c r="AB447" s="302"/>
      <c r="AC447" s="302"/>
      <c r="AE447" s="302"/>
    </row>
    <row r="448" spans="1:31">
      <c r="A448" s="302" t="s">
        <v>1877</v>
      </c>
      <c r="B448" s="302">
        <v>821435</v>
      </c>
      <c r="C448" s="302">
        <v>1</v>
      </c>
      <c r="E448" s="302" t="s">
        <v>1878</v>
      </c>
      <c r="F448" s="302" t="s">
        <v>1879</v>
      </c>
      <c r="G448" s="302" t="s">
        <v>301</v>
      </c>
      <c r="H448" s="302" t="s">
        <v>422</v>
      </c>
      <c r="I448" s="303">
        <v>43196</v>
      </c>
      <c r="J448" s="303">
        <v>43220</v>
      </c>
      <c r="K448" s="303">
        <v>43951</v>
      </c>
      <c r="L448" s="302" t="s">
        <v>241</v>
      </c>
      <c r="M448" s="302" t="s">
        <v>242</v>
      </c>
      <c r="N448" s="303">
        <v>43217</v>
      </c>
      <c r="O448" s="302" t="s">
        <v>243</v>
      </c>
      <c r="P448" s="302" t="s">
        <v>422</v>
      </c>
      <c r="Q448" s="302" t="s">
        <v>244</v>
      </c>
      <c r="R448" s="302" t="s">
        <v>269</v>
      </c>
      <c r="S448" s="302" t="s">
        <v>254</v>
      </c>
      <c r="T448" s="302" t="s">
        <v>255</v>
      </c>
      <c r="U448" s="305">
        <v>260000</v>
      </c>
      <c r="V448" s="19"/>
      <c r="X448" s="19" t="s">
        <v>24</v>
      </c>
      <c r="AA448" s="302"/>
      <c r="AB448" s="302"/>
      <c r="AC448" s="302"/>
      <c r="AE448" s="302"/>
    </row>
    <row r="449" spans="1:31">
      <c r="A449" s="302" t="s">
        <v>1880</v>
      </c>
      <c r="B449" s="302">
        <v>821458</v>
      </c>
      <c r="C449" s="302">
        <v>1</v>
      </c>
      <c r="E449" s="302" t="s">
        <v>1881</v>
      </c>
      <c r="F449" s="302" t="s">
        <v>1882</v>
      </c>
      <c r="G449" s="302" t="s">
        <v>301</v>
      </c>
      <c r="H449" s="302" t="s">
        <v>422</v>
      </c>
      <c r="I449" s="303">
        <v>43214</v>
      </c>
      <c r="J449" s="303">
        <v>43280</v>
      </c>
      <c r="K449" s="303">
        <v>43982</v>
      </c>
      <c r="L449" s="302" t="s">
        <v>241</v>
      </c>
      <c r="M449" s="302" t="s">
        <v>242</v>
      </c>
      <c r="N449" s="303">
        <v>43217</v>
      </c>
      <c r="O449" s="302" t="s">
        <v>243</v>
      </c>
      <c r="P449" s="302" t="s">
        <v>422</v>
      </c>
      <c r="Q449" s="302" t="s">
        <v>244</v>
      </c>
      <c r="R449" s="302" t="s">
        <v>244</v>
      </c>
      <c r="S449" s="302" t="s">
        <v>254</v>
      </c>
      <c r="T449" s="302" t="s">
        <v>371</v>
      </c>
      <c r="U449" s="305">
        <v>180000</v>
      </c>
      <c r="V449" s="19"/>
      <c r="W449" s="302">
        <v>486926</v>
      </c>
      <c r="X449" s="19" t="s">
        <v>24</v>
      </c>
      <c r="AA449" s="302"/>
      <c r="AB449" s="302"/>
      <c r="AC449" s="302"/>
      <c r="AE449" s="302"/>
    </row>
    <row r="450" spans="1:31">
      <c r="A450" s="302" t="s">
        <v>1883</v>
      </c>
      <c r="B450" s="302">
        <v>821666</v>
      </c>
      <c r="C450" s="302">
        <v>1</v>
      </c>
      <c r="E450" s="302" t="s">
        <v>1884</v>
      </c>
      <c r="F450" s="302" t="s">
        <v>1885</v>
      </c>
      <c r="G450" s="302" t="s">
        <v>301</v>
      </c>
      <c r="H450" s="302" t="s">
        <v>422</v>
      </c>
      <c r="I450" s="303">
        <v>43196</v>
      </c>
      <c r="J450" s="303">
        <v>43220</v>
      </c>
      <c r="K450" s="303">
        <v>43951</v>
      </c>
      <c r="L450" s="302" t="s">
        <v>241</v>
      </c>
      <c r="M450" s="302" t="s">
        <v>242</v>
      </c>
      <c r="N450" s="303">
        <v>43217</v>
      </c>
      <c r="O450" s="302" t="s">
        <v>243</v>
      </c>
      <c r="P450" s="302" t="s">
        <v>422</v>
      </c>
      <c r="Q450" s="302" t="s">
        <v>244</v>
      </c>
      <c r="R450" s="302" t="s">
        <v>269</v>
      </c>
      <c r="S450" s="302" t="s">
        <v>254</v>
      </c>
      <c r="T450" s="302" t="s">
        <v>255</v>
      </c>
      <c r="U450" s="305">
        <v>260000</v>
      </c>
      <c r="V450" s="19"/>
      <c r="X450" s="19" t="s">
        <v>24</v>
      </c>
      <c r="AA450" s="302"/>
      <c r="AB450" s="302"/>
      <c r="AC450" s="302"/>
      <c r="AE450" s="302"/>
    </row>
    <row r="451" spans="1:31">
      <c r="A451" s="302" t="s">
        <v>1886</v>
      </c>
      <c r="B451" s="302">
        <v>822003</v>
      </c>
      <c r="C451" s="302">
        <v>1</v>
      </c>
      <c r="E451" s="302" t="s">
        <v>1887</v>
      </c>
      <c r="F451" s="302" t="s">
        <v>1888</v>
      </c>
      <c r="G451" s="302" t="s">
        <v>301</v>
      </c>
      <c r="H451" s="302" t="s">
        <v>422</v>
      </c>
      <c r="I451" s="303">
        <v>43201</v>
      </c>
      <c r="J451" s="303">
        <v>43209</v>
      </c>
      <c r="K451" s="303">
        <v>43951</v>
      </c>
      <c r="L451" s="302" t="s">
        <v>241</v>
      </c>
      <c r="M451" s="302" t="s">
        <v>242</v>
      </c>
      <c r="N451" s="303">
        <v>43217</v>
      </c>
      <c r="O451" s="302" t="s">
        <v>243</v>
      </c>
      <c r="P451" s="302" t="s">
        <v>422</v>
      </c>
      <c r="Q451" s="302" t="s">
        <v>244</v>
      </c>
      <c r="R451" s="302" t="s">
        <v>269</v>
      </c>
      <c r="S451" s="302" t="s">
        <v>254</v>
      </c>
      <c r="T451" s="302" t="s">
        <v>255</v>
      </c>
      <c r="U451" s="302">
        <v>0</v>
      </c>
      <c r="V451" s="19"/>
      <c r="X451" s="19" t="s">
        <v>24</v>
      </c>
      <c r="AA451" s="302"/>
      <c r="AB451" s="302"/>
      <c r="AC451" s="302"/>
      <c r="AE451" s="302"/>
    </row>
    <row r="452" spans="1:31">
      <c r="A452" s="302" t="s">
        <v>1889</v>
      </c>
      <c r="B452" s="302">
        <v>822910</v>
      </c>
      <c r="C452" s="302">
        <v>0</v>
      </c>
      <c r="E452" s="302" t="s">
        <v>1890</v>
      </c>
      <c r="F452" s="302" t="s">
        <v>1891</v>
      </c>
      <c r="G452" s="302" t="s">
        <v>420</v>
      </c>
      <c r="H452" s="302" t="s">
        <v>422</v>
      </c>
      <c r="I452" s="303">
        <v>43173</v>
      </c>
      <c r="J452" s="303">
        <v>43173</v>
      </c>
      <c r="K452" s="303">
        <v>43982</v>
      </c>
      <c r="L452" s="302" t="s">
        <v>241</v>
      </c>
      <c r="M452" s="302" t="s">
        <v>242</v>
      </c>
      <c r="N452" s="303">
        <v>43217</v>
      </c>
      <c r="O452" s="302" t="s">
        <v>243</v>
      </c>
      <c r="P452" s="302" t="s">
        <v>422</v>
      </c>
      <c r="Q452" s="302" t="s">
        <v>244</v>
      </c>
      <c r="R452" s="302" t="s">
        <v>269</v>
      </c>
      <c r="S452" s="302" t="s">
        <v>254</v>
      </c>
      <c r="T452" s="302" t="s">
        <v>322</v>
      </c>
      <c r="U452" s="305">
        <v>140000</v>
      </c>
      <c r="V452" s="19"/>
      <c r="X452" s="19" t="s">
        <v>24</v>
      </c>
      <c r="AC452" s="302"/>
      <c r="AE452" s="302"/>
    </row>
    <row r="453" spans="1:31">
      <c r="A453" s="302" t="s">
        <v>1892</v>
      </c>
      <c r="B453" s="302">
        <v>823260</v>
      </c>
      <c r="C453" s="302">
        <v>0</v>
      </c>
      <c r="E453" s="302" t="s">
        <v>1893</v>
      </c>
      <c r="F453" s="302" t="s">
        <v>1894</v>
      </c>
      <c r="G453" s="302" t="s">
        <v>301</v>
      </c>
      <c r="H453" s="302" t="s">
        <v>422</v>
      </c>
      <c r="I453" s="303">
        <v>43206</v>
      </c>
      <c r="J453" s="303">
        <v>43211</v>
      </c>
      <c r="K453" s="303">
        <v>43951</v>
      </c>
      <c r="L453" s="302" t="s">
        <v>241</v>
      </c>
      <c r="M453" s="302" t="s">
        <v>242</v>
      </c>
      <c r="N453" s="303">
        <v>43217</v>
      </c>
      <c r="O453" s="302" t="s">
        <v>243</v>
      </c>
      <c r="P453" s="302" t="s">
        <v>422</v>
      </c>
      <c r="Q453" s="302" t="s">
        <v>244</v>
      </c>
      <c r="R453" s="302" t="s">
        <v>269</v>
      </c>
      <c r="S453" s="302" t="s">
        <v>254</v>
      </c>
      <c r="T453" s="302" t="s">
        <v>255</v>
      </c>
      <c r="U453" s="305">
        <v>421200</v>
      </c>
      <c r="V453" s="19"/>
      <c r="X453" s="19" t="s">
        <v>24</v>
      </c>
      <c r="AA453" s="302"/>
      <c r="AB453" s="302"/>
      <c r="AC453" s="302"/>
      <c r="AE453" s="302"/>
    </row>
    <row r="454" spans="1:31">
      <c r="A454" s="302" t="s">
        <v>1895</v>
      </c>
      <c r="B454" s="302" t="s">
        <v>1896</v>
      </c>
      <c r="C454" s="302">
        <v>0</v>
      </c>
      <c r="E454" s="302" t="s">
        <v>1897</v>
      </c>
      <c r="F454" s="302" t="s">
        <v>1898</v>
      </c>
      <c r="G454" s="302" t="s">
        <v>239</v>
      </c>
      <c r="H454" s="302" t="s">
        <v>422</v>
      </c>
      <c r="I454" s="303">
        <v>43217</v>
      </c>
      <c r="J454" s="303">
        <v>43193</v>
      </c>
      <c r="K454" s="303">
        <v>43434</v>
      </c>
      <c r="L454" s="302" t="s">
        <v>241</v>
      </c>
      <c r="M454" s="302" t="s">
        <v>242</v>
      </c>
      <c r="N454" s="303">
        <v>43220</v>
      </c>
      <c r="O454" s="302" t="s">
        <v>243</v>
      </c>
      <c r="P454" s="302" t="s">
        <v>422</v>
      </c>
      <c r="Q454" s="302" t="s">
        <v>244</v>
      </c>
      <c r="R454" s="302" t="s">
        <v>269</v>
      </c>
      <c r="S454" s="302" t="s">
        <v>254</v>
      </c>
      <c r="T454" s="302" t="s">
        <v>255</v>
      </c>
      <c r="U454" s="302">
        <v>0</v>
      </c>
      <c r="V454" s="19"/>
      <c r="X454" s="19" t="s">
        <v>24</v>
      </c>
      <c r="AA454" s="302"/>
      <c r="AB454" s="302"/>
      <c r="AC454" s="302"/>
      <c r="AD454" s="302"/>
      <c r="AE454" s="302"/>
    </row>
    <row r="455" spans="1:31">
      <c r="A455" s="302" t="s">
        <v>1899</v>
      </c>
      <c r="B455" s="302" t="s">
        <v>1900</v>
      </c>
      <c r="C455" s="302">
        <v>0</v>
      </c>
      <c r="D455" s="302">
        <v>1073744</v>
      </c>
      <c r="E455" s="302" t="s">
        <v>1498</v>
      </c>
      <c r="F455" s="302" t="s">
        <v>1901</v>
      </c>
      <c r="G455" s="302" t="s">
        <v>239</v>
      </c>
      <c r="H455" s="302" t="s">
        <v>240</v>
      </c>
      <c r="I455" s="303">
        <v>43196</v>
      </c>
      <c r="J455" s="303">
        <v>43199</v>
      </c>
      <c r="K455" s="303">
        <v>43496</v>
      </c>
      <c r="L455" s="302" t="s">
        <v>241</v>
      </c>
      <c r="M455" s="302" t="s">
        <v>242</v>
      </c>
      <c r="N455" s="303">
        <v>43220</v>
      </c>
      <c r="O455" s="302" t="s">
        <v>243</v>
      </c>
      <c r="P455" s="302" t="s">
        <v>240</v>
      </c>
      <c r="Q455" s="302" t="s">
        <v>244</v>
      </c>
      <c r="R455" s="302" t="s">
        <v>244</v>
      </c>
      <c r="S455" s="302" t="s">
        <v>245</v>
      </c>
      <c r="T455" s="302" t="s">
        <v>246</v>
      </c>
      <c r="U455" s="305">
        <v>110000</v>
      </c>
      <c r="V455" s="19"/>
      <c r="X455" s="19" t="s">
        <v>24</v>
      </c>
      <c r="AA455" s="302"/>
      <c r="AB455" s="302"/>
      <c r="AC455" s="302"/>
      <c r="AD455" s="302"/>
      <c r="AE455" s="302"/>
    </row>
    <row r="456" spans="1:31">
      <c r="A456" s="302" t="s">
        <v>1902</v>
      </c>
      <c r="B456" s="302" t="s">
        <v>1903</v>
      </c>
      <c r="C456" s="302">
        <v>2</v>
      </c>
      <c r="D456" s="302">
        <v>820298</v>
      </c>
      <c r="E456" s="302" t="s">
        <v>1058</v>
      </c>
      <c r="F456" s="302" t="s">
        <v>1904</v>
      </c>
      <c r="G456" s="302" t="s">
        <v>239</v>
      </c>
      <c r="H456" s="302" t="s">
        <v>240</v>
      </c>
      <c r="I456" s="303">
        <v>43199</v>
      </c>
      <c r="J456" s="303">
        <v>43199</v>
      </c>
      <c r="K456" s="303">
        <v>43564</v>
      </c>
      <c r="L456" s="302" t="s">
        <v>241</v>
      </c>
      <c r="M456" s="302" t="s">
        <v>242</v>
      </c>
      <c r="N456" s="303">
        <v>43220</v>
      </c>
      <c r="O456" s="302" t="s">
        <v>243</v>
      </c>
      <c r="P456" s="302" t="s">
        <v>240</v>
      </c>
      <c r="Q456" s="302" t="s">
        <v>244</v>
      </c>
      <c r="R456" s="302" t="s">
        <v>244</v>
      </c>
      <c r="S456" s="302" t="s">
        <v>287</v>
      </c>
      <c r="T456" s="302" t="s">
        <v>309</v>
      </c>
      <c r="U456" s="305">
        <v>227850</v>
      </c>
      <c r="V456" s="305"/>
      <c r="W456" s="302">
        <v>170794</v>
      </c>
      <c r="X456" s="19" t="s">
        <v>24</v>
      </c>
      <c r="AA456" s="302"/>
      <c r="AB456" s="302"/>
      <c r="AC456" s="302"/>
      <c r="AD456" s="302"/>
      <c r="AE456" s="302"/>
    </row>
    <row r="457" spans="1:31">
      <c r="A457" s="302" t="s">
        <v>1905</v>
      </c>
      <c r="B457" s="302">
        <v>818245</v>
      </c>
      <c r="C457" s="302">
        <v>2</v>
      </c>
      <c r="E457" s="302" t="s">
        <v>577</v>
      </c>
      <c r="F457" s="302" t="s">
        <v>1906</v>
      </c>
      <c r="G457" s="302" t="s">
        <v>250</v>
      </c>
      <c r="H457" s="302" t="s">
        <v>422</v>
      </c>
      <c r="I457" s="303">
        <v>43215</v>
      </c>
      <c r="J457" s="303">
        <v>43191</v>
      </c>
      <c r="K457" s="303">
        <v>44135</v>
      </c>
      <c r="L457" s="302" t="s">
        <v>241</v>
      </c>
      <c r="M457" s="302" t="s">
        <v>242</v>
      </c>
      <c r="N457" s="303">
        <v>43220</v>
      </c>
      <c r="O457" s="302" t="s">
        <v>243</v>
      </c>
      <c r="P457" s="302" t="s">
        <v>422</v>
      </c>
      <c r="Q457" s="302" t="s">
        <v>244</v>
      </c>
      <c r="R457" s="302" t="s">
        <v>269</v>
      </c>
      <c r="S457" s="302" t="s">
        <v>254</v>
      </c>
      <c r="T457" s="302" t="s">
        <v>255</v>
      </c>
      <c r="U457" s="302">
        <v>0</v>
      </c>
      <c r="V457" s="302"/>
      <c r="W457" s="302">
        <v>706878</v>
      </c>
      <c r="X457" s="19" t="s">
        <v>24</v>
      </c>
      <c r="AA457" s="302"/>
      <c r="AB457" s="302"/>
      <c r="AC457" s="302"/>
      <c r="AD457" s="302"/>
      <c r="AE457" s="302"/>
    </row>
    <row r="458" spans="1:31">
      <c r="A458" s="302" t="s">
        <v>1907</v>
      </c>
      <c r="B458" s="302" t="s">
        <v>1908</v>
      </c>
      <c r="C458" s="302">
        <v>0</v>
      </c>
      <c r="E458" s="302" t="s">
        <v>1909</v>
      </c>
      <c r="F458" s="302" t="s">
        <v>1910</v>
      </c>
      <c r="G458" s="302" t="s">
        <v>239</v>
      </c>
      <c r="H458" s="302" t="s">
        <v>340</v>
      </c>
      <c r="I458" s="303">
        <v>43175</v>
      </c>
      <c r="J458" s="303">
        <v>42795</v>
      </c>
      <c r="K458" s="303">
        <v>43175</v>
      </c>
      <c r="L458" s="302" t="s">
        <v>241</v>
      </c>
      <c r="M458" s="302" t="s">
        <v>242</v>
      </c>
      <c r="N458" s="303">
        <v>43220</v>
      </c>
      <c r="O458" s="302" t="s">
        <v>243</v>
      </c>
      <c r="P458" s="302" t="s">
        <v>340</v>
      </c>
      <c r="Q458" s="302" t="s">
        <v>244</v>
      </c>
      <c r="R458" s="302" t="s">
        <v>269</v>
      </c>
      <c r="S458" s="302" t="s">
        <v>254</v>
      </c>
      <c r="T458" s="302" t="s">
        <v>597</v>
      </c>
      <c r="U458" s="302">
        <v>0</v>
      </c>
      <c r="V458" s="302"/>
      <c r="W458" s="302">
        <v>1941</v>
      </c>
      <c r="X458" s="19" t="s">
        <v>24</v>
      </c>
      <c r="AA458" s="302"/>
      <c r="AB458" s="302"/>
      <c r="AC458" s="302"/>
      <c r="AD458" s="302"/>
      <c r="AE458" s="302"/>
    </row>
    <row r="459" spans="1:31">
      <c r="A459" s="302" t="s">
        <v>1911</v>
      </c>
      <c r="B459" s="302">
        <v>821591</v>
      </c>
      <c r="C459" s="302">
        <v>1</v>
      </c>
      <c r="E459" s="302" t="s">
        <v>1912</v>
      </c>
      <c r="F459" s="302" t="s">
        <v>1913</v>
      </c>
      <c r="G459" s="302" t="s">
        <v>420</v>
      </c>
      <c r="H459" s="302" t="s">
        <v>422</v>
      </c>
      <c r="I459" s="303">
        <v>43214</v>
      </c>
      <c r="J459" s="303">
        <v>43132</v>
      </c>
      <c r="K459" s="303">
        <v>43616</v>
      </c>
      <c r="L459" s="302" t="s">
        <v>241</v>
      </c>
      <c r="M459" s="302" t="s">
        <v>242</v>
      </c>
      <c r="N459" s="303">
        <v>43220</v>
      </c>
      <c r="O459" s="302" t="s">
        <v>243</v>
      </c>
      <c r="P459" s="302" t="s">
        <v>422</v>
      </c>
      <c r="Q459" s="302" t="s">
        <v>244</v>
      </c>
      <c r="R459" s="302" t="s">
        <v>269</v>
      </c>
      <c r="S459" s="302" t="s">
        <v>254</v>
      </c>
      <c r="T459" s="302" t="s">
        <v>597</v>
      </c>
      <c r="U459" s="305">
        <v>140000</v>
      </c>
      <c r="V459" s="302"/>
      <c r="W459" s="302">
        <v>490610</v>
      </c>
      <c r="X459" s="19" t="s">
        <v>24</v>
      </c>
      <c r="AC459" s="302"/>
      <c r="AE459" s="302"/>
    </row>
    <row r="460" spans="1:31">
      <c r="A460" s="302" t="s">
        <v>1914</v>
      </c>
      <c r="B460" s="302">
        <v>822896</v>
      </c>
      <c r="C460" s="302">
        <v>0</v>
      </c>
      <c r="E460" s="302" t="s">
        <v>1915</v>
      </c>
      <c r="F460" s="302" t="s">
        <v>1916</v>
      </c>
      <c r="G460" s="302" t="s">
        <v>262</v>
      </c>
      <c r="H460" s="302" t="s">
        <v>422</v>
      </c>
      <c r="I460" s="303">
        <v>43172</v>
      </c>
      <c r="J460" s="303">
        <v>43151</v>
      </c>
      <c r="K460" s="303">
        <v>43861</v>
      </c>
      <c r="L460" s="302" t="s">
        <v>241</v>
      </c>
      <c r="M460" s="302" t="s">
        <v>242</v>
      </c>
      <c r="N460" s="303">
        <v>43220</v>
      </c>
      <c r="O460" s="302" t="s">
        <v>243</v>
      </c>
      <c r="P460" s="302" t="s">
        <v>422</v>
      </c>
      <c r="Q460" s="302" t="s">
        <v>244</v>
      </c>
      <c r="R460" s="302" t="s">
        <v>269</v>
      </c>
      <c r="S460" s="302" t="s">
        <v>254</v>
      </c>
      <c r="T460" s="302" t="s">
        <v>255</v>
      </c>
      <c r="U460" s="302">
        <v>0</v>
      </c>
      <c r="V460" s="302"/>
      <c r="X460" s="19" t="s">
        <v>24</v>
      </c>
      <c r="AA460" s="302"/>
      <c r="AB460" s="302"/>
      <c r="AC460" s="302"/>
      <c r="AD460" s="302"/>
      <c r="AE460" s="302"/>
    </row>
    <row r="461" spans="1:31">
      <c r="A461" s="302" t="s">
        <v>1917</v>
      </c>
      <c r="B461" s="302">
        <v>823322</v>
      </c>
      <c r="C461" s="302">
        <v>0</v>
      </c>
      <c r="E461" s="302" t="s">
        <v>1918</v>
      </c>
      <c r="F461" s="302" t="s">
        <v>1919</v>
      </c>
      <c r="G461" s="302" t="s">
        <v>420</v>
      </c>
      <c r="H461" s="302" t="s">
        <v>422</v>
      </c>
      <c r="I461" s="303">
        <v>43210</v>
      </c>
      <c r="J461" s="303">
        <v>43207</v>
      </c>
      <c r="K461" s="303">
        <v>43982</v>
      </c>
      <c r="L461" s="302" t="s">
        <v>241</v>
      </c>
      <c r="M461" s="302" t="s">
        <v>242</v>
      </c>
      <c r="N461" s="303">
        <v>43220</v>
      </c>
      <c r="O461" s="302" t="s">
        <v>243</v>
      </c>
      <c r="P461" s="302" t="s">
        <v>422</v>
      </c>
      <c r="Q461" s="302" t="s">
        <v>244</v>
      </c>
      <c r="R461" s="302" t="s">
        <v>269</v>
      </c>
      <c r="S461" s="302" t="s">
        <v>254</v>
      </c>
      <c r="T461" s="302" t="s">
        <v>322</v>
      </c>
      <c r="U461" s="305">
        <v>140000</v>
      </c>
      <c r="V461" s="302"/>
      <c r="X461" s="19" t="s">
        <v>24</v>
      </c>
      <c r="AC461" s="302"/>
      <c r="AE461" s="302"/>
    </row>
    <row r="462" spans="1:31">
      <c r="A462" s="302" t="s">
        <v>1920</v>
      </c>
      <c r="B462" s="302">
        <v>823371</v>
      </c>
      <c r="C462" s="302">
        <v>0</v>
      </c>
      <c r="D462" s="302">
        <v>1084210</v>
      </c>
      <c r="E462" s="302" t="s">
        <v>1921</v>
      </c>
      <c r="F462" s="302" t="s">
        <v>1922</v>
      </c>
      <c r="G462" s="302" t="s">
        <v>301</v>
      </c>
      <c r="H462" s="302" t="s">
        <v>1404</v>
      </c>
      <c r="I462" s="303">
        <v>43215</v>
      </c>
      <c r="J462" s="303">
        <v>43221</v>
      </c>
      <c r="K462" s="303">
        <v>43434</v>
      </c>
      <c r="L462" s="302" t="s">
        <v>241</v>
      </c>
      <c r="M462" s="302" t="s">
        <v>242</v>
      </c>
      <c r="N462" s="303">
        <v>43220</v>
      </c>
      <c r="O462" s="302" t="s">
        <v>243</v>
      </c>
      <c r="P462" s="302" t="s">
        <v>1404</v>
      </c>
      <c r="Q462" s="302" t="s">
        <v>244</v>
      </c>
      <c r="R462" s="302" t="s">
        <v>244</v>
      </c>
      <c r="S462" s="302" t="s">
        <v>287</v>
      </c>
      <c r="T462" s="302" t="s">
        <v>309</v>
      </c>
      <c r="U462" s="305">
        <v>45000</v>
      </c>
      <c r="V462" s="302"/>
      <c r="W462" s="302">
        <v>525256</v>
      </c>
      <c r="X462" s="19" t="s">
        <v>24</v>
      </c>
      <c r="AA462" s="302"/>
      <c r="AB462" s="302"/>
      <c r="AC462" s="302"/>
      <c r="AE462" s="302"/>
    </row>
    <row r="463" spans="1:31">
      <c r="A463" s="371" t="s">
        <v>2116</v>
      </c>
      <c r="B463" s="371">
        <v>809926</v>
      </c>
      <c r="C463" s="371">
        <v>35</v>
      </c>
      <c r="D463" s="371">
        <v>1026458</v>
      </c>
      <c r="E463" s="371" t="s">
        <v>290</v>
      </c>
      <c r="F463" s="371" t="s">
        <v>2117</v>
      </c>
      <c r="G463" s="371" t="s">
        <v>292</v>
      </c>
      <c r="H463" s="371" t="s">
        <v>293</v>
      </c>
      <c r="I463" s="372">
        <v>43209</v>
      </c>
      <c r="J463" s="372">
        <v>43221</v>
      </c>
      <c r="K463" s="372">
        <v>43465</v>
      </c>
      <c r="L463" s="371" t="s">
        <v>241</v>
      </c>
      <c r="M463" s="371" t="s">
        <v>242</v>
      </c>
      <c r="N463" s="372">
        <v>43221</v>
      </c>
      <c r="O463" s="371" t="s">
        <v>243</v>
      </c>
      <c r="P463" s="371" t="s">
        <v>293</v>
      </c>
      <c r="Q463" s="371" t="s">
        <v>244</v>
      </c>
      <c r="R463" s="371" t="s">
        <v>269</v>
      </c>
      <c r="S463" s="371" t="s">
        <v>245</v>
      </c>
      <c r="T463" s="371" t="s">
        <v>295</v>
      </c>
      <c r="U463" s="373">
        <v>18976624.649999999</v>
      </c>
      <c r="W463" s="371">
        <v>563538</v>
      </c>
      <c r="X463" s="19" t="s">
        <v>25</v>
      </c>
      <c r="Y463" s="19" t="s">
        <v>101</v>
      </c>
      <c r="AA463"/>
      <c r="AB463"/>
      <c r="AC463" s="371"/>
      <c r="AD463"/>
      <c r="AE463" s="371"/>
    </row>
    <row r="464" spans="1:31">
      <c r="A464" s="371" t="s">
        <v>2118</v>
      </c>
      <c r="B464" s="371">
        <v>823139</v>
      </c>
      <c r="C464" s="371">
        <v>0</v>
      </c>
      <c r="D464"/>
      <c r="E464" s="371" t="s">
        <v>2119</v>
      </c>
      <c r="F464" s="371" t="s">
        <v>2120</v>
      </c>
      <c r="G464" s="371" t="s">
        <v>262</v>
      </c>
      <c r="H464" s="371" t="s">
        <v>293</v>
      </c>
      <c r="I464" s="372">
        <v>43194</v>
      </c>
      <c r="J464" s="372">
        <v>43205</v>
      </c>
      <c r="K464" s="372">
        <v>45030</v>
      </c>
      <c r="L464" s="371" t="s">
        <v>241</v>
      </c>
      <c r="M464" s="371" t="s">
        <v>242</v>
      </c>
      <c r="N464" s="372">
        <v>43221</v>
      </c>
      <c r="O464" s="371" t="s">
        <v>243</v>
      </c>
      <c r="P464" s="371" t="s">
        <v>293</v>
      </c>
      <c r="Q464" s="371" t="s">
        <v>244</v>
      </c>
      <c r="R464" s="371" t="s">
        <v>244</v>
      </c>
      <c r="S464" s="371" t="s">
        <v>316</v>
      </c>
      <c r="T464" s="371" t="s">
        <v>255</v>
      </c>
      <c r="U464" s="371">
        <v>0</v>
      </c>
      <c r="W464" s="371">
        <v>664031</v>
      </c>
      <c r="X464" s="142" t="s">
        <v>25</v>
      </c>
      <c r="Y464" s="19" t="s">
        <v>3</v>
      </c>
      <c r="AA464" s="371"/>
      <c r="AB464" s="371"/>
      <c r="AC464" s="371"/>
      <c r="AD464" s="371"/>
      <c r="AE464" s="371"/>
    </row>
    <row r="465" spans="1:31">
      <c r="A465" s="371" t="s">
        <v>2121</v>
      </c>
      <c r="B465" s="371">
        <v>823164</v>
      </c>
      <c r="C465" s="371">
        <v>0</v>
      </c>
      <c r="D465" s="371">
        <v>1079155</v>
      </c>
      <c r="E465" s="371" t="s">
        <v>2122</v>
      </c>
      <c r="F465" s="371" t="s">
        <v>2123</v>
      </c>
      <c r="G465" s="371" t="s">
        <v>301</v>
      </c>
      <c r="H465" s="371" t="s">
        <v>1404</v>
      </c>
      <c r="I465" s="372">
        <v>43196</v>
      </c>
      <c r="J465" s="372">
        <v>43217</v>
      </c>
      <c r="K465" s="372">
        <v>43616</v>
      </c>
      <c r="L465" s="371" t="s">
        <v>241</v>
      </c>
      <c r="M465" s="371" t="s">
        <v>242</v>
      </c>
      <c r="N465" s="372">
        <v>43221</v>
      </c>
      <c r="O465" s="371" t="s">
        <v>243</v>
      </c>
      <c r="P465" s="371" t="s">
        <v>1404</v>
      </c>
      <c r="Q465" s="371" t="s">
        <v>244</v>
      </c>
      <c r="R465" s="371" t="s">
        <v>244</v>
      </c>
      <c r="S465" s="371" t="s">
        <v>245</v>
      </c>
      <c r="T465" s="371" t="s">
        <v>246</v>
      </c>
      <c r="U465" s="373">
        <v>200000</v>
      </c>
      <c r="W465" s="371">
        <v>522538</v>
      </c>
      <c r="X465" s="142" t="s">
        <v>25</v>
      </c>
      <c r="Y465" s="19" t="s">
        <v>8</v>
      </c>
      <c r="AA465" s="371"/>
      <c r="AB465" s="371"/>
      <c r="AC465" s="371"/>
      <c r="AD465"/>
      <c r="AE465" s="371"/>
    </row>
    <row r="466" spans="1:31">
      <c r="A466" s="371" t="s">
        <v>2124</v>
      </c>
      <c r="B466" s="371" t="s">
        <v>402</v>
      </c>
      <c r="C466" s="371">
        <v>1</v>
      </c>
      <c r="D466"/>
      <c r="E466" s="371" t="s">
        <v>403</v>
      </c>
      <c r="F466" s="371" t="s">
        <v>2125</v>
      </c>
      <c r="G466" s="371" t="s">
        <v>239</v>
      </c>
      <c r="H466" s="371" t="s">
        <v>251</v>
      </c>
      <c r="I466" s="372">
        <v>43124</v>
      </c>
      <c r="J466" s="372">
        <v>43191</v>
      </c>
      <c r="K466" s="372">
        <v>43373</v>
      </c>
      <c r="L466" s="371" t="s">
        <v>241</v>
      </c>
      <c r="M466" s="371" t="s">
        <v>242</v>
      </c>
      <c r="N466" s="372">
        <v>43222</v>
      </c>
      <c r="O466" s="371" t="s">
        <v>243</v>
      </c>
      <c r="P466" s="371" t="s">
        <v>251</v>
      </c>
      <c r="Q466" s="371" t="s">
        <v>244</v>
      </c>
      <c r="R466" s="371" t="s">
        <v>269</v>
      </c>
      <c r="S466" s="371" t="s">
        <v>254</v>
      </c>
      <c r="T466" s="371" t="s">
        <v>255</v>
      </c>
      <c r="U466" s="371">
        <v>0</v>
      </c>
      <c r="W466" s="371">
        <v>26116</v>
      </c>
      <c r="X466" s="142" t="s">
        <v>25</v>
      </c>
      <c r="Y466" s="19" t="s">
        <v>4</v>
      </c>
      <c r="AA466" s="371"/>
      <c r="AB466" s="371"/>
      <c r="AC466" s="371"/>
      <c r="AD466" s="371"/>
      <c r="AE466" s="371"/>
    </row>
    <row r="467" spans="1:31">
      <c r="A467" s="371" t="s">
        <v>2124</v>
      </c>
      <c r="B467" s="371" t="s">
        <v>402</v>
      </c>
      <c r="C467" s="371">
        <v>1</v>
      </c>
      <c r="D467"/>
      <c r="E467" s="371" t="s">
        <v>403</v>
      </c>
      <c r="F467" s="371" t="s">
        <v>2125</v>
      </c>
      <c r="G467" s="371" t="s">
        <v>239</v>
      </c>
      <c r="H467" s="371" t="s">
        <v>251</v>
      </c>
      <c r="I467" s="372">
        <v>43124</v>
      </c>
      <c r="J467" s="372">
        <v>43191</v>
      </c>
      <c r="K467" s="372">
        <v>43373</v>
      </c>
      <c r="L467" s="371" t="s">
        <v>241</v>
      </c>
      <c r="M467" s="371" t="s">
        <v>242</v>
      </c>
      <c r="N467" s="372">
        <v>43222</v>
      </c>
      <c r="O467" s="371" t="s">
        <v>243</v>
      </c>
      <c r="P467" s="371" t="s">
        <v>251</v>
      </c>
      <c r="Q467" s="371" t="s">
        <v>244</v>
      </c>
      <c r="R467" s="371" t="s">
        <v>269</v>
      </c>
      <c r="S467" s="371" t="s">
        <v>254</v>
      </c>
      <c r="T467" s="371" t="s">
        <v>255</v>
      </c>
      <c r="U467" s="371">
        <v>0</v>
      </c>
      <c r="W467" s="371">
        <v>26116</v>
      </c>
      <c r="X467" s="142" t="s">
        <v>25</v>
      </c>
      <c r="Y467" s="142" t="s">
        <v>4</v>
      </c>
      <c r="AA467" s="371"/>
      <c r="AB467" s="371"/>
      <c r="AC467" s="371"/>
      <c r="AD467" s="371"/>
      <c r="AE467" s="371"/>
    </row>
    <row r="468" spans="1:31">
      <c r="A468" s="371" t="s">
        <v>2124</v>
      </c>
      <c r="B468" s="371" t="s">
        <v>402</v>
      </c>
      <c r="C468" s="371">
        <v>1</v>
      </c>
      <c r="D468"/>
      <c r="E468" s="371" t="s">
        <v>403</v>
      </c>
      <c r="F468" s="371" t="s">
        <v>2125</v>
      </c>
      <c r="G468" s="371" t="s">
        <v>239</v>
      </c>
      <c r="H468" s="371" t="s">
        <v>251</v>
      </c>
      <c r="I468" s="372">
        <v>43124</v>
      </c>
      <c r="J468" s="372">
        <v>43191</v>
      </c>
      <c r="K468" s="372">
        <v>43373</v>
      </c>
      <c r="L468" s="371" t="s">
        <v>241</v>
      </c>
      <c r="M468" s="371" t="s">
        <v>242</v>
      </c>
      <c r="N468" s="372">
        <v>43222</v>
      </c>
      <c r="O468" s="371" t="s">
        <v>243</v>
      </c>
      <c r="P468" s="371" t="s">
        <v>251</v>
      </c>
      <c r="Q468" s="371" t="s">
        <v>244</v>
      </c>
      <c r="R468" s="371" t="s">
        <v>269</v>
      </c>
      <c r="S468" s="371" t="s">
        <v>254</v>
      </c>
      <c r="T468" s="371" t="s">
        <v>255</v>
      </c>
      <c r="U468" s="371">
        <v>0</v>
      </c>
      <c r="W468" s="371">
        <v>26116</v>
      </c>
      <c r="X468" s="142" t="s">
        <v>25</v>
      </c>
      <c r="Y468" s="142" t="s">
        <v>4</v>
      </c>
      <c r="AA468" s="371"/>
      <c r="AB468" s="371"/>
      <c r="AC468" s="371"/>
      <c r="AD468" s="371"/>
      <c r="AE468" s="371"/>
    </row>
    <row r="469" spans="1:31">
      <c r="A469" s="371" t="s">
        <v>2124</v>
      </c>
      <c r="B469" s="371" t="s">
        <v>402</v>
      </c>
      <c r="C469" s="371">
        <v>1</v>
      </c>
      <c r="D469"/>
      <c r="E469" s="371" t="s">
        <v>403</v>
      </c>
      <c r="F469" s="371" t="s">
        <v>2125</v>
      </c>
      <c r="G469" s="371" t="s">
        <v>239</v>
      </c>
      <c r="H469" s="371" t="s">
        <v>251</v>
      </c>
      <c r="I469" s="372">
        <v>43124</v>
      </c>
      <c r="J469" s="372">
        <v>43191</v>
      </c>
      <c r="K469" s="372">
        <v>43373</v>
      </c>
      <c r="L469" s="371" t="s">
        <v>241</v>
      </c>
      <c r="M469" s="371" t="s">
        <v>242</v>
      </c>
      <c r="N469" s="372">
        <v>43222</v>
      </c>
      <c r="O469" s="371" t="s">
        <v>243</v>
      </c>
      <c r="P469" s="371" t="s">
        <v>251</v>
      </c>
      <c r="Q469" s="371" t="s">
        <v>244</v>
      </c>
      <c r="R469" s="371" t="s">
        <v>269</v>
      </c>
      <c r="S469" s="371" t="s">
        <v>254</v>
      </c>
      <c r="T469" s="371" t="s">
        <v>255</v>
      </c>
      <c r="U469" s="371">
        <v>0</v>
      </c>
      <c r="W469" s="371">
        <v>26116</v>
      </c>
      <c r="X469" s="142" t="s">
        <v>25</v>
      </c>
      <c r="Y469" s="142" t="s">
        <v>4</v>
      </c>
      <c r="AA469" s="371"/>
      <c r="AB469" s="371"/>
      <c r="AC469" s="371"/>
      <c r="AD469" s="371"/>
      <c r="AE469" s="371"/>
    </row>
    <row r="470" spans="1:31">
      <c r="A470" s="371" t="s">
        <v>2124</v>
      </c>
      <c r="B470" s="371" t="s">
        <v>402</v>
      </c>
      <c r="C470" s="371">
        <v>1</v>
      </c>
      <c r="D470"/>
      <c r="E470" s="371" t="s">
        <v>403</v>
      </c>
      <c r="F470" s="371" t="s">
        <v>2125</v>
      </c>
      <c r="G470" s="371" t="s">
        <v>239</v>
      </c>
      <c r="H470" s="371" t="s">
        <v>251</v>
      </c>
      <c r="I470" s="372">
        <v>43124</v>
      </c>
      <c r="J470" s="372">
        <v>43191</v>
      </c>
      <c r="K470" s="372">
        <v>43373</v>
      </c>
      <c r="L470" s="371" t="s">
        <v>241</v>
      </c>
      <c r="M470" s="371" t="s">
        <v>242</v>
      </c>
      <c r="N470" s="372">
        <v>43222</v>
      </c>
      <c r="O470" s="371" t="s">
        <v>243</v>
      </c>
      <c r="P470" s="371" t="s">
        <v>251</v>
      </c>
      <c r="Q470" s="371" t="s">
        <v>244</v>
      </c>
      <c r="R470" s="371" t="s">
        <v>269</v>
      </c>
      <c r="S470" s="371" t="s">
        <v>254</v>
      </c>
      <c r="T470" s="371" t="s">
        <v>255</v>
      </c>
      <c r="U470" s="371">
        <v>0</v>
      </c>
      <c r="W470" s="371">
        <v>26116</v>
      </c>
      <c r="X470" s="142" t="s">
        <v>25</v>
      </c>
      <c r="Y470" s="142" t="s">
        <v>4</v>
      </c>
      <c r="AA470" s="371"/>
      <c r="AB470" s="371"/>
      <c r="AC470" s="371"/>
      <c r="AD470" s="371"/>
      <c r="AE470" s="371"/>
    </row>
    <row r="471" spans="1:31">
      <c r="A471" s="371" t="s">
        <v>2124</v>
      </c>
      <c r="B471" s="371" t="s">
        <v>402</v>
      </c>
      <c r="C471" s="371">
        <v>1</v>
      </c>
      <c r="D471"/>
      <c r="E471" s="371" t="s">
        <v>403</v>
      </c>
      <c r="F471" s="371" t="s">
        <v>2125</v>
      </c>
      <c r="G471" s="371" t="s">
        <v>239</v>
      </c>
      <c r="H471" s="371" t="s">
        <v>251</v>
      </c>
      <c r="I471" s="372">
        <v>43124</v>
      </c>
      <c r="J471" s="372">
        <v>43191</v>
      </c>
      <c r="K471" s="372">
        <v>43373</v>
      </c>
      <c r="L471" s="371" t="s">
        <v>241</v>
      </c>
      <c r="M471" s="371" t="s">
        <v>242</v>
      </c>
      <c r="N471" s="372">
        <v>43222</v>
      </c>
      <c r="O471" s="371" t="s">
        <v>243</v>
      </c>
      <c r="P471" s="371" t="s">
        <v>251</v>
      </c>
      <c r="Q471" s="371" t="s">
        <v>244</v>
      </c>
      <c r="R471" s="371" t="s">
        <v>269</v>
      </c>
      <c r="S471" s="371" t="s">
        <v>254</v>
      </c>
      <c r="T471" s="371" t="s">
        <v>255</v>
      </c>
      <c r="U471" s="371">
        <v>0</v>
      </c>
      <c r="W471" s="371">
        <v>26116</v>
      </c>
      <c r="X471" s="142" t="s">
        <v>25</v>
      </c>
      <c r="Y471" s="142" t="s">
        <v>4</v>
      </c>
      <c r="AA471" s="371"/>
      <c r="AB471" s="371"/>
      <c r="AC471" s="371"/>
      <c r="AD471" s="371"/>
      <c r="AE471" s="371"/>
    </row>
    <row r="472" spans="1:31">
      <c r="A472" s="371" t="s">
        <v>2124</v>
      </c>
      <c r="B472" s="371" t="s">
        <v>402</v>
      </c>
      <c r="C472" s="371">
        <v>1</v>
      </c>
      <c r="D472"/>
      <c r="E472" s="371" t="s">
        <v>403</v>
      </c>
      <c r="F472" s="371" t="s">
        <v>2125</v>
      </c>
      <c r="G472" s="371" t="s">
        <v>239</v>
      </c>
      <c r="H472" s="371" t="s">
        <v>251</v>
      </c>
      <c r="I472" s="372">
        <v>43124</v>
      </c>
      <c r="J472" s="372">
        <v>43191</v>
      </c>
      <c r="K472" s="372">
        <v>43373</v>
      </c>
      <c r="L472" s="371" t="s">
        <v>241</v>
      </c>
      <c r="M472" s="371" t="s">
        <v>242</v>
      </c>
      <c r="N472" s="372">
        <v>43222</v>
      </c>
      <c r="O472" s="371" t="s">
        <v>243</v>
      </c>
      <c r="P472" s="371" t="s">
        <v>251</v>
      </c>
      <c r="Q472" s="371" t="s">
        <v>244</v>
      </c>
      <c r="R472" s="371" t="s">
        <v>269</v>
      </c>
      <c r="S472" s="371" t="s">
        <v>254</v>
      </c>
      <c r="T472" s="371" t="s">
        <v>255</v>
      </c>
      <c r="U472" s="371">
        <v>0</v>
      </c>
      <c r="W472" s="371">
        <v>26116</v>
      </c>
      <c r="X472" s="142" t="s">
        <v>25</v>
      </c>
      <c r="Y472" s="142" t="s">
        <v>4</v>
      </c>
      <c r="AA472" s="371"/>
      <c r="AB472" s="371"/>
      <c r="AC472" s="371"/>
      <c r="AD472" s="371"/>
      <c r="AE472" s="371"/>
    </row>
    <row r="473" spans="1:31">
      <c r="A473" s="371" t="s">
        <v>2124</v>
      </c>
      <c r="B473" s="371" t="s">
        <v>402</v>
      </c>
      <c r="C473" s="371">
        <v>1</v>
      </c>
      <c r="D473"/>
      <c r="E473" s="371" t="s">
        <v>403</v>
      </c>
      <c r="F473" s="371" t="s">
        <v>2125</v>
      </c>
      <c r="G473" s="371" t="s">
        <v>239</v>
      </c>
      <c r="H473" s="371" t="s">
        <v>251</v>
      </c>
      <c r="I473" s="372">
        <v>43124</v>
      </c>
      <c r="J473" s="372">
        <v>43191</v>
      </c>
      <c r="K473" s="372">
        <v>43373</v>
      </c>
      <c r="L473" s="371" t="s">
        <v>241</v>
      </c>
      <c r="M473" s="371" t="s">
        <v>242</v>
      </c>
      <c r="N473" s="372">
        <v>43222</v>
      </c>
      <c r="O473" s="371" t="s">
        <v>243</v>
      </c>
      <c r="P473" s="371" t="s">
        <v>251</v>
      </c>
      <c r="Q473" s="371" t="s">
        <v>244</v>
      </c>
      <c r="R473" s="371" t="s">
        <v>269</v>
      </c>
      <c r="S473" s="371" t="s">
        <v>254</v>
      </c>
      <c r="T473" s="371" t="s">
        <v>255</v>
      </c>
      <c r="U473" s="371">
        <v>0</v>
      </c>
      <c r="W473" s="371">
        <v>26116</v>
      </c>
      <c r="X473" s="142" t="s">
        <v>25</v>
      </c>
      <c r="Y473" s="142" t="s">
        <v>4</v>
      </c>
      <c r="AA473" s="371"/>
      <c r="AB473" s="371"/>
      <c r="AC473" s="371"/>
      <c r="AD473" s="371"/>
      <c r="AE473" s="371"/>
    </row>
    <row r="474" spans="1:31">
      <c r="A474" s="371" t="s">
        <v>2124</v>
      </c>
      <c r="B474" s="371" t="s">
        <v>402</v>
      </c>
      <c r="C474" s="371">
        <v>1</v>
      </c>
      <c r="D474"/>
      <c r="E474" s="371" t="s">
        <v>403</v>
      </c>
      <c r="F474" s="371" t="s">
        <v>2125</v>
      </c>
      <c r="G474" s="371" t="s">
        <v>239</v>
      </c>
      <c r="H474" s="371" t="s">
        <v>251</v>
      </c>
      <c r="I474" s="372">
        <v>43124</v>
      </c>
      <c r="J474" s="372">
        <v>43191</v>
      </c>
      <c r="K474" s="372">
        <v>43373</v>
      </c>
      <c r="L474" s="371" t="s">
        <v>241</v>
      </c>
      <c r="M474" s="371" t="s">
        <v>242</v>
      </c>
      <c r="N474" s="372">
        <v>43222</v>
      </c>
      <c r="O474" s="371" t="s">
        <v>243</v>
      </c>
      <c r="P474" s="371" t="s">
        <v>251</v>
      </c>
      <c r="Q474" s="371" t="s">
        <v>244</v>
      </c>
      <c r="R474" s="371" t="s">
        <v>269</v>
      </c>
      <c r="S474" s="371" t="s">
        <v>254</v>
      </c>
      <c r="T474" s="371" t="s">
        <v>255</v>
      </c>
      <c r="U474" s="371">
        <v>0</v>
      </c>
      <c r="W474" s="371">
        <v>26116</v>
      </c>
      <c r="X474" s="142" t="s">
        <v>25</v>
      </c>
      <c r="Y474" s="142" t="s">
        <v>4</v>
      </c>
      <c r="AA474" s="371"/>
      <c r="AB474" s="371"/>
      <c r="AC474" s="371"/>
      <c r="AD474" s="371"/>
      <c r="AE474" s="371"/>
    </row>
    <row r="475" spans="1:31">
      <c r="A475" s="371" t="s">
        <v>2124</v>
      </c>
      <c r="B475" s="371" t="s">
        <v>402</v>
      </c>
      <c r="C475" s="371">
        <v>1</v>
      </c>
      <c r="D475"/>
      <c r="E475" s="371" t="s">
        <v>403</v>
      </c>
      <c r="F475" s="371" t="s">
        <v>2125</v>
      </c>
      <c r="G475" s="371" t="s">
        <v>239</v>
      </c>
      <c r="H475" s="371" t="s">
        <v>251</v>
      </c>
      <c r="I475" s="372">
        <v>43124</v>
      </c>
      <c r="J475" s="372">
        <v>43191</v>
      </c>
      <c r="K475" s="372">
        <v>43373</v>
      </c>
      <c r="L475" s="371" t="s">
        <v>241</v>
      </c>
      <c r="M475" s="371" t="s">
        <v>242</v>
      </c>
      <c r="N475" s="372">
        <v>43222</v>
      </c>
      <c r="O475" s="371" t="s">
        <v>243</v>
      </c>
      <c r="P475" s="371" t="s">
        <v>251</v>
      </c>
      <c r="Q475" s="371" t="s">
        <v>244</v>
      </c>
      <c r="R475" s="371" t="s">
        <v>269</v>
      </c>
      <c r="S475" s="371" t="s">
        <v>254</v>
      </c>
      <c r="T475" s="371" t="s">
        <v>255</v>
      </c>
      <c r="U475" s="371">
        <v>0</v>
      </c>
      <c r="W475" s="371">
        <v>26116</v>
      </c>
      <c r="X475" s="142" t="s">
        <v>25</v>
      </c>
      <c r="Y475" s="142" t="s">
        <v>4</v>
      </c>
      <c r="AA475" s="371"/>
      <c r="AB475" s="371"/>
      <c r="AC475" s="371"/>
      <c r="AD475" s="371"/>
      <c r="AE475" s="371"/>
    </row>
    <row r="476" spans="1:31">
      <c r="A476" s="371" t="s">
        <v>1504</v>
      </c>
      <c r="B476" s="371">
        <v>816173</v>
      </c>
      <c r="C476" s="371">
        <v>1</v>
      </c>
      <c r="D476"/>
      <c r="E476" s="371" t="s">
        <v>1505</v>
      </c>
      <c r="F476" s="371" t="s">
        <v>2126</v>
      </c>
      <c r="G476" s="371" t="s">
        <v>250</v>
      </c>
      <c r="H476" s="371" t="s">
        <v>1507</v>
      </c>
      <c r="I476" s="372">
        <v>43199</v>
      </c>
      <c r="J476" s="372">
        <v>43195</v>
      </c>
      <c r="K476" s="372">
        <v>44286</v>
      </c>
      <c r="L476" s="371" t="s">
        <v>241</v>
      </c>
      <c r="M476" s="371" t="s">
        <v>242</v>
      </c>
      <c r="N476" s="372">
        <v>43223</v>
      </c>
      <c r="O476" s="371" t="s">
        <v>243</v>
      </c>
      <c r="P476" s="371" t="s">
        <v>1507</v>
      </c>
      <c r="Q476" s="371" t="s">
        <v>244</v>
      </c>
      <c r="R476" s="371" t="s">
        <v>269</v>
      </c>
      <c r="S476" s="371" t="s">
        <v>265</v>
      </c>
      <c r="T476" s="371" t="s">
        <v>255</v>
      </c>
      <c r="U476" s="371">
        <v>0</v>
      </c>
      <c r="W476"/>
      <c r="X476" s="142" t="s">
        <v>25</v>
      </c>
      <c r="Y476" s="19" t="s">
        <v>2</v>
      </c>
      <c r="AA476" s="371"/>
      <c r="AB476" s="371"/>
      <c r="AC476" s="371"/>
      <c r="AD476" s="371"/>
      <c r="AE476" s="371"/>
    </row>
    <row r="477" spans="1:31">
      <c r="A477" s="371" t="s">
        <v>2127</v>
      </c>
      <c r="B477" s="371">
        <v>817596</v>
      </c>
      <c r="C477" s="371">
        <v>1</v>
      </c>
      <c r="D477"/>
      <c r="E477" s="371" t="s">
        <v>2128</v>
      </c>
      <c r="F477" s="371" t="s">
        <v>2129</v>
      </c>
      <c r="G477" s="371" t="s">
        <v>250</v>
      </c>
      <c r="H477" s="371" t="s">
        <v>572</v>
      </c>
      <c r="I477" s="372">
        <v>43199</v>
      </c>
      <c r="J477" s="372">
        <v>42826</v>
      </c>
      <c r="K477" s="372">
        <v>43190</v>
      </c>
      <c r="L477" s="371" t="s">
        <v>241</v>
      </c>
      <c r="M477" s="371" t="s">
        <v>242</v>
      </c>
      <c r="N477" s="372">
        <v>43223</v>
      </c>
      <c r="O477" s="371" t="s">
        <v>243</v>
      </c>
      <c r="P477" s="371" t="s">
        <v>571</v>
      </c>
      <c r="Q477" s="371" t="s">
        <v>244</v>
      </c>
      <c r="R477" s="371" t="s">
        <v>269</v>
      </c>
      <c r="S477" s="371" t="s">
        <v>254</v>
      </c>
      <c r="T477" s="371" t="s">
        <v>255</v>
      </c>
      <c r="U477" s="373">
        <v>300000</v>
      </c>
      <c r="W477" s="371">
        <v>83929</v>
      </c>
      <c r="X477" s="142" t="s">
        <v>25</v>
      </c>
      <c r="Y477" s="142" t="s">
        <v>2</v>
      </c>
      <c r="AA477" s="371"/>
      <c r="AB477" s="371"/>
      <c r="AC477" s="371"/>
      <c r="AD477" s="371"/>
      <c r="AE477" s="371"/>
    </row>
    <row r="478" spans="1:31">
      <c r="A478" s="371" t="s">
        <v>2130</v>
      </c>
      <c r="B478" s="371" t="s">
        <v>1450</v>
      </c>
      <c r="C478" s="371">
        <v>1</v>
      </c>
      <c r="D478" s="371">
        <v>1071598</v>
      </c>
      <c r="E478" s="371" t="s">
        <v>365</v>
      </c>
      <c r="F478" s="371" t="s">
        <v>1451</v>
      </c>
      <c r="G478" s="371" t="s">
        <v>239</v>
      </c>
      <c r="H478" s="371" t="s">
        <v>263</v>
      </c>
      <c r="I478" s="372">
        <v>43221</v>
      </c>
      <c r="J478" s="372">
        <v>43230</v>
      </c>
      <c r="K478" s="372">
        <v>43313</v>
      </c>
      <c r="L478" s="371" t="s">
        <v>241</v>
      </c>
      <c r="M478" s="371" t="s">
        <v>242</v>
      </c>
      <c r="N478" s="372">
        <v>43223</v>
      </c>
      <c r="O478" s="371" t="s">
        <v>243</v>
      </c>
      <c r="P478" s="371" t="s">
        <v>263</v>
      </c>
      <c r="Q478" s="371" t="s">
        <v>244</v>
      </c>
      <c r="R478" s="371" t="s">
        <v>244</v>
      </c>
      <c r="S478" s="371" t="s">
        <v>287</v>
      </c>
      <c r="T478" s="371" t="s">
        <v>371</v>
      </c>
      <c r="U478" s="373">
        <v>25000</v>
      </c>
      <c r="W478" s="371">
        <v>584032</v>
      </c>
      <c r="X478" s="142" t="s">
        <v>25</v>
      </c>
      <c r="Y478" s="142" t="s">
        <v>4</v>
      </c>
      <c r="AA478" s="371"/>
      <c r="AB478" s="371"/>
      <c r="AC478" s="371"/>
      <c r="AD478" s="371"/>
      <c r="AE478" s="371"/>
    </row>
    <row r="479" spans="1:31">
      <c r="A479" s="371" t="s">
        <v>2131</v>
      </c>
      <c r="B479" s="371" t="s">
        <v>2132</v>
      </c>
      <c r="C479" s="371">
        <v>0</v>
      </c>
      <c r="D479" s="371">
        <v>1080100</v>
      </c>
      <c r="E479" s="371" t="s">
        <v>365</v>
      </c>
      <c r="F479" s="371" t="s">
        <v>2133</v>
      </c>
      <c r="G479" s="371" t="s">
        <v>239</v>
      </c>
      <c r="H479" s="371" t="s">
        <v>1404</v>
      </c>
      <c r="I479" s="372">
        <v>43213</v>
      </c>
      <c r="J479" s="372">
        <v>43221</v>
      </c>
      <c r="K479" s="372">
        <v>43830</v>
      </c>
      <c r="L479" s="371" t="s">
        <v>241</v>
      </c>
      <c r="M479" s="371" t="s">
        <v>242</v>
      </c>
      <c r="N479" s="372">
        <v>43223</v>
      </c>
      <c r="O479" s="371" t="s">
        <v>243</v>
      </c>
      <c r="P479" s="371" t="s">
        <v>1404</v>
      </c>
      <c r="Q479" s="371" t="s">
        <v>244</v>
      </c>
      <c r="R479" s="371" t="s">
        <v>244</v>
      </c>
      <c r="S479" s="371" t="s">
        <v>245</v>
      </c>
      <c r="T479" s="371" t="s">
        <v>246</v>
      </c>
      <c r="U479" s="373">
        <v>280000</v>
      </c>
      <c r="W479" s="371">
        <v>584032</v>
      </c>
      <c r="X479" s="142" t="s">
        <v>25</v>
      </c>
      <c r="Y479" s="142" t="s">
        <v>4</v>
      </c>
      <c r="AA479" s="371"/>
      <c r="AB479" s="371"/>
      <c r="AC479" s="371"/>
      <c r="AD479" s="371"/>
      <c r="AE479" s="371"/>
    </row>
    <row r="480" spans="1:31">
      <c r="A480" s="371" t="s">
        <v>2134</v>
      </c>
      <c r="B480" s="371" t="s">
        <v>2135</v>
      </c>
      <c r="C480" s="371">
        <v>0</v>
      </c>
      <c r="D480"/>
      <c r="E480" s="371" t="s">
        <v>1734</v>
      </c>
      <c r="F480" s="371" t="s">
        <v>2136</v>
      </c>
      <c r="G480" s="371" t="s">
        <v>239</v>
      </c>
      <c r="H480" s="371" t="s">
        <v>413</v>
      </c>
      <c r="I480" s="372">
        <v>43200</v>
      </c>
      <c r="J480" s="372">
        <v>43206</v>
      </c>
      <c r="K480" s="372">
        <v>43936</v>
      </c>
      <c r="L480" s="371" t="s">
        <v>241</v>
      </c>
      <c r="M480" s="371" t="s">
        <v>242</v>
      </c>
      <c r="N480" s="372">
        <v>43223</v>
      </c>
      <c r="O480" s="371" t="s">
        <v>243</v>
      </c>
      <c r="P480" s="371" t="s">
        <v>413</v>
      </c>
      <c r="Q480" s="371" t="s">
        <v>244</v>
      </c>
      <c r="R480" s="371" t="s">
        <v>244</v>
      </c>
      <c r="S480" s="371" t="s">
        <v>254</v>
      </c>
      <c r="T480" s="371" t="s">
        <v>255</v>
      </c>
      <c r="U480" s="371">
        <v>0</v>
      </c>
      <c r="W480" s="371">
        <v>502838</v>
      </c>
      <c r="X480" s="142" t="s">
        <v>25</v>
      </c>
      <c r="Y480" s="142" t="s">
        <v>4</v>
      </c>
      <c r="AA480" s="371"/>
      <c r="AB480" s="371"/>
      <c r="AC480" s="371"/>
      <c r="AD480" s="371"/>
      <c r="AE480" s="371"/>
    </row>
    <row r="481" spans="1:31">
      <c r="A481" s="371" t="s">
        <v>2137</v>
      </c>
      <c r="B481" s="371">
        <v>814006</v>
      </c>
      <c r="C481" s="371">
        <v>2</v>
      </c>
      <c r="D481"/>
      <c r="E481" s="371" t="s">
        <v>2138</v>
      </c>
      <c r="F481" s="371" t="s">
        <v>2139</v>
      </c>
      <c r="G481" s="371" t="s">
        <v>301</v>
      </c>
      <c r="H481" s="371" t="s">
        <v>422</v>
      </c>
      <c r="I481" s="372">
        <v>43196</v>
      </c>
      <c r="J481" s="372">
        <v>43220</v>
      </c>
      <c r="K481" s="372">
        <v>43951</v>
      </c>
      <c r="L481" s="371" t="s">
        <v>241</v>
      </c>
      <c r="M481" s="371" t="s">
        <v>242</v>
      </c>
      <c r="N481" s="372">
        <v>43224</v>
      </c>
      <c r="O481" s="371" t="s">
        <v>243</v>
      </c>
      <c r="P481" s="371" t="s">
        <v>422</v>
      </c>
      <c r="Q481" s="371" t="s">
        <v>244</v>
      </c>
      <c r="R481" s="371" t="s">
        <v>269</v>
      </c>
      <c r="S481" s="371" t="s">
        <v>254</v>
      </c>
      <c r="T481" s="371" t="s">
        <v>255</v>
      </c>
      <c r="U481" s="373">
        <v>468000</v>
      </c>
      <c r="W481" s="371">
        <v>12410</v>
      </c>
      <c r="X481" s="142" t="s">
        <v>25</v>
      </c>
      <c r="Y481" s="142" t="s">
        <v>8</v>
      </c>
      <c r="AA481" s="371"/>
      <c r="AB481" s="371"/>
      <c r="AC481" s="371"/>
      <c r="AD481"/>
      <c r="AE481" s="371"/>
    </row>
    <row r="482" spans="1:31">
      <c r="A482" s="371" t="s">
        <v>2140</v>
      </c>
      <c r="B482" s="371">
        <v>815771</v>
      </c>
      <c r="C482" s="371">
        <v>3</v>
      </c>
      <c r="D482"/>
      <c r="E482" s="371" t="s">
        <v>2141</v>
      </c>
      <c r="F482" s="371" t="s">
        <v>2142</v>
      </c>
      <c r="G482" s="371" t="s">
        <v>301</v>
      </c>
      <c r="H482" s="371" t="s">
        <v>422</v>
      </c>
      <c r="I482" s="372">
        <v>43215</v>
      </c>
      <c r="J482" s="372">
        <v>43209</v>
      </c>
      <c r="K482" s="372">
        <v>43951</v>
      </c>
      <c r="L482" s="371" t="s">
        <v>241</v>
      </c>
      <c r="M482" s="371" t="s">
        <v>242</v>
      </c>
      <c r="N482" s="372">
        <v>43224</v>
      </c>
      <c r="O482" s="371" t="s">
        <v>243</v>
      </c>
      <c r="P482" s="371" t="s">
        <v>422</v>
      </c>
      <c r="Q482" s="371" t="s">
        <v>244</v>
      </c>
      <c r="R482" s="371" t="s">
        <v>269</v>
      </c>
      <c r="S482" s="371" t="s">
        <v>254</v>
      </c>
      <c r="T482" s="371" t="s">
        <v>371</v>
      </c>
      <c r="U482" s="371">
        <v>0</v>
      </c>
      <c r="V482" s="371"/>
      <c r="W482"/>
      <c r="X482" s="142" t="s">
        <v>25</v>
      </c>
      <c r="Y482" s="142" t="s">
        <v>8</v>
      </c>
      <c r="AA482" s="371"/>
      <c r="AB482" s="371"/>
      <c r="AC482" s="371"/>
      <c r="AD482"/>
      <c r="AE482" s="371"/>
    </row>
    <row r="483" spans="1:31">
      <c r="A483" s="371" t="s">
        <v>2143</v>
      </c>
      <c r="B483" s="371">
        <v>816137</v>
      </c>
      <c r="C483" s="371">
        <v>2</v>
      </c>
      <c r="D483"/>
      <c r="E483" s="371" t="s">
        <v>2144</v>
      </c>
      <c r="F483" s="371" t="s">
        <v>2145</v>
      </c>
      <c r="G483" s="371" t="s">
        <v>2146</v>
      </c>
      <c r="H483" s="371" t="s">
        <v>422</v>
      </c>
      <c r="I483" s="372">
        <v>43223</v>
      </c>
      <c r="J483" s="372">
        <v>43206</v>
      </c>
      <c r="K483" s="372">
        <v>43404</v>
      </c>
      <c r="L483" s="371" t="s">
        <v>241</v>
      </c>
      <c r="M483" s="371" t="s">
        <v>242</v>
      </c>
      <c r="N483" s="372">
        <v>43224</v>
      </c>
      <c r="O483" s="371" t="s">
        <v>243</v>
      </c>
      <c r="P483" s="371" t="s">
        <v>422</v>
      </c>
      <c r="Q483" s="371" t="s">
        <v>244</v>
      </c>
      <c r="R483" s="371" t="s">
        <v>269</v>
      </c>
      <c r="S483" s="371" t="s">
        <v>254</v>
      </c>
      <c r="T483" s="371" t="s">
        <v>255</v>
      </c>
      <c r="U483" s="371">
        <v>0</v>
      </c>
      <c r="W483"/>
      <c r="X483" s="142" t="s">
        <v>25</v>
      </c>
      <c r="Y483" s="19" t="s">
        <v>101</v>
      </c>
      <c r="AA483" s="371"/>
      <c r="AB483" s="371"/>
      <c r="AC483" s="371"/>
      <c r="AD483" s="371"/>
      <c r="AE483" s="371"/>
    </row>
    <row r="484" spans="1:31">
      <c r="A484" s="371" t="s">
        <v>2147</v>
      </c>
      <c r="B484" s="371">
        <v>816208</v>
      </c>
      <c r="C484" s="371">
        <v>2</v>
      </c>
      <c r="D484"/>
      <c r="E484" s="371" t="s">
        <v>2148</v>
      </c>
      <c r="F484" s="371" t="s">
        <v>2149</v>
      </c>
      <c r="G484" s="371" t="s">
        <v>301</v>
      </c>
      <c r="H484" s="371" t="s">
        <v>422</v>
      </c>
      <c r="I484" s="372">
        <v>43214</v>
      </c>
      <c r="J484" s="372">
        <v>43209</v>
      </c>
      <c r="K484" s="372">
        <v>43951</v>
      </c>
      <c r="L484" s="371" t="s">
        <v>241</v>
      </c>
      <c r="M484" s="371" t="s">
        <v>242</v>
      </c>
      <c r="N484" s="372">
        <v>43224</v>
      </c>
      <c r="O484" s="371" t="s">
        <v>243</v>
      </c>
      <c r="P484" s="371" t="s">
        <v>422</v>
      </c>
      <c r="Q484" s="371" t="s">
        <v>244</v>
      </c>
      <c r="R484" s="371" t="s">
        <v>269</v>
      </c>
      <c r="S484" s="371" t="s">
        <v>254</v>
      </c>
      <c r="T484" s="371" t="s">
        <v>559</v>
      </c>
      <c r="U484" s="371">
        <v>0</v>
      </c>
      <c r="W484"/>
      <c r="X484" s="142" t="s">
        <v>25</v>
      </c>
      <c r="Y484" s="142" t="s">
        <v>8</v>
      </c>
      <c r="AA484" s="371"/>
      <c r="AB484" s="371"/>
      <c r="AC484" s="371"/>
      <c r="AD484"/>
      <c r="AE484" s="371"/>
    </row>
    <row r="485" spans="1:31">
      <c r="A485" s="371" t="s">
        <v>2150</v>
      </c>
      <c r="B485" s="371">
        <v>816215</v>
      </c>
      <c r="C485" s="371">
        <v>2</v>
      </c>
      <c r="D485"/>
      <c r="E485" s="371" t="s">
        <v>2151</v>
      </c>
      <c r="F485" s="371" t="s">
        <v>2152</v>
      </c>
      <c r="G485" s="371" t="s">
        <v>301</v>
      </c>
      <c r="H485" s="371" t="s">
        <v>422</v>
      </c>
      <c r="I485" s="372">
        <v>43214</v>
      </c>
      <c r="J485" s="372">
        <v>43209</v>
      </c>
      <c r="K485" s="372">
        <v>43616</v>
      </c>
      <c r="L485" s="371" t="s">
        <v>241</v>
      </c>
      <c r="M485" s="371" t="s">
        <v>242</v>
      </c>
      <c r="N485" s="372">
        <v>43224</v>
      </c>
      <c r="O485" s="371" t="s">
        <v>243</v>
      </c>
      <c r="P485" s="371" t="s">
        <v>422</v>
      </c>
      <c r="Q485" s="371" t="s">
        <v>244</v>
      </c>
      <c r="R485" s="371" t="s">
        <v>269</v>
      </c>
      <c r="S485" s="371" t="s">
        <v>254</v>
      </c>
      <c r="T485" s="371" t="s">
        <v>559</v>
      </c>
      <c r="U485" s="371">
        <v>0</v>
      </c>
      <c r="W485" s="371">
        <v>212009</v>
      </c>
      <c r="X485" s="142" t="s">
        <v>25</v>
      </c>
      <c r="Y485" s="142" t="s">
        <v>8</v>
      </c>
      <c r="AA485" s="371"/>
      <c r="AB485" s="371"/>
      <c r="AC485" s="371"/>
      <c r="AD485"/>
      <c r="AE485" s="371"/>
    </row>
    <row r="486" spans="1:31">
      <c r="A486" s="371" t="s">
        <v>2153</v>
      </c>
      <c r="B486" s="371">
        <v>816330</v>
      </c>
      <c r="C486" s="371">
        <v>2</v>
      </c>
      <c r="D486"/>
      <c r="E486" s="371" t="s">
        <v>2154</v>
      </c>
      <c r="F486" s="371" t="s">
        <v>2155</v>
      </c>
      <c r="G486" s="371" t="s">
        <v>301</v>
      </c>
      <c r="H486" s="371" t="s">
        <v>422</v>
      </c>
      <c r="I486" s="372">
        <v>43215</v>
      </c>
      <c r="J486" s="372">
        <v>43209</v>
      </c>
      <c r="K486" s="372">
        <v>43951</v>
      </c>
      <c r="L486" s="371" t="s">
        <v>241</v>
      </c>
      <c r="M486" s="371" t="s">
        <v>242</v>
      </c>
      <c r="N486" s="372">
        <v>43224</v>
      </c>
      <c r="O486" s="371" t="s">
        <v>243</v>
      </c>
      <c r="P486" s="371" t="s">
        <v>422</v>
      </c>
      <c r="Q486" s="371" t="s">
        <v>244</v>
      </c>
      <c r="R486" s="371" t="s">
        <v>269</v>
      </c>
      <c r="S486" s="371" t="s">
        <v>254</v>
      </c>
      <c r="T486" s="371" t="s">
        <v>559</v>
      </c>
      <c r="U486" s="371">
        <v>0</v>
      </c>
      <c r="W486"/>
      <c r="X486" s="142" t="s">
        <v>25</v>
      </c>
      <c r="Y486" s="142" t="s">
        <v>8</v>
      </c>
      <c r="AA486" s="371"/>
      <c r="AB486" s="371"/>
      <c r="AC486" s="371"/>
      <c r="AD486"/>
      <c r="AE486" s="371"/>
    </row>
    <row r="487" spans="1:31">
      <c r="A487" s="371" t="s">
        <v>2156</v>
      </c>
      <c r="B487" s="371">
        <v>816868</v>
      </c>
      <c r="C487" s="371">
        <v>2</v>
      </c>
      <c r="D487"/>
      <c r="E487" s="371" t="s">
        <v>2157</v>
      </c>
      <c r="F487" s="371" t="s">
        <v>2158</v>
      </c>
      <c r="G487" s="371" t="s">
        <v>420</v>
      </c>
      <c r="H487" s="371" t="s">
        <v>422</v>
      </c>
      <c r="I487" s="372">
        <v>43208</v>
      </c>
      <c r="J487" s="372">
        <v>43251</v>
      </c>
      <c r="K487" s="372">
        <v>43982</v>
      </c>
      <c r="L487" s="371" t="s">
        <v>241</v>
      </c>
      <c r="M487" s="371" t="s">
        <v>242</v>
      </c>
      <c r="N487" s="372">
        <v>43224</v>
      </c>
      <c r="O487" s="371" t="s">
        <v>243</v>
      </c>
      <c r="P487" s="371" t="s">
        <v>422</v>
      </c>
      <c r="Q487" s="371" t="s">
        <v>244</v>
      </c>
      <c r="R487" s="371" t="s">
        <v>269</v>
      </c>
      <c r="S487" s="371" t="s">
        <v>254</v>
      </c>
      <c r="T487" s="371" t="s">
        <v>456</v>
      </c>
      <c r="U487" s="373">
        <v>140000</v>
      </c>
      <c r="W487"/>
      <c r="X487" s="142" t="s">
        <v>25</v>
      </c>
      <c r="Y487" s="19" t="s">
        <v>101</v>
      </c>
      <c r="AA487"/>
      <c r="AB487"/>
      <c r="AC487" s="371"/>
      <c r="AD487"/>
      <c r="AE487" s="371"/>
    </row>
    <row r="488" spans="1:31">
      <c r="A488" s="371" t="s">
        <v>2159</v>
      </c>
      <c r="B488" s="371">
        <v>816906</v>
      </c>
      <c r="C488" s="371">
        <v>2</v>
      </c>
      <c r="D488"/>
      <c r="E488" s="371" t="s">
        <v>2160</v>
      </c>
      <c r="F488" s="371" t="s">
        <v>2161</v>
      </c>
      <c r="G488" s="371" t="s">
        <v>420</v>
      </c>
      <c r="H488" s="371" t="s">
        <v>422</v>
      </c>
      <c r="I488" s="372">
        <v>43209</v>
      </c>
      <c r="J488" s="372">
        <v>43251</v>
      </c>
      <c r="K488" s="372">
        <v>43982</v>
      </c>
      <c r="L488" s="371" t="s">
        <v>241</v>
      </c>
      <c r="M488" s="371" t="s">
        <v>242</v>
      </c>
      <c r="N488" s="372">
        <v>43224</v>
      </c>
      <c r="O488" s="371" t="s">
        <v>243</v>
      </c>
      <c r="P488" s="371" t="s">
        <v>422</v>
      </c>
      <c r="Q488" s="371" t="s">
        <v>244</v>
      </c>
      <c r="R488" s="371" t="s">
        <v>269</v>
      </c>
      <c r="S488" s="371" t="s">
        <v>254</v>
      </c>
      <c r="T488" s="371" t="s">
        <v>456</v>
      </c>
      <c r="U488" s="373">
        <v>140000</v>
      </c>
      <c r="W488" s="371">
        <v>158909</v>
      </c>
      <c r="X488" s="142" t="s">
        <v>25</v>
      </c>
      <c r="Y488" s="142" t="s">
        <v>7</v>
      </c>
      <c r="AA488"/>
      <c r="AB488"/>
      <c r="AC488" s="371"/>
      <c r="AD488"/>
      <c r="AE488" s="371"/>
    </row>
    <row r="489" spans="1:31">
      <c r="A489" s="371" t="s">
        <v>2162</v>
      </c>
      <c r="B489" s="371">
        <v>816907</v>
      </c>
      <c r="C489" s="371">
        <v>2</v>
      </c>
      <c r="D489"/>
      <c r="E489" s="371" t="s">
        <v>2163</v>
      </c>
      <c r="F489" s="371" t="s">
        <v>2164</v>
      </c>
      <c r="G489" s="371" t="s">
        <v>420</v>
      </c>
      <c r="H489" s="371" t="s">
        <v>422</v>
      </c>
      <c r="I489" s="372">
        <v>43209</v>
      </c>
      <c r="J489" s="372">
        <v>43251</v>
      </c>
      <c r="K489" s="372">
        <v>43982</v>
      </c>
      <c r="L489" s="371" t="s">
        <v>241</v>
      </c>
      <c r="M489" s="371" t="s">
        <v>242</v>
      </c>
      <c r="N489" s="372">
        <v>43224</v>
      </c>
      <c r="O489" s="371" t="s">
        <v>243</v>
      </c>
      <c r="P489" s="371" t="s">
        <v>422</v>
      </c>
      <c r="Q489" s="371" t="s">
        <v>244</v>
      </c>
      <c r="R489" s="371" t="s">
        <v>269</v>
      </c>
      <c r="S489" s="371" t="s">
        <v>254</v>
      </c>
      <c r="T489" s="371" t="s">
        <v>456</v>
      </c>
      <c r="U489" s="373">
        <v>140000</v>
      </c>
      <c r="W489" s="371">
        <v>722398</v>
      </c>
      <c r="X489" s="142" t="s">
        <v>25</v>
      </c>
      <c r="Y489" s="142" t="s">
        <v>7</v>
      </c>
      <c r="AA489"/>
      <c r="AB489"/>
      <c r="AC489" s="371"/>
      <c r="AD489"/>
      <c r="AE489" s="371"/>
    </row>
    <row r="490" spans="1:31">
      <c r="A490" s="371" t="s">
        <v>2165</v>
      </c>
      <c r="B490" s="371">
        <v>816908</v>
      </c>
      <c r="C490" s="371">
        <v>2</v>
      </c>
      <c r="D490"/>
      <c r="E490" s="371" t="s">
        <v>2166</v>
      </c>
      <c r="F490" s="371" t="s">
        <v>2167</v>
      </c>
      <c r="G490" s="371" t="s">
        <v>420</v>
      </c>
      <c r="H490" s="371" t="s">
        <v>422</v>
      </c>
      <c r="I490" s="372">
        <v>43209</v>
      </c>
      <c r="J490" s="372">
        <v>43251</v>
      </c>
      <c r="K490" s="372">
        <v>43982</v>
      </c>
      <c r="L490" s="371" t="s">
        <v>241</v>
      </c>
      <c r="M490" s="371" t="s">
        <v>242</v>
      </c>
      <c r="N490" s="372">
        <v>43224</v>
      </c>
      <c r="O490" s="371" t="s">
        <v>243</v>
      </c>
      <c r="P490" s="371" t="s">
        <v>422</v>
      </c>
      <c r="Q490" s="371" t="s">
        <v>244</v>
      </c>
      <c r="R490" s="371" t="s">
        <v>269</v>
      </c>
      <c r="S490" s="371" t="s">
        <v>254</v>
      </c>
      <c r="T490" s="371" t="s">
        <v>456</v>
      </c>
      <c r="U490" s="373">
        <v>140000</v>
      </c>
      <c r="W490" s="371">
        <v>174638</v>
      </c>
      <c r="X490" s="142" t="s">
        <v>25</v>
      </c>
      <c r="Y490" s="142" t="s">
        <v>7</v>
      </c>
      <c r="AA490"/>
      <c r="AB490"/>
      <c r="AC490" s="371"/>
      <c r="AD490"/>
      <c r="AE490" s="371"/>
    </row>
    <row r="491" spans="1:31">
      <c r="A491" s="371" t="s">
        <v>2168</v>
      </c>
      <c r="B491" s="371">
        <v>816910</v>
      </c>
      <c r="C491" s="371">
        <v>2</v>
      </c>
      <c r="D491"/>
      <c r="E491" s="371" t="s">
        <v>2169</v>
      </c>
      <c r="F491" s="371" t="s">
        <v>2170</v>
      </c>
      <c r="G491" s="371" t="s">
        <v>420</v>
      </c>
      <c r="H491" s="371" t="s">
        <v>422</v>
      </c>
      <c r="I491" s="372">
        <v>43208</v>
      </c>
      <c r="J491" s="372">
        <v>43251</v>
      </c>
      <c r="K491" s="372">
        <v>43982</v>
      </c>
      <c r="L491" s="371" t="s">
        <v>241</v>
      </c>
      <c r="M491" s="371" t="s">
        <v>242</v>
      </c>
      <c r="N491" s="372">
        <v>43224</v>
      </c>
      <c r="O491" s="371" t="s">
        <v>243</v>
      </c>
      <c r="P491" s="371" t="s">
        <v>422</v>
      </c>
      <c r="Q491" s="371" t="s">
        <v>244</v>
      </c>
      <c r="R491" s="371" t="s">
        <v>269</v>
      </c>
      <c r="S491" s="371" t="s">
        <v>254</v>
      </c>
      <c r="T491" s="371" t="s">
        <v>456</v>
      </c>
      <c r="U491" s="373">
        <v>140000</v>
      </c>
      <c r="W491" s="371">
        <v>176114</v>
      </c>
      <c r="X491" s="142" t="s">
        <v>25</v>
      </c>
      <c r="Y491" s="142" t="s">
        <v>7</v>
      </c>
      <c r="AA491"/>
      <c r="AB491"/>
      <c r="AC491" s="371"/>
      <c r="AD491"/>
      <c r="AE491" s="371"/>
    </row>
    <row r="492" spans="1:31">
      <c r="A492" s="371" t="s">
        <v>2171</v>
      </c>
      <c r="B492" s="371">
        <v>816912</v>
      </c>
      <c r="C492" s="371">
        <v>2</v>
      </c>
      <c r="D492"/>
      <c r="E492" s="371" t="s">
        <v>2172</v>
      </c>
      <c r="F492" s="371" t="s">
        <v>2173</v>
      </c>
      <c r="G492" s="371" t="s">
        <v>420</v>
      </c>
      <c r="H492" s="371" t="s">
        <v>422</v>
      </c>
      <c r="I492" s="372">
        <v>43208</v>
      </c>
      <c r="J492" s="372">
        <v>43251</v>
      </c>
      <c r="K492" s="372">
        <v>43982</v>
      </c>
      <c r="L492" s="371" t="s">
        <v>241</v>
      </c>
      <c r="M492" s="371" t="s">
        <v>242</v>
      </c>
      <c r="N492" s="372">
        <v>43224</v>
      </c>
      <c r="O492" s="371" t="s">
        <v>243</v>
      </c>
      <c r="P492" s="371" t="s">
        <v>422</v>
      </c>
      <c r="Q492" s="371" t="s">
        <v>244</v>
      </c>
      <c r="R492" s="371" t="s">
        <v>269</v>
      </c>
      <c r="S492" s="371" t="s">
        <v>254</v>
      </c>
      <c r="T492" s="371" t="s">
        <v>456</v>
      </c>
      <c r="U492" s="373">
        <v>140000</v>
      </c>
      <c r="W492" s="371">
        <v>195158</v>
      </c>
      <c r="X492" s="142" t="s">
        <v>25</v>
      </c>
      <c r="Y492" s="142" t="s">
        <v>7</v>
      </c>
      <c r="AA492"/>
      <c r="AB492"/>
      <c r="AC492" s="371"/>
      <c r="AD492"/>
      <c r="AE492" s="371"/>
    </row>
    <row r="493" spans="1:31">
      <c r="A493" s="371" t="s">
        <v>2174</v>
      </c>
      <c r="B493" s="371">
        <v>816914</v>
      </c>
      <c r="C493" s="371">
        <v>2</v>
      </c>
      <c r="D493"/>
      <c r="E493" s="371" t="s">
        <v>2175</v>
      </c>
      <c r="F493" s="371" t="s">
        <v>2176</v>
      </c>
      <c r="G493" s="371" t="s">
        <v>420</v>
      </c>
      <c r="H493" s="371" t="s">
        <v>422</v>
      </c>
      <c r="I493" s="372">
        <v>43209</v>
      </c>
      <c r="J493" s="372">
        <v>43251</v>
      </c>
      <c r="K493" s="372">
        <v>43982</v>
      </c>
      <c r="L493" s="371" t="s">
        <v>241</v>
      </c>
      <c r="M493" s="371" t="s">
        <v>242</v>
      </c>
      <c r="N493" s="372">
        <v>43224</v>
      </c>
      <c r="O493" s="371" t="s">
        <v>243</v>
      </c>
      <c r="P493" s="371" t="s">
        <v>422</v>
      </c>
      <c r="Q493" s="371" t="s">
        <v>244</v>
      </c>
      <c r="R493" s="371" t="s">
        <v>269</v>
      </c>
      <c r="S493" s="371" t="s">
        <v>254</v>
      </c>
      <c r="T493" s="371" t="s">
        <v>456</v>
      </c>
      <c r="U493" s="373">
        <v>140000</v>
      </c>
      <c r="W493" s="371">
        <v>285811</v>
      </c>
      <c r="X493" s="142" t="s">
        <v>25</v>
      </c>
      <c r="Y493" s="142" t="s">
        <v>7</v>
      </c>
      <c r="AA493"/>
      <c r="AB493"/>
      <c r="AC493" s="371"/>
      <c r="AD493"/>
      <c r="AE493" s="371"/>
    </row>
    <row r="494" spans="1:31">
      <c r="A494" s="371" t="s">
        <v>2177</v>
      </c>
      <c r="B494" s="371">
        <v>816917</v>
      </c>
      <c r="C494" s="371">
        <v>2</v>
      </c>
      <c r="D494"/>
      <c r="E494" s="371" t="s">
        <v>2178</v>
      </c>
      <c r="F494" s="371" t="s">
        <v>2179</v>
      </c>
      <c r="G494" s="371" t="s">
        <v>420</v>
      </c>
      <c r="H494" s="371" t="s">
        <v>422</v>
      </c>
      <c r="I494" s="372">
        <v>43208</v>
      </c>
      <c r="J494" s="372">
        <v>43251</v>
      </c>
      <c r="K494" s="372">
        <v>43982</v>
      </c>
      <c r="L494" s="371" t="s">
        <v>241</v>
      </c>
      <c r="M494" s="371" t="s">
        <v>242</v>
      </c>
      <c r="N494" s="372">
        <v>43224</v>
      </c>
      <c r="O494" s="371" t="s">
        <v>243</v>
      </c>
      <c r="P494" s="371" t="s">
        <v>422</v>
      </c>
      <c r="Q494" s="371" t="s">
        <v>244</v>
      </c>
      <c r="R494" s="371" t="s">
        <v>269</v>
      </c>
      <c r="S494" s="371" t="s">
        <v>254</v>
      </c>
      <c r="T494" s="371" t="s">
        <v>456</v>
      </c>
      <c r="U494" s="373">
        <v>140000</v>
      </c>
      <c r="W494" s="371">
        <v>355367</v>
      </c>
      <c r="X494" s="142" t="s">
        <v>25</v>
      </c>
      <c r="Y494" s="142" t="s">
        <v>7</v>
      </c>
      <c r="AA494"/>
      <c r="AB494"/>
      <c r="AC494" s="371"/>
      <c r="AD494"/>
      <c r="AE494" s="371"/>
    </row>
    <row r="495" spans="1:31">
      <c r="A495" s="371" t="s">
        <v>2180</v>
      </c>
      <c r="B495" s="371">
        <v>816923</v>
      </c>
      <c r="C495" s="371">
        <v>2</v>
      </c>
      <c r="D495"/>
      <c r="E495" s="371" t="s">
        <v>2181</v>
      </c>
      <c r="F495" s="371" t="s">
        <v>2182</v>
      </c>
      <c r="G495" s="371" t="s">
        <v>420</v>
      </c>
      <c r="H495" s="371" t="s">
        <v>422</v>
      </c>
      <c r="I495" s="372">
        <v>43208</v>
      </c>
      <c r="J495" s="372">
        <v>43251</v>
      </c>
      <c r="K495" s="372">
        <v>43982</v>
      </c>
      <c r="L495" s="371" t="s">
        <v>241</v>
      </c>
      <c r="M495" s="371" t="s">
        <v>242</v>
      </c>
      <c r="N495" s="372">
        <v>43224</v>
      </c>
      <c r="O495" s="371" t="s">
        <v>243</v>
      </c>
      <c r="P495" s="371" t="s">
        <v>422</v>
      </c>
      <c r="Q495" s="371" t="s">
        <v>244</v>
      </c>
      <c r="R495" s="371" t="s">
        <v>269</v>
      </c>
      <c r="S495" s="371" t="s">
        <v>254</v>
      </c>
      <c r="T495" s="371" t="s">
        <v>456</v>
      </c>
      <c r="U495" s="373">
        <v>140000</v>
      </c>
      <c r="W495" s="371">
        <v>149653</v>
      </c>
      <c r="X495" s="142" t="s">
        <v>25</v>
      </c>
      <c r="Y495" s="142" t="s">
        <v>7</v>
      </c>
      <c r="AA495"/>
      <c r="AB495"/>
      <c r="AC495" s="371"/>
      <c r="AD495"/>
      <c r="AE495" s="371"/>
    </row>
    <row r="496" spans="1:31">
      <c r="A496" s="371" t="s">
        <v>2183</v>
      </c>
      <c r="B496" s="371">
        <v>816925</v>
      </c>
      <c r="C496" s="371">
        <v>2</v>
      </c>
      <c r="D496"/>
      <c r="E496" s="371" t="s">
        <v>2184</v>
      </c>
      <c r="F496" s="371" t="s">
        <v>2185</v>
      </c>
      <c r="G496" s="371" t="s">
        <v>420</v>
      </c>
      <c r="H496" s="371" t="s">
        <v>422</v>
      </c>
      <c r="I496" s="372">
        <v>43208</v>
      </c>
      <c r="J496" s="372">
        <v>43251</v>
      </c>
      <c r="K496" s="372">
        <v>43982</v>
      </c>
      <c r="L496" s="371" t="s">
        <v>241</v>
      </c>
      <c r="M496" s="371" t="s">
        <v>242</v>
      </c>
      <c r="N496" s="372">
        <v>43224</v>
      </c>
      <c r="O496" s="371" t="s">
        <v>243</v>
      </c>
      <c r="P496" s="371" t="s">
        <v>422</v>
      </c>
      <c r="Q496" s="371" t="s">
        <v>244</v>
      </c>
      <c r="R496" s="371" t="s">
        <v>269</v>
      </c>
      <c r="S496" s="371" t="s">
        <v>254</v>
      </c>
      <c r="T496" s="371" t="s">
        <v>456</v>
      </c>
      <c r="U496" s="373">
        <v>140000</v>
      </c>
      <c r="V496" s="371"/>
      <c r="W496"/>
      <c r="X496" s="142" t="s">
        <v>25</v>
      </c>
      <c r="Y496" s="142" t="s">
        <v>7</v>
      </c>
      <c r="AA496"/>
      <c r="AB496"/>
      <c r="AC496" s="371"/>
      <c r="AD496"/>
      <c r="AE496" s="371"/>
    </row>
    <row r="497" spans="1:31">
      <c r="A497" s="371" t="s">
        <v>2186</v>
      </c>
      <c r="B497" s="371">
        <v>816957</v>
      </c>
      <c r="C497" s="371">
        <v>1</v>
      </c>
      <c r="D497"/>
      <c r="E497" s="371" t="s">
        <v>2187</v>
      </c>
      <c r="F497" s="371" t="s">
        <v>2188</v>
      </c>
      <c r="G497" s="371" t="s">
        <v>420</v>
      </c>
      <c r="H497" s="371" t="s">
        <v>422</v>
      </c>
      <c r="I497" s="372">
        <v>43214</v>
      </c>
      <c r="J497" s="372">
        <v>43191</v>
      </c>
      <c r="K497" s="372">
        <v>43982</v>
      </c>
      <c r="L497" s="371" t="s">
        <v>241</v>
      </c>
      <c r="M497" s="371" t="s">
        <v>242</v>
      </c>
      <c r="N497" s="372">
        <v>43224</v>
      </c>
      <c r="O497" s="371" t="s">
        <v>243</v>
      </c>
      <c r="P497" s="371" t="s">
        <v>422</v>
      </c>
      <c r="Q497" s="371" t="s">
        <v>244</v>
      </c>
      <c r="R497" s="371" t="s">
        <v>269</v>
      </c>
      <c r="S497" s="371" t="s">
        <v>254</v>
      </c>
      <c r="T497" s="371" t="s">
        <v>972</v>
      </c>
      <c r="U497" s="373">
        <v>140000</v>
      </c>
      <c r="W497"/>
      <c r="X497" s="142" t="s">
        <v>25</v>
      </c>
      <c r="Y497" s="142" t="s">
        <v>7</v>
      </c>
      <c r="AA497"/>
      <c r="AB497"/>
      <c r="AC497" s="371"/>
      <c r="AD497"/>
      <c r="AE497" s="371"/>
    </row>
    <row r="498" spans="1:31">
      <c r="A498" s="371" t="s">
        <v>2189</v>
      </c>
      <c r="B498" s="371">
        <v>817157</v>
      </c>
      <c r="C498" s="371">
        <v>2</v>
      </c>
      <c r="D498"/>
      <c r="E498" s="371" t="s">
        <v>2190</v>
      </c>
      <c r="F498" s="371" t="s">
        <v>2191</v>
      </c>
      <c r="G498" s="371" t="s">
        <v>420</v>
      </c>
      <c r="H498" s="371" t="s">
        <v>422</v>
      </c>
      <c r="I498" s="372">
        <v>43208</v>
      </c>
      <c r="J498" s="372">
        <v>43251</v>
      </c>
      <c r="K498" s="372">
        <v>43982</v>
      </c>
      <c r="L498" s="371" t="s">
        <v>241</v>
      </c>
      <c r="M498" s="371" t="s">
        <v>242</v>
      </c>
      <c r="N498" s="372">
        <v>43224</v>
      </c>
      <c r="O498" s="371" t="s">
        <v>243</v>
      </c>
      <c r="P498" s="371" t="s">
        <v>422</v>
      </c>
      <c r="Q498" s="371" t="s">
        <v>244</v>
      </c>
      <c r="R498" s="371" t="s">
        <v>269</v>
      </c>
      <c r="S498" s="371" t="s">
        <v>254</v>
      </c>
      <c r="T498" s="371" t="s">
        <v>456</v>
      </c>
      <c r="U498" s="373">
        <v>140000</v>
      </c>
      <c r="W498"/>
      <c r="X498" s="142" t="s">
        <v>25</v>
      </c>
      <c r="Y498" s="142" t="s">
        <v>7</v>
      </c>
      <c r="AA498"/>
      <c r="AB498"/>
      <c r="AC498" s="371"/>
      <c r="AD498"/>
      <c r="AE498" s="371"/>
    </row>
    <row r="499" spans="1:31">
      <c r="A499" s="371" t="s">
        <v>2192</v>
      </c>
      <c r="B499" s="371">
        <v>817271</v>
      </c>
      <c r="C499" s="371">
        <v>3</v>
      </c>
      <c r="D499"/>
      <c r="E499" s="371" t="s">
        <v>2193</v>
      </c>
      <c r="F499" s="371" t="s">
        <v>2194</v>
      </c>
      <c r="G499" s="371" t="s">
        <v>420</v>
      </c>
      <c r="H499" s="371" t="s">
        <v>422</v>
      </c>
      <c r="I499" s="372">
        <v>43209</v>
      </c>
      <c r="J499" s="372">
        <v>43160</v>
      </c>
      <c r="K499" s="372">
        <v>43982</v>
      </c>
      <c r="L499" s="371" t="s">
        <v>241</v>
      </c>
      <c r="M499" s="371" t="s">
        <v>242</v>
      </c>
      <c r="N499" s="372">
        <v>43224</v>
      </c>
      <c r="O499" s="371" t="s">
        <v>243</v>
      </c>
      <c r="P499" s="371" t="s">
        <v>422</v>
      </c>
      <c r="Q499" s="371" t="s">
        <v>244</v>
      </c>
      <c r="R499" s="371" t="s">
        <v>269</v>
      </c>
      <c r="S499" s="371" t="s">
        <v>254</v>
      </c>
      <c r="T499" s="371" t="s">
        <v>1475</v>
      </c>
      <c r="U499" s="373">
        <v>140000</v>
      </c>
      <c r="W499" s="371">
        <v>612918</v>
      </c>
      <c r="X499" s="142" t="s">
        <v>25</v>
      </c>
      <c r="Y499" s="142" t="s">
        <v>7</v>
      </c>
      <c r="AA499"/>
      <c r="AB499"/>
      <c r="AC499" s="371"/>
      <c r="AD499"/>
      <c r="AE499" s="371"/>
    </row>
    <row r="500" spans="1:31">
      <c r="A500" s="371" t="s">
        <v>2195</v>
      </c>
      <c r="B500" s="371">
        <v>817327</v>
      </c>
      <c r="C500" s="371">
        <v>1</v>
      </c>
      <c r="D500"/>
      <c r="E500" s="371" t="s">
        <v>2196</v>
      </c>
      <c r="F500" s="371" t="s">
        <v>2197</v>
      </c>
      <c r="G500" s="371" t="s">
        <v>420</v>
      </c>
      <c r="H500" s="371" t="s">
        <v>422</v>
      </c>
      <c r="I500" s="372">
        <v>43209</v>
      </c>
      <c r="J500" s="372">
        <v>43251</v>
      </c>
      <c r="K500" s="372">
        <v>43982</v>
      </c>
      <c r="L500" s="371" t="s">
        <v>241</v>
      </c>
      <c r="M500" s="371" t="s">
        <v>242</v>
      </c>
      <c r="N500" s="372">
        <v>43224</v>
      </c>
      <c r="O500" s="371" t="s">
        <v>243</v>
      </c>
      <c r="P500" s="371" t="s">
        <v>422</v>
      </c>
      <c r="Q500" s="371" t="s">
        <v>244</v>
      </c>
      <c r="R500" s="371" t="s">
        <v>269</v>
      </c>
      <c r="S500" s="371" t="s">
        <v>254</v>
      </c>
      <c r="T500" s="371" t="s">
        <v>456</v>
      </c>
      <c r="U500" s="373">
        <v>140000</v>
      </c>
      <c r="W500" s="371">
        <v>562672</v>
      </c>
      <c r="X500" s="142" t="s">
        <v>25</v>
      </c>
      <c r="Y500" s="142" t="s">
        <v>7</v>
      </c>
      <c r="AA500"/>
      <c r="AB500"/>
      <c r="AC500" s="371"/>
      <c r="AD500"/>
      <c r="AE500" s="371"/>
    </row>
    <row r="501" spans="1:31">
      <c r="A501" s="371" t="s">
        <v>2198</v>
      </c>
      <c r="B501" s="371">
        <v>817345</v>
      </c>
      <c r="C501" s="371">
        <v>1</v>
      </c>
      <c r="D501"/>
      <c r="E501" s="371" t="s">
        <v>2199</v>
      </c>
      <c r="F501" s="371" t="s">
        <v>2200</v>
      </c>
      <c r="G501" s="371" t="s">
        <v>420</v>
      </c>
      <c r="H501" s="371" t="s">
        <v>422</v>
      </c>
      <c r="I501" s="372">
        <v>43222</v>
      </c>
      <c r="J501" s="372">
        <v>43251</v>
      </c>
      <c r="K501" s="372">
        <v>43982</v>
      </c>
      <c r="L501" s="371" t="s">
        <v>241</v>
      </c>
      <c r="M501" s="371" t="s">
        <v>242</v>
      </c>
      <c r="N501" s="372">
        <v>43224</v>
      </c>
      <c r="O501" s="371" t="s">
        <v>243</v>
      </c>
      <c r="P501" s="371" t="s">
        <v>422</v>
      </c>
      <c r="Q501" s="371" t="s">
        <v>244</v>
      </c>
      <c r="R501" s="371" t="s">
        <v>269</v>
      </c>
      <c r="S501" s="371" t="s">
        <v>254</v>
      </c>
      <c r="T501" s="371" t="s">
        <v>456</v>
      </c>
      <c r="U501" s="373">
        <v>140000</v>
      </c>
      <c r="W501" s="371">
        <v>72534</v>
      </c>
      <c r="X501" s="142" t="s">
        <v>25</v>
      </c>
      <c r="Y501" s="142" t="s">
        <v>7</v>
      </c>
      <c r="AA501"/>
      <c r="AB501"/>
      <c r="AC501" s="371"/>
      <c r="AD501"/>
      <c r="AE501" s="371"/>
    </row>
    <row r="502" spans="1:31">
      <c r="A502" s="371" t="s">
        <v>2201</v>
      </c>
      <c r="B502" s="371">
        <v>817361</v>
      </c>
      <c r="C502" s="371">
        <v>2</v>
      </c>
      <c r="D502"/>
      <c r="E502" s="371" t="s">
        <v>2202</v>
      </c>
      <c r="F502" s="371" t="s">
        <v>2203</v>
      </c>
      <c r="G502" s="371" t="s">
        <v>420</v>
      </c>
      <c r="H502" s="371" t="s">
        <v>422</v>
      </c>
      <c r="I502" s="372">
        <v>43208</v>
      </c>
      <c r="J502" s="372">
        <v>43251</v>
      </c>
      <c r="K502" s="372">
        <v>43982</v>
      </c>
      <c r="L502" s="371" t="s">
        <v>241</v>
      </c>
      <c r="M502" s="371" t="s">
        <v>242</v>
      </c>
      <c r="N502" s="372">
        <v>43224</v>
      </c>
      <c r="O502" s="371" t="s">
        <v>243</v>
      </c>
      <c r="P502" s="371" t="s">
        <v>422</v>
      </c>
      <c r="Q502" s="371" t="s">
        <v>244</v>
      </c>
      <c r="R502" s="371" t="s">
        <v>269</v>
      </c>
      <c r="S502" s="371" t="s">
        <v>254</v>
      </c>
      <c r="T502" s="371" t="s">
        <v>597</v>
      </c>
      <c r="U502" s="373">
        <v>140000</v>
      </c>
      <c r="W502"/>
      <c r="X502" s="142" t="s">
        <v>25</v>
      </c>
      <c r="Y502" s="142" t="s">
        <v>7</v>
      </c>
      <c r="AA502"/>
      <c r="AB502"/>
      <c r="AC502" s="371"/>
      <c r="AD502"/>
      <c r="AE502" s="371"/>
    </row>
    <row r="503" spans="1:31">
      <c r="A503" s="371" t="s">
        <v>2204</v>
      </c>
      <c r="B503" s="371">
        <v>817375</v>
      </c>
      <c r="C503" s="371">
        <v>1</v>
      </c>
      <c r="D503"/>
      <c r="E503" s="371" t="s">
        <v>2205</v>
      </c>
      <c r="F503" s="371" t="s">
        <v>2206</v>
      </c>
      <c r="G503" s="371" t="s">
        <v>420</v>
      </c>
      <c r="H503" s="371" t="s">
        <v>422</v>
      </c>
      <c r="I503" s="372">
        <v>43208</v>
      </c>
      <c r="J503" s="372">
        <v>43251</v>
      </c>
      <c r="K503" s="372">
        <v>43982</v>
      </c>
      <c r="L503" s="371" t="s">
        <v>241</v>
      </c>
      <c r="M503" s="371" t="s">
        <v>242</v>
      </c>
      <c r="N503" s="372">
        <v>43224</v>
      </c>
      <c r="O503" s="371" t="s">
        <v>243</v>
      </c>
      <c r="P503" s="371" t="s">
        <v>422</v>
      </c>
      <c r="Q503" s="371" t="s">
        <v>244</v>
      </c>
      <c r="R503" s="371" t="s">
        <v>269</v>
      </c>
      <c r="S503" s="371" t="s">
        <v>254</v>
      </c>
      <c r="T503" s="371" t="s">
        <v>456</v>
      </c>
      <c r="U503" s="373">
        <v>140000</v>
      </c>
      <c r="W503" s="371">
        <v>285374</v>
      </c>
      <c r="X503" s="142" t="s">
        <v>25</v>
      </c>
      <c r="Y503" s="142" t="s">
        <v>7</v>
      </c>
      <c r="AA503"/>
      <c r="AB503"/>
      <c r="AC503" s="371"/>
      <c r="AD503"/>
      <c r="AE503" s="371"/>
    </row>
    <row r="504" spans="1:31">
      <c r="A504" s="371" t="s">
        <v>2207</v>
      </c>
      <c r="B504" s="371">
        <v>817383</v>
      </c>
      <c r="C504" s="371">
        <v>1</v>
      </c>
      <c r="D504"/>
      <c r="E504" s="371" t="s">
        <v>2208</v>
      </c>
      <c r="F504" s="371" t="s">
        <v>2209</v>
      </c>
      <c r="G504" s="371" t="s">
        <v>420</v>
      </c>
      <c r="H504" s="371" t="s">
        <v>422</v>
      </c>
      <c r="I504" s="372">
        <v>43208</v>
      </c>
      <c r="J504" s="372">
        <v>43251</v>
      </c>
      <c r="K504" s="372">
        <v>43982</v>
      </c>
      <c r="L504" s="371" t="s">
        <v>241</v>
      </c>
      <c r="M504" s="371" t="s">
        <v>242</v>
      </c>
      <c r="N504" s="372">
        <v>43224</v>
      </c>
      <c r="O504" s="371" t="s">
        <v>243</v>
      </c>
      <c r="P504" s="371" t="s">
        <v>422</v>
      </c>
      <c r="Q504" s="371" t="s">
        <v>244</v>
      </c>
      <c r="R504" s="371" t="s">
        <v>269</v>
      </c>
      <c r="S504" s="371" t="s">
        <v>254</v>
      </c>
      <c r="T504" s="371" t="s">
        <v>456</v>
      </c>
      <c r="U504" s="373">
        <v>140000</v>
      </c>
      <c r="W504" s="371">
        <v>163407</v>
      </c>
      <c r="X504" s="142" t="s">
        <v>25</v>
      </c>
      <c r="Y504" s="142" t="s">
        <v>7</v>
      </c>
      <c r="AA504"/>
      <c r="AB504"/>
      <c r="AC504" s="371"/>
      <c r="AD504"/>
      <c r="AE504" s="371"/>
    </row>
    <row r="505" spans="1:31">
      <c r="A505" s="371" t="s">
        <v>2210</v>
      </c>
      <c r="B505" s="371">
        <v>817391</v>
      </c>
      <c r="C505" s="371">
        <v>1</v>
      </c>
      <c r="D505"/>
      <c r="E505" s="371" t="s">
        <v>2211</v>
      </c>
      <c r="F505" s="371" t="s">
        <v>2212</v>
      </c>
      <c r="G505" s="371" t="s">
        <v>420</v>
      </c>
      <c r="H505" s="371" t="s">
        <v>422</v>
      </c>
      <c r="I505" s="372">
        <v>43209</v>
      </c>
      <c r="J505" s="372">
        <v>43251</v>
      </c>
      <c r="K505" s="372">
        <v>43982</v>
      </c>
      <c r="L505" s="371" t="s">
        <v>241</v>
      </c>
      <c r="M505" s="371" t="s">
        <v>242</v>
      </c>
      <c r="N505" s="372">
        <v>43224</v>
      </c>
      <c r="O505" s="371" t="s">
        <v>243</v>
      </c>
      <c r="P505" s="371" t="s">
        <v>422</v>
      </c>
      <c r="Q505" s="371" t="s">
        <v>244</v>
      </c>
      <c r="R505" s="371" t="s">
        <v>269</v>
      </c>
      <c r="S505" s="371" t="s">
        <v>254</v>
      </c>
      <c r="T505" s="371" t="s">
        <v>456</v>
      </c>
      <c r="U505" s="373">
        <v>140000</v>
      </c>
      <c r="W505" s="371">
        <v>565795</v>
      </c>
      <c r="X505" s="142" t="s">
        <v>25</v>
      </c>
      <c r="Y505" s="142" t="s">
        <v>7</v>
      </c>
      <c r="AA505"/>
      <c r="AB505"/>
      <c r="AC505" s="371"/>
      <c r="AD505"/>
      <c r="AE505" s="371"/>
    </row>
    <row r="506" spans="1:31">
      <c r="A506" s="371" t="s">
        <v>2213</v>
      </c>
      <c r="B506" s="371">
        <v>817413</v>
      </c>
      <c r="C506" s="371">
        <v>2</v>
      </c>
      <c r="D506"/>
      <c r="E506" s="371" t="s">
        <v>2214</v>
      </c>
      <c r="F506" s="371" t="s">
        <v>2215</v>
      </c>
      <c r="G506" s="371" t="s">
        <v>420</v>
      </c>
      <c r="H506" s="371" t="s">
        <v>422</v>
      </c>
      <c r="I506" s="372">
        <v>43209</v>
      </c>
      <c r="J506" s="372">
        <v>43251</v>
      </c>
      <c r="K506" s="372">
        <v>43982</v>
      </c>
      <c r="L506" s="371" t="s">
        <v>241</v>
      </c>
      <c r="M506" s="371" t="s">
        <v>242</v>
      </c>
      <c r="N506" s="372">
        <v>43224</v>
      </c>
      <c r="O506" s="371" t="s">
        <v>243</v>
      </c>
      <c r="P506" s="371" t="s">
        <v>422</v>
      </c>
      <c r="Q506" s="371" t="s">
        <v>244</v>
      </c>
      <c r="R506" s="371" t="s">
        <v>269</v>
      </c>
      <c r="S506" s="371" t="s">
        <v>254</v>
      </c>
      <c r="T506" s="371" t="s">
        <v>456</v>
      </c>
      <c r="U506" s="373">
        <v>140000</v>
      </c>
      <c r="W506" s="371">
        <v>562743</v>
      </c>
      <c r="X506" s="142" t="s">
        <v>25</v>
      </c>
      <c r="Y506" s="142" t="s">
        <v>7</v>
      </c>
      <c r="AA506"/>
      <c r="AB506"/>
      <c r="AC506" s="371"/>
      <c r="AD506"/>
      <c r="AE506" s="371"/>
    </row>
    <row r="507" spans="1:31">
      <c r="A507" s="371" t="s">
        <v>2216</v>
      </c>
      <c r="B507" s="371">
        <v>817438</v>
      </c>
      <c r="C507" s="371">
        <v>1</v>
      </c>
      <c r="D507"/>
      <c r="E507" s="371" t="s">
        <v>2217</v>
      </c>
      <c r="F507" s="371" t="s">
        <v>2218</v>
      </c>
      <c r="G507" s="371" t="s">
        <v>420</v>
      </c>
      <c r="H507" s="371" t="s">
        <v>422</v>
      </c>
      <c r="I507" s="372">
        <v>43209</v>
      </c>
      <c r="J507" s="372">
        <v>43251</v>
      </c>
      <c r="K507" s="372">
        <v>43982</v>
      </c>
      <c r="L507" s="371" t="s">
        <v>241</v>
      </c>
      <c r="M507" s="371" t="s">
        <v>242</v>
      </c>
      <c r="N507" s="372">
        <v>43224</v>
      </c>
      <c r="O507" s="371" t="s">
        <v>243</v>
      </c>
      <c r="P507" s="371" t="s">
        <v>422</v>
      </c>
      <c r="Q507" s="371" t="s">
        <v>244</v>
      </c>
      <c r="R507" s="371" t="s">
        <v>269</v>
      </c>
      <c r="S507" s="371" t="s">
        <v>254</v>
      </c>
      <c r="T507" s="371" t="s">
        <v>456</v>
      </c>
      <c r="U507" s="373">
        <v>140000</v>
      </c>
      <c r="W507" s="371">
        <v>285714</v>
      </c>
      <c r="X507" s="142" t="s">
        <v>25</v>
      </c>
      <c r="Y507" s="142" t="s">
        <v>7</v>
      </c>
      <c r="AA507"/>
      <c r="AB507"/>
      <c r="AC507" s="371"/>
      <c r="AD507"/>
      <c r="AE507" s="371"/>
    </row>
    <row r="508" spans="1:31">
      <c r="A508" s="371" t="s">
        <v>2219</v>
      </c>
      <c r="B508" s="371">
        <v>817453</v>
      </c>
      <c r="C508" s="371">
        <v>1</v>
      </c>
      <c r="D508"/>
      <c r="E508" s="371" t="s">
        <v>2220</v>
      </c>
      <c r="F508" s="371" t="s">
        <v>2221</v>
      </c>
      <c r="G508" s="371" t="s">
        <v>420</v>
      </c>
      <c r="H508" s="371" t="s">
        <v>422</v>
      </c>
      <c r="I508" s="372">
        <v>43209</v>
      </c>
      <c r="J508" s="372">
        <v>43251</v>
      </c>
      <c r="K508" s="372">
        <v>43982</v>
      </c>
      <c r="L508" s="371" t="s">
        <v>241</v>
      </c>
      <c r="M508" s="371" t="s">
        <v>242</v>
      </c>
      <c r="N508" s="372">
        <v>43224</v>
      </c>
      <c r="O508" s="371" t="s">
        <v>243</v>
      </c>
      <c r="P508" s="371" t="s">
        <v>422</v>
      </c>
      <c r="Q508" s="371" t="s">
        <v>244</v>
      </c>
      <c r="R508" s="371" t="s">
        <v>269</v>
      </c>
      <c r="S508" s="371" t="s">
        <v>254</v>
      </c>
      <c r="T508" s="371" t="s">
        <v>456</v>
      </c>
      <c r="U508" s="373">
        <v>140000</v>
      </c>
      <c r="W508" s="371">
        <v>598400</v>
      </c>
      <c r="X508" s="142" t="s">
        <v>25</v>
      </c>
      <c r="Y508" s="142" t="s">
        <v>7</v>
      </c>
      <c r="AA508"/>
      <c r="AB508"/>
      <c r="AC508" s="371"/>
      <c r="AD508"/>
      <c r="AE508" s="371"/>
    </row>
    <row r="509" spans="1:31">
      <c r="A509" s="371" t="s">
        <v>2222</v>
      </c>
      <c r="B509" s="371">
        <v>817456</v>
      </c>
      <c r="C509" s="371">
        <v>1</v>
      </c>
      <c r="D509"/>
      <c r="E509" s="371" t="s">
        <v>2223</v>
      </c>
      <c r="F509" s="371" t="s">
        <v>2224</v>
      </c>
      <c r="G509" s="371" t="s">
        <v>420</v>
      </c>
      <c r="H509" s="371" t="s">
        <v>422</v>
      </c>
      <c r="I509" s="372">
        <v>43208</v>
      </c>
      <c r="J509" s="372">
        <v>43251</v>
      </c>
      <c r="K509" s="372">
        <v>43982</v>
      </c>
      <c r="L509" s="371" t="s">
        <v>241</v>
      </c>
      <c r="M509" s="371" t="s">
        <v>242</v>
      </c>
      <c r="N509" s="372">
        <v>43224</v>
      </c>
      <c r="O509" s="371" t="s">
        <v>243</v>
      </c>
      <c r="P509" s="371" t="s">
        <v>422</v>
      </c>
      <c r="Q509" s="371" t="s">
        <v>244</v>
      </c>
      <c r="R509" s="371" t="s">
        <v>269</v>
      </c>
      <c r="S509" s="371" t="s">
        <v>254</v>
      </c>
      <c r="T509" s="371" t="s">
        <v>456</v>
      </c>
      <c r="U509" s="373">
        <v>140000</v>
      </c>
      <c r="W509" s="371">
        <v>285348</v>
      </c>
      <c r="X509" s="142" t="s">
        <v>25</v>
      </c>
      <c r="Y509" s="142" t="s">
        <v>7</v>
      </c>
      <c r="AA509"/>
      <c r="AB509"/>
      <c r="AC509" s="371"/>
      <c r="AD509"/>
      <c r="AE509" s="371"/>
    </row>
    <row r="510" spans="1:31">
      <c r="A510" s="371" t="s">
        <v>2225</v>
      </c>
      <c r="B510" s="371">
        <v>817467</v>
      </c>
      <c r="C510" s="371">
        <v>1</v>
      </c>
      <c r="D510"/>
      <c r="E510" s="371" t="s">
        <v>2226</v>
      </c>
      <c r="F510" s="371" t="s">
        <v>2227</v>
      </c>
      <c r="G510" s="371" t="s">
        <v>420</v>
      </c>
      <c r="H510" s="371" t="s">
        <v>422</v>
      </c>
      <c r="I510" s="372">
        <v>43209</v>
      </c>
      <c r="J510" s="372">
        <v>43251</v>
      </c>
      <c r="K510" s="372">
        <v>43982</v>
      </c>
      <c r="L510" s="371" t="s">
        <v>241</v>
      </c>
      <c r="M510" s="371" t="s">
        <v>242</v>
      </c>
      <c r="N510" s="372">
        <v>43224</v>
      </c>
      <c r="O510" s="371" t="s">
        <v>243</v>
      </c>
      <c r="P510" s="371" t="s">
        <v>422</v>
      </c>
      <c r="Q510" s="371" t="s">
        <v>244</v>
      </c>
      <c r="R510" s="371" t="s">
        <v>269</v>
      </c>
      <c r="S510" s="371" t="s">
        <v>254</v>
      </c>
      <c r="T510" s="371" t="s">
        <v>456</v>
      </c>
      <c r="U510" s="373">
        <v>140000</v>
      </c>
      <c r="W510" s="371">
        <v>285378</v>
      </c>
      <c r="X510" s="142" t="s">
        <v>25</v>
      </c>
      <c r="Y510" s="142" t="s">
        <v>7</v>
      </c>
      <c r="AA510"/>
      <c r="AB510"/>
      <c r="AC510" s="371"/>
      <c r="AD510"/>
      <c r="AE510" s="371"/>
    </row>
    <row r="511" spans="1:31">
      <c r="A511" s="371" t="s">
        <v>2228</v>
      </c>
      <c r="B511" s="371">
        <v>817468</v>
      </c>
      <c r="C511" s="371">
        <v>1</v>
      </c>
      <c r="D511"/>
      <c r="E511" s="371" t="s">
        <v>2229</v>
      </c>
      <c r="F511" s="371" t="s">
        <v>2230</v>
      </c>
      <c r="G511" s="371" t="s">
        <v>420</v>
      </c>
      <c r="H511" s="371" t="s">
        <v>422</v>
      </c>
      <c r="I511" s="372">
        <v>43208</v>
      </c>
      <c r="J511" s="372">
        <v>43251</v>
      </c>
      <c r="K511" s="372">
        <v>43982</v>
      </c>
      <c r="L511" s="371" t="s">
        <v>241</v>
      </c>
      <c r="M511" s="371" t="s">
        <v>242</v>
      </c>
      <c r="N511" s="372">
        <v>43224</v>
      </c>
      <c r="O511" s="371" t="s">
        <v>243</v>
      </c>
      <c r="P511" s="371" t="s">
        <v>422</v>
      </c>
      <c r="Q511" s="371" t="s">
        <v>244</v>
      </c>
      <c r="R511" s="371" t="s">
        <v>269</v>
      </c>
      <c r="S511" s="371" t="s">
        <v>254</v>
      </c>
      <c r="T511" s="371" t="s">
        <v>456</v>
      </c>
      <c r="U511" s="373">
        <v>140000</v>
      </c>
      <c r="W511" s="371">
        <v>20839</v>
      </c>
      <c r="X511" s="142" t="s">
        <v>25</v>
      </c>
      <c r="Y511" s="142" t="s">
        <v>7</v>
      </c>
      <c r="AA511"/>
      <c r="AB511"/>
      <c r="AC511" s="371"/>
      <c r="AD511"/>
      <c r="AE511" s="371"/>
    </row>
    <row r="512" spans="1:31">
      <c r="A512" s="371" t="s">
        <v>2231</v>
      </c>
      <c r="B512" s="371">
        <v>817472</v>
      </c>
      <c r="C512" s="371">
        <v>1</v>
      </c>
      <c r="D512"/>
      <c r="E512" s="371" t="s">
        <v>2232</v>
      </c>
      <c r="F512" s="371" t="s">
        <v>2233</v>
      </c>
      <c r="G512" s="371" t="s">
        <v>420</v>
      </c>
      <c r="H512" s="371" t="s">
        <v>422</v>
      </c>
      <c r="I512" s="372">
        <v>43209</v>
      </c>
      <c r="J512" s="372">
        <v>43251</v>
      </c>
      <c r="K512" s="372">
        <v>43982</v>
      </c>
      <c r="L512" s="371" t="s">
        <v>241</v>
      </c>
      <c r="M512" s="371" t="s">
        <v>242</v>
      </c>
      <c r="N512" s="372">
        <v>43224</v>
      </c>
      <c r="O512" s="371" t="s">
        <v>243</v>
      </c>
      <c r="P512" s="371" t="s">
        <v>422</v>
      </c>
      <c r="Q512" s="371" t="s">
        <v>244</v>
      </c>
      <c r="R512" s="371" t="s">
        <v>269</v>
      </c>
      <c r="S512" s="371" t="s">
        <v>254</v>
      </c>
      <c r="T512" s="371" t="s">
        <v>456</v>
      </c>
      <c r="U512" s="373">
        <v>140000</v>
      </c>
      <c r="W512" s="371">
        <v>285380</v>
      </c>
      <c r="X512" s="142" t="s">
        <v>25</v>
      </c>
      <c r="Y512" s="142" t="s">
        <v>7</v>
      </c>
      <c r="AA512"/>
      <c r="AB512"/>
      <c r="AC512" s="371"/>
      <c r="AD512"/>
      <c r="AE512" s="371"/>
    </row>
    <row r="513" spans="1:31">
      <c r="A513" s="371" t="s">
        <v>2234</v>
      </c>
      <c r="B513" s="371">
        <v>817475</v>
      </c>
      <c r="C513" s="371">
        <v>1</v>
      </c>
      <c r="D513"/>
      <c r="E513" s="371" t="s">
        <v>2235</v>
      </c>
      <c r="F513" s="371" t="s">
        <v>2236</v>
      </c>
      <c r="G513" s="371" t="s">
        <v>420</v>
      </c>
      <c r="H513" s="371" t="s">
        <v>422</v>
      </c>
      <c r="I513" s="372">
        <v>43209</v>
      </c>
      <c r="J513" s="372">
        <v>43251</v>
      </c>
      <c r="K513" s="372">
        <v>43982</v>
      </c>
      <c r="L513" s="371" t="s">
        <v>241</v>
      </c>
      <c r="M513" s="371" t="s">
        <v>242</v>
      </c>
      <c r="N513" s="372">
        <v>43224</v>
      </c>
      <c r="O513" s="371" t="s">
        <v>243</v>
      </c>
      <c r="P513" s="371" t="s">
        <v>422</v>
      </c>
      <c r="Q513" s="371" t="s">
        <v>244</v>
      </c>
      <c r="R513" s="371" t="s">
        <v>269</v>
      </c>
      <c r="S513" s="371" t="s">
        <v>254</v>
      </c>
      <c r="T513" s="371" t="s">
        <v>456</v>
      </c>
      <c r="U513" s="373">
        <v>140000</v>
      </c>
      <c r="W513"/>
      <c r="X513" s="142" t="s">
        <v>25</v>
      </c>
      <c r="Y513" s="142" t="s">
        <v>7</v>
      </c>
      <c r="AA513"/>
      <c r="AB513"/>
      <c r="AC513" s="371"/>
      <c r="AD513"/>
      <c r="AE513" s="371"/>
    </row>
    <row r="514" spans="1:31">
      <c r="A514" s="371" t="s">
        <v>2237</v>
      </c>
      <c r="B514" s="371">
        <v>817481</v>
      </c>
      <c r="C514" s="371">
        <v>1</v>
      </c>
      <c r="D514"/>
      <c r="E514" s="371" t="s">
        <v>2238</v>
      </c>
      <c r="F514" s="371" t="s">
        <v>2239</v>
      </c>
      <c r="G514" s="371" t="s">
        <v>420</v>
      </c>
      <c r="H514" s="371" t="s">
        <v>422</v>
      </c>
      <c r="I514" s="372">
        <v>43208</v>
      </c>
      <c r="J514" s="372">
        <v>43251</v>
      </c>
      <c r="K514" s="372">
        <v>43982</v>
      </c>
      <c r="L514" s="371" t="s">
        <v>241</v>
      </c>
      <c r="M514" s="371" t="s">
        <v>242</v>
      </c>
      <c r="N514" s="372">
        <v>43224</v>
      </c>
      <c r="O514" s="371" t="s">
        <v>243</v>
      </c>
      <c r="P514" s="371" t="s">
        <v>422</v>
      </c>
      <c r="Q514" s="371" t="s">
        <v>244</v>
      </c>
      <c r="R514" s="371" t="s">
        <v>269</v>
      </c>
      <c r="S514" s="371" t="s">
        <v>254</v>
      </c>
      <c r="T514" s="371" t="s">
        <v>456</v>
      </c>
      <c r="U514" s="373">
        <v>140000</v>
      </c>
      <c r="W514" s="371">
        <v>147800</v>
      </c>
      <c r="X514" s="142" t="s">
        <v>25</v>
      </c>
      <c r="Y514" s="142" t="s">
        <v>7</v>
      </c>
      <c r="AA514"/>
      <c r="AB514"/>
      <c r="AC514" s="371"/>
      <c r="AD514"/>
      <c r="AE514" s="371"/>
    </row>
    <row r="515" spans="1:31">
      <c r="A515" s="371" t="s">
        <v>2240</v>
      </c>
      <c r="B515" s="371">
        <v>818711</v>
      </c>
      <c r="C515" s="371">
        <v>1</v>
      </c>
      <c r="D515"/>
      <c r="E515" s="371" t="s">
        <v>2241</v>
      </c>
      <c r="F515" s="371" t="s">
        <v>2242</v>
      </c>
      <c r="G515" s="371" t="s">
        <v>420</v>
      </c>
      <c r="H515" s="371" t="s">
        <v>422</v>
      </c>
      <c r="I515" s="372">
        <v>43208</v>
      </c>
      <c r="J515" s="372">
        <v>43251</v>
      </c>
      <c r="K515" s="372">
        <v>43982</v>
      </c>
      <c r="L515" s="371" t="s">
        <v>241</v>
      </c>
      <c r="M515" s="371" t="s">
        <v>242</v>
      </c>
      <c r="N515" s="372">
        <v>43224</v>
      </c>
      <c r="O515" s="371" t="s">
        <v>243</v>
      </c>
      <c r="P515" s="371" t="s">
        <v>422</v>
      </c>
      <c r="Q515" s="371" t="s">
        <v>244</v>
      </c>
      <c r="R515" s="371" t="s">
        <v>269</v>
      </c>
      <c r="S515" s="371" t="s">
        <v>254</v>
      </c>
      <c r="T515" s="371" t="s">
        <v>456</v>
      </c>
      <c r="U515" s="373">
        <v>140000</v>
      </c>
      <c r="W515"/>
      <c r="X515" s="142" t="s">
        <v>25</v>
      </c>
      <c r="Y515" s="142" t="s">
        <v>7</v>
      </c>
      <c r="AA515"/>
      <c r="AB515"/>
      <c r="AC515" s="371"/>
      <c r="AD515"/>
      <c r="AE515" s="371"/>
    </row>
    <row r="516" spans="1:31">
      <c r="A516" s="371" t="s">
        <v>2243</v>
      </c>
      <c r="B516" s="371">
        <v>818958</v>
      </c>
      <c r="C516" s="371">
        <v>1</v>
      </c>
      <c r="D516"/>
      <c r="E516" s="371" t="s">
        <v>2244</v>
      </c>
      <c r="F516" s="371" t="s">
        <v>2245</v>
      </c>
      <c r="G516" s="371" t="s">
        <v>420</v>
      </c>
      <c r="H516" s="371" t="s">
        <v>422</v>
      </c>
      <c r="I516" s="372">
        <v>43208</v>
      </c>
      <c r="J516" s="372">
        <v>43251</v>
      </c>
      <c r="K516" s="372">
        <v>43982</v>
      </c>
      <c r="L516" s="371" t="s">
        <v>241</v>
      </c>
      <c r="M516" s="371" t="s">
        <v>242</v>
      </c>
      <c r="N516" s="372">
        <v>43224</v>
      </c>
      <c r="O516" s="371" t="s">
        <v>243</v>
      </c>
      <c r="P516" s="371" t="s">
        <v>422</v>
      </c>
      <c r="Q516" s="371" t="s">
        <v>244</v>
      </c>
      <c r="R516" s="371" t="s">
        <v>269</v>
      </c>
      <c r="S516" s="371" t="s">
        <v>254</v>
      </c>
      <c r="T516" s="371" t="s">
        <v>456</v>
      </c>
      <c r="U516" s="373">
        <v>140000</v>
      </c>
      <c r="W516"/>
      <c r="X516" s="142" t="s">
        <v>25</v>
      </c>
      <c r="Y516" s="142" t="s">
        <v>7</v>
      </c>
      <c r="AA516"/>
      <c r="AB516"/>
      <c r="AC516" s="371"/>
      <c r="AD516"/>
      <c r="AE516" s="371"/>
    </row>
    <row r="517" spans="1:31">
      <c r="A517" s="371" t="s">
        <v>2246</v>
      </c>
      <c r="B517" s="371">
        <v>819004</v>
      </c>
      <c r="C517" s="371">
        <v>1</v>
      </c>
      <c r="D517"/>
      <c r="E517" s="371" t="s">
        <v>2247</v>
      </c>
      <c r="F517" s="371" t="s">
        <v>2248</v>
      </c>
      <c r="G517" s="371" t="s">
        <v>262</v>
      </c>
      <c r="H517" s="371" t="s">
        <v>422</v>
      </c>
      <c r="I517" s="372">
        <v>43214</v>
      </c>
      <c r="J517" s="372">
        <v>43251</v>
      </c>
      <c r="K517" s="372">
        <v>43982</v>
      </c>
      <c r="L517" s="371" t="s">
        <v>241</v>
      </c>
      <c r="M517" s="371" t="s">
        <v>242</v>
      </c>
      <c r="N517" s="372">
        <v>43224</v>
      </c>
      <c r="O517" s="371" t="s">
        <v>243</v>
      </c>
      <c r="P517" s="371" t="s">
        <v>422</v>
      </c>
      <c r="Q517" s="371" t="s">
        <v>244</v>
      </c>
      <c r="R517" s="371" t="s">
        <v>269</v>
      </c>
      <c r="S517" s="371" t="s">
        <v>254</v>
      </c>
      <c r="T517" s="371" t="s">
        <v>278</v>
      </c>
      <c r="U517" s="371">
        <v>0</v>
      </c>
      <c r="W517" s="371">
        <v>569234</v>
      </c>
      <c r="X517" s="142" t="s">
        <v>25</v>
      </c>
      <c r="Y517" s="142" t="s">
        <v>3</v>
      </c>
      <c r="AA517" s="371"/>
      <c r="AB517" s="371"/>
      <c r="AC517" s="371"/>
      <c r="AD517" s="371"/>
      <c r="AE517" s="371"/>
    </row>
    <row r="518" spans="1:31">
      <c r="A518" s="371" t="s">
        <v>2249</v>
      </c>
      <c r="B518" s="371">
        <v>819339</v>
      </c>
      <c r="C518" s="371">
        <v>1</v>
      </c>
      <c r="D518"/>
      <c r="E518" s="371" t="s">
        <v>2250</v>
      </c>
      <c r="F518" s="371" t="s">
        <v>2251</v>
      </c>
      <c r="G518" s="371" t="s">
        <v>301</v>
      </c>
      <c r="H518" s="371" t="s">
        <v>422</v>
      </c>
      <c r="I518" s="372">
        <v>43206</v>
      </c>
      <c r="J518" s="372">
        <v>43251</v>
      </c>
      <c r="K518" s="372">
        <v>43951</v>
      </c>
      <c r="L518" s="371" t="s">
        <v>241</v>
      </c>
      <c r="M518" s="371" t="s">
        <v>242</v>
      </c>
      <c r="N518" s="372">
        <v>43224</v>
      </c>
      <c r="O518" s="371" t="s">
        <v>243</v>
      </c>
      <c r="P518" s="371" t="s">
        <v>422</v>
      </c>
      <c r="Q518" s="371" t="s">
        <v>244</v>
      </c>
      <c r="R518" s="371" t="s">
        <v>269</v>
      </c>
      <c r="S518" s="371" t="s">
        <v>254</v>
      </c>
      <c r="T518" s="371" t="s">
        <v>255</v>
      </c>
      <c r="U518" s="373">
        <v>150000</v>
      </c>
      <c r="W518"/>
      <c r="X518" s="142" t="s">
        <v>25</v>
      </c>
      <c r="Y518" s="142" t="s">
        <v>8</v>
      </c>
      <c r="AA518" s="371"/>
      <c r="AB518" s="371"/>
      <c r="AC518" s="371"/>
      <c r="AD518"/>
      <c r="AE518" s="371"/>
    </row>
    <row r="519" spans="1:31">
      <c r="A519" s="371" t="s">
        <v>2252</v>
      </c>
      <c r="B519" s="371">
        <v>819361</v>
      </c>
      <c r="C519" s="371">
        <v>2</v>
      </c>
      <c r="D519"/>
      <c r="E519" s="371" t="s">
        <v>2253</v>
      </c>
      <c r="F519" s="371" t="s">
        <v>2254</v>
      </c>
      <c r="G519" s="371" t="s">
        <v>301</v>
      </c>
      <c r="H519" s="371" t="s">
        <v>422</v>
      </c>
      <c r="I519" s="372">
        <v>43196</v>
      </c>
      <c r="J519" s="372">
        <v>43209</v>
      </c>
      <c r="K519" s="372">
        <v>43951</v>
      </c>
      <c r="L519" s="371" t="s">
        <v>241</v>
      </c>
      <c r="M519" s="371" t="s">
        <v>242</v>
      </c>
      <c r="N519" s="372">
        <v>43224</v>
      </c>
      <c r="O519" s="371" t="s">
        <v>243</v>
      </c>
      <c r="P519" s="371" t="s">
        <v>422</v>
      </c>
      <c r="Q519" s="371" t="s">
        <v>244</v>
      </c>
      <c r="R519" s="371" t="s">
        <v>269</v>
      </c>
      <c r="S519" s="371" t="s">
        <v>254</v>
      </c>
      <c r="T519" s="371" t="s">
        <v>255</v>
      </c>
      <c r="U519" s="373">
        <v>234000</v>
      </c>
      <c r="W519"/>
      <c r="X519" s="142" t="s">
        <v>25</v>
      </c>
      <c r="Y519" s="142" t="s">
        <v>8</v>
      </c>
      <c r="AA519" s="371"/>
      <c r="AB519" s="371"/>
      <c r="AC519" s="371"/>
      <c r="AD519"/>
      <c r="AE519" s="371"/>
    </row>
    <row r="520" spans="1:31">
      <c r="A520" s="371" t="s">
        <v>2255</v>
      </c>
      <c r="B520" s="371">
        <v>819940</v>
      </c>
      <c r="C520" s="371">
        <v>1</v>
      </c>
      <c r="D520"/>
      <c r="E520" s="371" t="s">
        <v>2256</v>
      </c>
      <c r="F520" s="371" t="s">
        <v>2257</v>
      </c>
      <c r="G520" s="371" t="s">
        <v>420</v>
      </c>
      <c r="H520" s="371" t="s">
        <v>422</v>
      </c>
      <c r="I520" s="372">
        <v>43209</v>
      </c>
      <c r="J520" s="372">
        <v>43251</v>
      </c>
      <c r="K520" s="372">
        <v>43982</v>
      </c>
      <c r="L520" s="371" t="s">
        <v>241</v>
      </c>
      <c r="M520" s="371" t="s">
        <v>242</v>
      </c>
      <c r="N520" s="372">
        <v>43224</v>
      </c>
      <c r="O520" s="371" t="s">
        <v>243</v>
      </c>
      <c r="P520" s="371" t="s">
        <v>422</v>
      </c>
      <c r="Q520" s="371" t="s">
        <v>244</v>
      </c>
      <c r="R520" s="371" t="s">
        <v>269</v>
      </c>
      <c r="S520" s="371" t="s">
        <v>254</v>
      </c>
      <c r="T520" s="371" t="s">
        <v>456</v>
      </c>
      <c r="U520" s="373">
        <v>140000</v>
      </c>
      <c r="W520"/>
      <c r="X520" s="142" t="s">
        <v>25</v>
      </c>
      <c r="Y520" s="142" t="s">
        <v>7</v>
      </c>
      <c r="AA520"/>
      <c r="AB520"/>
      <c r="AC520" s="371"/>
      <c r="AD520"/>
      <c r="AE520" s="371"/>
    </row>
    <row r="521" spans="1:31">
      <c r="A521" s="371" t="s">
        <v>2258</v>
      </c>
      <c r="B521" s="371">
        <v>819943</v>
      </c>
      <c r="C521" s="371">
        <v>1</v>
      </c>
      <c r="D521"/>
      <c r="E521" s="371" t="s">
        <v>2259</v>
      </c>
      <c r="F521" s="371" t="s">
        <v>2260</v>
      </c>
      <c r="G521" s="371" t="s">
        <v>420</v>
      </c>
      <c r="H521" s="371" t="s">
        <v>422</v>
      </c>
      <c r="I521" s="372">
        <v>43209</v>
      </c>
      <c r="J521" s="372">
        <v>43251</v>
      </c>
      <c r="K521" s="372">
        <v>43982</v>
      </c>
      <c r="L521" s="371" t="s">
        <v>241</v>
      </c>
      <c r="M521" s="371" t="s">
        <v>242</v>
      </c>
      <c r="N521" s="372">
        <v>43224</v>
      </c>
      <c r="O521" s="371" t="s">
        <v>243</v>
      </c>
      <c r="P521" s="371" t="s">
        <v>422</v>
      </c>
      <c r="Q521" s="371" t="s">
        <v>244</v>
      </c>
      <c r="R521" s="371" t="s">
        <v>269</v>
      </c>
      <c r="S521" s="371" t="s">
        <v>254</v>
      </c>
      <c r="T521" s="371" t="s">
        <v>456</v>
      </c>
      <c r="U521" s="373">
        <v>140000</v>
      </c>
      <c r="W521" s="371">
        <v>151564</v>
      </c>
      <c r="X521" s="142" t="s">
        <v>25</v>
      </c>
      <c r="Y521" s="142" t="s">
        <v>7</v>
      </c>
      <c r="AA521"/>
      <c r="AB521"/>
      <c r="AC521" s="371"/>
      <c r="AD521"/>
      <c r="AE521" s="371"/>
    </row>
    <row r="522" spans="1:31">
      <c r="A522" s="371" t="s">
        <v>2261</v>
      </c>
      <c r="B522" s="371">
        <v>820214</v>
      </c>
      <c r="C522" s="371">
        <v>1</v>
      </c>
      <c r="D522"/>
      <c r="E522" s="371" t="s">
        <v>2262</v>
      </c>
      <c r="F522" s="371" t="s">
        <v>2263</v>
      </c>
      <c r="G522" s="371" t="s">
        <v>420</v>
      </c>
      <c r="H522" s="371" t="s">
        <v>422</v>
      </c>
      <c r="I522" s="372">
        <v>43208</v>
      </c>
      <c r="J522" s="372">
        <v>43251</v>
      </c>
      <c r="K522" s="372">
        <v>43982</v>
      </c>
      <c r="L522" s="371" t="s">
        <v>241</v>
      </c>
      <c r="M522" s="371" t="s">
        <v>242</v>
      </c>
      <c r="N522" s="372">
        <v>43224</v>
      </c>
      <c r="O522" s="371" t="s">
        <v>243</v>
      </c>
      <c r="P522" s="371" t="s">
        <v>422</v>
      </c>
      <c r="Q522" s="371" t="s">
        <v>244</v>
      </c>
      <c r="R522" s="371" t="s">
        <v>269</v>
      </c>
      <c r="S522" s="371" t="s">
        <v>254</v>
      </c>
      <c r="T522" s="371" t="s">
        <v>456</v>
      </c>
      <c r="U522" s="373">
        <v>140000</v>
      </c>
      <c r="W522"/>
      <c r="X522" s="142" t="s">
        <v>25</v>
      </c>
      <c r="Y522" s="142" t="s">
        <v>7</v>
      </c>
      <c r="AA522"/>
      <c r="AB522"/>
      <c r="AC522" s="371"/>
      <c r="AD522"/>
      <c r="AE522" s="371"/>
    </row>
    <row r="523" spans="1:31">
      <c r="A523" s="371" t="s">
        <v>2264</v>
      </c>
      <c r="B523" s="371">
        <v>821575</v>
      </c>
      <c r="C523" s="371">
        <v>1</v>
      </c>
      <c r="D523"/>
      <c r="E523" s="371" t="s">
        <v>2265</v>
      </c>
      <c r="F523" s="371" t="s">
        <v>2266</v>
      </c>
      <c r="G523" s="371" t="s">
        <v>420</v>
      </c>
      <c r="H523" s="371" t="s">
        <v>422</v>
      </c>
      <c r="I523" s="372">
        <v>43208</v>
      </c>
      <c r="J523" s="372">
        <v>43251</v>
      </c>
      <c r="K523" s="372">
        <v>43982</v>
      </c>
      <c r="L523" s="371" t="s">
        <v>241</v>
      </c>
      <c r="M523" s="371" t="s">
        <v>242</v>
      </c>
      <c r="N523" s="372">
        <v>43224</v>
      </c>
      <c r="O523" s="371" t="s">
        <v>243</v>
      </c>
      <c r="P523" s="371" t="s">
        <v>422</v>
      </c>
      <c r="Q523" s="371" t="s">
        <v>244</v>
      </c>
      <c r="R523" s="371" t="s">
        <v>269</v>
      </c>
      <c r="S523" s="371" t="s">
        <v>254</v>
      </c>
      <c r="T523" s="371" t="s">
        <v>456</v>
      </c>
      <c r="U523" s="373">
        <v>140000</v>
      </c>
      <c r="W523"/>
      <c r="X523" s="142" t="s">
        <v>25</v>
      </c>
      <c r="Y523" s="142" t="s">
        <v>7</v>
      </c>
      <c r="AA523"/>
      <c r="AB523"/>
      <c r="AC523" s="371"/>
      <c r="AD523"/>
      <c r="AE523" s="371"/>
    </row>
    <row r="524" spans="1:31">
      <c r="A524" s="371" t="s">
        <v>2267</v>
      </c>
      <c r="B524" s="371">
        <v>821821</v>
      </c>
      <c r="C524" s="371">
        <v>0</v>
      </c>
      <c r="D524"/>
      <c r="E524" s="371" t="s">
        <v>2268</v>
      </c>
      <c r="F524" s="371" t="s">
        <v>2269</v>
      </c>
      <c r="G524" s="371" t="s">
        <v>301</v>
      </c>
      <c r="H524" s="371" t="s">
        <v>422</v>
      </c>
      <c r="I524" s="372">
        <v>43028</v>
      </c>
      <c r="J524" s="372">
        <v>43199</v>
      </c>
      <c r="K524" s="372">
        <v>43616</v>
      </c>
      <c r="L524" s="371" t="s">
        <v>241</v>
      </c>
      <c r="M524" s="371" t="s">
        <v>242</v>
      </c>
      <c r="N524" s="372">
        <v>43224</v>
      </c>
      <c r="O524" s="371" t="s">
        <v>243</v>
      </c>
      <c r="P524" s="371" t="s">
        <v>422</v>
      </c>
      <c r="Q524" s="371" t="s">
        <v>244</v>
      </c>
      <c r="R524" s="371" t="s">
        <v>269</v>
      </c>
      <c r="S524" s="371" t="s">
        <v>254</v>
      </c>
      <c r="T524" s="371" t="s">
        <v>255</v>
      </c>
      <c r="U524" s="373">
        <v>252200</v>
      </c>
      <c r="W524" s="371">
        <v>101351</v>
      </c>
      <c r="X524" s="142" t="s">
        <v>25</v>
      </c>
      <c r="Y524" s="142" t="s">
        <v>8</v>
      </c>
      <c r="AA524" s="371"/>
      <c r="AB524" s="371"/>
      <c r="AC524" s="371"/>
      <c r="AD524"/>
      <c r="AE524" s="371"/>
    </row>
    <row r="525" spans="1:31">
      <c r="A525" s="371" t="s">
        <v>2270</v>
      </c>
      <c r="B525" s="371">
        <v>821928</v>
      </c>
      <c r="C525" s="371">
        <v>1</v>
      </c>
      <c r="D525"/>
      <c r="E525" s="371" t="s">
        <v>2271</v>
      </c>
      <c r="F525" s="371" t="s">
        <v>2272</v>
      </c>
      <c r="G525" s="371" t="s">
        <v>301</v>
      </c>
      <c r="H525" s="371" t="s">
        <v>422</v>
      </c>
      <c r="I525" s="372">
        <v>43215</v>
      </c>
      <c r="J525" s="372">
        <v>43220</v>
      </c>
      <c r="K525" s="372">
        <v>43951</v>
      </c>
      <c r="L525" s="371" t="s">
        <v>241</v>
      </c>
      <c r="M525" s="371" t="s">
        <v>242</v>
      </c>
      <c r="N525" s="372">
        <v>43224</v>
      </c>
      <c r="O525" s="371" t="s">
        <v>243</v>
      </c>
      <c r="P525" s="371" t="s">
        <v>422</v>
      </c>
      <c r="Q525" s="371" t="s">
        <v>244</v>
      </c>
      <c r="R525" s="371" t="s">
        <v>269</v>
      </c>
      <c r="S525" s="371" t="s">
        <v>254</v>
      </c>
      <c r="T525" s="371" t="s">
        <v>255</v>
      </c>
      <c r="U525" s="373">
        <v>260000</v>
      </c>
      <c r="W525"/>
      <c r="X525" s="142" t="s">
        <v>25</v>
      </c>
      <c r="Y525" s="142" t="s">
        <v>8</v>
      </c>
      <c r="AA525" s="371"/>
      <c r="AB525" s="371"/>
      <c r="AC525" s="371"/>
      <c r="AD525"/>
      <c r="AE525" s="371"/>
    </row>
    <row r="526" spans="1:31">
      <c r="A526" s="371" t="s">
        <v>2273</v>
      </c>
      <c r="B526" s="371">
        <v>822302</v>
      </c>
      <c r="C526" s="371">
        <v>1</v>
      </c>
      <c r="D526"/>
      <c r="E526" s="371" t="s">
        <v>444</v>
      </c>
      <c r="F526" s="371" t="s">
        <v>2274</v>
      </c>
      <c r="G526" s="371" t="s">
        <v>301</v>
      </c>
      <c r="H526" s="371" t="s">
        <v>422</v>
      </c>
      <c r="I526" s="372">
        <v>43216</v>
      </c>
      <c r="J526" s="372">
        <v>43220</v>
      </c>
      <c r="K526" s="372">
        <v>43951</v>
      </c>
      <c r="L526" s="371" t="s">
        <v>241</v>
      </c>
      <c r="M526" s="371" t="s">
        <v>242</v>
      </c>
      <c r="N526" s="372">
        <v>43224</v>
      </c>
      <c r="O526" s="371" t="s">
        <v>243</v>
      </c>
      <c r="P526" s="371" t="s">
        <v>422</v>
      </c>
      <c r="Q526" s="371" t="s">
        <v>244</v>
      </c>
      <c r="R526" s="371" t="s">
        <v>269</v>
      </c>
      <c r="S526" s="371" t="s">
        <v>254</v>
      </c>
      <c r="T526" s="371" t="s">
        <v>255</v>
      </c>
      <c r="U526" s="373">
        <v>260000</v>
      </c>
      <c r="W526"/>
      <c r="X526" s="142" t="s">
        <v>25</v>
      </c>
      <c r="Y526" s="142" t="s">
        <v>8</v>
      </c>
      <c r="AA526" s="371"/>
      <c r="AB526" s="371"/>
      <c r="AC526" s="371"/>
      <c r="AD526"/>
      <c r="AE526" s="371"/>
    </row>
    <row r="527" spans="1:31">
      <c r="A527" s="371" t="s">
        <v>2275</v>
      </c>
      <c r="B527" s="371">
        <v>823306</v>
      </c>
      <c r="C527" s="371">
        <v>0</v>
      </c>
      <c r="D527"/>
      <c r="E527" s="371" t="s">
        <v>2276</v>
      </c>
      <c r="F527" s="371" t="s">
        <v>2277</v>
      </c>
      <c r="G527" s="371" t="s">
        <v>420</v>
      </c>
      <c r="H527" s="371" t="s">
        <v>422</v>
      </c>
      <c r="I527" s="372">
        <v>43209</v>
      </c>
      <c r="J527" s="372">
        <v>43224</v>
      </c>
      <c r="K527" s="372">
        <v>43982</v>
      </c>
      <c r="L527" s="371" t="s">
        <v>241</v>
      </c>
      <c r="M527" s="371" t="s">
        <v>242</v>
      </c>
      <c r="N527" s="372">
        <v>43224</v>
      </c>
      <c r="O527" s="371" t="s">
        <v>243</v>
      </c>
      <c r="P527" s="371" t="s">
        <v>422</v>
      </c>
      <c r="Q527" s="371" t="s">
        <v>244</v>
      </c>
      <c r="R527" s="371" t="s">
        <v>269</v>
      </c>
      <c r="S527" s="371" t="s">
        <v>254</v>
      </c>
      <c r="T527" s="371" t="s">
        <v>322</v>
      </c>
      <c r="U527" s="373">
        <v>140000</v>
      </c>
      <c r="W527"/>
      <c r="X527" s="142" t="s">
        <v>25</v>
      </c>
      <c r="Y527" s="142" t="s">
        <v>7</v>
      </c>
      <c r="AA527"/>
      <c r="AB527"/>
      <c r="AC527" s="371"/>
      <c r="AD527"/>
      <c r="AE527" s="371"/>
    </row>
    <row r="528" spans="1:31">
      <c r="A528" s="371" t="s">
        <v>2278</v>
      </c>
      <c r="B528" s="371">
        <v>823372</v>
      </c>
      <c r="C528" s="371">
        <v>0</v>
      </c>
      <c r="D528"/>
      <c r="E528" s="371" t="s">
        <v>2279</v>
      </c>
      <c r="F528" s="371" t="s">
        <v>2280</v>
      </c>
      <c r="G528" s="371" t="s">
        <v>420</v>
      </c>
      <c r="H528" s="371" t="s">
        <v>422</v>
      </c>
      <c r="I528" s="372">
        <v>43215</v>
      </c>
      <c r="J528" s="372">
        <v>43221</v>
      </c>
      <c r="K528" s="372">
        <v>43616</v>
      </c>
      <c r="L528" s="371" t="s">
        <v>241</v>
      </c>
      <c r="M528" s="371" t="s">
        <v>242</v>
      </c>
      <c r="N528" s="372">
        <v>43224</v>
      </c>
      <c r="O528" s="371" t="s">
        <v>243</v>
      </c>
      <c r="P528" s="371" t="s">
        <v>422</v>
      </c>
      <c r="Q528" s="371" t="s">
        <v>244</v>
      </c>
      <c r="R528" s="371" t="s">
        <v>269</v>
      </c>
      <c r="S528" s="371" t="s">
        <v>254</v>
      </c>
      <c r="T528" s="371" t="s">
        <v>2281</v>
      </c>
      <c r="U528" s="373">
        <v>140000</v>
      </c>
      <c r="W528"/>
      <c r="X528" s="142" t="s">
        <v>25</v>
      </c>
      <c r="Y528" s="142" t="s">
        <v>7</v>
      </c>
      <c r="AA528"/>
      <c r="AB528"/>
      <c r="AC528" s="371"/>
      <c r="AD528"/>
      <c r="AE528" s="371"/>
    </row>
    <row r="529" spans="1:31">
      <c r="A529" s="371" t="s">
        <v>2282</v>
      </c>
      <c r="B529" s="371">
        <v>817359</v>
      </c>
      <c r="C529" s="371">
        <v>1</v>
      </c>
      <c r="D529"/>
      <c r="E529" s="371" t="s">
        <v>2283</v>
      </c>
      <c r="F529" s="371" t="s">
        <v>2284</v>
      </c>
      <c r="G529" s="371" t="s">
        <v>420</v>
      </c>
      <c r="H529" s="371" t="s">
        <v>422</v>
      </c>
      <c r="I529" s="372">
        <v>43208</v>
      </c>
      <c r="J529" s="372">
        <v>43251</v>
      </c>
      <c r="K529" s="372">
        <v>43982</v>
      </c>
      <c r="L529" s="371" t="s">
        <v>241</v>
      </c>
      <c r="M529" s="371" t="s">
        <v>242</v>
      </c>
      <c r="N529" s="372">
        <v>43227</v>
      </c>
      <c r="O529" s="371" t="s">
        <v>243</v>
      </c>
      <c r="P529" s="371" t="s">
        <v>422</v>
      </c>
      <c r="Q529" s="371" t="s">
        <v>244</v>
      </c>
      <c r="R529" s="371" t="s">
        <v>269</v>
      </c>
      <c r="S529" s="371" t="s">
        <v>254</v>
      </c>
      <c r="T529" s="371" t="s">
        <v>456</v>
      </c>
      <c r="U529" s="373">
        <v>140000</v>
      </c>
      <c r="W529"/>
      <c r="X529" s="142" t="s">
        <v>25</v>
      </c>
      <c r="Y529" s="142" t="s">
        <v>7</v>
      </c>
      <c r="AA529"/>
      <c r="AB529"/>
      <c r="AC529" s="371"/>
      <c r="AD529"/>
      <c r="AE529" s="371"/>
    </row>
    <row r="530" spans="1:31">
      <c r="A530" s="371" t="s">
        <v>2285</v>
      </c>
      <c r="B530" s="371">
        <v>817389</v>
      </c>
      <c r="C530" s="371">
        <v>1</v>
      </c>
      <c r="D530"/>
      <c r="E530" s="371" t="s">
        <v>2286</v>
      </c>
      <c r="F530" s="371" t="s">
        <v>2287</v>
      </c>
      <c r="G530" s="371" t="s">
        <v>420</v>
      </c>
      <c r="H530" s="371" t="s">
        <v>422</v>
      </c>
      <c r="I530" s="372">
        <v>43209</v>
      </c>
      <c r="J530" s="372">
        <v>43251</v>
      </c>
      <c r="K530" s="372">
        <v>43982</v>
      </c>
      <c r="L530" s="371" t="s">
        <v>241</v>
      </c>
      <c r="M530" s="371" t="s">
        <v>242</v>
      </c>
      <c r="N530" s="372">
        <v>43227</v>
      </c>
      <c r="O530" s="371" t="s">
        <v>243</v>
      </c>
      <c r="P530" s="371" t="s">
        <v>422</v>
      </c>
      <c r="Q530" s="371" t="s">
        <v>244</v>
      </c>
      <c r="R530" s="371" t="s">
        <v>269</v>
      </c>
      <c r="S530" s="371" t="s">
        <v>254</v>
      </c>
      <c r="T530" s="371" t="s">
        <v>456</v>
      </c>
      <c r="U530" s="373">
        <v>140000</v>
      </c>
      <c r="V530" s="371"/>
      <c r="W530" s="371">
        <v>285362</v>
      </c>
      <c r="X530" s="142" t="s">
        <v>25</v>
      </c>
      <c r="Y530" s="142" t="s">
        <v>7</v>
      </c>
      <c r="AA530"/>
      <c r="AB530"/>
      <c r="AC530" s="371"/>
      <c r="AD530"/>
      <c r="AE530" s="371"/>
    </row>
    <row r="531" spans="1:31">
      <c r="A531" s="371" t="s">
        <v>2288</v>
      </c>
      <c r="B531" s="371">
        <v>820429</v>
      </c>
      <c r="C531" s="371">
        <v>0</v>
      </c>
      <c r="D531"/>
      <c r="E531" s="371" t="s">
        <v>2289</v>
      </c>
      <c r="F531" s="371" t="s">
        <v>1535</v>
      </c>
      <c r="G531" s="371" t="s">
        <v>250</v>
      </c>
      <c r="H531" s="371" t="s">
        <v>413</v>
      </c>
      <c r="I531" s="372">
        <v>42902</v>
      </c>
      <c r="J531" s="372">
        <v>42912</v>
      </c>
      <c r="K531" s="372">
        <v>44738</v>
      </c>
      <c r="L531" s="371" t="s">
        <v>241</v>
      </c>
      <c r="M531" s="371" t="s">
        <v>399</v>
      </c>
      <c r="N531" s="372">
        <v>43227</v>
      </c>
      <c r="O531" s="371" t="s">
        <v>243</v>
      </c>
      <c r="P531" s="371" t="s">
        <v>413</v>
      </c>
      <c r="Q531" s="371" t="s">
        <v>244</v>
      </c>
      <c r="R531" s="371" t="s">
        <v>244</v>
      </c>
      <c r="S531" s="371" t="s">
        <v>254</v>
      </c>
      <c r="T531" s="371" t="s">
        <v>255</v>
      </c>
      <c r="U531" s="371">
        <v>0</v>
      </c>
      <c r="W531" s="371">
        <v>157815</v>
      </c>
      <c r="X531" s="142" t="s">
        <v>25</v>
      </c>
      <c r="Y531" s="142" t="s">
        <v>2</v>
      </c>
      <c r="AA531" s="371"/>
      <c r="AB531" s="371"/>
      <c r="AC531" s="371"/>
      <c r="AD531" s="371"/>
      <c r="AE531" s="371"/>
    </row>
    <row r="532" spans="1:31">
      <c r="A532" s="371" t="s">
        <v>2290</v>
      </c>
      <c r="B532" s="371">
        <v>822806</v>
      </c>
      <c r="C532" s="371">
        <v>1</v>
      </c>
      <c r="D532"/>
      <c r="E532" s="371" t="s">
        <v>1191</v>
      </c>
      <c r="F532" s="371" t="s">
        <v>2291</v>
      </c>
      <c r="G532" s="371" t="s">
        <v>420</v>
      </c>
      <c r="H532" s="371" t="s">
        <v>422</v>
      </c>
      <c r="I532" s="372">
        <v>43208</v>
      </c>
      <c r="J532" s="372">
        <v>43251</v>
      </c>
      <c r="K532" s="372">
        <v>43982</v>
      </c>
      <c r="L532" s="371" t="s">
        <v>241</v>
      </c>
      <c r="M532" s="371" t="s">
        <v>242</v>
      </c>
      <c r="N532" s="372">
        <v>43227</v>
      </c>
      <c r="O532" s="371" t="s">
        <v>243</v>
      </c>
      <c r="P532" s="371" t="s">
        <v>422</v>
      </c>
      <c r="Q532" s="371" t="s">
        <v>244</v>
      </c>
      <c r="R532" s="371" t="s">
        <v>269</v>
      </c>
      <c r="S532" s="371" t="s">
        <v>254</v>
      </c>
      <c r="T532" s="371" t="s">
        <v>456</v>
      </c>
      <c r="U532" s="373">
        <v>140000</v>
      </c>
      <c r="W532"/>
      <c r="X532" s="142" t="s">
        <v>25</v>
      </c>
      <c r="Y532" s="142" t="s">
        <v>7</v>
      </c>
      <c r="AA532"/>
      <c r="AB532"/>
      <c r="AC532" s="371"/>
      <c r="AD532"/>
      <c r="AE532" s="371"/>
    </row>
    <row r="533" spans="1:31">
      <c r="A533" s="371" t="s">
        <v>2292</v>
      </c>
      <c r="B533" s="371">
        <v>823341</v>
      </c>
      <c r="C533" s="371">
        <v>0</v>
      </c>
      <c r="D533"/>
      <c r="E533" s="371" t="s">
        <v>2293</v>
      </c>
      <c r="F533" s="371" t="s">
        <v>2294</v>
      </c>
      <c r="G533" s="371" t="s">
        <v>94</v>
      </c>
      <c r="H533" s="371" t="s">
        <v>293</v>
      </c>
      <c r="I533" s="372">
        <v>43213</v>
      </c>
      <c r="J533" s="372">
        <v>43213</v>
      </c>
      <c r="K533" s="372">
        <v>45038</v>
      </c>
      <c r="L533" s="371" t="s">
        <v>241</v>
      </c>
      <c r="M533" s="371" t="s">
        <v>242</v>
      </c>
      <c r="N533" s="372">
        <v>43227</v>
      </c>
      <c r="O533" s="371" t="s">
        <v>243</v>
      </c>
      <c r="P533" s="371" t="s">
        <v>293</v>
      </c>
      <c r="Q533"/>
      <c r="R533" s="371" t="s">
        <v>244</v>
      </c>
      <c r="S533" s="371" t="s">
        <v>245</v>
      </c>
      <c r="T533" s="371" t="s">
        <v>246</v>
      </c>
      <c r="U533" s="371">
        <v>0</v>
      </c>
      <c r="W533"/>
      <c r="X533" s="142" t="s">
        <v>25</v>
      </c>
      <c r="Y533" s="19" t="s">
        <v>94</v>
      </c>
      <c r="AA533"/>
      <c r="AB533"/>
      <c r="AC533" s="371"/>
      <c r="AD533"/>
      <c r="AE533" s="371"/>
    </row>
    <row r="534" spans="1:31">
      <c r="A534" s="371" t="s">
        <v>2295</v>
      </c>
      <c r="B534" s="371">
        <v>823343</v>
      </c>
      <c r="C534" s="371">
        <v>0</v>
      </c>
      <c r="D534"/>
      <c r="E534" s="371" t="s">
        <v>2293</v>
      </c>
      <c r="F534" s="371" t="s">
        <v>2296</v>
      </c>
      <c r="G534" s="371" t="s">
        <v>625</v>
      </c>
      <c r="H534" s="371" t="s">
        <v>293</v>
      </c>
      <c r="I534" s="372">
        <v>43213</v>
      </c>
      <c r="J534" s="372">
        <v>43213</v>
      </c>
      <c r="K534" s="372">
        <v>45038</v>
      </c>
      <c r="L534" s="371" t="s">
        <v>241</v>
      </c>
      <c r="M534" s="371" t="s">
        <v>242</v>
      </c>
      <c r="N534" s="372">
        <v>43227</v>
      </c>
      <c r="O534" s="371" t="s">
        <v>243</v>
      </c>
      <c r="P534" s="371" t="s">
        <v>293</v>
      </c>
      <c r="Q534" s="371" t="s">
        <v>244</v>
      </c>
      <c r="R534" s="371" t="s">
        <v>244</v>
      </c>
      <c r="S534" s="371" t="s">
        <v>245</v>
      </c>
      <c r="T534" s="371" t="s">
        <v>246</v>
      </c>
      <c r="U534" s="371">
        <v>0</v>
      </c>
      <c r="W534"/>
      <c r="X534" s="142" t="s">
        <v>25</v>
      </c>
      <c r="Y534" s="19" t="s">
        <v>101</v>
      </c>
      <c r="AA534"/>
      <c r="AB534"/>
      <c r="AC534" s="371"/>
      <c r="AD534"/>
      <c r="AE534" s="371"/>
    </row>
    <row r="535" spans="1:31">
      <c r="A535" s="371" t="s">
        <v>2297</v>
      </c>
      <c r="B535" s="371">
        <v>807973</v>
      </c>
      <c r="C535" s="371">
        <v>2</v>
      </c>
      <c r="D535"/>
      <c r="E535" s="371" t="s">
        <v>1897</v>
      </c>
      <c r="F535" s="371" t="s">
        <v>2298</v>
      </c>
      <c r="G535" s="371" t="s">
        <v>262</v>
      </c>
      <c r="H535" s="371" t="s">
        <v>422</v>
      </c>
      <c r="I535" s="372">
        <v>43227</v>
      </c>
      <c r="J535" s="372">
        <v>41275</v>
      </c>
      <c r="K535" s="372">
        <v>44186</v>
      </c>
      <c r="L535" s="371" t="s">
        <v>241</v>
      </c>
      <c r="M535" s="371" t="s">
        <v>242</v>
      </c>
      <c r="N535" s="372">
        <v>43228</v>
      </c>
      <c r="O535" s="371" t="s">
        <v>243</v>
      </c>
      <c r="P535" s="371" t="s">
        <v>422</v>
      </c>
      <c r="Q535" s="371" t="s">
        <v>244</v>
      </c>
      <c r="R535" s="371" t="s">
        <v>269</v>
      </c>
      <c r="S535" s="371" t="s">
        <v>254</v>
      </c>
      <c r="T535" s="371" t="s">
        <v>327</v>
      </c>
      <c r="U535" s="371">
        <v>0</v>
      </c>
      <c r="W535" s="371">
        <v>166635</v>
      </c>
      <c r="X535" s="142" t="s">
        <v>25</v>
      </c>
      <c r="Y535" s="142" t="s">
        <v>3</v>
      </c>
      <c r="AA535"/>
      <c r="AB535"/>
      <c r="AC535" s="371"/>
      <c r="AD535"/>
      <c r="AE535" s="371"/>
    </row>
    <row r="536" spans="1:31">
      <c r="A536" s="371" t="s">
        <v>2299</v>
      </c>
      <c r="B536" s="371" t="s">
        <v>2300</v>
      </c>
      <c r="C536" s="371">
        <v>0</v>
      </c>
      <c r="D536"/>
      <c r="E536" s="371" t="s">
        <v>1897</v>
      </c>
      <c r="F536" s="371" t="s">
        <v>2301</v>
      </c>
      <c r="G536" s="371" t="s">
        <v>239</v>
      </c>
      <c r="H536" s="371" t="s">
        <v>422</v>
      </c>
      <c r="I536" s="372">
        <v>43217</v>
      </c>
      <c r="J536" s="372">
        <v>43193</v>
      </c>
      <c r="K536" s="372">
        <v>43524</v>
      </c>
      <c r="L536" s="371" t="s">
        <v>241</v>
      </c>
      <c r="M536" s="371" t="s">
        <v>242</v>
      </c>
      <c r="N536" s="372">
        <v>43228</v>
      </c>
      <c r="O536" s="371" t="s">
        <v>243</v>
      </c>
      <c r="P536" s="371" t="s">
        <v>422</v>
      </c>
      <c r="Q536" s="371" t="s">
        <v>244</v>
      </c>
      <c r="R536" s="371" t="s">
        <v>269</v>
      </c>
      <c r="S536" s="371" t="s">
        <v>254</v>
      </c>
      <c r="T536" s="371" t="s">
        <v>255</v>
      </c>
      <c r="U536" s="371">
        <v>0</v>
      </c>
      <c r="W536"/>
      <c r="X536" s="142" t="s">
        <v>25</v>
      </c>
      <c r="Y536" s="142" t="s">
        <v>4</v>
      </c>
      <c r="AA536" s="371"/>
      <c r="AB536" s="371"/>
      <c r="AC536" s="371"/>
      <c r="AD536" s="371"/>
      <c r="AE536" s="371"/>
    </row>
    <row r="537" spans="1:31">
      <c r="A537" s="371" t="s">
        <v>2302</v>
      </c>
      <c r="B537" s="371" t="s">
        <v>2303</v>
      </c>
      <c r="C537" s="371">
        <v>0</v>
      </c>
      <c r="D537"/>
      <c r="E537" s="371" t="s">
        <v>2304</v>
      </c>
      <c r="F537" s="371" t="s">
        <v>2305</v>
      </c>
      <c r="G537" s="371" t="s">
        <v>239</v>
      </c>
      <c r="H537" s="371" t="s">
        <v>398</v>
      </c>
      <c r="I537" s="372">
        <v>43215</v>
      </c>
      <c r="J537" s="372">
        <v>43179</v>
      </c>
      <c r="K537" s="372">
        <v>43921</v>
      </c>
      <c r="L537" s="371" t="s">
        <v>241</v>
      </c>
      <c r="M537" s="371" t="s">
        <v>242</v>
      </c>
      <c r="N537" s="372">
        <v>43228</v>
      </c>
      <c r="O537" s="371" t="s">
        <v>243</v>
      </c>
      <c r="P537" s="371" t="s">
        <v>398</v>
      </c>
      <c r="Q537" s="371" t="s">
        <v>244</v>
      </c>
      <c r="R537" s="371" t="s">
        <v>269</v>
      </c>
      <c r="S537" s="371" t="s">
        <v>254</v>
      </c>
      <c r="T537" s="371" t="s">
        <v>322</v>
      </c>
      <c r="U537" s="373">
        <v>1500000</v>
      </c>
      <c r="W537" s="371">
        <v>5976</v>
      </c>
      <c r="X537" s="142" t="s">
        <v>25</v>
      </c>
      <c r="Y537" s="142" t="s">
        <v>4</v>
      </c>
      <c r="AA537" s="371"/>
      <c r="AB537" s="371"/>
      <c r="AC537" s="371"/>
      <c r="AD537" s="371"/>
      <c r="AE537" s="371"/>
    </row>
    <row r="538" spans="1:31">
      <c r="A538" s="371" t="s">
        <v>2306</v>
      </c>
      <c r="B538" s="371">
        <v>813807</v>
      </c>
      <c r="C538" s="371">
        <v>2</v>
      </c>
      <c r="D538"/>
      <c r="E538" s="371" t="s">
        <v>2307</v>
      </c>
      <c r="F538" s="371" t="s">
        <v>2308</v>
      </c>
      <c r="G538" s="371" t="s">
        <v>301</v>
      </c>
      <c r="H538" s="371" t="s">
        <v>422</v>
      </c>
      <c r="I538" s="372">
        <v>43196</v>
      </c>
      <c r="J538" s="372">
        <v>43220</v>
      </c>
      <c r="K538" s="372">
        <v>43951</v>
      </c>
      <c r="L538" s="371" t="s">
        <v>241</v>
      </c>
      <c r="M538" s="371" t="s">
        <v>242</v>
      </c>
      <c r="N538" s="372">
        <v>43228</v>
      </c>
      <c r="O538" s="371" t="s">
        <v>243</v>
      </c>
      <c r="P538" s="371" t="s">
        <v>422</v>
      </c>
      <c r="Q538" s="371" t="s">
        <v>244</v>
      </c>
      <c r="R538" s="371" t="s">
        <v>269</v>
      </c>
      <c r="S538" s="371" t="s">
        <v>254</v>
      </c>
      <c r="T538" s="371" t="s">
        <v>255</v>
      </c>
      <c r="U538" s="373">
        <v>520000</v>
      </c>
      <c r="V538" s="371"/>
      <c r="W538"/>
      <c r="X538" s="142" t="s">
        <v>25</v>
      </c>
      <c r="Y538" s="142" t="s">
        <v>8</v>
      </c>
      <c r="AA538" s="371"/>
      <c r="AB538" s="371"/>
      <c r="AC538" s="371"/>
      <c r="AD538"/>
      <c r="AE538" s="371"/>
    </row>
    <row r="539" spans="1:31">
      <c r="A539" s="371" t="s">
        <v>2309</v>
      </c>
      <c r="B539" s="371" t="s">
        <v>2310</v>
      </c>
      <c r="C539" s="371">
        <v>2</v>
      </c>
      <c r="D539"/>
      <c r="E539" s="371" t="s">
        <v>365</v>
      </c>
      <c r="F539" s="371" t="s">
        <v>2311</v>
      </c>
      <c r="G539" s="371" t="s">
        <v>239</v>
      </c>
      <c r="H539" s="371" t="s">
        <v>263</v>
      </c>
      <c r="I539" s="372">
        <v>43224</v>
      </c>
      <c r="J539" s="372">
        <v>43281</v>
      </c>
      <c r="K539" s="372">
        <v>43644</v>
      </c>
      <c r="L539" s="371" t="s">
        <v>241</v>
      </c>
      <c r="M539" s="371" t="s">
        <v>242</v>
      </c>
      <c r="N539" s="372">
        <v>43228</v>
      </c>
      <c r="O539" s="371" t="s">
        <v>243</v>
      </c>
      <c r="P539" s="371" t="s">
        <v>1404</v>
      </c>
      <c r="Q539" s="371" t="s">
        <v>244</v>
      </c>
      <c r="R539" s="371" t="s">
        <v>244</v>
      </c>
      <c r="S539" s="371" t="s">
        <v>265</v>
      </c>
      <c r="T539" s="371" t="s">
        <v>371</v>
      </c>
      <c r="U539" s="371">
        <v>0</v>
      </c>
      <c r="W539" s="371">
        <v>584032</v>
      </c>
      <c r="X539" s="142" t="s">
        <v>25</v>
      </c>
      <c r="Y539" s="142" t="s">
        <v>4</v>
      </c>
      <c r="AA539" s="371"/>
      <c r="AB539" s="371"/>
      <c r="AC539" s="371"/>
      <c r="AD539" s="371"/>
      <c r="AE539" s="371"/>
    </row>
    <row r="540" spans="1:31">
      <c r="A540" s="371" t="s">
        <v>2309</v>
      </c>
      <c r="B540" s="371" t="s">
        <v>2310</v>
      </c>
      <c r="C540" s="371">
        <v>2</v>
      </c>
      <c r="D540"/>
      <c r="E540" s="371" t="s">
        <v>365</v>
      </c>
      <c r="F540" s="371" t="s">
        <v>2311</v>
      </c>
      <c r="G540" s="371" t="s">
        <v>239</v>
      </c>
      <c r="H540" s="371" t="s">
        <v>263</v>
      </c>
      <c r="I540" s="372">
        <v>43224</v>
      </c>
      <c r="J540" s="372">
        <v>43281</v>
      </c>
      <c r="K540" s="372">
        <v>43644</v>
      </c>
      <c r="L540" s="371" t="s">
        <v>241</v>
      </c>
      <c r="M540" s="371" t="s">
        <v>242</v>
      </c>
      <c r="N540" s="372">
        <v>43228</v>
      </c>
      <c r="O540" s="371" t="s">
        <v>243</v>
      </c>
      <c r="P540" s="371" t="s">
        <v>1404</v>
      </c>
      <c r="Q540" s="371" t="s">
        <v>244</v>
      </c>
      <c r="R540" s="371" t="s">
        <v>244</v>
      </c>
      <c r="S540" s="371" t="s">
        <v>265</v>
      </c>
      <c r="T540" s="371" t="s">
        <v>371</v>
      </c>
      <c r="U540" s="371">
        <v>0</v>
      </c>
      <c r="W540" s="371">
        <v>584032</v>
      </c>
      <c r="X540" s="142" t="s">
        <v>25</v>
      </c>
      <c r="Y540" s="142" t="s">
        <v>4</v>
      </c>
      <c r="AA540" s="371"/>
      <c r="AB540" s="371"/>
      <c r="AC540" s="371"/>
      <c r="AD540" s="371"/>
      <c r="AE540" s="371"/>
    </row>
    <row r="541" spans="1:31">
      <c r="A541" s="371" t="s">
        <v>2312</v>
      </c>
      <c r="B541" s="371">
        <v>813970</v>
      </c>
      <c r="C541" s="371">
        <v>2</v>
      </c>
      <c r="D541"/>
      <c r="E541" s="371" t="s">
        <v>2313</v>
      </c>
      <c r="F541" s="371" t="s">
        <v>2314</v>
      </c>
      <c r="G541" s="371" t="s">
        <v>301</v>
      </c>
      <c r="H541" s="371" t="s">
        <v>422</v>
      </c>
      <c r="I541" s="372">
        <v>43196</v>
      </c>
      <c r="J541" s="372">
        <v>43220</v>
      </c>
      <c r="K541" s="372">
        <v>43951</v>
      </c>
      <c r="L541" s="371" t="s">
        <v>241</v>
      </c>
      <c r="M541" s="371" t="s">
        <v>242</v>
      </c>
      <c r="N541" s="372">
        <v>43229</v>
      </c>
      <c r="O541" s="371" t="s">
        <v>243</v>
      </c>
      <c r="P541" s="371" t="s">
        <v>422</v>
      </c>
      <c r="Q541" s="371" t="s">
        <v>244</v>
      </c>
      <c r="R541" s="371" t="s">
        <v>269</v>
      </c>
      <c r="S541" s="371" t="s">
        <v>254</v>
      </c>
      <c r="T541" s="371" t="s">
        <v>255</v>
      </c>
      <c r="U541" s="373">
        <v>520000</v>
      </c>
      <c r="W541"/>
      <c r="X541" s="142" t="s">
        <v>25</v>
      </c>
      <c r="Y541" s="142" t="s">
        <v>8</v>
      </c>
      <c r="AA541" s="371"/>
      <c r="AB541" s="371"/>
      <c r="AC541" s="371"/>
      <c r="AD541"/>
      <c r="AE541" s="371"/>
    </row>
    <row r="542" spans="1:31">
      <c r="A542" s="371" t="s">
        <v>2315</v>
      </c>
      <c r="B542" s="371">
        <v>816163</v>
      </c>
      <c r="C542" s="371">
        <v>2</v>
      </c>
      <c r="D542"/>
      <c r="E542" s="371" t="s">
        <v>2316</v>
      </c>
      <c r="F542" s="371" t="s">
        <v>2317</v>
      </c>
      <c r="G542" s="371" t="s">
        <v>301</v>
      </c>
      <c r="H542" s="371" t="s">
        <v>422</v>
      </c>
      <c r="I542" s="372">
        <v>43214</v>
      </c>
      <c r="J542" s="372">
        <v>43209</v>
      </c>
      <c r="K542" s="372">
        <v>43434</v>
      </c>
      <c r="L542" s="371" t="s">
        <v>241</v>
      </c>
      <c r="M542" s="371" t="s">
        <v>242</v>
      </c>
      <c r="N542" s="372">
        <v>43229</v>
      </c>
      <c r="O542" s="371" t="s">
        <v>243</v>
      </c>
      <c r="P542" s="371" t="s">
        <v>422</v>
      </c>
      <c r="Q542" s="371" t="s">
        <v>244</v>
      </c>
      <c r="R542" s="371" t="s">
        <v>269</v>
      </c>
      <c r="S542" s="371" t="s">
        <v>254</v>
      </c>
      <c r="T542" s="371" t="s">
        <v>559</v>
      </c>
      <c r="U542" s="371">
        <v>0</v>
      </c>
      <c r="W542"/>
      <c r="X542" s="142" t="s">
        <v>25</v>
      </c>
      <c r="Y542" s="142" t="s">
        <v>8</v>
      </c>
      <c r="AA542" s="371"/>
      <c r="AB542" s="371"/>
      <c r="AC542" s="371"/>
      <c r="AD542"/>
      <c r="AE542" s="371"/>
    </row>
    <row r="543" spans="1:31">
      <c r="A543" s="371" t="s">
        <v>2318</v>
      </c>
      <c r="B543" s="371">
        <v>817618</v>
      </c>
      <c r="C543" s="371">
        <v>1</v>
      </c>
      <c r="D543"/>
      <c r="E543" s="371" t="s">
        <v>2319</v>
      </c>
      <c r="F543" s="371" t="s">
        <v>2320</v>
      </c>
      <c r="G543" s="371" t="s">
        <v>250</v>
      </c>
      <c r="H543" s="371" t="s">
        <v>572</v>
      </c>
      <c r="I543" s="372">
        <v>43199</v>
      </c>
      <c r="J543" s="372">
        <v>42826</v>
      </c>
      <c r="K543" s="372">
        <v>43190</v>
      </c>
      <c r="L543" s="371" t="s">
        <v>241</v>
      </c>
      <c r="M543" s="371" t="s">
        <v>242</v>
      </c>
      <c r="N543" s="372">
        <v>43229</v>
      </c>
      <c r="O543" s="371" t="s">
        <v>243</v>
      </c>
      <c r="P543" s="371" t="s">
        <v>571</v>
      </c>
      <c r="Q543" s="371" t="s">
        <v>244</v>
      </c>
      <c r="R543" s="371" t="s">
        <v>269</v>
      </c>
      <c r="S543" s="371" t="s">
        <v>254</v>
      </c>
      <c r="T543" s="371" t="s">
        <v>255</v>
      </c>
      <c r="U543" s="371">
        <v>0</v>
      </c>
      <c r="W543" s="371">
        <v>818939</v>
      </c>
      <c r="X543" s="142" t="s">
        <v>25</v>
      </c>
      <c r="Y543" s="142" t="s">
        <v>2</v>
      </c>
      <c r="AA543" s="371"/>
      <c r="AB543" s="371"/>
      <c r="AC543" s="371"/>
      <c r="AD543" s="371"/>
      <c r="AE543" s="371"/>
    </row>
    <row r="544" spans="1:31">
      <c r="A544" s="371" t="s">
        <v>2318</v>
      </c>
      <c r="B544" s="371">
        <v>817618</v>
      </c>
      <c r="C544" s="371">
        <v>1</v>
      </c>
      <c r="D544"/>
      <c r="E544" s="371" t="s">
        <v>2319</v>
      </c>
      <c r="F544" s="371" t="s">
        <v>2320</v>
      </c>
      <c r="G544" s="371" t="s">
        <v>250</v>
      </c>
      <c r="H544" s="371" t="s">
        <v>572</v>
      </c>
      <c r="I544" s="372">
        <v>43199</v>
      </c>
      <c r="J544" s="372">
        <v>42826</v>
      </c>
      <c r="K544" s="372">
        <v>43190</v>
      </c>
      <c r="L544" s="371" t="s">
        <v>241</v>
      </c>
      <c r="M544" s="371" t="s">
        <v>242</v>
      </c>
      <c r="N544" s="372">
        <v>43229</v>
      </c>
      <c r="O544" s="371" t="s">
        <v>243</v>
      </c>
      <c r="P544" s="371" t="s">
        <v>571</v>
      </c>
      <c r="Q544" s="371" t="s">
        <v>244</v>
      </c>
      <c r="R544" s="371" t="s">
        <v>269</v>
      </c>
      <c r="S544" s="371" t="s">
        <v>254</v>
      </c>
      <c r="T544" s="371" t="s">
        <v>255</v>
      </c>
      <c r="U544" s="371">
        <v>0</v>
      </c>
      <c r="W544" s="371">
        <v>818939</v>
      </c>
      <c r="X544" s="142" t="s">
        <v>25</v>
      </c>
      <c r="Y544" s="142" t="s">
        <v>2</v>
      </c>
      <c r="AA544" s="371"/>
      <c r="AB544" s="371"/>
      <c r="AC544" s="371"/>
      <c r="AD544" s="371"/>
      <c r="AE544" s="371"/>
    </row>
    <row r="545" spans="1:31">
      <c r="A545" s="371" t="s">
        <v>2321</v>
      </c>
      <c r="B545" s="371">
        <v>819219</v>
      </c>
      <c r="C545" s="371">
        <v>1</v>
      </c>
      <c r="D545"/>
      <c r="E545" s="371" t="s">
        <v>2322</v>
      </c>
      <c r="F545" s="371" t="s">
        <v>2323</v>
      </c>
      <c r="G545" s="371" t="s">
        <v>250</v>
      </c>
      <c r="H545" s="371" t="s">
        <v>398</v>
      </c>
      <c r="I545" s="372">
        <v>43090</v>
      </c>
      <c r="J545" s="372">
        <v>42719</v>
      </c>
      <c r="K545" s="372">
        <v>44544</v>
      </c>
      <c r="L545" s="371" t="s">
        <v>241</v>
      </c>
      <c r="M545" s="371" t="s">
        <v>242</v>
      </c>
      <c r="N545" s="372">
        <v>43229</v>
      </c>
      <c r="O545" s="371" t="s">
        <v>243</v>
      </c>
      <c r="P545" s="371" t="s">
        <v>2324</v>
      </c>
      <c r="Q545" s="371" t="s">
        <v>244</v>
      </c>
      <c r="R545" s="371" t="s">
        <v>269</v>
      </c>
      <c r="S545" s="371" t="s">
        <v>254</v>
      </c>
      <c r="T545" s="371" t="s">
        <v>255</v>
      </c>
      <c r="U545" s="371">
        <v>0</v>
      </c>
      <c r="W545"/>
      <c r="X545" s="142" t="s">
        <v>25</v>
      </c>
      <c r="Y545" s="142" t="s">
        <v>2</v>
      </c>
      <c r="AA545" s="371"/>
      <c r="AB545" s="371"/>
      <c r="AC545" s="371"/>
      <c r="AD545" s="371"/>
      <c r="AE545" s="371"/>
    </row>
    <row r="546" spans="1:31">
      <c r="A546" s="371" t="s">
        <v>2325</v>
      </c>
      <c r="B546" s="371">
        <v>822037</v>
      </c>
      <c r="C546" s="371">
        <v>1</v>
      </c>
      <c r="D546"/>
      <c r="E546" s="371" t="s">
        <v>2326</v>
      </c>
      <c r="F546" s="371" t="s">
        <v>2327</v>
      </c>
      <c r="G546" s="371" t="s">
        <v>301</v>
      </c>
      <c r="H546" s="371" t="s">
        <v>263</v>
      </c>
      <c r="I546" s="372">
        <v>43228</v>
      </c>
      <c r="J546" s="372">
        <v>43239</v>
      </c>
      <c r="K546" s="372">
        <v>43434</v>
      </c>
      <c r="L546" s="371" t="s">
        <v>241</v>
      </c>
      <c r="M546" s="371" t="s">
        <v>242</v>
      </c>
      <c r="N546" s="372">
        <v>43229</v>
      </c>
      <c r="O546" s="371" t="s">
        <v>243</v>
      </c>
      <c r="P546" s="371" t="s">
        <v>1404</v>
      </c>
      <c r="Q546" s="371" t="s">
        <v>244</v>
      </c>
      <c r="R546" s="371" t="s">
        <v>244</v>
      </c>
      <c r="S546" s="371" t="s">
        <v>254</v>
      </c>
      <c r="T546" s="371" t="s">
        <v>255</v>
      </c>
      <c r="U546" s="371">
        <v>0</v>
      </c>
      <c r="W546"/>
      <c r="X546" s="142" t="s">
        <v>25</v>
      </c>
      <c r="Y546" s="142" t="s">
        <v>8</v>
      </c>
      <c r="AA546" s="371"/>
      <c r="AB546" s="371"/>
      <c r="AC546" s="371"/>
      <c r="AD546"/>
      <c r="AE546" s="371"/>
    </row>
    <row r="547" spans="1:31">
      <c r="A547" s="371" t="s">
        <v>2328</v>
      </c>
      <c r="B547" s="371">
        <v>823459</v>
      </c>
      <c r="C547" s="371">
        <v>0</v>
      </c>
      <c r="D547"/>
      <c r="E547" s="371" t="s">
        <v>2329</v>
      </c>
      <c r="F547" s="371" t="s">
        <v>2330</v>
      </c>
      <c r="G547" s="371" t="s">
        <v>301</v>
      </c>
      <c r="H547" s="371" t="s">
        <v>422</v>
      </c>
      <c r="I547" s="372">
        <v>43223</v>
      </c>
      <c r="J547" s="372">
        <v>43221</v>
      </c>
      <c r="K547" s="372">
        <v>43951</v>
      </c>
      <c r="L547" s="371" t="s">
        <v>241</v>
      </c>
      <c r="M547" s="371" t="s">
        <v>242</v>
      </c>
      <c r="N547" s="372">
        <v>43229</v>
      </c>
      <c r="O547" s="371" t="s">
        <v>243</v>
      </c>
      <c r="P547" s="371" t="s">
        <v>422</v>
      </c>
      <c r="Q547" s="371" t="s">
        <v>244</v>
      </c>
      <c r="R547" s="371" t="s">
        <v>269</v>
      </c>
      <c r="S547" s="371" t="s">
        <v>254</v>
      </c>
      <c r="T547" s="371" t="s">
        <v>255</v>
      </c>
      <c r="U547" s="371">
        <v>0</v>
      </c>
      <c r="W547"/>
      <c r="X547" s="142" t="s">
        <v>25</v>
      </c>
      <c r="Y547" s="142" t="s">
        <v>8</v>
      </c>
      <c r="AA547" s="371"/>
      <c r="AB547" s="371"/>
      <c r="AC547" s="371"/>
      <c r="AD547"/>
      <c r="AE547" s="371"/>
    </row>
    <row r="548" spans="1:31">
      <c r="A548" s="371" t="s">
        <v>2331</v>
      </c>
      <c r="B548" s="371">
        <v>813868</v>
      </c>
      <c r="C548" s="371">
        <v>2</v>
      </c>
      <c r="D548"/>
      <c r="E548" s="371" t="s">
        <v>2332</v>
      </c>
      <c r="F548" s="371" t="s">
        <v>2333</v>
      </c>
      <c r="G548" s="371" t="s">
        <v>301</v>
      </c>
      <c r="H548" s="371" t="s">
        <v>422</v>
      </c>
      <c r="I548" s="372">
        <v>43196</v>
      </c>
      <c r="J548" s="372">
        <v>43221</v>
      </c>
      <c r="K548" s="372">
        <v>43951</v>
      </c>
      <c r="L548" s="371" t="s">
        <v>241</v>
      </c>
      <c r="M548" s="371" t="s">
        <v>242</v>
      </c>
      <c r="N548" s="372">
        <v>43230</v>
      </c>
      <c r="O548" s="371" t="s">
        <v>243</v>
      </c>
      <c r="P548" s="371" t="s">
        <v>422</v>
      </c>
      <c r="Q548" s="371" t="s">
        <v>244</v>
      </c>
      <c r="R548" s="371" t="s">
        <v>269</v>
      </c>
      <c r="S548" s="371" t="s">
        <v>254</v>
      </c>
      <c r="T548" s="371" t="s">
        <v>255</v>
      </c>
      <c r="U548" s="373">
        <v>520000</v>
      </c>
      <c r="W548"/>
      <c r="X548" s="142" t="s">
        <v>25</v>
      </c>
      <c r="Y548" s="142" t="s">
        <v>8</v>
      </c>
      <c r="AA548" s="371"/>
      <c r="AB548" s="371"/>
      <c r="AC548" s="371"/>
      <c r="AD548"/>
      <c r="AE548" s="371"/>
    </row>
    <row r="549" spans="1:31">
      <c r="A549" s="371" t="s">
        <v>2334</v>
      </c>
      <c r="B549" s="371">
        <v>813872</v>
      </c>
      <c r="C549" s="371">
        <v>2</v>
      </c>
      <c r="D549"/>
      <c r="E549" s="371" t="s">
        <v>2335</v>
      </c>
      <c r="F549" s="371" t="s">
        <v>2336</v>
      </c>
      <c r="G549" s="371" t="s">
        <v>301</v>
      </c>
      <c r="H549" s="371" t="s">
        <v>422</v>
      </c>
      <c r="I549" s="372">
        <v>43196</v>
      </c>
      <c r="J549" s="372">
        <v>43220</v>
      </c>
      <c r="K549" s="372">
        <v>43951</v>
      </c>
      <c r="L549" s="371" t="s">
        <v>241</v>
      </c>
      <c r="M549" s="371" t="s">
        <v>242</v>
      </c>
      <c r="N549" s="372">
        <v>43230</v>
      </c>
      <c r="O549" s="371" t="s">
        <v>243</v>
      </c>
      <c r="P549" s="371" t="s">
        <v>422</v>
      </c>
      <c r="Q549" s="371" t="s">
        <v>244</v>
      </c>
      <c r="R549" s="371" t="s">
        <v>269</v>
      </c>
      <c r="S549" s="371" t="s">
        <v>254</v>
      </c>
      <c r="T549" s="371" t="s">
        <v>255</v>
      </c>
      <c r="U549" s="373">
        <v>624000</v>
      </c>
      <c r="W549" s="371">
        <v>579158</v>
      </c>
      <c r="X549" s="142" t="s">
        <v>25</v>
      </c>
      <c r="Y549" s="142" t="s">
        <v>8</v>
      </c>
      <c r="AA549" s="371"/>
      <c r="AB549" s="371"/>
      <c r="AC549" s="371"/>
      <c r="AD549"/>
      <c r="AE549" s="371"/>
    </row>
    <row r="550" spans="1:31">
      <c r="A550" s="371" t="s">
        <v>2337</v>
      </c>
      <c r="B550" s="371">
        <v>813915</v>
      </c>
      <c r="C550" s="371">
        <v>2</v>
      </c>
      <c r="D550"/>
      <c r="E550" s="371" t="s">
        <v>2338</v>
      </c>
      <c r="F550" s="371" t="s">
        <v>2339</v>
      </c>
      <c r="G550" s="371" t="s">
        <v>301</v>
      </c>
      <c r="H550" s="371" t="s">
        <v>422</v>
      </c>
      <c r="I550" s="372">
        <v>43196</v>
      </c>
      <c r="J550" s="372">
        <v>43221</v>
      </c>
      <c r="K550" s="372">
        <v>43951</v>
      </c>
      <c r="L550" s="371" t="s">
        <v>241</v>
      </c>
      <c r="M550" s="371" t="s">
        <v>242</v>
      </c>
      <c r="N550" s="372">
        <v>43230</v>
      </c>
      <c r="O550" s="371" t="s">
        <v>243</v>
      </c>
      <c r="P550" s="371" t="s">
        <v>422</v>
      </c>
      <c r="Q550" s="371" t="s">
        <v>244</v>
      </c>
      <c r="R550" s="371" t="s">
        <v>269</v>
      </c>
      <c r="S550" s="371" t="s">
        <v>254</v>
      </c>
      <c r="T550" s="371" t="s">
        <v>255</v>
      </c>
      <c r="U550" s="373">
        <v>520000</v>
      </c>
      <c r="W550"/>
      <c r="X550" s="142" t="s">
        <v>25</v>
      </c>
      <c r="Y550" s="142" t="s">
        <v>8</v>
      </c>
      <c r="AA550" s="371"/>
      <c r="AB550" s="371"/>
      <c r="AC550" s="371"/>
      <c r="AD550"/>
      <c r="AE550" s="371"/>
    </row>
    <row r="551" spans="1:31">
      <c r="A551" s="371" t="s">
        <v>2340</v>
      </c>
      <c r="B551" s="371">
        <v>813925</v>
      </c>
      <c r="C551" s="371">
        <v>2</v>
      </c>
      <c r="D551"/>
      <c r="E551" s="371" t="s">
        <v>2341</v>
      </c>
      <c r="F551" s="371" t="s">
        <v>2342</v>
      </c>
      <c r="G551" s="371" t="s">
        <v>301</v>
      </c>
      <c r="H551" s="371" t="s">
        <v>422</v>
      </c>
      <c r="I551" s="372">
        <v>43196</v>
      </c>
      <c r="J551" s="372">
        <v>43220</v>
      </c>
      <c r="K551" s="372">
        <v>43951</v>
      </c>
      <c r="L551" s="371" t="s">
        <v>241</v>
      </c>
      <c r="M551" s="371" t="s">
        <v>242</v>
      </c>
      <c r="N551" s="372">
        <v>43230</v>
      </c>
      <c r="O551" s="371" t="s">
        <v>243</v>
      </c>
      <c r="P551" s="371" t="s">
        <v>422</v>
      </c>
      <c r="Q551" s="371" t="s">
        <v>244</v>
      </c>
      <c r="R551" s="371" t="s">
        <v>269</v>
      </c>
      <c r="S551" s="371" t="s">
        <v>254</v>
      </c>
      <c r="T551" s="371" t="s">
        <v>255</v>
      </c>
      <c r="U551" s="373">
        <v>624000</v>
      </c>
      <c r="W551" s="371">
        <v>602319</v>
      </c>
      <c r="X551" s="142" t="s">
        <v>25</v>
      </c>
      <c r="Y551" s="142" t="s">
        <v>8</v>
      </c>
      <c r="AA551" s="371"/>
      <c r="AB551" s="371"/>
      <c r="AC551" s="371"/>
      <c r="AD551"/>
      <c r="AE551" s="371"/>
    </row>
    <row r="552" spans="1:31">
      <c r="A552" s="371" t="s">
        <v>2343</v>
      </c>
      <c r="B552" s="371">
        <v>813929</v>
      </c>
      <c r="C552" s="371">
        <v>2</v>
      </c>
      <c r="D552"/>
      <c r="E552" s="371" t="s">
        <v>2344</v>
      </c>
      <c r="F552" s="371" t="s">
        <v>2345</v>
      </c>
      <c r="G552" s="371" t="s">
        <v>301</v>
      </c>
      <c r="H552" s="371" t="s">
        <v>422</v>
      </c>
      <c r="I552" s="372">
        <v>43196</v>
      </c>
      <c r="J552" s="372">
        <v>43220</v>
      </c>
      <c r="K552" s="372">
        <v>43951</v>
      </c>
      <c r="L552" s="371" t="s">
        <v>241</v>
      </c>
      <c r="M552" s="371" t="s">
        <v>242</v>
      </c>
      <c r="N552" s="372">
        <v>43230</v>
      </c>
      <c r="O552" s="371" t="s">
        <v>243</v>
      </c>
      <c r="P552" s="371" t="s">
        <v>422</v>
      </c>
      <c r="Q552" s="371" t="s">
        <v>244</v>
      </c>
      <c r="R552" s="371" t="s">
        <v>269</v>
      </c>
      <c r="S552" s="371" t="s">
        <v>254</v>
      </c>
      <c r="T552" s="371" t="s">
        <v>255</v>
      </c>
      <c r="U552" s="373">
        <v>624000</v>
      </c>
      <c r="W552" s="371">
        <v>12163</v>
      </c>
      <c r="X552" s="142" t="s">
        <v>25</v>
      </c>
      <c r="Y552" s="142" t="s">
        <v>8</v>
      </c>
      <c r="AA552" s="371"/>
      <c r="AB552" s="371"/>
      <c r="AC552" s="371"/>
      <c r="AD552"/>
      <c r="AE552" s="371"/>
    </row>
    <row r="553" spans="1:31">
      <c r="A553" s="371" t="s">
        <v>2346</v>
      </c>
      <c r="B553" s="371">
        <v>813941</v>
      </c>
      <c r="C553" s="371">
        <v>2</v>
      </c>
      <c r="D553"/>
      <c r="E553" s="371" t="s">
        <v>2347</v>
      </c>
      <c r="F553" s="371" t="s">
        <v>2348</v>
      </c>
      <c r="G553" s="371" t="s">
        <v>301</v>
      </c>
      <c r="H553" s="371" t="s">
        <v>422</v>
      </c>
      <c r="I553" s="372">
        <v>43196</v>
      </c>
      <c r="J553" s="372">
        <v>43220</v>
      </c>
      <c r="K553" s="372">
        <v>43951</v>
      </c>
      <c r="L553" s="371" t="s">
        <v>241</v>
      </c>
      <c r="M553" s="371" t="s">
        <v>242</v>
      </c>
      <c r="N553" s="372">
        <v>43230</v>
      </c>
      <c r="O553" s="371" t="s">
        <v>243</v>
      </c>
      <c r="P553" s="371" t="s">
        <v>422</v>
      </c>
      <c r="Q553" s="371" t="s">
        <v>244</v>
      </c>
      <c r="R553" s="371" t="s">
        <v>269</v>
      </c>
      <c r="S553" s="371" t="s">
        <v>254</v>
      </c>
      <c r="T553" s="371" t="s">
        <v>255</v>
      </c>
      <c r="U553" s="373">
        <v>572000</v>
      </c>
      <c r="W553" s="371">
        <v>85657</v>
      </c>
      <c r="X553" s="142" t="s">
        <v>25</v>
      </c>
      <c r="Y553" s="142" t="s">
        <v>8</v>
      </c>
      <c r="AA553" s="371"/>
      <c r="AB553" s="371"/>
      <c r="AC553" s="371"/>
      <c r="AD553"/>
      <c r="AE553" s="371"/>
    </row>
    <row r="554" spans="1:31">
      <c r="A554" s="371" t="s">
        <v>2349</v>
      </c>
      <c r="B554" s="371">
        <v>816239</v>
      </c>
      <c r="C554" s="371">
        <v>2</v>
      </c>
      <c r="D554"/>
      <c r="E554" s="371" t="s">
        <v>2350</v>
      </c>
      <c r="F554" s="371" t="s">
        <v>2351</v>
      </c>
      <c r="G554" s="371" t="s">
        <v>301</v>
      </c>
      <c r="H554" s="371" t="s">
        <v>422</v>
      </c>
      <c r="I554" s="372">
        <v>43214</v>
      </c>
      <c r="J554" s="372">
        <v>43209</v>
      </c>
      <c r="K554" s="372">
        <v>43616</v>
      </c>
      <c r="L554" s="371" t="s">
        <v>241</v>
      </c>
      <c r="M554" s="371" t="s">
        <v>242</v>
      </c>
      <c r="N554" s="372">
        <v>43230</v>
      </c>
      <c r="O554" s="371" t="s">
        <v>243</v>
      </c>
      <c r="P554" s="371" t="s">
        <v>422</v>
      </c>
      <c r="Q554" s="371" t="s">
        <v>244</v>
      </c>
      <c r="R554" s="371" t="s">
        <v>269</v>
      </c>
      <c r="S554" s="371" t="s">
        <v>254</v>
      </c>
      <c r="T554" s="371" t="s">
        <v>559</v>
      </c>
      <c r="U554" s="371">
        <v>0</v>
      </c>
      <c r="W554"/>
      <c r="X554" s="142" t="s">
        <v>25</v>
      </c>
      <c r="Y554" s="142" t="s">
        <v>8</v>
      </c>
      <c r="AA554" s="371"/>
      <c r="AB554" s="371"/>
      <c r="AC554" s="371"/>
      <c r="AD554"/>
      <c r="AE554" s="371"/>
    </row>
    <row r="555" spans="1:31">
      <c r="A555" s="371" t="s">
        <v>2352</v>
      </c>
      <c r="B555" s="371">
        <v>817370</v>
      </c>
      <c r="C555" s="371">
        <v>1</v>
      </c>
      <c r="D555"/>
      <c r="E555" s="371" t="s">
        <v>2353</v>
      </c>
      <c r="F555" s="371" t="s">
        <v>2354</v>
      </c>
      <c r="G555" s="371" t="s">
        <v>420</v>
      </c>
      <c r="H555" s="371" t="s">
        <v>422</v>
      </c>
      <c r="I555" s="372">
        <v>43208</v>
      </c>
      <c r="J555" s="372">
        <v>43251</v>
      </c>
      <c r="K555" s="372">
        <v>43982</v>
      </c>
      <c r="L555" s="371" t="s">
        <v>241</v>
      </c>
      <c r="M555" s="371" t="s">
        <v>242</v>
      </c>
      <c r="N555" s="372">
        <v>43230</v>
      </c>
      <c r="O555" s="371" t="s">
        <v>243</v>
      </c>
      <c r="P555" s="371" t="s">
        <v>422</v>
      </c>
      <c r="Q555" s="371" t="s">
        <v>244</v>
      </c>
      <c r="R555" s="371" t="s">
        <v>269</v>
      </c>
      <c r="S555" s="371" t="s">
        <v>254</v>
      </c>
      <c r="T555" s="371" t="s">
        <v>456</v>
      </c>
      <c r="U555" s="373">
        <v>140000</v>
      </c>
      <c r="W555"/>
      <c r="X555" s="142" t="s">
        <v>25</v>
      </c>
      <c r="Y555" s="142" t="s">
        <v>7</v>
      </c>
      <c r="AA555"/>
      <c r="AB555"/>
      <c r="AC555" s="371"/>
      <c r="AD555"/>
      <c r="AE555" s="371"/>
    </row>
    <row r="556" spans="1:31">
      <c r="A556" s="371" t="s">
        <v>2355</v>
      </c>
      <c r="B556" s="371">
        <v>817419</v>
      </c>
      <c r="C556" s="371">
        <v>1</v>
      </c>
      <c r="D556"/>
      <c r="E556" s="371" t="s">
        <v>2356</v>
      </c>
      <c r="F556" s="371" t="s">
        <v>2357</v>
      </c>
      <c r="G556" s="371" t="s">
        <v>420</v>
      </c>
      <c r="H556" s="371" t="s">
        <v>422</v>
      </c>
      <c r="I556" s="372">
        <v>43222</v>
      </c>
      <c r="J556" s="372">
        <v>43251</v>
      </c>
      <c r="K556" s="372">
        <v>43982</v>
      </c>
      <c r="L556" s="371" t="s">
        <v>241</v>
      </c>
      <c r="M556" s="371" t="s">
        <v>242</v>
      </c>
      <c r="N556" s="372">
        <v>43230</v>
      </c>
      <c r="O556" s="371" t="s">
        <v>243</v>
      </c>
      <c r="P556" s="371" t="s">
        <v>422</v>
      </c>
      <c r="Q556" s="371" t="s">
        <v>244</v>
      </c>
      <c r="R556" s="371" t="s">
        <v>269</v>
      </c>
      <c r="S556" s="371" t="s">
        <v>254</v>
      </c>
      <c r="T556" s="371" t="s">
        <v>456</v>
      </c>
      <c r="U556" s="373">
        <v>140000</v>
      </c>
      <c r="W556"/>
      <c r="X556" s="142" t="s">
        <v>25</v>
      </c>
      <c r="Y556" s="142" t="s">
        <v>7</v>
      </c>
      <c r="AA556"/>
      <c r="AB556"/>
      <c r="AC556" s="371"/>
      <c r="AD556"/>
      <c r="AE556" s="371"/>
    </row>
    <row r="557" spans="1:31">
      <c r="A557" s="371" t="s">
        <v>2358</v>
      </c>
      <c r="B557" s="371">
        <v>817486</v>
      </c>
      <c r="C557" s="371">
        <v>2</v>
      </c>
      <c r="D557"/>
      <c r="E557" s="371" t="s">
        <v>561</v>
      </c>
      <c r="F557" s="371" t="s">
        <v>2359</v>
      </c>
      <c r="G557" s="371" t="s">
        <v>420</v>
      </c>
      <c r="H557" s="371" t="s">
        <v>422</v>
      </c>
      <c r="I557" s="372">
        <v>43222</v>
      </c>
      <c r="J557" s="372">
        <v>43251</v>
      </c>
      <c r="K557" s="372">
        <v>43982</v>
      </c>
      <c r="L557" s="371" t="s">
        <v>241</v>
      </c>
      <c r="M557" s="371" t="s">
        <v>242</v>
      </c>
      <c r="N557" s="372">
        <v>43230</v>
      </c>
      <c r="O557" s="371" t="s">
        <v>243</v>
      </c>
      <c r="P557" s="371" t="s">
        <v>422</v>
      </c>
      <c r="Q557" s="371" t="s">
        <v>244</v>
      </c>
      <c r="R557" s="371" t="s">
        <v>269</v>
      </c>
      <c r="S557" s="371" t="s">
        <v>254</v>
      </c>
      <c r="T557" s="371" t="s">
        <v>456</v>
      </c>
      <c r="U557" s="373">
        <v>140000</v>
      </c>
      <c r="V557" s="371"/>
      <c r="W557" s="371">
        <v>562678</v>
      </c>
      <c r="X557" s="142" t="s">
        <v>25</v>
      </c>
      <c r="Y557" s="142" t="s">
        <v>7</v>
      </c>
      <c r="AA557"/>
      <c r="AB557"/>
      <c r="AC557" s="371"/>
      <c r="AD557"/>
      <c r="AE557" s="371"/>
    </row>
    <row r="558" spans="1:31">
      <c r="A558" s="371" t="s">
        <v>2360</v>
      </c>
      <c r="B558" s="371">
        <v>817488</v>
      </c>
      <c r="C558" s="371">
        <v>1</v>
      </c>
      <c r="D558"/>
      <c r="E558" s="371" t="s">
        <v>2361</v>
      </c>
      <c r="F558" s="371" t="s">
        <v>2362</v>
      </c>
      <c r="G558" s="371" t="s">
        <v>420</v>
      </c>
      <c r="H558" s="371" t="s">
        <v>422</v>
      </c>
      <c r="I558" s="372">
        <v>43208</v>
      </c>
      <c r="J558" s="372">
        <v>43251</v>
      </c>
      <c r="K558" s="372">
        <v>43982</v>
      </c>
      <c r="L558" s="371" t="s">
        <v>241</v>
      </c>
      <c r="M558" s="371" t="s">
        <v>242</v>
      </c>
      <c r="N558" s="372">
        <v>43230</v>
      </c>
      <c r="O558" s="371" t="s">
        <v>243</v>
      </c>
      <c r="P558" s="371" t="s">
        <v>422</v>
      </c>
      <c r="Q558" s="371" t="s">
        <v>244</v>
      </c>
      <c r="R558" s="371" t="s">
        <v>269</v>
      </c>
      <c r="S558" s="371" t="s">
        <v>254</v>
      </c>
      <c r="T558" s="371" t="s">
        <v>456</v>
      </c>
      <c r="U558" s="373">
        <v>140000</v>
      </c>
      <c r="W558"/>
      <c r="X558" s="142" t="s">
        <v>25</v>
      </c>
      <c r="Y558" s="142" t="s">
        <v>7</v>
      </c>
      <c r="AA558"/>
      <c r="AB558"/>
      <c r="AC558" s="371"/>
      <c r="AD558"/>
      <c r="AE558" s="371"/>
    </row>
    <row r="559" spans="1:31">
      <c r="A559" s="371" t="s">
        <v>2363</v>
      </c>
      <c r="B559" s="371">
        <v>817493</v>
      </c>
      <c r="C559" s="371">
        <v>2</v>
      </c>
      <c r="D559"/>
      <c r="E559" s="371" t="s">
        <v>2364</v>
      </c>
      <c r="F559" s="371" t="s">
        <v>2365</v>
      </c>
      <c r="G559" s="371" t="s">
        <v>420</v>
      </c>
      <c r="H559" s="371" t="s">
        <v>422</v>
      </c>
      <c r="I559" s="372">
        <v>43208</v>
      </c>
      <c r="J559" s="372">
        <v>43251</v>
      </c>
      <c r="K559" s="372">
        <v>43982</v>
      </c>
      <c r="L559" s="371" t="s">
        <v>241</v>
      </c>
      <c r="M559" s="371" t="s">
        <v>242</v>
      </c>
      <c r="N559" s="372">
        <v>43230</v>
      </c>
      <c r="O559" s="371" t="s">
        <v>243</v>
      </c>
      <c r="P559" s="371" t="s">
        <v>422</v>
      </c>
      <c r="Q559" s="371" t="s">
        <v>244</v>
      </c>
      <c r="R559" s="371" t="s">
        <v>269</v>
      </c>
      <c r="S559" s="371" t="s">
        <v>254</v>
      </c>
      <c r="T559" s="371" t="s">
        <v>456</v>
      </c>
      <c r="U559" s="373">
        <v>140000</v>
      </c>
      <c r="W559" s="371">
        <v>157085</v>
      </c>
      <c r="X559" s="142" t="s">
        <v>25</v>
      </c>
      <c r="Y559" s="142" t="s">
        <v>7</v>
      </c>
      <c r="AA559"/>
      <c r="AB559"/>
      <c r="AC559" s="371"/>
      <c r="AD559"/>
      <c r="AE559" s="371"/>
    </row>
    <row r="560" spans="1:31">
      <c r="A560" s="371" t="s">
        <v>2366</v>
      </c>
      <c r="B560" s="371">
        <v>818135</v>
      </c>
      <c r="C560" s="371">
        <v>1</v>
      </c>
      <c r="D560"/>
      <c r="E560" s="371" t="s">
        <v>2367</v>
      </c>
      <c r="F560" s="371" t="s">
        <v>2368</v>
      </c>
      <c r="G560" s="371" t="s">
        <v>301</v>
      </c>
      <c r="H560" s="371" t="s">
        <v>422</v>
      </c>
      <c r="I560" s="372">
        <v>43196</v>
      </c>
      <c r="J560" s="372">
        <v>43220</v>
      </c>
      <c r="K560" s="372">
        <v>43982</v>
      </c>
      <c r="L560" s="371" t="s">
        <v>241</v>
      </c>
      <c r="M560" s="371" t="s">
        <v>242</v>
      </c>
      <c r="N560" s="372">
        <v>43230</v>
      </c>
      <c r="O560" s="371" t="s">
        <v>243</v>
      </c>
      <c r="P560" s="371" t="s">
        <v>422</v>
      </c>
      <c r="Q560" s="371" t="s">
        <v>244</v>
      </c>
      <c r="R560" s="371" t="s">
        <v>269</v>
      </c>
      <c r="S560" s="371" t="s">
        <v>254</v>
      </c>
      <c r="T560" s="371" t="s">
        <v>566</v>
      </c>
      <c r="U560" s="373">
        <v>533000</v>
      </c>
      <c r="W560" s="371">
        <v>657849</v>
      </c>
      <c r="X560" s="142" t="s">
        <v>25</v>
      </c>
      <c r="Y560" s="142" t="s">
        <v>8</v>
      </c>
      <c r="AA560" s="371"/>
      <c r="AB560" s="371"/>
      <c r="AC560" s="371"/>
      <c r="AD560"/>
      <c r="AE560" s="371"/>
    </row>
    <row r="561" spans="1:31">
      <c r="A561" s="371" t="s">
        <v>2369</v>
      </c>
      <c r="B561" s="371">
        <v>818136</v>
      </c>
      <c r="C561" s="371">
        <v>1</v>
      </c>
      <c r="D561"/>
      <c r="E561" s="371" t="s">
        <v>2370</v>
      </c>
      <c r="F561" s="371" t="s">
        <v>2371</v>
      </c>
      <c r="G561" s="371" t="s">
        <v>301</v>
      </c>
      <c r="H561" s="371" t="s">
        <v>422</v>
      </c>
      <c r="I561" s="372">
        <v>43196</v>
      </c>
      <c r="J561" s="372">
        <v>43220</v>
      </c>
      <c r="K561" s="372">
        <v>43982</v>
      </c>
      <c r="L561" s="371" t="s">
        <v>241</v>
      </c>
      <c r="M561" s="371" t="s">
        <v>242</v>
      </c>
      <c r="N561" s="372">
        <v>43230</v>
      </c>
      <c r="O561" s="371" t="s">
        <v>243</v>
      </c>
      <c r="P561" s="371" t="s">
        <v>422</v>
      </c>
      <c r="Q561" s="371" t="s">
        <v>244</v>
      </c>
      <c r="R561" s="371" t="s">
        <v>269</v>
      </c>
      <c r="S561" s="371" t="s">
        <v>254</v>
      </c>
      <c r="T561" s="371" t="s">
        <v>255</v>
      </c>
      <c r="U561" s="373">
        <v>533000</v>
      </c>
      <c r="V561" s="371"/>
      <c r="W561" s="371">
        <v>616120</v>
      </c>
      <c r="X561" s="142" t="s">
        <v>25</v>
      </c>
      <c r="Y561" s="142" t="s">
        <v>8</v>
      </c>
      <c r="AA561" s="371"/>
      <c r="AB561" s="371"/>
      <c r="AC561" s="371"/>
      <c r="AD561"/>
      <c r="AE561" s="371"/>
    </row>
    <row r="562" spans="1:31">
      <c r="A562" s="371" t="s">
        <v>2372</v>
      </c>
      <c r="B562" s="371">
        <v>818165</v>
      </c>
      <c r="C562" s="371">
        <v>1</v>
      </c>
      <c r="D562"/>
      <c r="E562" s="371" t="s">
        <v>2373</v>
      </c>
      <c r="F562" s="371" t="s">
        <v>2374</v>
      </c>
      <c r="G562" s="371" t="s">
        <v>420</v>
      </c>
      <c r="H562" s="371" t="s">
        <v>422</v>
      </c>
      <c r="I562" s="372">
        <v>43208</v>
      </c>
      <c r="J562" s="372">
        <v>43251</v>
      </c>
      <c r="K562" s="372">
        <v>43982</v>
      </c>
      <c r="L562" s="371" t="s">
        <v>241</v>
      </c>
      <c r="M562" s="371" t="s">
        <v>242</v>
      </c>
      <c r="N562" s="372">
        <v>43230</v>
      </c>
      <c r="O562" s="371" t="s">
        <v>243</v>
      </c>
      <c r="P562" s="371" t="s">
        <v>422</v>
      </c>
      <c r="Q562" s="371" t="s">
        <v>244</v>
      </c>
      <c r="R562" s="371" t="s">
        <v>269</v>
      </c>
      <c r="S562" s="371" t="s">
        <v>254</v>
      </c>
      <c r="T562" s="371" t="s">
        <v>456</v>
      </c>
      <c r="U562" s="373">
        <v>140000</v>
      </c>
      <c r="W562" s="371">
        <v>413475</v>
      </c>
      <c r="X562" s="142" t="s">
        <v>25</v>
      </c>
      <c r="Y562" s="142" t="s">
        <v>7</v>
      </c>
      <c r="AA562"/>
      <c r="AB562"/>
      <c r="AC562" s="371"/>
      <c r="AD562"/>
      <c r="AE562" s="371"/>
    </row>
    <row r="563" spans="1:31">
      <c r="A563" s="371" t="s">
        <v>2375</v>
      </c>
      <c r="B563" s="371">
        <v>819046</v>
      </c>
      <c r="C563" s="371">
        <v>2</v>
      </c>
      <c r="D563"/>
      <c r="E563" s="371" t="s">
        <v>2376</v>
      </c>
      <c r="F563" s="371" t="s">
        <v>2377</v>
      </c>
      <c r="G563" s="371" t="s">
        <v>301</v>
      </c>
      <c r="H563" s="371" t="s">
        <v>422</v>
      </c>
      <c r="I563" s="372">
        <v>43196</v>
      </c>
      <c r="J563" s="372">
        <v>43220</v>
      </c>
      <c r="K563" s="372">
        <v>43951</v>
      </c>
      <c r="L563" s="371" t="s">
        <v>241</v>
      </c>
      <c r="M563" s="371" t="s">
        <v>242</v>
      </c>
      <c r="N563" s="372">
        <v>43230</v>
      </c>
      <c r="O563" s="371" t="s">
        <v>243</v>
      </c>
      <c r="P563" s="371" t="s">
        <v>422</v>
      </c>
      <c r="Q563" s="371" t="s">
        <v>244</v>
      </c>
      <c r="R563" s="371" t="s">
        <v>269</v>
      </c>
      <c r="S563" s="371" t="s">
        <v>254</v>
      </c>
      <c r="T563" s="371" t="s">
        <v>255</v>
      </c>
      <c r="U563" s="373">
        <v>234000</v>
      </c>
      <c r="W563" s="371">
        <v>69826</v>
      </c>
      <c r="X563" s="142" t="s">
        <v>25</v>
      </c>
      <c r="Y563" s="142" t="s">
        <v>8</v>
      </c>
      <c r="AA563" s="371"/>
      <c r="AB563" s="371"/>
      <c r="AC563" s="371"/>
      <c r="AD563"/>
      <c r="AE563" s="371"/>
    </row>
    <row r="564" spans="1:31">
      <c r="A564" s="371" t="s">
        <v>2378</v>
      </c>
      <c r="B564" s="371">
        <v>820395</v>
      </c>
      <c r="C564" s="371">
        <v>1</v>
      </c>
      <c r="D564"/>
      <c r="E564" s="371" t="s">
        <v>2379</v>
      </c>
      <c r="F564" s="371" t="s">
        <v>2380</v>
      </c>
      <c r="G564" s="371" t="s">
        <v>301</v>
      </c>
      <c r="H564" s="371" t="s">
        <v>422</v>
      </c>
      <c r="I564" s="372">
        <v>43196</v>
      </c>
      <c r="J564" s="372">
        <v>43209</v>
      </c>
      <c r="K564" s="372">
        <v>43585</v>
      </c>
      <c r="L564" s="371" t="s">
        <v>241</v>
      </c>
      <c r="M564" s="371" t="s">
        <v>242</v>
      </c>
      <c r="N564" s="372">
        <v>43230</v>
      </c>
      <c r="O564" s="371" t="s">
        <v>243</v>
      </c>
      <c r="P564" s="371" t="s">
        <v>422</v>
      </c>
      <c r="Q564" s="371" t="s">
        <v>244</v>
      </c>
      <c r="R564" s="371" t="s">
        <v>269</v>
      </c>
      <c r="S564" s="371" t="s">
        <v>254</v>
      </c>
      <c r="T564" s="371" t="s">
        <v>255</v>
      </c>
      <c r="U564" s="373">
        <v>231400</v>
      </c>
      <c r="W564"/>
      <c r="X564" s="142" t="s">
        <v>25</v>
      </c>
      <c r="Y564" s="142" t="s">
        <v>8</v>
      </c>
      <c r="AA564" s="371"/>
      <c r="AB564" s="371"/>
      <c r="AC564" s="371"/>
      <c r="AD564"/>
      <c r="AE564" s="371"/>
    </row>
    <row r="565" spans="1:31">
      <c r="A565" s="371" t="s">
        <v>2381</v>
      </c>
      <c r="B565" s="371">
        <v>822142</v>
      </c>
      <c r="C565" s="371">
        <v>1</v>
      </c>
      <c r="D565"/>
      <c r="E565" s="371" t="s">
        <v>2382</v>
      </c>
      <c r="F565" s="371" t="s">
        <v>2383</v>
      </c>
      <c r="G565" s="371" t="s">
        <v>420</v>
      </c>
      <c r="H565" s="371" t="s">
        <v>422</v>
      </c>
      <c r="I565" s="372">
        <v>43208</v>
      </c>
      <c r="J565" s="372">
        <v>43251</v>
      </c>
      <c r="K565" s="372">
        <v>43982</v>
      </c>
      <c r="L565" s="371" t="s">
        <v>241</v>
      </c>
      <c r="M565" s="371" t="s">
        <v>242</v>
      </c>
      <c r="N565" s="372">
        <v>43230</v>
      </c>
      <c r="O565" s="371" t="s">
        <v>243</v>
      </c>
      <c r="P565" s="371" t="s">
        <v>422</v>
      </c>
      <c r="Q565" s="371" t="s">
        <v>244</v>
      </c>
      <c r="R565" s="371" t="s">
        <v>269</v>
      </c>
      <c r="S565" s="371" t="s">
        <v>254</v>
      </c>
      <c r="T565" s="371" t="s">
        <v>456</v>
      </c>
      <c r="U565" s="373">
        <v>140000</v>
      </c>
      <c r="V565" s="371"/>
      <c r="W565"/>
      <c r="X565" s="142" t="s">
        <v>25</v>
      </c>
      <c r="Y565" s="142" t="s">
        <v>7</v>
      </c>
      <c r="AA565"/>
      <c r="AB565"/>
      <c r="AC565" s="371"/>
      <c r="AD565"/>
      <c r="AE565" s="371"/>
    </row>
    <row r="566" spans="1:31">
      <c r="A566" s="371" t="s">
        <v>2384</v>
      </c>
      <c r="B566" s="371">
        <v>822251</v>
      </c>
      <c r="C566" s="371">
        <v>1</v>
      </c>
      <c r="D566"/>
      <c r="E566" s="371" t="s">
        <v>424</v>
      </c>
      <c r="F566" s="371" t="s">
        <v>425</v>
      </c>
      <c r="G566" s="371" t="s">
        <v>301</v>
      </c>
      <c r="H566" s="371" t="s">
        <v>422</v>
      </c>
      <c r="I566" s="372">
        <v>43210</v>
      </c>
      <c r="J566" s="372">
        <v>43209</v>
      </c>
      <c r="K566" s="372">
        <v>43951</v>
      </c>
      <c r="L566" s="371" t="s">
        <v>241</v>
      </c>
      <c r="M566" s="371" t="s">
        <v>242</v>
      </c>
      <c r="N566" s="372">
        <v>43230</v>
      </c>
      <c r="O566" s="371" t="s">
        <v>243</v>
      </c>
      <c r="P566" s="371" t="s">
        <v>422</v>
      </c>
      <c r="Q566" s="371" t="s">
        <v>244</v>
      </c>
      <c r="R566" s="371" t="s">
        <v>269</v>
      </c>
      <c r="S566" s="371" t="s">
        <v>254</v>
      </c>
      <c r="T566" s="371" t="s">
        <v>255</v>
      </c>
      <c r="U566" s="373">
        <v>210600</v>
      </c>
      <c r="W566"/>
      <c r="X566" s="142" t="s">
        <v>25</v>
      </c>
      <c r="Y566" s="142" t="s">
        <v>8</v>
      </c>
      <c r="AA566" s="371"/>
      <c r="AB566" s="371"/>
      <c r="AC566" s="371"/>
      <c r="AD566"/>
      <c r="AE566" s="371"/>
    </row>
    <row r="567" spans="1:31">
      <c r="A567" s="371" t="s">
        <v>2385</v>
      </c>
      <c r="B567" s="371">
        <v>823455</v>
      </c>
      <c r="C567" s="371">
        <v>0</v>
      </c>
      <c r="D567" s="371">
        <v>1091315</v>
      </c>
      <c r="E567" s="371" t="s">
        <v>2386</v>
      </c>
      <c r="F567" s="371" t="s">
        <v>2387</v>
      </c>
      <c r="G567" s="371" t="s">
        <v>301</v>
      </c>
      <c r="H567" s="371" t="s">
        <v>263</v>
      </c>
      <c r="I567" s="372">
        <v>43223</v>
      </c>
      <c r="J567" s="372">
        <v>43234</v>
      </c>
      <c r="K567" s="372">
        <v>43418</v>
      </c>
      <c r="L567" s="371" t="s">
        <v>241</v>
      </c>
      <c r="M567" s="371" t="s">
        <v>242</v>
      </c>
      <c r="N567" s="372">
        <v>43230</v>
      </c>
      <c r="O567" s="371" t="s">
        <v>243</v>
      </c>
      <c r="P567" s="371" t="s">
        <v>263</v>
      </c>
      <c r="Q567" s="371" t="s">
        <v>244</v>
      </c>
      <c r="R567" s="371" t="s">
        <v>244</v>
      </c>
      <c r="S567" s="371" t="s">
        <v>287</v>
      </c>
      <c r="T567" s="371" t="s">
        <v>371</v>
      </c>
      <c r="U567" s="373">
        <v>60000</v>
      </c>
      <c r="W567" s="371">
        <v>526496</v>
      </c>
      <c r="X567" s="142" t="s">
        <v>25</v>
      </c>
      <c r="Y567" s="142" t="s">
        <v>8</v>
      </c>
      <c r="AA567" s="371"/>
      <c r="AB567" s="371"/>
      <c r="AC567" s="371"/>
      <c r="AD567"/>
      <c r="AE567" s="371"/>
    </row>
    <row r="568" spans="1:31">
      <c r="A568" s="371" t="s">
        <v>2388</v>
      </c>
      <c r="B568" s="371">
        <v>807490</v>
      </c>
      <c r="C568" s="371">
        <v>5</v>
      </c>
      <c r="D568"/>
      <c r="E568" s="371" t="s">
        <v>2389</v>
      </c>
      <c r="F568" s="371" t="s">
        <v>2390</v>
      </c>
      <c r="G568" s="371" t="s">
        <v>250</v>
      </c>
      <c r="H568" s="371" t="s">
        <v>965</v>
      </c>
      <c r="I568" s="372">
        <v>43224</v>
      </c>
      <c r="J568" s="372">
        <v>43221</v>
      </c>
      <c r="K568" s="372">
        <v>43312</v>
      </c>
      <c r="L568" s="371" t="s">
        <v>241</v>
      </c>
      <c r="M568" s="371" t="s">
        <v>242</v>
      </c>
      <c r="N568" s="372">
        <v>43231</v>
      </c>
      <c r="O568" s="371" t="s">
        <v>243</v>
      </c>
      <c r="P568" s="371" t="s">
        <v>965</v>
      </c>
      <c r="Q568" s="371" t="s">
        <v>2391</v>
      </c>
      <c r="R568" s="371" t="s">
        <v>269</v>
      </c>
      <c r="S568" s="371" t="s">
        <v>316</v>
      </c>
      <c r="T568" s="371" t="s">
        <v>309</v>
      </c>
      <c r="U568" s="371">
        <v>0</v>
      </c>
      <c r="W568" s="371">
        <v>81156</v>
      </c>
      <c r="X568" s="142" t="s">
        <v>25</v>
      </c>
      <c r="Y568" s="142" t="s">
        <v>2</v>
      </c>
      <c r="AA568"/>
      <c r="AB568"/>
      <c r="AC568" s="371"/>
      <c r="AD568"/>
      <c r="AE568" s="371"/>
    </row>
    <row r="569" spans="1:31">
      <c r="A569" s="371" t="s">
        <v>2392</v>
      </c>
      <c r="B569" s="371">
        <v>809926</v>
      </c>
      <c r="C569" s="371">
        <v>36</v>
      </c>
      <c r="D569" s="371">
        <v>405941</v>
      </c>
      <c r="E569" s="371" t="s">
        <v>290</v>
      </c>
      <c r="F569" s="371" t="s">
        <v>2393</v>
      </c>
      <c r="G569" s="371" t="s">
        <v>292</v>
      </c>
      <c r="H569" s="371" t="s">
        <v>293</v>
      </c>
      <c r="I569" s="372">
        <v>43221</v>
      </c>
      <c r="J569" s="372">
        <v>43221</v>
      </c>
      <c r="K569" s="372">
        <v>43465</v>
      </c>
      <c r="L569" s="371" t="s">
        <v>241</v>
      </c>
      <c r="M569" s="371" t="s">
        <v>242</v>
      </c>
      <c r="N569" s="372">
        <v>43231</v>
      </c>
      <c r="O569" s="371" t="s">
        <v>243</v>
      </c>
      <c r="P569" s="371" t="s">
        <v>293</v>
      </c>
      <c r="Q569" s="371" t="s">
        <v>244</v>
      </c>
      <c r="R569" s="371" t="s">
        <v>269</v>
      </c>
      <c r="S569" s="371" t="s">
        <v>287</v>
      </c>
      <c r="T569" s="371" t="s">
        <v>295</v>
      </c>
      <c r="U569" s="373">
        <v>19125416.649999999</v>
      </c>
      <c r="W569" s="371">
        <v>563538</v>
      </c>
      <c r="X569" s="142" t="s">
        <v>25</v>
      </c>
      <c r="Y569" s="19" t="s">
        <v>101</v>
      </c>
      <c r="AA569"/>
      <c r="AB569"/>
      <c r="AC569" s="371"/>
      <c r="AD569"/>
      <c r="AE569" s="371"/>
    </row>
    <row r="570" spans="1:31">
      <c r="A570" s="371" t="s">
        <v>2394</v>
      </c>
      <c r="B570" s="371" t="s">
        <v>2395</v>
      </c>
      <c r="C570" s="371">
        <v>1</v>
      </c>
      <c r="D570" s="371">
        <v>924282</v>
      </c>
      <c r="E570" s="371" t="s">
        <v>2396</v>
      </c>
      <c r="F570" s="371" t="s">
        <v>2397</v>
      </c>
      <c r="G570" s="371" t="s">
        <v>239</v>
      </c>
      <c r="H570" s="371" t="s">
        <v>240</v>
      </c>
      <c r="I570" s="372">
        <v>43209</v>
      </c>
      <c r="J570" s="372">
        <v>43209</v>
      </c>
      <c r="K570" s="372">
        <v>43496</v>
      </c>
      <c r="L570" s="371" t="s">
        <v>241</v>
      </c>
      <c r="M570" s="371" t="s">
        <v>242</v>
      </c>
      <c r="N570" s="372">
        <v>43231</v>
      </c>
      <c r="O570" s="371" t="s">
        <v>243</v>
      </c>
      <c r="P570" s="371" t="s">
        <v>240</v>
      </c>
      <c r="Q570" s="371" t="s">
        <v>244</v>
      </c>
      <c r="R570" s="371" t="s">
        <v>244</v>
      </c>
      <c r="S570"/>
      <c r="T570" s="371" t="s">
        <v>309</v>
      </c>
      <c r="U570" s="373">
        <v>199740</v>
      </c>
      <c r="V570" s="373"/>
      <c r="W570" s="371">
        <v>388003</v>
      </c>
      <c r="X570" s="142" t="s">
        <v>25</v>
      </c>
      <c r="Y570" s="142" t="s">
        <v>4</v>
      </c>
      <c r="AA570" s="371"/>
      <c r="AB570" s="371"/>
      <c r="AC570" s="371"/>
      <c r="AD570" s="371"/>
      <c r="AE570" s="371"/>
    </row>
    <row r="571" spans="1:31">
      <c r="A571" s="371" t="s">
        <v>2394</v>
      </c>
      <c r="B571" s="371" t="s">
        <v>2395</v>
      </c>
      <c r="C571" s="371">
        <v>1</v>
      </c>
      <c r="D571" s="371">
        <v>924282</v>
      </c>
      <c r="E571" s="371" t="s">
        <v>2396</v>
      </c>
      <c r="F571" s="371" t="s">
        <v>2397</v>
      </c>
      <c r="G571" s="371" t="s">
        <v>239</v>
      </c>
      <c r="H571" s="371" t="s">
        <v>240</v>
      </c>
      <c r="I571" s="372">
        <v>43209</v>
      </c>
      <c r="J571" s="372">
        <v>43209</v>
      </c>
      <c r="K571" s="372">
        <v>43496</v>
      </c>
      <c r="L571" s="371" t="s">
        <v>241</v>
      </c>
      <c r="M571" s="371" t="s">
        <v>242</v>
      </c>
      <c r="N571" s="372">
        <v>43231</v>
      </c>
      <c r="O571" s="371" t="s">
        <v>243</v>
      </c>
      <c r="P571" s="371" t="s">
        <v>240</v>
      </c>
      <c r="Q571" s="371" t="s">
        <v>244</v>
      </c>
      <c r="R571" s="371" t="s">
        <v>244</v>
      </c>
      <c r="S571"/>
      <c r="T571" s="371" t="s">
        <v>309</v>
      </c>
      <c r="U571" s="373">
        <v>199740</v>
      </c>
      <c r="W571" s="371">
        <v>388003</v>
      </c>
      <c r="X571" s="142" t="s">
        <v>25</v>
      </c>
      <c r="Y571" s="142" t="s">
        <v>4</v>
      </c>
      <c r="AA571" s="371"/>
      <c r="AB571" s="371"/>
      <c r="AC571" s="371"/>
      <c r="AD571" s="371"/>
      <c r="AE571" s="371"/>
    </row>
    <row r="572" spans="1:31">
      <c r="A572" s="371" t="s">
        <v>2394</v>
      </c>
      <c r="B572" s="371" t="s">
        <v>2395</v>
      </c>
      <c r="C572" s="371">
        <v>1</v>
      </c>
      <c r="D572" s="371">
        <v>924282</v>
      </c>
      <c r="E572" s="371" t="s">
        <v>2396</v>
      </c>
      <c r="F572" s="371" t="s">
        <v>2397</v>
      </c>
      <c r="G572" s="371" t="s">
        <v>239</v>
      </c>
      <c r="H572" s="371" t="s">
        <v>240</v>
      </c>
      <c r="I572" s="372">
        <v>43209</v>
      </c>
      <c r="J572" s="372">
        <v>43209</v>
      </c>
      <c r="K572" s="372">
        <v>43496</v>
      </c>
      <c r="L572" s="371" t="s">
        <v>241</v>
      </c>
      <c r="M572" s="371" t="s">
        <v>242</v>
      </c>
      <c r="N572" s="372">
        <v>43231</v>
      </c>
      <c r="O572" s="371" t="s">
        <v>243</v>
      </c>
      <c r="P572" s="371" t="s">
        <v>240</v>
      </c>
      <c r="Q572" s="371" t="s">
        <v>244</v>
      </c>
      <c r="R572" s="371" t="s">
        <v>244</v>
      </c>
      <c r="S572"/>
      <c r="T572" s="371" t="s">
        <v>309</v>
      </c>
      <c r="U572" s="373">
        <v>199740</v>
      </c>
      <c r="W572" s="371">
        <v>388003</v>
      </c>
      <c r="X572" s="142" t="s">
        <v>25</v>
      </c>
      <c r="Y572" s="142" t="s">
        <v>4</v>
      </c>
      <c r="AA572" s="371"/>
      <c r="AB572" s="371"/>
      <c r="AC572" s="371"/>
      <c r="AD572" s="371"/>
      <c r="AE572" s="371"/>
    </row>
    <row r="573" spans="1:31">
      <c r="A573" s="371" t="s">
        <v>2394</v>
      </c>
      <c r="B573" s="371" t="s">
        <v>2395</v>
      </c>
      <c r="C573" s="371">
        <v>1</v>
      </c>
      <c r="D573" s="371">
        <v>924282</v>
      </c>
      <c r="E573" s="371" t="s">
        <v>2396</v>
      </c>
      <c r="F573" s="371" t="s">
        <v>2397</v>
      </c>
      <c r="G573" s="371" t="s">
        <v>239</v>
      </c>
      <c r="H573" s="371" t="s">
        <v>240</v>
      </c>
      <c r="I573" s="372">
        <v>43209</v>
      </c>
      <c r="J573" s="372">
        <v>43209</v>
      </c>
      <c r="K573" s="372">
        <v>43496</v>
      </c>
      <c r="L573" s="371" t="s">
        <v>241</v>
      </c>
      <c r="M573" s="371" t="s">
        <v>242</v>
      </c>
      <c r="N573" s="372">
        <v>43231</v>
      </c>
      <c r="O573" s="371" t="s">
        <v>243</v>
      </c>
      <c r="P573" s="371" t="s">
        <v>240</v>
      </c>
      <c r="Q573" s="371" t="s">
        <v>244</v>
      </c>
      <c r="R573" s="371" t="s">
        <v>244</v>
      </c>
      <c r="S573"/>
      <c r="T573" s="371" t="s">
        <v>309</v>
      </c>
      <c r="U573" s="373">
        <v>199740</v>
      </c>
      <c r="W573" s="371">
        <v>388003</v>
      </c>
      <c r="X573" s="142" t="s">
        <v>25</v>
      </c>
      <c r="Y573" s="142" t="s">
        <v>4</v>
      </c>
      <c r="AA573" s="371"/>
      <c r="AB573" s="371"/>
      <c r="AC573" s="371"/>
      <c r="AD573" s="371"/>
      <c r="AE573" s="371"/>
    </row>
    <row r="574" spans="1:31">
      <c r="A574" s="371" t="s">
        <v>2394</v>
      </c>
      <c r="B574" s="371" t="s">
        <v>2395</v>
      </c>
      <c r="C574" s="371">
        <v>1</v>
      </c>
      <c r="D574" s="371">
        <v>924282</v>
      </c>
      <c r="E574" s="371" t="s">
        <v>2396</v>
      </c>
      <c r="F574" s="371" t="s">
        <v>2397</v>
      </c>
      <c r="G574" s="371" t="s">
        <v>239</v>
      </c>
      <c r="H574" s="371" t="s">
        <v>240</v>
      </c>
      <c r="I574" s="372">
        <v>43209</v>
      </c>
      <c r="J574" s="372">
        <v>43209</v>
      </c>
      <c r="K574" s="372">
        <v>43496</v>
      </c>
      <c r="L574" s="371" t="s">
        <v>241</v>
      </c>
      <c r="M574" s="371" t="s">
        <v>242</v>
      </c>
      <c r="N574" s="372">
        <v>43231</v>
      </c>
      <c r="O574" s="371" t="s">
        <v>243</v>
      </c>
      <c r="P574" s="371" t="s">
        <v>240</v>
      </c>
      <c r="Q574" s="371" t="s">
        <v>244</v>
      </c>
      <c r="R574" s="371" t="s">
        <v>244</v>
      </c>
      <c r="S574"/>
      <c r="T574" s="371" t="s">
        <v>309</v>
      </c>
      <c r="U574" s="373">
        <v>199740</v>
      </c>
      <c r="W574" s="371">
        <v>388003</v>
      </c>
      <c r="X574" s="142" t="s">
        <v>25</v>
      </c>
      <c r="Y574" s="142" t="s">
        <v>4</v>
      </c>
      <c r="AA574" s="371"/>
      <c r="AB574" s="371"/>
      <c r="AC574" s="371"/>
      <c r="AD574" s="371"/>
      <c r="AE574" s="371"/>
    </row>
    <row r="575" spans="1:31">
      <c r="A575" s="371" t="s">
        <v>2394</v>
      </c>
      <c r="B575" s="371" t="s">
        <v>2395</v>
      </c>
      <c r="C575" s="371">
        <v>1</v>
      </c>
      <c r="D575" s="371">
        <v>924282</v>
      </c>
      <c r="E575" s="371" t="s">
        <v>2396</v>
      </c>
      <c r="F575" s="371" t="s">
        <v>2397</v>
      </c>
      <c r="G575" s="371" t="s">
        <v>239</v>
      </c>
      <c r="H575" s="371" t="s">
        <v>240</v>
      </c>
      <c r="I575" s="372">
        <v>43209</v>
      </c>
      <c r="J575" s="372">
        <v>43209</v>
      </c>
      <c r="K575" s="372">
        <v>43496</v>
      </c>
      <c r="L575" s="371" t="s">
        <v>241</v>
      </c>
      <c r="M575" s="371" t="s">
        <v>242</v>
      </c>
      <c r="N575" s="372">
        <v>43231</v>
      </c>
      <c r="O575" s="371" t="s">
        <v>243</v>
      </c>
      <c r="P575" s="371" t="s">
        <v>240</v>
      </c>
      <c r="Q575" s="371" t="s">
        <v>244</v>
      </c>
      <c r="R575" s="371" t="s">
        <v>244</v>
      </c>
      <c r="S575"/>
      <c r="T575" s="371" t="s">
        <v>309</v>
      </c>
      <c r="U575" s="373">
        <v>199740</v>
      </c>
      <c r="W575" s="371">
        <v>388003</v>
      </c>
      <c r="X575" s="142" t="s">
        <v>25</v>
      </c>
      <c r="Y575" s="142" t="s">
        <v>4</v>
      </c>
      <c r="AA575" s="371"/>
      <c r="AB575" s="371"/>
      <c r="AC575" s="371"/>
      <c r="AD575" s="371"/>
      <c r="AE575" s="371"/>
    </row>
    <row r="576" spans="1:31">
      <c r="A576" s="371" t="s">
        <v>2394</v>
      </c>
      <c r="B576" s="371" t="s">
        <v>2395</v>
      </c>
      <c r="C576" s="371">
        <v>1</v>
      </c>
      <c r="D576" s="371">
        <v>924282</v>
      </c>
      <c r="E576" s="371" t="s">
        <v>2396</v>
      </c>
      <c r="F576" s="371" t="s">
        <v>2397</v>
      </c>
      <c r="G576" s="371" t="s">
        <v>239</v>
      </c>
      <c r="H576" s="371" t="s">
        <v>240</v>
      </c>
      <c r="I576" s="372">
        <v>43209</v>
      </c>
      <c r="J576" s="372">
        <v>43209</v>
      </c>
      <c r="K576" s="372">
        <v>43496</v>
      </c>
      <c r="L576" s="371" t="s">
        <v>241</v>
      </c>
      <c r="M576" s="371" t="s">
        <v>242</v>
      </c>
      <c r="N576" s="372">
        <v>43231</v>
      </c>
      <c r="O576" s="371" t="s">
        <v>243</v>
      </c>
      <c r="P576" s="371" t="s">
        <v>240</v>
      </c>
      <c r="Q576" s="371" t="s">
        <v>244</v>
      </c>
      <c r="R576" s="371" t="s">
        <v>244</v>
      </c>
      <c r="S576"/>
      <c r="T576" s="371" t="s">
        <v>309</v>
      </c>
      <c r="U576" s="373">
        <v>199740</v>
      </c>
      <c r="W576" s="371">
        <v>388003</v>
      </c>
      <c r="X576" s="142" t="s">
        <v>25</v>
      </c>
      <c r="Y576" s="142" t="s">
        <v>4</v>
      </c>
      <c r="AA576" s="371"/>
      <c r="AB576" s="371"/>
      <c r="AC576" s="371"/>
      <c r="AD576" s="371"/>
      <c r="AE576" s="371"/>
    </row>
    <row r="577" spans="1:31">
      <c r="A577" s="371" t="s">
        <v>2394</v>
      </c>
      <c r="B577" s="371" t="s">
        <v>2395</v>
      </c>
      <c r="C577" s="371">
        <v>1</v>
      </c>
      <c r="D577" s="371">
        <v>924282</v>
      </c>
      <c r="E577" s="371" t="s">
        <v>2396</v>
      </c>
      <c r="F577" s="371" t="s">
        <v>2397</v>
      </c>
      <c r="G577" s="371" t="s">
        <v>239</v>
      </c>
      <c r="H577" s="371" t="s">
        <v>240</v>
      </c>
      <c r="I577" s="372">
        <v>43209</v>
      </c>
      <c r="J577" s="372">
        <v>43209</v>
      </c>
      <c r="K577" s="372">
        <v>43496</v>
      </c>
      <c r="L577" s="371" t="s">
        <v>241</v>
      </c>
      <c r="M577" s="371" t="s">
        <v>242</v>
      </c>
      <c r="N577" s="372">
        <v>43231</v>
      </c>
      <c r="O577" s="371" t="s">
        <v>243</v>
      </c>
      <c r="P577" s="371" t="s">
        <v>240</v>
      </c>
      <c r="Q577" s="371" t="s">
        <v>244</v>
      </c>
      <c r="R577" s="371" t="s">
        <v>244</v>
      </c>
      <c r="S577"/>
      <c r="T577" s="371" t="s">
        <v>309</v>
      </c>
      <c r="U577" s="373">
        <v>199740</v>
      </c>
      <c r="W577" s="371">
        <v>388003</v>
      </c>
      <c r="X577" s="142" t="s">
        <v>25</v>
      </c>
      <c r="Y577" s="142" t="s">
        <v>4</v>
      </c>
      <c r="AA577" s="371"/>
      <c r="AB577" s="371"/>
      <c r="AC577" s="371"/>
      <c r="AD577" s="371"/>
      <c r="AE577" s="371"/>
    </row>
    <row r="578" spans="1:31">
      <c r="A578" s="371" t="s">
        <v>2398</v>
      </c>
      <c r="B578" s="371">
        <v>823522</v>
      </c>
      <c r="C578" s="371">
        <v>0</v>
      </c>
      <c r="D578" s="371">
        <v>1090475</v>
      </c>
      <c r="E578" s="371" t="s">
        <v>2399</v>
      </c>
      <c r="F578" s="371" t="s">
        <v>2400</v>
      </c>
      <c r="G578" s="371" t="s">
        <v>301</v>
      </c>
      <c r="H578" s="371" t="s">
        <v>1404</v>
      </c>
      <c r="I578" s="372">
        <v>43230</v>
      </c>
      <c r="J578" s="372">
        <v>43235</v>
      </c>
      <c r="K578" s="372">
        <v>43404</v>
      </c>
      <c r="L578" s="371" t="s">
        <v>241</v>
      </c>
      <c r="M578" s="371" t="s">
        <v>242</v>
      </c>
      <c r="N578" s="372">
        <v>43231</v>
      </c>
      <c r="O578" s="371" t="s">
        <v>243</v>
      </c>
      <c r="P578" s="371" t="s">
        <v>1404</v>
      </c>
      <c r="Q578" s="371" t="s">
        <v>244</v>
      </c>
      <c r="R578" s="371" t="s">
        <v>244</v>
      </c>
      <c r="S578" s="371" t="s">
        <v>287</v>
      </c>
      <c r="T578" s="371" t="s">
        <v>371</v>
      </c>
      <c r="U578" s="371">
        <v>0</v>
      </c>
      <c r="W578"/>
      <c r="X578" s="142" t="s">
        <v>25</v>
      </c>
      <c r="Y578" s="142" t="s">
        <v>8</v>
      </c>
      <c r="AA578" s="371"/>
      <c r="AB578" s="371"/>
      <c r="AC578" s="371"/>
      <c r="AD578"/>
      <c r="AE578" s="371"/>
    </row>
    <row r="579" spans="1:31">
      <c r="A579" s="371" t="s">
        <v>2401</v>
      </c>
      <c r="B579" s="371">
        <v>807837</v>
      </c>
      <c r="C579" s="371">
        <v>3</v>
      </c>
      <c r="D579"/>
      <c r="E579" s="371" t="s">
        <v>2402</v>
      </c>
      <c r="F579" s="371" t="s">
        <v>2403</v>
      </c>
      <c r="G579" s="371" t="s">
        <v>262</v>
      </c>
      <c r="H579" s="371" t="s">
        <v>422</v>
      </c>
      <c r="I579" s="372">
        <v>43229</v>
      </c>
      <c r="J579" s="372">
        <v>42736</v>
      </c>
      <c r="K579" s="372">
        <v>43465</v>
      </c>
      <c r="L579" s="371" t="s">
        <v>241</v>
      </c>
      <c r="M579" s="371" t="s">
        <v>242</v>
      </c>
      <c r="N579" s="372">
        <v>43234</v>
      </c>
      <c r="O579" s="371" t="s">
        <v>243</v>
      </c>
      <c r="P579" s="371" t="s">
        <v>422</v>
      </c>
      <c r="Q579" s="371" t="s">
        <v>244</v>
      </c>
      <c r="R579" s="371" t="s">
        <v>269</v>
      </c>
      <c r="S579" s="371" t="s">
        <v>254</v>
      </c>
      <c r="T579" s="371" t="s">
        <v>255</v>
      </c>
      <c r="U579" s="371">
        <v>0</v>
      </c>
      <c r="W579" s="371">
        <v>168776</v>
      </c>
      <c r="X579" s="142" t="s">
        <v>25</v>
      </c>
      <c r="Y579" s="142" t="s">
        <v>3</v>
      </c>
      <c r="AA579"/>
      <c r="AB579"/>
      <c r="AC579" s="371"/>
      <c r="AD579"/>
      <c r="AE579" s="371"/>
    </row>
    <row r="580" spans="1:31">
      <c r="A580" s="371" t="s">
        <v>2404</v>
      </c>
      <c r="B580" s="371">
        <v>809785</v>
      </c>
      <c r="C580" s="371">
        <v>2</v>
      </c>
      <c r="D580"/>
      <c r="E580" s="371" t="s">
        <v>285</v>
      </c>
      <c r="F580" s="371" t="s">
        <v>2405</v>
      </c>
      <c r="G580" s="371" t="s">
        <v>1742</v>
      </c>
      <c r="H580" s="371" t="s">
        <v>240</v>
      </c>
      <c r="I580" s="372">
        <v>43231</v>
      </c>
      <c r="J580" s="372">
        <v>43230</v>
      </c>
      <c r="K580" s="372">
        <v>44151</v>
      </c>
      <c r="L580" s="371" t="s">
        <v>241</v>
      </c>
      <c r="M580" s="371" t="s">
        <v>242</v>
      </c>
      <c r="N580" s="372">
        <v>43234</v>
      </c>
      <c r="O580" s="371" t="s">
        <v>243</v>
      </c>
      <c r="P580" s="371" t="s">
        <v>240</v>
      </c>
      <c r="Q580" s="371" t="s">
        <v>244</v>
      </c>
      <c r="R580" s="371" t="s">
        <v>244</v>
      </c>
      <c r="S580" s="371" t="s">
        <v>462</v>
      </c>
      <c r="T580" s="371" t="s">
        <v>255</v>
      </c>
      <c r="U580" s="371">
        <v>0</v>
      </c>
      <c r="W580" s="371">
        <v>590178</v>
      </c>
      <c r="X580" s="142" t="s">
        <v>25</v>
      </c>
      <c r="Y580" s="19" t="s">
        <v>101</v>
      </c>
      <c r="AA580"/>
      <c r="AB580"/>
      <c r="AC580" s="371"/>
      <c r="AD580"/>
      <c r="AE580" s="371"/>
    </row>
    <row r="581" spans="1:31">
      <c r="A581" s="371" t="s">
        <v>2406</v>
      </c>
      <c r="B581" s="371">
        <v>816829</v>
      </c>
      <c r="C581" s="371">
        <v>3</v>
      </c>
      <c r="D581"/>
      <c r="E581" s="371" t="s">
        <v>2407</v>
      </c>
      <c r="F581" s="371" t="s">
        <v>2408</v>
      </c>
      <c r="G581" s="371" t="s">
        <v>420</v>
      </c>
      <c r="H581" s="371" t="s">
        <v>422</v>
      </c>
      <c r="I581" s="372">
        <v>43222</v>
      </c>
      <c r="J581" s="372">
        <v>43251</v>
      </c>
      <c r="K581" s="372">
        <v>43982</v>
      </c>
      <c r="L581" s="371" t="s">
        <v>241</v>
      </c>
      <c r="M581" s="371" t="s">
        <v>242</v>
      </c>
      <c r="N581" s="372">
        <v>43234</v>
      </c>
      <c r="O581" s="371" t="s">
        <v>243</v>
      </c>
      <c r="P581" s="371" t="s">
        <v>422</v>
      </c>
      <c r="Q581" s="371" t="s">
        <v>244</v>
      </c>
      <c r="R581" s="371" t="s">
        <v>269</v>
      </c>
      <c r="S581" s="371" t="s">
        <v>254</v>
      </c>
      <c r="T581" s="371" t="s">
        <v>456</v>
      </c>
      <c r="U581" s="373">
        <v>140000</v>
      </c>
      <c r="W581" s="371">
        <v>384731</v>
      </c>
      <c r="X581" s="142" t="s">
        <v>25</v>
      </c>
      <c r="Y581" s="142" t="s">
        <v>7</v>
      </c>
      <c r="AA581"/>
      <c r="AB581"/>
      <c r="AC581" s="371"/>
      <c r="AD581"/>
      <c r="AE581" s="371"/>
    </row>
    <row r="582" spans="1:31">
      <c r="A582" s="371" t="s">
        <v>2409</v>
      </c>
      <c r="B582" s="371">
        <v>817314</v>
      </c>
      <c r="C582" s="371">
        <v>1</v>
      </c>
      <c r="D582"/>
      <c r="E582" s="371" t="s">
        <v>2410</v>
      </c>
      <c r="F582" s="371" t="s">
        <v>2411</v>
      </c>
      <c r="G582" s="371" t="s">
        <v>420</v>
      </c>
      <c r="H582" s="371" t="s">
        <v>422</v>
      </c>
      <c r="I582" s="372">
        <v>43208</v>
      </c>
      <c r="J582" s="372">
        <v>43251</v>
      </c>
      <c r="K582" s="372">
        <v>43982</v>
      </c>
      <c r="L582" s="371" t="s">
        <v>241</v>
      </c>
      <c r="M582" s="371" t="s">
        <v>242</v>
      </c>
      <c r="N582" s="372">
        <v>43234</v>
      </c>
      <c r="O582" s="371" t="s">
        <v>243</v>
      </c>
      <c r="P582" s="371" t="s">
        <v>422</v>
      </c>
      <c r="Q582" s="371" t="s">
        <v>244</v>
      </c>
      <c r="R582" s="371" t="s">
        <v>269</v>
      </c>
      <c r="S582" s="371" t="s">
        <v>254</v>
      </c>
      <c r="T582" s="371" t="s">
        <v>456</v>
      </c>
      <c r="U582" s="373">
        <v>140000</v>
      </c>
      <c r="W582" s="371">
        <v>285370</v>
      </c>
      <c r="X582" s="142" t="s">
        <v>25</v>
      </c>
      <c r="Y582" s="142" t="s">
        <v>7</v>
      </c>
      <c r="AA582"/>
      <c r="AB582"/>
      <c r="AC582" s="371"/>
      <c r="AD582"/>
      <c r="AE582" s="371"/>
    </row>
    <row r="583" spans="1:31">
      <c r="A583" s="371" t="s">
        <v>2412</v>
      </c>
      <c r="B583" s="371">
        <v>817725</v>
      </c>
      <c r="C583" s="371">
        <v>2</v>
      </c>
      <c r="D583"/>
      <c r="E583" s="371" t="s">
        <v>2413</v>
      </c>
      <c r="F583" s="371" t="s">
        <v>2414</v>
      </c>
      <c r="G583" s="371" t="s">
        <v>250</v>
      </c>
      <c r="H583" s="371" t="s">
        <v>422</v>
      </c>
      <c r="I583" s="372">
        <v>43214</v>
      </c>
      <c r="J583" s="372">
        <v>43281</v>
      </c>
      <c r="K583" s="372">
        <v>43982</v>
      </c>
      <c r="L583" s="371" t="s">
        <v>241</v>
      </c>
      <c r="M583" s="371" t="s">
        <v>242</v>
      </c>
      <c r="N583" s="372">
        <v>43234</v>
      </c>
      <c r="O583" s="371" t="s">
        <v>243</v>
      </c>
      <c r="P583" s="371" t="s">
        <v>422</v>
      </c>
      <c r="Q583" s="371" t="s">
        <v>244</v>
      </c>
      <c r="R583" s="371" t="s">
        <v>269</v>
      </c>
      <c r="S583" s="371" t="s">
        <v>254</v>
      </c>
      <c r="T583" s="371" t="s">
        <v>255</v>
      </c>
      <c r="U583" s="373">
        <v>500000</v>
      </c>
      <c r="V583" s="371"/>
      <c r="W583" s="371">
        <v>591123</v>
      </c>
      <c r="X583" s="142" t="s">
        <v>25</v>
      </c>
      <c r="Y583" s="142" t="s">
        <v>2</v>
      </c>
      <c r="AA583" s="371"/>
      <c r="AB583" s="371"/>
      <c r="AC583" s="371"/>
      <c r="AD583" s="371"/>
      <c r="AE583" s="371"/>
    </row>
    <row r="584" spans="1:31">
      <c r="A584" s="371" t="s">
        <v>2415</v>
      </c>
      <c r="B584" s="371">
        <v>823131</v>
      </c>
      <c r="C584" s="371">
        <v>0</v>
      </c>
      <c r="D584"/>
      <c r="E584" s="371" t="s">
        <v>2416</v>
      </c>
      <c r="F584" s="371" t="s">
        <v>2417</v>
      </c>
      <c r="G584" s="371" t="s">
        <v>301</v>
      </c>
      <c r="H584" s="371" t="s">
        <v>422</v>
      </c>
      <c r="I584" s="372">
        <v>43194</v>
      </c>
      <c r="J584" s="372">
        <v>43192</v>
      </c>
      <c r="K584" s="372">
        <v>43555</v>
      </c>
      <c r="L584" s="371" t="s">
        <v>241</v>
      </c>
      <c r="M584" s="371" t="s">
        <v>242</v>
      </c>
      <c r="N584" s="372">
        <v>43234</v>
      </c>
      <c r="O584" s="371" t="s">
        <v>243</v>
      </c>
      <c r="P584" s="371" t="s">
        <v>422</v>
      </c>
      <c r="Q584" s="371" t="s">
        <v>244</v>
      </c>
      <c r="R584" s="371" t="s">
        <v>269</v>
      </c>
      <c r="S584" s="371" t="s">
        <v>254</v>
      </c>
      <c r="T584" s="371" t="s">
        <v>255</v>
      </c>
      <c r="U584" s="373">
        <v>50000</v>
      </c>
      <c r="W584"/>
      <c r="X584" s="142" t="s">
        <v>25</v>
      </c>
      <c r="Y584" s="142" t="s">
        <v>8</v>
      </c>
      <c r="AA584" s="371"/>
      <c r="AB584" s="371"/>
      <c r="AC584" s="371"/>
      <c r="AD584"/>
      <c r="AE584" s="371"/>
    </row>
    <row r="585" spans="1:31">
      <c r="A585" s="371" t="s">
        <v>2418</v>
      </c>
      <c r="B585" s="371">
        <v>823334</v>
      </c>
      <c r="C585" s="371">
        <v>0</v>
      </c>
      <c r="D585"/>
      <c r="E585" s="371" t="s">
        <v>2419</v>
      </c>
      <c r="F585" s="371" t="s">
        <v>2420</v>
      </c>
      <c r="G585" s="371" t="s">
        <v>420</v>
      </c>
      <c r="H585" s="371" t="s">
        <v>422</v>
      </c>
      <c r="I585" s="372">
        <v>43213</v>
      </c>
      <c r="J585" s="372">
        <v>43221</v>
      </c>
      <c r="K585" s="372">
        <v>43982</v>
      </c>
      <c r="L585" s="371" t="s">
        <v>241</v>
      </c>
      <c r="M585" s="371" t="s">
        <v>242</v>
      </c>
      <c r="N585" s="372">
        <v>43234</v>
      </c>
      <c r="O585" s="371" t="s">
        <v>243</v>
      </c>
      <c r="P585" s="371" t="s">
        <v>422</v>
      </c>
      <c r="Q585" s="371" t="s">
        <v>244</v>
      </c>
      <c r="R585" s="371" t="s">
        <v>269</v>
      </c>
      <c r="S585" s="371" t="s">
        <v>254</v>
      </c>
      <c r="T585" s="371" t="s">
        <v>255</v>
      </c>
      <c r="U585" s="373">
        <v>140000</v>
      </c>
      <c r="W585"/>
      <c r="X585" s="142" t="s">
        <v>25</v>
      </c>
      <c r="Y585" s="142" t="s">
        <v>7</v>
      </c>
      <c r="AA585"/>
      <c r="AB585"/>
      <c r="AC585" s="371"/>
      <c r="AD585"/>
      <c r="AE585" s="371"/>
    </row>
    <row r="586" spans="1:31">
      <c r="A586" s="371" t="s">
        <v>2421</v>
      </c>
      <c r="B586" s="371">
        <v>823443</v>
      </c>
      <c r="C586" s="371">
        <v>0</v>
      </c>
      <c r="D586"/>
      <c r="E586" s="371" t="s">
        <v>2422</v>
      </c>
      <c r="F586" s="371" t="s">
        <v>2423</v>
      </c>
      <c r="G586" s="371" t="s">
        <v>301</v>
      </c>
      <c r="H586" s="371" t="s">
        <v>422</v>
      </c>
      <c r="I586" s="372">
        <v>43222</v>
      </c>
      <c r="J586" s="372">
        <v>43221</v>
      </c>
      <c r="K586" s="372">
        <v>43982</v>
      </c>
      <c r="L586" s="371" t="s">
        <v>241</v>
      </c>
      <c r="M586" s="371" t="s">
        <v>242</v>
      </c>
      <c r="N586" s="372">
        <v>43234</v>
      </c>
      <c r="O586" s="371" t="s">
        <v>243</v>
      </c>
      <c r="P586" s="371" t="s">
        <v>422</v>
      </c>
      <c r="Q586" s="371" t="s">
        <v>244</v>
      </c>
      <c r="R586" s="371" t="s">
        <v>269</v>
      </c>
      <c r="S586" s="371" t="s">
        <v>254</v>
      </c>
      <c r="T586" s="371" t="s">
        <v>322</v>
      </c>
      <c r="U586" s="373">
        <v>222480</v>
      </c>
      <c r="W586"/>
      <c r="X586" s="142" t="s">
        <v>25</v>
      </c>
      <c r="Y586" s="142" t="s">
        <v>8</v>
      </c>
      <c r="AA586" s="371"/>
      <c r="AB586" s="371"/>
      <c r="AC586" s="371"/>
      <c r="AD586"/>
      <c r="AE586" s="371"/>
    </row>
    <row r="587" spans="1:31">
      <c r="A587" s="371" t="s">
        <v>2424</v>
      </c>
      <c r="B587" s="371">
        <v>823463</v>
      </c>
      <c r="C587" s="371">
        <v>0</v>
      </c>
      <c r="D587"/>
      <c r="E587" s="371" t="s">
        <v>2425</v>
      </c>
      <c r="F587" s="371" t="s">
        <v>2426</v>
      </c>
      <c r="G587" s="371" t="s">
        <v>301</v>
      </c>
      <c r="H587" s="371" t="s">
        <v>422</v>
      </c>
      <c r="I587" s="372">
        <v>43224</v>
      </c>
      <c r="J587" s="372">
        <v>43221</v>
      </c>
      <c r="K587" s="372">
        <v>43982</v>
      </c>
      <c r="L587" s="371" t="s">
        <v>241</v>
      </c>
      <c r="M587" s="371" t="s">
        <v>242</v>
      </c>
      <c r="N587" s="372">
        <v>43234</v>
      </c>
      <c r="O587" s="371" t="s">
        <v>243</v>
      </c>
      <c r="P587" s="371" t="s">
        <v>422</v>
      </c>
      <c r="Q587" s="371" t="s">
        <v>244</v>
      </c>
      <c r="R587" s="371" t="s">
        <v>269</v>
      </c>
      <c r="S587" s="371" t="s">
        <v>254</v>
      </c>
      <c r="T587" s="371" t="s">
        <v>621</v>
      </c>
      <c r="U587" s="373">
        <v>224400</v>
      </c>
      <c r="W587" s="371">
        <v>269092</v>
      </c>
      <c r="X587" s="142" t="s">
        <v>25</v>
      </c>
      <c r="Y587" s="142" t="s">
        <v>8</v>
      </c>
      <c r="AA587" s="371"/>
      <c r="AB587" s="371"/>
      <c r="AC587" s="371"/>
      <c r="AD587"/>
      <c r="AE587" s="371"/>
    </row>
    <row r="588" spans="1:31">
      <c r="A588" s="371" t="s">
        <v>2427</v>
      </c>
      <c r="B588" s="371" t="s">
        <v>2428</v>
      </c>
      <c r="C588" s="371">
        <v>1</v>
      </c>
      <c r="D588"/>
      <c r="E588" s="371" t="s">
        <v>1048</v>
      </c>
      <c r="F588" s="371" t="s">
        <v>2429</v>
      </c>
      <c r="G588" s="371" t="s">
        <v>239</v>
      </c>
      <c r="H588" s="371" t="s">
        <v>965</v>
      </c>
      <c r="I588" s="372">
        <v>43231</v>
      </c>
      <c r="J588" s="372">
        <v>43154</v>
      </c>
      <c r="K588" s="372">
        <v>43424</v>
      </c>
      <c r="L588" s="371" t="s">
        <v>241</v>
      </c>
      <c r="M588" s="371" t="s">
        <v>242</v>
      </c>
      <c r="N588" s="372">
        <v>43235</v>
      </c>
      <c r="O588" s="371" t="s">
        <v>243</v>
      </c>
      <c r="P588" s="371" t="s">
        <v>965</v>
      </c>
      <c r="Q588" s="371" t="s">
        <v>2391</v>
      </c>
      <c r="R588" s="371" t="s">
        <v>269</v>
      </c>
      <c r="S588" s="371" t="s">
        <v>245</v>
      </c>
      <c r="T588" s="371" t="s">
        <v>246</v>
      </c>
      <c r="U588" s="373">
        <v>750000</v>
      </c>
      <c r="V588" s="371"/>
      <c r="W588" s="371">
        <v>20006</v>
      </c>
      <c r="X588" s="142" t="s">
        <v>25</v>
      </c>
      <c r="Y588" s="142" t="s">
        <v>4</v>
      </c>
      <c r="AA588" s="371"/>
      <c r="AB588" s="371"/>
      <c r="AC588" s="371"/>
      <c r="AD588" s="371"/>
      <c r="AE588" s="371"/>
    </row>
    <row r="589" spans="1:31">
      <c r="A589" s="371" t="s">
        <v>2430</v>
      </c>
      <c r="B589" s="371">
        <v>402853</v>
      </c>
      <c r="C589" s="371">
        <v>18</v>
      </c>
      <c r="D589" s="371">
        <v>402853</v>
      </c>
      <c r="E589" s="371" t="s">
        <v>532</v>
      </c>
      <c r="F589" s="371" t="s">
        <v>2431</v>
      </c>
      <c r="G589" s="371" t="s">
        <v>250</v>
      </c>
      <c r="H589" s="371" t="s">
        <v>240</v>
      </c>
      <c r="I589" s="372">
        <v>43217</v>
      </c>
      <c r="J589" s="372">
        <v>43221</v>
      </c>
      <c r="K589" s="372">
        <v>43497</v>
      </c>
      <c r="L589" s="371" t="s">
        <v>241</v>
      </c>
      <c r="M589" s="371" t="s">
        <v>242</v>
      </c>
      <c r="N589" s="372">
        <v>43236</v>
      </c>
      <c r="O589" s="371" t="s">
        <v>243</v>
      </c>
      <c r="P589" s="371" t="s">
        <v>240</v>
      </c>
      <c r="Q589" s="371" t="s">
        <v>244</v>
      </c>
      <c r="R589" s="371" t="s">
        <v>269</v>
      </c>
      <c r="S589" s="371" t="s">
        <v>287</v>
      </c>
      <c r="T589" s="371" t="s">
        <v>288</v>
      </c>
      <c r="U589" s="373">
        <v>91035000</v>
      </c>
      <c r="W589" s="371">
        <v>2074</v>
      </c>
      <c r="X589" s="142" t="s">
        <v>25</v>
      </c>
      <c r="Y589" s="142" t="s">
        <v>2</v>
      </c>
      <c r="AA589"/>
      <c r="AB589"/>
      <c r="AC589" s="371"/>
      <c r="AD589"/>
      <c r="AE589" s="371"/>
    </row>
    <row r="590" spans="1:31">
      <c r="A590" s="371" t="s">
        <v>2432</v>
      </c>
      <c r="B590" s="371" t="s">
        <v>2433</v>
      </c>
      <c r="C590" s="371">
        <v>0</v>
      </c>
      <c r="D590" s="371">
        <v>1089897</v>
      </c>
      <c r="E590" s="371" t="s">
        <v>2434</v>
      </c>
      <c r="F590" s="371" t="s">
        <v>2435</v>
      </c>
      <c r="G590" s="371" t="s">
        <v>239</v>
      </c>
      <c r="H590" s="371" t="s">
        <v>240</v>
      </c>
      <c r="I590" s="372">
        <v>43227</v>
      </c>
      <c r="J590" s="372">
        <v>43227</v>
      </c>
      <c r="K590" s="372">
        <v>43340</v>
      </c>
      <c r="L590" s="371" t="s">
        <v>241</v>
      </c>
      <c r="M590" s="371" t="s">
        <v>242</v>
      </c>
      <c r="N590" s="372">
        <v>43236</v>
      </c>
      <c r="O590" s="371" t="s">
        <v>243</v>
      </c>
      <c r="P590" s="371" t="s">
        <v>240</v>
      </c>
      <c r="Q590" s="371" t="s">
        <v>244</v>
      </c>
      <c r="R590" s="371" t="s">
        <v>244</v>
      </c>
      <c r="S590" s="371" t="s">
        <v>287</v>
      </c>
      <c r="T590" s="371" t="s">
        <v>288</v>
      </c>
      <c r="U590" s="373">
        <v>10000</v>
      </c>
      <c r="W590"/>
      <c r="X590" s="142" t="s">
        <v>25</v>
      </c>
      <c r="Y590" s="142" t="s">
        <v>4</v>
      </c>
      <c r="AA590" s="371"/>
      <c r="AB590" s="371"/>
      <c r="AC590" s="371"/>
      <c r="AD590" s="371"/>
      <c r="AE590" s="371"/>
    </row>
    <row r="591" spans="1:31">
      <c r="A591" s="371" t="s">
        <v>2432</v>
      </c>
      <c r="B591" s="371" t="s">
        <v>2433</v>
      </c>
      <c r="C591" s="371">
        <v>0</v>
      </c>
      <c r="D591" s="371">
        <v>1089897</v>
      </c>
      <c r="E591" s="371" t="s">
        <v>2434</v>
      </c>
      <c r="F591" s="371" t="s">
        <v>2435</v>
      </c>
      <c r="G591" s="371" t="s">
        <v>239</v>
      </c>
      <c r="H591" s="371" t="s">
        <v>240</v>
      </c>
      <c r="I591" s="372">
        <v>43227</v>
      </c>
      <c r="J591" s="372">
        <v>43227</v>
      </c>
      <c r="K591" s="372">
        <v>43340</v>
      </c>
      <c r="L591" s="371" t="s">
        <v>241</v>
      </c>
      <c r="M591" s="371" t="s">
        <v>242</v>
      </c>
      <c r="N591" s="372">
        <v>43236</v>
      </c>
      <c r="O591" s="371" t="s">
        <v>243</v>
      </c>
      <c r="P591" s="371" t="s">
        <v>240</v>
      </c>
      <c r="Q591" s="371" t="s">
        <v>244</v>
      </c>
      <c r="R591" s="371" t="s">
        <v>244</v>
      </c>
      <c r="S591" s="371" t="s">
        <v>287</v>
      </c>
      <c r="T591" s="371" t="s">
        <v>288</v>
      </c>
      <c r="U591" s="373">
        <v>10000</v>
      </c>
      <c r="W591"/>
      <c r="X591" s="142" t="s">
        <v>25</v>
      </c>
      <c r="Y591" s="142" t="s">
        <v>4</v>
      </c>
      <c r="AA591" s="371"/>
      <c r="AB591" s="371"/>
      <c r="AC591" s="371"/>
      <c r="AD591" s="371"/>
      <c r="AE591" s="371"/>
    </row>
    <row r="592" spans="1:31">
      <c r="A592" s="371" t="s">
        <v>2436</v>
      </c>
      <c r="B592" s="371" t="s">
        <v>2437</v>
      </c>
      <c r="C592" s="371">
        <v>0</v>
      </c>
      <c r="D592"/>
      <c r="E592" s="371" t="s">
        <v>2438</v>
      </c>
      <c r="F592" s="371" t="s">
        <v>2439</v>
      </c>
      <c r="G592" s="371" t="s">
        <v>239</v>
      </c>
      <c r="H592" s="371" t="s">
        <v>240</v>
      </c>
      <c r="I592" s="372">
        <v>43209</v>
      </c>
      <c r="J592" s="372">
        <v>43203</v>
      </c>
      <c r="K592" s="372">
        <v>43753</v>
      </c>
      <c r="L592" s="371" t="s">
        <v>241</v>
      </c>
      <c r="M592" s="371" t="s">
        <v>242</v>
      </c>
      <c r="N592" s="372">
        <v>43236</v>
      </c>
      <c r="O592" s="371" t="s">
        <v>243</v>
      </c>
      <c r="P592" s="371" t="s">
        <v>240</v>
      </c>
      <c r="Q592" s="371" t="s">
        <v>244</v>
      </c>
      <c r="R592" s="371" t="s">
        <v>244</v>
      </c>
      <c r="S592" s="371" t="s">
        <v>254</v>
      </c>
      <c r="T592" s="371" t="s">
        <v>255</v>
      </c>
      <c r="U592" s="371">
        <v>0</v>
      </c>
      <c r="W592" s="371">
        <v>83073</v>
      </c>
      <c r="X592" s="142" t="s">
        <v>25</v>
      </c>
      <c r="Y592" s="142" t="s">
        <v>4</v>
      </c>
      <c r="AA592" s="371"/>
      <c r="AB592" s="371"/>
      <c r="AC592" s="371"/>
      <c r="AD592" s="371"/>
      <c r="AE592" s="371"/>
    </row>
    <row r="593" spans="1:31">
      <c r="A593" s="371" t="s">
        <v>2436</v>
      </c>
      <c r="B593" s="371" t="s">
        <v>2437</v>
      </c>
      <c r="C593" s="371">
        <v>0</v>
      </c>
      <c r="D593"/>
      <c r="E593" s="371" t="s">
        <v>2438</v>
      </c>
      <c r="F593" s="371" t="s">
        <v>2439</v>
      </c>
      <c r="G593" s="371" t="s">
        <v>239</v>
      </c>
      <c r="H593" s="371" t="s">
        <v>240</v>
      </c>
      <c r="I593" s="372">
        <v>43209</v>
      </c>
      <c r="J593" s="372">
        <v>43203</v>
      </c>
      <c r="K593" s="372">
        <v>43753</v>
      </c>
      <c r="L593" s="371" t="s">
        <v>241</v>
      </c>
      <c r="M593" s="371" t="s">
        <v>242</v>
      </c>
      <c r="N593" s="372">
        <v>43236</v>
      </c>
      <c r="O593" s="371" t="s">
        <v>243</v>
      </c>
      <c r="P593" s="371" t="s">
        <v>240</v>
      </c>
      <c r="Q593" s="371" t="s">
        <v>244</v>
      </c>
      <c r="R593" s="371" t="s">
        <v>244</v>
      </c>
      <c r="S593" s="371" t="s">
        <v>254</v>
      </c>
      <c r="T593" s="371" t="s">
        <v>255</v>
      </c>
      <c r="U593" s="371">
        <v>0</v>
      </c>
      <c r="W593" s="371">
        <v>83073</v>
      </c>
      <c r="X593" s="142" t="s">
        <v>25</v>
      </c>
      <c r="Y593" s="142" t="s">
        <v>4</v>
      </c>
      <c r="AA593" s="371"/>
      <c r="AB593" s="371"/>
      <c r="AC593" s="371"/>
      <c r="AD593" s="371"/>
      <c r="AE593" s="371"/>
    </row>
    <row r="594" spans="1:31">
      <c r="A594" s="371" t="s">
        <v>2440</v>
      </c>
      <c r="B594" s="371" t="s">
        <v>2441</v>
      </c>
      <c r="C594" s="371">
        <v>0</v>
      </c>
      <c r="D594"/>
      <c r="E594" s="371" t="s">
        <v>2442</v>
      </c>
      <c r="F594" s="371" t="s">
        <v>2443</v>
      </c>
      <c r="G594" s="371" t="s">
        <v>239</v>
      </c>
      <c r="H594" s="371" t="s">
        <v>240</v>
      </c>
      <c r="I594" s="372">
        <v>43210</v>
      </c>
      <c r="J594" s="372">
        <v>43203</v>
      </c>
      <c r="K594" s="372">
        <v>43759</v>
      </c>
      <c r="L594" s="371" t="s">
        <v>241</v>
      </c>
      <c r="M594" s="371" t="s">
        <v>242</v>
      </c>
      <c r="N594" s="372">
        <v>43236</v>
      </c>
      <c r="O594" s="371" t="s">
        <v>243</v>
      </c>
      <c r="P594" s="371" t="s">
        <v>240</v>
      </c>
      <c r="Q594" s="371" t="s">
        <v>244</v>
      </c>
      <c r="R594" s="371" t="s">
        <v>244</v>
      </c>
      <c r="S594" s="371" t="s">
        <v>254</v>
      </c>
      <c r="T594" s="371" t="s">
        <v>255</v>
      </c>
      <c r="U594" s="371">
        <v>0</v>
      </c>
      <c r="W594" s="371">
        <v>26728</v>
      </c>
      <c r="X594" s="142" t="s">
        <v>25</v>
      </c>
      <c r="Y594" s="142" t="s">
        <v>4</v>
      </c>
      <c r="AA594" s="371"/>
      <c r="AB594" s="371"/>
      <c r="AC594" s="371"/>
      <c r="AD594" s="371"/>
      <c r="AE594" s="371"/>
    </row>
    <row r="595" spans="1:31">
      <c r="A595" s="371" t="s">
        <v>2440</v>
      </c>
      <c r="B595" s="371" t="s">
        <v>2441</v>
      </c>
      <c r="C595" s="371">
        <v>0</v>
      </c>
      <c r="D595"/>
      <c r="E595" s="371" t="s">
        <v>2442</v>
      </c>
      <c r="F595" s="371" t="s">
        <v>2443</v>
      </c>
      <c r="G595" s="371" t="s">
        <v>239</v>
      </c>
      <c r="H595" s="371" t="s">
        <v>240</v>
      </c>
      <c r="I595" s="372">
        <v>43210</v>
      </c>
      <c r="J595" s="372">
        <v>43203</v>
      </c>
      <c r="K595" s="372">
        <v>43759</v>
      </c>
      <c r="L595" s="371" t="s">
        <v>241</v>
      </c>
      <c r="M595" s="371" t="s">
        <v>242</v>
      </c>
      <c r="N595" s="372">
        <v>43236</v>
      </c>
      <c r="O595" s="371" t="s">
        <v>243</v>
      </c>
      <c r="P595" s="371" t="s">
        <v>240</v>
      </c>
      <c r="Q595" s="371" t="s">
        <v>244</v>
      </c>
      <c r="R595" s="371" t="s">
        <v>244</v>
      </c>
      <c r="S595" s="371" t="s">
        <v>254</v>
      </c>
      <c r="T595" s="371" t="s">
        <v>255</v>
      </c>
      <c r="U595" s="371">
        <v>0</v>
      </c>
      <c r="W595" s="371">
        <v>26728</v>
      </c>
      <c r="X595" s="142" t="s">
        <v>25</v>
      </c>
      <c r="Y595" s="142" t="s">
        <v>4</v>
      </c>
      <c r="AA595" s="371"/>
      <c r="AB595" s="371"/>
      <c r="AC595" s="371"/>
      <c r="AD595" s="371"/>
      <c r="AE595" s="371"/>
    </row>
    <row r="596" spans="1:31">
      <c r="A596" s="371" t="s">
        <v>2444</v>
      </c>
      <c r="B596" s="371" t="s">
        <v>2445</v>
      </c>
      <c r="C596" s="371">
        <v>2</v>
      </c>
      <c r="D596"/>
      <c r="E596" s="371" t="s">
        <v>2446</v>
      </c>
      <c r="F596" s="371" t="s">
        <v>2447</v>
      </c>
      <c r="G596" s="371" t="s">
        <v>239</v>
      </c>
      <c r="H596" s="371" t="s">
        <v>240</v>
      </c>
      <c r="I596" s="372">
        <v>43202</v>
      </c>
      <c r="J596" s="372">
        <v>43182</v>
      </c>
      <c r="K596" s="372">
        <v>43547</v>
      </c>
      <c r="L596" s="371" t="s">
        <v>241</v>
      </c>
      <c r="M596" s="371" t="s">
        <v>242</v>
      </c>
      <c r="N596" s="372">
        <v>43236</v>
      </c>
      <c r="O596" s="371" t="s">
        <v>243</v>
      </c>
      <c r="P596" s="371" t="s">
        <v>240</v>
      </c>
      <c r="Q596" s="371" t="s">
        <v>244</v>
      </c>
      <c r="R596" s="371" t="s">
        <v>244</v>
      </c>
      <c r="S596" s="371" t="s">
        <v>265</v>
      </c>
      <c r="T596" s="371" t="s">
        <v>255</v>
      </c>
      <c r="U596" s="373">
        <v>781000</v>
      </c>
      <c r="V596" s="371"/>
      <c r="W596" s="371">
        <v>25144</v>
      </c>
      <c r="X596" s="142" t="s">
        <v>25</v>
      </c>
      <c r="Y596" s="142" t="s">
        <v>4</v>
      </c>
      <c r="AA596" s="371"/>
      <c r="AB596" s="371"/>
      <c r="AC596" s="371"/>
      <c r="AD596" s="371"/>
      <c r="AE596" s="371"/>
    </row>
    <row r="597" spans="1:31">
      <c r="A597" s="371" t="s">
        <v>2444</v>
      </c>
      <c r="B597" s="371" t="s">
        <v>2445</v>
      </c>
      <c r="C597" s="371">
        <v>2</v>
      </c>
      <c r="D597"/>
      <c r="E597" s="371" t="s">
        <v>2446</v>
      </c>
      <c r="F597" s="371" t="s">
        <v>2447</v>
      </c>
      <c r="G597" s="371" t="s">
        <v>239</v>
      </c>
      <c r="H597" s="371" t="s">
        <v>240</v>
      </c>
      <c r="I597" s="372">
        <v>43202</v>
      </c>
      <c r="J597" s="372">
        <v>43182</v>
      </c>
      <c r="K597" s="372">
        <v>43547</v>
      </c>
      <c r="L597" s="371" t="s">
        <v>241</v>
      </c>
      <c r="M597" s="371" t="s">
        <v>242</v>
      </c>
      <c r="N597" s="372">
        <v>43236</v>
      </c>
      <c r="O597" s="371" t="s">
        <v>243</v>
      </c>
      <c r="P597" s="371" t="s">
        <v>240</v>
      </c>
      <c r="Q597" s="371" t="s">
        <v>244</v>
      </c>
      <c r="R597" s="371" t="s">
        <v>244</v>
      </c>
      <c r="S597" s="371" t="s">
        <v>265</v>
      </c>
      <c r="T597" s="371" t="s">
        <v>255</v>
      </c>
      <c r="U597" s="373">
        <v>781000</v>
      </c>
      <c r="W597" s="371">
        <v>25144</v>
      </c>
      <c r="X597" s="142" t="s">
        <v>25</v>
      </c>
      <c r="Y597" s="142" t="s">
        <v>4</v>
      </c>
      <c r="AA597" s="371"/>
      <c r="AB597" s="371"/>
      <c r="AC597" s="371"/>
      <c r="AD597" s="371"/>
      <c r="AE597" s="371"/>
    </row>
    <row r="598" spans="1:31">
      <c r="A598" s="371" t="s">
        <v>2444</v>
      </c>
      <c r="B598" s="371" t="s">
        <v>2445</v>
      </c>
      <c r="C598" s="371">
        <v>2</v>
      </c>
      <c r="D598"/>
      <c r="E598" s="371" t="s">
        <v>2446</v>
      </c>
      <c r="F598" s="371" t="s">
        <v>2447</v>
      </c>
      <c r="G598" s="371" t="s">
        <v>239</v>
      </c>
      <c r="H598" s="371" t="s">
        <v>240</v>
      </c>
      <c r="I598" s="372">
        <v>43202</v>
      </c>
      <c r="J598" s="372">
        <v>43182</v>
      </c>
      <c r="K598" s="372">
        <v>43547</v>
      </c>
      <c r="L598" s="371" t="s">
        <v>241</v>
      </c>
      <c r="M598" s="371" t="s">
        <v>242</v>
      </c>
      <c r="N598" s="372">
        <v>43236</v>
      </c>
      <c r="O598" s="371" t="s">
        <v>243</v>
      </c>
      <c r="P598" s="371" t="s">
        <v>240</v>
      </c>
      <c r="Q598" s="371" t="s">
        <v>244</v>
      </c>
      <c r="R598" s="371" t="s">
        <v>244</v>
      </c>
      <c r="S598" s="371" t="s">
        <v>265</v>
      </c>
      <c r="T598" s="371" t="s">
        <v>255</v>
      </c>
      <c r="U598" s="373">
        <v>781000</v>
      </c>
      <c r="W598" s="371">
        <v>25144</v>
      </c>
      <c r="X598" s="142" t="s">
        <v>25</v>
      </c>
      <c r="Y598" s="142" t="s">
        <v>4</v>
      </c>
      <c r="AA598" s="371"/>
      <c r="AB598" s="371"/>
      <c r="AC598" s="371"/>
      <c r="AD598" s="371"/>
      <c r="AE598" s="371"/>
    </row>
    <row r="599" spans="1:31">
      <c r="A599" s="371" t="s">
        <v>2444</v>
      </c>
      <c r="B599" s="371" t="s">
        <v>2445</v>
      </c>
      <c r="C599" s="371">
        <v>2</v>
      </c>
      <c r="D599"/>
      <c r="E599" s="371" t="s">
        <v>2446</v>
      </c>
      <c r="F599" s="371" t="s">
        <v>2447</v>
      </c>
      <c r="G599" s="371" t="s">
        <v>239</v>
      </c>
      <c r="H599" s="371" t="s">
        <v>240</v>
      </c>
      <c r="I599" s="372">
        <v>43202</v>
      </c>
      <c r="J599" s="372">
        <v>43182</v>
      </c>
      <c r="K599" s="372">
        <v>43547</v>
      </c>
      <c r="L599" s="371" t="s">
        <v>241</v>
      </c>
      <c r="M599" s="371" t="s">
        <v>242</v>
      </c>
      <c r="N599" s="372">
        <v>43236</v>
      </c>
      <c r="O599" s="371" t="s">
        <v>243</v>
      </c>
      <c r="P599" s="371" t="s">
        <v>240</v>
      </c>
      <c r="Q599" s="371" t="s">
        <v>244</v>
      </c>
      <c r="R599" s="371" t="s">
        <v>244</v>
      </c>
      <c r="S599" s="371" t="s">
        <v>265</v>
      </c>
      <c r="T599" s="371" t="s">
        <v>255</v>
      </c>
      <c r="U599" s="373">
        <v>781000</v>
      </c>
      <c r="W599" s="371">
        <v>25144</v>
      </c>
      <c r="X599" s="142" t="s">
        <v>25</v>
      </c>
      <c r="Y599" s="142" t="s">
        <v>4</v>
      </c>
      <c r="AA599" s="371"/>
      <c r="AB599" s="371"/>
      <c r="AC599" s="371"/>
      <c r="AD599" s="371"/>
      <c r="AE599" s="371"/>
    </row>
    <row r="600" spans="1:31">
      <c r="A600" s="371" t="s">
        <v>2444</v>
      </c>
      <c r="B600" s="371" t="s">
        <v>2445</v>
      </c>
      <c r="C600" s="371">
        <v>2</v>
      </c>
      <c r="D600"/>
      <c r="E600" s="371" t="s">
        <v>2446</v>
      </c>
      <c r="F600" s="371" t="s">
        <v>2447</v>
      </c>
      <c r="G600" s="371" t="s">
        <v>239</v>
      </c>
      <c r="H600" s="371" t="s">
        <v>240</v>
      </c>
      <c r="I600" s="372">
        <v>43202</v>
      </c>
      <c r="J600" s="372">
        <v>43182</v>
      </c>
      <c r="K600" s="372">
        <v>43547</v>
      </c>
      <c r="L600" s="371" t="s">
        <v>241</v>
      </c>
      <c r="M600" s="371" t="s">
        <v>242</v>
      </c>
      <c r="N600" s="372">
        <v>43236</v>
      </c>
      <c r="O600" s="371" t="s">
        <v>243</v>
      </c>
      <c r="P600" s="371" t="s">
        <v>240</v>
      </c>
      <c r="Q600" s="371" t="s">
        <v>244</v>
      </c>
      <c r="R600" s="371" t="s">
        <v>244</v>
      </c>
      <c r="S600" s="371" t="s">
        <v>265</v>
      </c>
      <c r="T600" s="371" t="s">
        <v>255</v>
      </c>
      <c r="U600" s="373">
        <v>781000</v>
      </c>
      <c r="W600" s="371">
        <v>25144</v>
      </c>
      <c r="X600" s="142" t="s">
        <v>25</v>
      </c>
      <c r="Y600" s="142" t="s">
        <v>4</v>
      </c>
      <c r="AA600" s="371"/>
      <c r="AB600" s="371"/>
      <c r="AC600" s="371"/>
      <c r="AD600" s="371"/>
      <c r="AE600" s="371"/>
    </row>
    <row r="601" spans="1:31">
      <c r="A601" s="371" t="s">
        <v>2448</v>
      </c>
      <c r="B601" s="371" t="s">
        <v>2449</v>
      </c>
      <c r="C601" s="371">
        <v>0</v>
      </c>
      <c r="D601"/>
      <c r="E601" s="371" t="s">
        <v>2450</v>
      </c>
      <c r="F601" s="371" t="s">
        <v>2451</v>
      </c>
      <c r="G601" s="371" t="s">
        <v>239</v>
      </c>
      <c r="H601" s="371" t="s">
        <v>240</v>
      </c>
      <c r="I601" s="372">
        <v>43209</v>
      </c>
      <c r="J601" s="372">
        <v>43203</v>
      </c>
      <c r="K601" s="372">
        <v>44317</v>
      </c>
      <c r="L601" s="371" t="s">
        <v>241</v>
      </c>
      <c r="M601" s="371" t="s">
        <v>242</v>
      </c>
      <c r="N601" s="372">
        <v>43236</v>
      </c>
      <c r="O601" s="371" t="s">
        <v>243</v>
      </c>
      <c r="P601" s="371" t="s">
        <v>240</v>
      </c>
      <c r="Q601" s="371" t="s">
        <v>244</v>
      </c>
      <c r="R601" s="371" t="s">
        <v>244</v>
      </c>
      <c r="S601" s="371" t="s">
        <v>254</v>
      </c>
      <c r="T601" s="371" t="s">
        <v>255</v>
      </c>
      <c r="U601" s="371">
        <v>0</v>
      </c>
      <c r="W601" s="371">
        <v>317729</v>
      </c>
      <c r="X601" s="142" t="s">
        <v>25</v>
      </c>
      <c r="Y601" s="142" t="s">
        <v>4</v>
      </c>
      <c r="AA601" s="371"/>
      <c r="AB601" s="371"/>
      <c r="AC601" s="371"/>
      <c r="AD601" s="371"/>
      <c r="AE601" s="371"/>
    </row>
    <row r="602" spans="1:31">
      <c r="A602" s="371" t="s">
        <v>2448</v>
      </c>
      <c r="B602" s="371" t="s">
        <v>2449</v>
      </c>
      <c r="C602" s="371">
        <v>0</v>
      </c>
      <c r="D602"/>
      <c r="E602" s="371" t="s">
        <v>2450</v>
      </c>
      <c r="F602" s="371" t="s">
        <v>2451</v>
      </c>
      <c r="G602" s="371" t="s">
        <v>239</v>
      </c>
      <c r="H602" s="371" t="s">
        <v>240</v>
      </c>
      <c r="I602" s="372">
        <v>43209</v>
      </c>
      <c r="J602" s="372">
        <v>43203</v>
      </c>
      <c r="K602" s="372">
        <v>44317</v>
      </c>
      <c r="L602" s="371" t="s">
        <v>241</v>
      </c>
      <c r="M602" s="371" t="s">
        <v>242</v>
      </c>
      <c r="N602" s="372">
        <v>43236</v>
      </c>
      <c r="O602" s="371" t="s">
        <v>243</v>
      </c>
      <c r="P602" s="371" t="s">
        <v>240</v>
      </c>
      <c r="Q602" s="371" t="s">
        <v>244</v>
      </c>
      <c r="R602" s="371" t="s">
        <v>244</v>
      </c>
      <c r="S602" s="371" t="s">
        <v>254</v>
      </c>
      <c r="T602" s="371" t="s">
        <v>255</v>
      </c>
      <c r="U602" s="371">
        <v>0</v>
      </c>
      <c r="W602" s="371">
        <v>317729</v>
      </c>
      <c r="X602" s="142" t="s">
        <v>25</v>
      </c>
      <c r="Y602" s="142" t="s">
        <v>4</v>
      </c>
      <c r="AA602" s="371"/>
      <c r="AB602" s="371"/>
      <c r="AC602" s="371"/>
      <c r="AD602" s="371"/>
      <c r="AE602" s="371"/>
    </row>
    <row r="603" spans="1:31">
      <c r="A603" s="371" t="s">
        <v>2452</v>
      </c>
      <c r="B603" s="371">
        <v>823165</v>
      </c>
      <c r="C603" s="371">
        <v>0</v>
      </c>
      <c r="D603"/>
      <c r="E603" s="371" t="s">
        <v>2453</v>
      </c>
      <c r="F603" s="371" t="s">
        <v>2454</v>
      </c>
      <c r="G603" s="371" t="s">
        <v>262</v>
      </c>
      <c r="H603" s="371" t="s">
        <v>1404</v>
      </c>
      <c r="I603" s="372">
        <v>43196</v>
      </c>
      <c r="J603" s="372">
        <v>43208</v>
      </c>
      <c r="K603" s="372">
        <v>45033</v>
      </c>
      <c r="L603" s="371" t="s">
        <v>241</v>
      </c>
      <c r="M603" s="371" t="s">
        <v>242</v>
      </c>
      <c r="N603" s="372">
        <v>43236</v>
      </c>
      <c r="O603" s="371" t="s">
        <v>243</v>
      </c>
      <c r="P603" s="371" t="s">
        <v>1404</v>
      </c>
      <c r="Q603" s="371" t="s">
        <v>244</v>
      </c>
      <c r="R603" s="371" t="s">
        <v>244</v>
      </c>
      <c r="S603" s="371" t="s">
        <v>1431</v>
      </c>
      <c r="T603" s="371" t="s">
        <v>255</v>
      </c>
      <c r="U603" s="371">
        <v>0</v>
      </c>
      <c r="W603" s="371">
        <v>522394</v>
      </c>
      <c r="X603" s="142" t="s">
        <v>25</v>
      </c>
      <c r="Y603" s="142" t="s">
        <v>3</v>
      </c>
      <c r="AA603" s="371"/>
      <c r="AB603" s="371"/>
      <c r="AC603" s="371"/>
      <c r="AD603" s="371"/>
      <c r="AE603" s="371"/>
    </row>
    <row r="604" spans="1:31">
      <c r="A604" s="371" t="s">
        <v>2455</v>
      </c>
      <c r="B604" s="371" t="s">
        <v>2456</v>
      </c>
      <c r="C604" s="371">
        <v>0</v>
      </c>
      <c r="D604"/>
      <c r="E604" s="371" t="s">
        <v>2457</v>
      </c>
      <c r="F604" s="371" t="s">
        <v>2458</v>
      </c>
      <c r="G604" s="371" t="s">
        <v>239</v>
      </c>
      <c r="H604" s="371" t="s">
        <v>294</v>
      </c>
      <c r="I604" s="372">
        <v>43227</v>
      </c>
      <c r="J604" s="372">
        <v>43227</v>
      </c>
      <c r="K604" s="372">
        <v>43465</v>
      </c>
      <c r="L604" s="371" t="s">
        <v>241</v>
      </c>
      <c r="M604" s="371" t="s">
        <v>242</v>
      </c>
      <c r="N604" s="372">
        <v>43237</v>
      </c>
      <c r="O604" s="371" t="s">
        <v>243</v>
      </c>
      <c r="P604" s="371" t="s">
        <v>294</v>
      </c>
      <c r="Q604" s="371" t="s">
        <v>244</v>
      </c>
      <c r="R604" s="371" t="s">
        <v>244</v>
      </c>
      <c r="S604" s="371" t="s">
        <v>287</v>
      </c>
      <c r="T604" s="371" t="s">
        <v>288</v>
      </c>
      <c r="U604" s="371">
        <v>1</v>
      </c>
      <c r="W604" s="371">
        <v>580960</v>
      </c>
      <c r="X604" s="142" t="s">
        <v>25</v>
      </c>
      <c r="Y604" s="142" t="s">
        <v>4</v>
      </c>
      <c r="AA604" s="371"/>
      <c r="AB604" s="371"/>
      <c r="AC604" s="371"/>
      <c r="AD604" s="371"/>
      <c r="AE604" s="371"/>
    </row>
    <row r="605" spans="1:31">
      <c r="A605" s="371" t="s">
        <v>2459</v>
      </c>
      <c r="B605" s="371">
        <v>823236</v>
      </c>
      <c r="C605" s="371">
        <v>0</v>
      </c>
      <c r="D605"/>
      <c r="E605" s="371" t="s">
        <v>2460</v>
      </c>
      <c r="F605" s="371" t="s">
        <v>2461</v>
      </c>
      <c r="G605" s="371" t="s">
        <v>262</v>
      </c>
      <c r="H605" s="371" t="s">
        <v>293</v>
      </c>
      <c r="I605" s="372">
        <v>43202</v>
      </c>
      <c r="J605" s="372">
        <v>43231</v>
      </c>
      <c r="K605" s="372">
        <v>43292</v>
      </c>
      <c r="L605" s="371" t="s">
        <v>241</v>
      </c>
      <c r="M605" s="371" t="s">
        <v>242</v>
      </c>
      <c r="N605" s="372">
        <v>43237</v>
      </c>
      <c r="O605" s="371" t="s">
        <v>243</v>
      </c>
      <c r="P605" s="371" t="s">
        <v>2462</v>
      </c>
      <c r="Q605" s="371" t="s">
        <v>244</v>
      </c>
      <c r="R605" s="371" t="s">
        <v>244</v>
      </c>
      <c r="S605" s="371" t="s">
        <v>254</v>
      </c>
      <c r="T605" s="371" t="s">
        <v>255</v>
      </c>
      <c r="U605" s="373">
        <v>34327</v>
      </c>
      <c r="W605"/>
      <c r="X605" s="142" t="s">
        <v>25</v>
      </c>
      <c r="Y605" s="142" t="s">
        <v>3</v>
      </c>
      <c r="AA605" s="371"/>
      <c r="AB605" s="371"/>
      <c r="AC605" s="371"/>
      <c r="AD605" s="371"/>
      <c r="AE605" s="371"/>
    </row>
    <row r="606" spans="1:31">
      <c r="A606" s="371" t="s">
        <v>2459</v>
      </c>
      <c r="B606" s="371">
        <v>823236</v>
      </c>
      <c r="C606" s="371">
        <v>0</v>
      </c>
      <c r="D606"/>
      <c r="E606" s="371" t="s">
        <v>2460</v>
      </c>
      <c r="F606" s="371" t="s">
        <v>2461</v>
      </c>
      <c r="G606" s="371" t="s">
        <v>262</v>
      </c>
      <c r="H606" s="371" t="s">
        <v>293</v>
      </c>
      <c r="I606" s="372">
        <v>43202</v>
      </c>
      <c r="J606" s="372">
        <v>43231</v>
      </c>
      <c r="K606" s="372">
        <v>43292</v>
      </c>
      <c r="L606" s="371" t="s">
        <v>241</v>
      </c>
      <c r="M606" s="371" t="s">
        <v>242</v>
      </c>
      <c r="N606" s="372">
        <v>43237</v>
      </c>
      <c r="O606" s="371" t="s">
        <v>243</v>
      </c>
      <c r="P606" s="371" t="s">
        <v>2462</v>
      </c>
      <c r="Q606" s="371" t="s">
        <v>244</v>
      </c>
      <c r="R606" s="371" t="s">
        <v>244</v>
      </c>
      <c r="S606" s="371" t="s">
        <v>254</v>
      </c>
      <c r="T606" s="371" t="s">
        <v>255</v>
      </c>
      <c r="U606" s="373">
        <v>34327</v>
      </c>
      <c r="W606"/>
      <c r="X606" s="142" t="s">
        <v>25</v>
      </c>
      <c r="Y606" s="142" t="s">
        <v>3</v>
      </c>
      <c r="AA606" s="371"/>
      <c r="AB606" s="371"/>
      <c r="AC606" s="371"/>
      <c r="AD606" s="371"/>
      <c r="AE606" s="371"/>
    </row>
    <row r="607" spans="1:31">
      <c r="A607" s="371" t="s">
        <v>2463</v>
      </c>
      <c r="B607" s="371">
        <v>823287</v>
      </c>
      <c r="C607" s="371">
        <v>0</v>
      </c>
      <c r="D607"/>
      <c r="E607" s="371" t="s">
        <v>2464</v>
      </c>
      <c r="F607" s="371" t="s">
        <v>3</v>
      </c>
      <c r="G607" s="371" t="s">
        <v>262</v>
      </c>
      <c r="H607" s="371" t="s">
        <v>1404</v>
      </c>
      <c r="I607" s="372">
        <v>43207</v>
      </c>
      <c r="J607" s="372">
        <v>43206</v>
      </c>
      <c r="K607" s="372">
        <v>45031</v>
      </c>
      <c r="L607" s="371" t="s">
        <v>241</v>
      </c>
      <c r="M607" s="371" t="s">
        <v>242</v>
      </c>
      <c r="N607" s="372">
        <v>43237</v>
      </c>
      <c r="O607" s="371" t="s">
        <v>243</v>
      </c>
      <c r="P607" s="371" t="s">
        <v>1404</v>
      </c>
      <c r="Q607" s="371" t="s">
        <v>244</v>
      </c>
      <c r="R607" s="371" t="s">
        <v>244</v>
      </c>
      <c r="S607" s="371" t="s">
        <v>316</v>
      </c>
      <c r="T607" s="371" t="s">
        <v>246</v>
      </c>
      <c r="U607" s="371">
        <v>0</v>
      </c>
      <c r="W607" s="371">
        <v>3740</v>
      </c>
      <c r="X607" s="142" t="s">
        <v>25</v>
      </c>
      <c r="Y607" s="142" t="s">
        <v>3</v>
      </c>
      <c r="AA607" s="371"/>
      <c r="AB607" s="371"/>
      <c r="AC607" s="371"/>
      <c r="AD607" s="371"/>
      <c r="AE607" s="371"/>
    </row>
    <row r="608" spans="1:31">
      <c r="A608" s="371" t="s">
        <v>2465</v>
      </c>
      <c r="B608" s="371" t="s">
        <v>2466</v>
      </c>
      <c r="C608" s="371">
        <v>2</v>
      </c>
      <c r="D608"/>
      <c r="E608" s="371" t="s">
        <v>365</v>
      </c>
      <c r="F608" s="371" t="s">
        <v>2467</v>
      </c>
      <c r="G608" s="371" t="s">
        <v>239</v>
      </c>
      <c r="H608" s="371" t="s">
        <v>263</v>
      </c>
      <c r="I608" s="372">
        <v>43235</v>
      </c>
      <c r="J608" s="372">
        <v>43281</v>
      </c>
      <c r="K608" s="372">
        <v>43497</v>
      </c>
      <c r="L608" s="371" t="s">
        <v>241</v>
      </c>
      <c r="M608" s="371" t="s">
        <v>242</v>
      </c>
      <c r="N608" s="372">
        <v>43242</v>
      </c>
      <c r="O608" s="371" t="s">
        <v>243</v>
      </c>
      <c r="P608" s="371" t="s">
        <v>263</v>
      </c>
      <c r="Q608" s="371" t="s">
        <v>244</v>
      </c>
      <c r="R608" s="371" t="s">
        <v>244</v>
      </c>
      <c r="S608" s="371" t="s">
        <v>254</v>
      </c>
      <c r="T608" s="371" t="s">
        <v>367</v>
      </c>
      <c r="U608" s="373">
        <v>113000</v>
      </c>
      <c r="W608" s="371">
        <v>584032</v>
      </c>
      <c r="X608" s="142" t="s">
        <v>25</v>
      </c>
      <c r="Y608" s="142" t="s">
        <v>4</v>
      </c>
      <c r="AA608" s="371"/>
      <c r="AB608" s="371"/>
      <c r="AC608" s="371"/>
      <c r="AD608" s="371"/>
      <c r="AE608" s="371"/>
    </row>
    <row r="609" spans="1:31">
      <c r="A609" s="371" t="s">
        <v>2465</v>
      </c>
      <c r="B609" s="371" t="s">
        <v>2466</v>
      </c>
      <c r="C609" s="371">
        <v>2</v>
      </c>
      <c r="D609"/>
      <c r="E609" s="371" t="s">
        <v>365</v>
      </c>
      <c r="F609" s="371" t="s">
        <v>2467</v>
      </c>
      <c r="G609" s="371" t="s">
        <v>239</v>
      </c>
      <c r="H609" s="371" t="s">
        <v>263</v>
      </c>
      <c r="I609" s="372">
        <v>43235</v>
      </c>
      <c r="J609" s="372">
        <v>43281</v>
      </c>
      <c r="K609" s="372">
        <v>43497</v>
      </c>
      <c r="L609" s="371" t="s">
        <v>241</v>
      </c>
      <c r="M609" s="371" t="s">
        <v>242</v>
      </c>
      <c r="N609" s="372">
        <v>43242</v>
      </c>
      <c r="O609" s="371" t="s">
        <v>243</v>
      </c>
      <c r="P609" s="371" t="s">
        <v>263</v>
      </c>
      <c r="Q609" s="371" t="s">
        <v>244</v>
      </c>
      <c r="R609" s="371" t="s">
        <v>244</v>
      </c>
      <c r="S609" s="371" t="s">
        <v>254</v>
      </c>
      <c r="T609" s="371" t="s">
        <v>367</v>
      </c>
      <c r="U609" s="373">
        <v>113000</v>
      </c>
      <c r="W609" s="371">
        <v>584032</v>
      </c>
      <c r="X609" s="142" t="s">
        <v>25</v>
      </c>
      <c r="Y609" s="142" t="s">
        <v>4</v>
      </c>
      <c r="AA609" s="371"/>
      <c r="AB609" s="371"/>
      <c r="AC609" s="371"/>
      <c r="AD609" s="371"/>
      <c r="AE609" s="371"/>
    </row>
    <row r="610" spans="1:31">
      <c r="A610" s="371" t="s">
        <v>2468</v>
      </c>
      <c r="B610" s="371" t="s">
        <v>2469</v>
      </c>
      <c r="C610" s="371">
        <v>1</v>
      </c>
      <c r="D610" s="371">
        <v>1094261</v>
      </c>
      <c r="E610" s="371" t="s">
        <v>544</v>
      </c>
      <c r="F610" s="371" t="s">
        <v>2470</v>
      </c>
      <c r="G610" s="371" t="s">
        <v>239</v>
      </c>
      <c r="H610" s="371" t="s">
        <v>240</v>
      </c>
      <c r="I610" s="372">
        <v>43234</v>
      </c>
      <c r="J610" s="372">
        <v>43175</v>
      </c>
      <c r="K610" s="372">
        <v>43496</v>
      </c>
      <c r="L610" s="371" t="s">
        <v>241</v>
      </c>
      <c r="M610" s="371" t="s">
        <v>242</v>
      </c>
      <c r="N610" s="372">
        <v>43243</v>
      </c>
      <c r="O610" s="371" t="s">
        <v>243</v>
      </c>
      <c r="P610" s="371" t="s">
        <v>240</v>
      </c>
      <c r="Q610" s="371" t="s">
        <v>244</v>
      </c>
      <c r="R610" s="371" t="s">
        <v>244</v>
      </c>
      <c r="S610" s="371" t="s">
        <v>287</v>
      </c>
      <c r="T610" s="371" t="s">
        <v>309</v>
      </c>
      <c r="U610" s="373">
        <v>100000</v>
      </c>
      <c r="V610" s="371"/>
      <c r="W610" s="371">
        <v>169046</v>
      </c>
      <c r="X610" s="142" t="s">
        <v>25</v>
      </c>
      <c r="Y610" s="142" t="s">
        <v>4</v>
      </c>
      <c r="AA610" s="371"/>
      <c r="AB610" s="371"/>
      <c r="AC610" s="371"/>
      <c r="AD610" s="371"/>
      <c r="AE610" s="371"/>
    </row>
    <row r="611" spans="1:31">
      <c r="A611" s="371" t="s">
        <v>2471</v>
      </c>
      <c r="B611" s="371">
        <v>808937</v>
      </c>
      <c r="C611" s="371">
        <v>10</v>
      </c>
      <c r="D611" s="371">
        <v>1026458</v>
      </c>
      <c r="E611" s="371" t="s">
        <v>290</v>
      </c>
      <c r="F611" s="371" t="s">
        <v>2472</v>
      </c>
      <c r="G611" s="371" t="s">
        <v>262</v>
      </c>
      <c r="H611" s="371" t="s">
        <v>293</v>
      </c>
      <c r="I611" s="372">
        <v>43223</v>
      </c>
      <c r="J611" s="372">
        <v>43248</v>
      </c>
      <c r="K611" s="372">
        <v>43266</v>
      </c>
      <c r="L611" s="371" t="s">
        <v>241</v>
      </c>
      <c r="M611" s="371" t="s">
        <v>242</v>
      </c>
      <c r="N611" s="372">
        <v>43243</v>
      </c>
      <c r="O611" s="371" t="s">
        <v>243</v>
      </c>
      <c r="P611" s="371" t="s">
        <v>2462</v>
      </c>
      <c r="Q611" s="371" t="s">
        <v>244</v>
      </c>
      <c r="R611" s="371" t="s">
        <v>269</v>
      </c>
      <c r="S611" s="371" t="s">
        <v>245</v>
      </c>
      <c r="T611" s="371" t="s">
        <v>255</v>
      </c>
      <c r="U611" s="373">
        <v>313618</v>
      </c>
      <c r="W611" s="371">
        <v>563538</v>
      </c>
      <c r="X611" s="142" t="s">
        <v>25</v>
      </c>
      <c r="Y611" s="142" t="s">
        <v>3</v>
      </c>
      <c r="AA611"/>
      <c r="AB611"/>
      <c r="AC611" s="371"/>
      <c r="AD611"/>
      <c r="AE611" s="371"/>
    </row>
    <row r="612" spans="1:31">
      <c r="A612" s="371" t="s">
        <v>2473</v>
      </c>
      <c r="B612" s="371" t="s">
        <v>2474</v>
      </c>
      <c r="C612" s="371">
        <v>0</v>
      </c>
      <c r="D612"/>
      <c r="E612" s="371" t="s">
        <v>285</v>
      </c>
      <c r="F612" s="371" t="s">
        <v>2475</v>
      </c>
      <c r="G612" s="371" t="s">
        <v>239</v>
      </c>
      <c r="H612" s="371" t="s">
        <v>240</v>
      </c>
      <c r="I612" s="372">
        <v>43231</v>
      </c>
      <c r="J612" s="372">
        <v>43230</v>
      </c>
      <c r="K612" s="372">
        <v>44151</v>
      </c>
      <c r="L612" s="371" t="s">
        <v>241</v>
      </c>
      <c r="M612" s="371" t="s">
        <v>242</v>
      </c>
      <c r="N612" s="372">
        <v>43243</v>
      </c>
      <c r="O612" s="371" t="s">
        <v>243</v>
      </c>
      <c r="P612" s="371" t="s">
        <v>240</v>
      </c>
      <c r="Q612" s="371" t="s">
        <v>244</v>
      </c>
      <c r="R612" s="371" t="s">
        <v>244</v>
      </c>
      <c r="S612" s="371" t="s">
        <v>245</v>
      </c>
      <c r="T612" s="371" t="s">
        <v>246</v>
      </c>
      <c r="U612" s="373">
        <v>2708987.29</v>
      </c>
      <c r="W612" s="371">
        <v>590178</v>
      </c>
      <c r="X612" s="142" t="s">
        <v>25</v>
      </c>
      <c r="Y612" s="142" t="s">
        <v>4</v>
      </c>
      <c r="AA612" s="371"/>
      <c r="AB612" s="371"/>
      <c r="AC612" s="371"/>
      <c r="AD612" s="371"/>
      <c r="AE612" s="371"/>
    </row>
    <row r="613" spans="1:31">
      <c r="A613" s="371" t="s">
        <v>2476</v>
      </c>
      <c r="B613" s="371">
        <v>809926</v>
      </c>
      <c r="C613" s="371">
        <v>37</v>
      </c>
      <c r="D613" s="371">
        <v>405941</v>
      </c>
      <c r="E613" s="371" t="s">
        <v>290</v>
      </c>
      <c r="F613" s="371" t="s">
        <v>2477</v>
      </c>
      <c r="G613" s="371" t="s">
        <v>292</v>
      </c>
      <c r="H613" s="371" t="s">
        <v>293</v>
      </c>
      <c r="I613" s="372">
        <v>43231</v>
      </c>
      <c r="J613" s="372">
        <v>43221</v>
      </c>
      <c r="K613" s="372">
        <v>43465</v>
      </c>
      <c r="L613" s="371" t="s">
        <v>241</v>
      </c>
      <c r="M613" s="371" t="s">
        <v>242</v>
      </c>
      <c r="N613" s="372">
        <v>43243</v>
      </c>
      <c r="O613" s="371" t="s">
        <v>243</v>
      </c>
      <c r="P613" s="371" t="s">
        <v>2462</v>
      </c>
      <c r="Q613" s="371" t="s">
        <v>244</v>
      </c>
      <c r="R613" s="371" t="s">
        <v>269</v>
      </c>
      <c r="S613" s="371" t="s">
        <v>287</v>
      </c>
      <c r="T613" s="371" t="s">
        <v>295</v>
      </c>
      <c r="U613" s="373">
        <v>19149224.649999999</v>
      </c>
      <c r="W613" s="371">
        <v>563538</v>
      </c>
      <c r="X613" s="142" t="s">
        <v>25</v>
      </c>
      <c r="Y613" s="19" t="s">
        <v>101</v>
      </c>
      <c r="AA613"/>
      <c r="AB613"/>
      <c r="AC613" s="371"/>
      <c r="AD613"/>
      <c r="AE613" s="371"/>
    </row>
    <row r="614" spans="1:31">
      <c r="A614" s="371" t="s">
        <v>2478</v>
      </c>
      <c r="B614" s="371" t="s">
        <v>2479</v>
      </c>
      <c r="C614" s="371">
        <v>0</v>
      </c>
      <c r="D614"/>
      <c r="E614" s="371" t="s">
        <v>900</v>
      </c>
      <c r="F614" s="371" t="s">
        <v>2136</v>
      </c>
      <c r="G614" s="371" t="s">
        <v>239</v>
      </c>
      <c r="H614" s="371" t="s">
        <v>413</v>
      </c>
      <c r="I614" s="372">
        <v>43200</v>
      </c>
      <c r="J614" s="372">
        <v>43206</v>
      </c>
      <c r="K614" s="372">
        <v>43936</v>
      </c>
      <c r="L614" s="371" t="s">
        <v>241</v>
      </c>
      <c r="M614" s="371" t="s">
        <v>242</v>
      </c>
      <c r="N614" s="372">
        <v>43243</v>
      </c>
      <c r="O614" s="371" t="s">
        <v>243</v>
      </c>
      <c r="P614" s="371" t="s">
        <v>413</v>
      </c>
      <c r="Q614" s="371" t="s">
        <v>244</v>
      </c>
      <c r="R614" s="371" t="s">
        <v>244</v>
      </c>
      <c r="S614" s="371" t="s">
        <v>254</v>
      </c>
      <c r="T614" s="371" t="s">
        <v>255</v>
      </c>
      <c r="U614" s="371">
        <v>0</v>
      </c>
      <c r="W614" s="371">
        <v>4962</v>
      </c>
      <c r="X614" s="142" t="s">
        <v>25</v>
      </c>
      <c r="Y614" s="142" t="s">
        <v>4</v>
      </c>
      <c r="AA614" s="371"/>
      <c r="AB614" s="371"/>
      <c r="AC614" s="371"/>
      <c r="AD614" s="371"/>
      <c r="AE614" s="371"/>
    </row>
    <row r="615" spans="1:31">
      <c r="A615" s="371" t="s">
        <v>2480</v>
      </c>
      <c r="B615" s="371" t="s">
        <v>2481</v>
      </c>
      <c r="C615" s="371">
        <v>0</v>
      </c>
      <c r="D615"/>
      <c r="E615" s="371" t="s">
        <v>365</v>
      </c>
      <c r="F615" s="371" t="s">
        <v>2482</v>
      </c>
      <c r="G615" s="371" t="s">
        <v>239</v>
      </c>
      <c r="H615" s="371" t="s">
        <v>1404</v>
      </c>
      <c r="I615" s="372">
        <v>43224</v>
      </c>
      <c r="J615" s="372">
        <v>43234</v>
      </c>
      <c r="K615" s="372">
        <v>43418</v>
      </c>
      <c r="L615" s="371" t="s">
        <v>241</v>
      </c>
      <c r="M615" s="371" t="s">
        <v>242</v>
      </c>
      <c r="N615" s="372">
        <v>43243</v>
      </c>
      <c r="O615" s="371" t="s">
        <v>243</v>
      </c>
      <c r="P615" s="371" t="s">
        <v>1404</v>
      </c>
      <c r="Q615" s="371" t="s">
        <v>244</v>
      </c>
      <c r="R615" s="371" t="s">
        <v>244</v>
      </c>
      <c r="S615" s="371" t="s">
        <v>287</v>
      </c>
      <c r="T615" s="371" t="s">
        <v>371</v>
      </c>
      <c r="U615" s="373">
        <v>62400</v>
      </c>
      <c r="W615" s="371">
        <v>584032</v>
      </c>
      <c r="X615" s="142" t="s">
        <v>25</v>
      </c>
      <c r="Y615" s="142" t="s">
        <v>4</v>
      </c>
      <c r="AA615" s="371"/>
      <c r="AB615" s="371"/>
      <c r="AC615" s="371"/>
      <c r="AD615" s="371"/>
      <c r="AE615" s="371"/>
    </row>
    <row r="616" spans="1:31">
      <c r="A616" s="371" t="s">
        <v>2483</v>
      </c>
      <c r="B616" s="371" t="s">
        <v>2484</v>
      </c>
      <c r="C616" s="371">
        <v>0</v>
      </c>
      <c r="D616"/>
      <c r="E616" s="371" t="s">
        <v>365</v>
      </c>
      <c r="F616" s="371" t="s">
        <v>2485</v>
      </c>
      <c r="G616" s="371" t="s">
        <v>239</v>
      </c>
      <c r="H616" s="371" t="s">
        <v>1404</v>
      </c>
      <c r="I616" s="372">
        <v>43224</v>
      </c>
      <c r="J616" s="372">
        <v>43235</v>
      </c>
      <c r="K616" s="372">
        <v>43419</v>
      </c>
      <c r="L616" s="371" t="s">
        <v>241</v>
      </c>
      <c r="M616" s="371" t="s">
        <v>242</v>
      </c>
      <c r="N616" s="372">
        <v>43243</v>
      </c>
      <c r="O616" s="371" t="s">
        <v>243</v>
      </c>
      <c r="P616" s="371" t="s">
        <v>1404</v>
      </c>
      <c r="Q616" s="371" t="s">
        <v>244</v>
      </c>
      <c r="R616" s="371" t="s">
        <v>244</v>
      </c>
      <c r="S616" s="371" t="s">
        <v>287</v>
      </c>
      <c r="T616" s="371" t="s">
        <v>371</v>
      </c>
      <c r="U616" s="373">
        <v>87360</v>
      </c>
      <c r="W616" s="371">
        <v>584032</v>
      </c>
      <c r="X616" s="142" t="s">
        <v>25</v>
      </c>
      <c r="Y616" s="142" t="s">
        <v>4</v>
      </c>
      <c r="AA616" s="371"/>
      <c r="AB616" s="371"/>
      <c r="AC616" s="371"/>
      <c r="AD616" s="371"/>
      <c r="AE616" s="371"/>
    </row>
    <row r="617" spans="1:31">
      <c r="A617" s="371" t="s">
        <v>2486</v>
      </c>
      <c r="B617" s="371">
        <v>823503</v>
      </c>
      <c r="C617" s="371">
        <v>0</v>
      </c>
      <c r="D617"/>
      <c r="E617" s="371" t="s">
        <v>391</v>
      </c>
      <c r="F617" s="371" t="s">
        <v>2487</v>
      </c>
      <c r="G617" s="371" t="s">
        <v>94</v>
      </c>
      <c r="H617" s="371" t="s">
        <v>294</v>
      </c>
      <c r="I617" s="372">
        <v>43229</v>
      </c>
      <c r="J617" s="372">
        <v>43229</v>
      </c>
      <c r="K617" s="372">
        <v>45054</v>
      </c>
      <c r="L617" s="371" t="s">
        <v>241</v>
      </c>
      <c r="M617" s="371" t="s">
        <v>242</v>
      </c>
      <c r="N617" s="372">
        <v>43243</v>
      </c>
      <c r="O617" s="371" t="s">
        <v>243</v>
      </c>
      <c r="P617" s="371" t="s">
        <v>294</v>
      </c>
      <c r="Q617"/>
      <c r="R617" s="371" t="s">
        <v>244</v>
      </c>
      <c r="S617" s="371" t="s">
        <v>462</v>
      </c>
      <c r="T617" s="371" t="s">
        <v>255</v>
      </c>
      <c r="U617" s="371">
        <v>0</v>
      </c>
      <c r="W617" s="371">
        <v>562761</v>
      </c>
      <c r="X617" s="142" t="s">
        <v>25</v>
      </c>
      <c r="Y617" s="142" t="s">
        <v>94</v>
      </c>
      <c r="AA617"/>
      <c r="AB617"/>
      <c r="AC617" s="371"/>
      <c r="AD617"/>
      <c r="AE617" s="371"/>
    </row>
    <row r="618" spans="1:31">
      <c r="A618" s="371" t="s">
        <v>2488</v>
      </c>
      <c r="B618" s="371" t="s">
        <v>2433</v>
      </c>
      <c r="C618" s="371">
        <v>1</v>
      </c>
      <c r="D618" s="371">
        <v>1089897</v>
      </c>
      <c r="E618" s="371" t="s">
        <v>2434</v>
      </c>
      <c r="F618" s="371" t="s">
        <v>2435</v>
      </c>
      <c r="G618" s="371" t="s">
        <v>239</v>
      </c>
      <c r="H618" s="371" t="s">
        <v>240</v>
      </c>
      <c r="I618" s="372">
        <v>43242</v>
      </c>
      <c r="J618" s="372">
        <v>43227</v>
      </c>
      <c r="K618" s="372">
        <v>43340</v>
      </c>
      <c r="L618" s="371" t="s">
        <v>241</v>
      </c>
      <c r="M618" s="371" t="s">
        <v>242</v>
      </c>
      <c r="N618" s="372">
        <v>43244</v>
      </c>
      <c r="O618" s="371" t="s">
        <v>243</v>
      </c>
      <c r="P618" s="371" t="s">
        <v>240</v>
      </c>
      <c r="Q618" s="371" t="s">
        <v>244</v>
      </c>
      <c r="R618" s="371" t="s">
        <v>244</v>
      </c>
      <c r="S618" s="371" t="s">
        <v>287</v>
      </c>
      <c r="T618" s="371" t="s">
        <v>288</v>
      </c>
      <c r="U618" s="373">
        <v>10000</v>
      </c>
      <c r="W618"/>
      <c r="X618" s="142" t="s">
        <v>25</v>
      </c>
      <c r="Y618" s="142" t="s">
        <v>4</v>
      </c>
      <c r="AA618" s="371"/>
      <c r="AB618" s="371"/>
      <c r="AC618" s="371"/>
      <c r="AD618" s="371"/>
      <c r="AE618" s="371"/>
    </row>
    <row r="619" spans="1:31">
      <c r="A619" s="371" t="s">
        <v>2488</v>
      </c>
      <c r="B619" s="371" t="s">
        <v>2433</v>
      </c>
      <c r="C619" s="371">
        <v>1</v>
      </c>
      <c r="D619" s="371">
        <v>1089897</v>
      </c>
      <c r="E619" s="371" t="s">
        <v>2434</v>
      </c>
      <c r="F619" s="371" t="s">
        <v>2435</v>
      </c>
      <c r="G619" s="371" t="s">
        <v>239</v>
      </c>
      <c r="H619" s="371" t="s">
        <v>240</v>
      </c>
      <c r="I619" s="372">
        <v>43242</v>
      </c>
      <c r="J619" s="372">
        <v>43227</v>
      </c>
      <c r="K619" s="372">
        <v>43340</v>
      </c>
      <c r="L619" s="371" t="s">
        <v>241</v>
      </c>
      <c r="M619" s="371" t="s">
        <v>242</v>
      </c>
      <c r="N619" s="372">
        <v>43244</v>
      </c>
      <c r="O619" s="371" t="s">
        <v>243</v>
      </c>
      <c r="P619" s="371" t="s">
        <v>240</v>
      </c>
      <c r="Q619" s="371" t="s">
        <v>244</v>
      </c>
      <c r="R619" s="371" t="s">
        <v>244</v>
      </c>
      <c r="S619" s="371" t="s">
        <v>287</v>
      </c>
      <c r="T619" s="371" t="s">
        <v>288</v>
      </c>
      <c r="U619" s="373">
        <v>10000</v>
      </c>
      <c r="W619"/>
      <c r="X619" s="142" t="s">
        <v>25</v>
      </c>
      <c r="Y619" s="142" t="s">
        <v>4</v>
      </c>
      <c r="AA619" s="371"/>
      <c r="AB619" s="371"/>
      <c r="AC619" s="371"/>
      <c r="AD619" s="371"/>
      <c r="AE619" s="371"/>
    </row>
    <row r="620" spans="1:31">
      <c r="A620" s="371" t="s">
        <v>2489</v>
      </c>
      <c r="B620" s="371">
        <v>807791</v>
      </c>
      <c r="C620" s="371">
        <v>10</v>
      </c>
      <c r="D620" s="371">
        <v>405976</v>
      </c>
      <c r="E620" s="371" t="s">
        <v>2490</v>
      </c>
      <c r="F620" s="371" t="s">
        <v>2491</v>
      </c>
      <c r="G620" s="371" t="s">
        <v>250</v>
      </c>
      <c r="H620" s="371" t="s">
        <v>965</v>
      </c>
      <c r="I620" s="372">
        <v>43243</v>
      </c>
      <c r="J620" s="372">
        <v>43252</v>
      </c>
      <c r="K620" s="372">
        <v>43312</v>
      </c>
      <c r="L620" s="371" t="s">
        <v>241</v>
      </c>
      <c r="M620" s="371" t="s">
        <v>242</v>
      </c>
      <c r="N620" s="372">
        <v>43244</v>
      </c>
      <c r="O620" s="371" t="s">
        <v>243</v>
      </c>
      <c r="P620" s="371" t="s">
        <v>965</v>
      </c>
      <c r="Q620" s="371" t="s">
        <v>2391</v>
      </c>
      <c r="R620" s="371" t="s">
        <v>269</v>
      </c>
      <c r="S620" s="371" t="s">
        <v>287</v>
      </c>
      <c r="T620" s="371" t="s">
        <v>309</v>
      </c>
      <c r="U620" s="373">
        <v>11388329.51</v>
      </c>
      <c r="W620" s="371">
        <v>11083</v>
      </c>
      <c r="X620" s="142" t="s">
        <v>25</v>
      </c>
      <c r="Y620" s="142" t="s">
        <v>2</v>
      </c>
      <c r="AA620"/>
      <c r="AB620"/>
      <c r="AC620" s="371"/>
      <c r="AD620"/>
      <c r="AE620" s="371"/>
    </row>
    <row r="621" spans="1:31">
      <c r="A621" s="371" t="s">
        <v>2492</v>
      </c>
      <c r="B621" s="371">
        <v>809785</v>
      </c>
      <c r="C621" s="371">
        <v>3</v>
      </c>
      <c r="D621"/>
      <c r="E621" s="371" t="s">
        <v>285</v>
      </c>
      <c r="F621" s="371" t="s">
        <v>2493</v>
      </c>
      <c r="G621" s="371" t="s">
        <v>1742</v>
      </c>
      <c r="H621" s="371" t="s">
        <v>240</v>
      </c>
      <c r="I621" s="372">
        <v>43235</v>
      </c>
      <c r="J621" s="372">
        <v>43191</v>
      </c>
      <c r="K621" s="372">
        <v>44151</v>
      </c>
      <c r="L621" s="371" t="s">
        <v>241</v>
      </c>
      <c r="M621" s="371" t="s">
        <v>242</v>
      </c>
      <c r="N621" s="372">
        <v>43244</v>
      </c>
      <c r="O621" s="371" t="s">
        <v>243</v>
      </c>
      <c r="P621" s="371" t="s">
        <v>240</v>
      </c>
      <c r="Q621" s="371" t="s">
        <v>244</v>
      </c>
      <c r="R621" s="371" t="s">
        <v>244</v>
      </c>
      <c r="S621" s="371" t="s">
        <v>462</v>
      </c>
      <c r="T621" s="371" t="s">
        <v>255</v>
      </c>
      <c r="U621" s="371">
        <v>0</v>
      </c>
      <c r="V621" s="371"/>
      <c r="W621" s="371">
        <v>590178</v>
      </c>
      <c r="X621" s="142" t="s">
        <v>25</v>
      </c>
      <c r="Y621" s="19" t="s">
        <v>101</v>
      </c>
      <c r="AA621"/>
      <c r="AB621"/>
      <c r="AC621" s="371"/>
      <c r="AD621"/>
      <c r="AE621" s="371"/>
    </row>
    <row r="622" spans="1:31">
      <c r="A622" s="371" t="s">
        <v>2494</v>
      </c>
      <c r="B622" s="371" t="s">
        <v>2495</v>
      </c>
      <c r="C622" s="371">
        <v>0</v>
      </c>
      <c r="D622" s="371">
        <v>1086401</v>
      </c>
      <c r="E622" s="371" t="s">
        <v>1744</v>
      </c>
      <c r="F622" s="371" t="s">
        <v>2496</v>
      </c>
      <c r="G622" s="371" t="s">
        <v>239</v>
      </c>
      <c r="H622" s="371" t="s">
        <v>240</v>
      </c>
      <c r="I622" s="372">
        <v>43210</v>
      </c>
      <c r="J622" s="372">
        <v>43195</v>
      </c>
      <c r="K622" s="372">
        <v>43559</v>
      </c>
      <c r="L622" s="371" t="s">
        <v>241</v>
      </c>
      <c r="M622" s="371" t="s">
        <v>242</v>
      </c>
      <c r="N622" s="372">
        <v>43244</v>
      </c>
      <c r="O622" s="371" t="s">
        <v>243</v>
      </c>
      <c r="P622" s="371" t="s">
        <v>240</v>
      </c>
      <c r="Q622" s="371" t="s">
        <v>244</v>
      </c>
      <c r="R622" s="371" t="s">
        <v>244</v>
      </c>
      <c r="S622" s="371" t="s">
        <v>287</v>
      </c>
      <c r="T622" s="371" t="s">
        <v>309</v>
      </c>
      <c r="U622" s="373">
        <v>48000</v>
      </c>
      <c r="W622"/>
      <c r="X622" s="142" t="s">
        <v>25</v>
      </c>
      <c r="Y622" s="142" t="s">
        <v>4</v>
      </c>
      <c r="AA622" s="371"/>
      <c r="AB622" s="371"/>
      <c r="AC622" s="371"/>
      <c r="AD622" s="371"/>
      <c r="AE622" s="371"/>
    </row>
    <row r="623" spans="1:31">
      <c r="A623" s="371" t="s">
        <v>2494</v>
      </c>
      <c r="B623" s="371" t="s">
        <v>2495</v>
      </c>
      <c r="C623" s="371">
        <v>0</v>
      </c>
      <c r="D623" s="371">
        <v>1086401</v>
      </c>
      <c r="E623" s="371" t="s">
        <v>1744</v>
      </c>
      <c r="F623" s="371" t="s">
        <v>2496</v>
      </c>
      <c r="G623" s="371" t="s">
        <v>239</v>
      </c>
      <c r="H623" s="371" t="s">
        <v>240</v>
      </c>
      <c r="I623" s="372">
        <v>43210</v>
      </c>
      <c r="J623" s="372">
        <v>43195</v>
      </c>
      <c r="K623" s="372">
        <v>43559</v>
      </c>
      <c r="L623" s="371" t="s">
        <v>241</v>
      </c>
      <c r="M623" s="371" t="s">
        <v>242</v>
      </c>
      <c r="N623" s="372">
        <v>43244</v>
      </c>
      <c r="O623" s="371" t="s">
        <v>243</v>
      </c>
      <c r="P623" s="371" t="s">
        <v>240</v>
      </c>
      <c r="Q623" s="371" t="s">
        <v>244</v>
      </c>
      <c r="R623" s="371" t="s">
        <v>244</v>
      </c>
      <c r="S623" s="371" t="s">
        <v>287</v>
      </c>
      <c r="T623" s="371" t="s">
        <v>309</v>
      </c>
      <c r="U623" s="373">
        <v>48000</v>
      </c>
      <c r="W623"/>
      <c r="X623" s="142" t="s">
        <v>25</v>
      </c>
      <c r="Y623" s="142" t="s">
        <v>4</v>
      </c>
      <c r="AA623" s="371"/>
      <c r="AB623" s="371"/>
      <c r="AC623" s="371"/>
      <c r="AD623" s="371"/>
      <c r="AE623" s="371"/>
    </row>
    <row r="624" spans="1:31">
      <c r="A624" s="371" t="s">
        <v>2497</v>
      </c>
      <c r="B624" s="371">
        <v>813966</v>
      </c>
      <c r="C624" s="371">
        <v>2</v>
      </c>
      <c r="D624"/>
      <c r="E624" s="371" t="s">
        <v>2498</v>
      </c>
      <c r="F624" s="371" t="s">
        <v>2499</v>
      </c>
      <c r="G624" s="371" t="s">
        <v>301</v>
      </c>
      <c r="H624" s="371" t="s">
        <v>422</v>
      </c>
      <c r="I624" s="372">
        <v>43196</v>
      </c>
      <c r="J624" s="372">
        <v>43220</v>
      </c>
      <c r="K624" s="372">
        <v>43951</v>
      </c>
      <c r="L624" s="371" t="s">
        <v>241</v>
      </c>
      <c r="M624" s="371" t="s">
        <v>242</v>
      </c>
      <c r="N624" s="372">
        <v>43244</v>
      </c>
      <c r="O624" s="371" t="s">
        <v>243</v>
      </c>
      <c r="P624" s="371" t="s">
        <v>422</v>
      </c>
      <c r="Q624" s="371" t="s">
        <v>244</v>
      </c>
      <c r="R624" s="371" t="s">
        <v>269</v>
      </c>
      <c r="S624" s="371" t="s">
        <v>254</v>
      </c>
      <c r="T624" s="371" t="s">
        <v>255</v>
      </c>
      <c r="U624" s="373">
        <v>624000</v>
      </c>
      <c r="W624" s="371">
        <v>582219</v>
      </c>
      <c r="X624" s="142" t="s">
        <v>25</v>
      </c>
      <c r="Y624" s="142" t="s">
        <v>8</v>
      </c>
      <c r="AA624" s="371"/>
      <c r="AB624" s="371"/>
      <c r="AC624" s="371"/>
      <c r="AD624"/>
      <c r="AE624" s="371"/>
    </row>
    <row r="625" spans="1:31">
      <c r="A625" s="371" t="s">
        <v>2500</v>
      </c>
      <c r="B625" s="371">
        <v>816344</v>
      </c>
      <c r="C625" s="371">
        <v>3</v>
      </c>
      <c r="D625"/>
      <c r="E625" s="371" t="s">
        <v>2501</v>
      </c>
      <c r="F625" s="371" t="s">
        <v>2502</v>
      </c>
      <c r="G625" s="371" t="s">
        <v>301</v>
      </c>
      <c r="H625" s="371" t="s">
        <v>422</v>
      </c>
      <c r="I625" s="372">
        <v>43214</v>
      </c>
      <c r="J625" s="372">
        <v>43209</v>
      </c>
      <c r="K625" s="372">
        <v>43616</v>
      </c>
      <c r="L625" s="371" t="s">
        <v>241</v>
      </c>
      <c r="M625" s="371" t="s">
        <v>242</v>
      </c>
      <c r="N625" s="372">
        <v>43244</v>
      </c>
      <c r="O625" s="371" t="s">
        <v>243</v>
      </c>
      <c r="P625" s="371" t="s">
        <v>422</v>
      </c>
      <c r="Q625" s="371" t="s">
        <v>244</v>
      </c>
      <c r="R625" s="371" t="s">
        <v>269</v>
      </c>
      <c r="S625" s="371" t="s">
        <v>254</v>
      </c>
      <c r="T625" s="371" t="s">
        <v>559</v>
      </c>
      <c r="U625" s="371">
        <v>0</v>
      </c>
      <c r="W625"/>
      <c r="X625" s="142" t="s">
        <v>25</v>
      </c>
      <c r="Y625" s="142" t="s">
        <v>8</v>
      </c>
      <c r="AA625" s="371"/>
      <c r="AB625" s="371"/>
      <c r="AC625" s="371"/>
      <c r="AD625"/>
      <c r="AE625" s="371"/>
    </row>
    <row r="626" spans="1:31">
      <c r="A626" s="371" t="s">
        <v>2503</v>
      </c>
      <c r="B626" s="371">
        <v>816375</v>
      </c>
      <c r="C626" s="371">
        <v>2</v>
      </c>
      <c r="D626"/>
      <c r="E626" s="371" t="s">
        <v>2504</v>
      </c>
      <c r="F626" s="371" t="s">
        <v>2505</v>
      </c>
      <c r="G626" s="371" t="s">
        <v>301</v>
      </c>
      <c r="H626" s="371" t="s">
        <v>422</v>
      </c>
      <c r="I626" s="372">
        <v>43214</v>
      </c>
      <c r="J626" s="372">
        <v>43209</v>
      </c>
      <c r="K626" s="372">
        <v>43616</v>
      </c>
      <c r="L626" s="371" t="s">
        <v>241</v>
      </c>
      <c r="M626" s="371" t="s">
        <v>242</v>
      </c>
      <c r="N626" s="372">
        <v>43244</v>
      </c>
      <c r="O626" s="371" t="s">
        <v>243</v>
      </c>
      <c r="P626" s="371" t="s">
        <v>422</v>
      </c>
      <c r="Q626" s="371" t="s">
        <v>244</v>
      </c>
      <c r="R626" s="371" t="s">
        <v>269</v>
      </c>
      <c r="S626" s="371" t="s">
        <v>254</v>
      </c>
      <c r="T626" s="371" t="s">
        <v>559</v>
      </c>
      <c r="U626" s="371">
        <v>0</v>
      </c>
      <c r="W626"/>
      <c r="X626" s="142" t="s">
        <v>25</v>
      </c>
      <c r="Y626" s="142" t="s">
        <v>8</v>
      </c>
      <c r="AA626" s="371"/>
      <c r="AB626" s="371"/>
      <c r="AC626" s="371"/>
      <c r="AD626"/>
      <c r="AE626" s="371"/>
    </row>
    <row r="627" spans="1:31">
      <c r="A627" s="371" t="s">
        <v>2506</v>
      </c>
      <c r="B627" s="371">
        <v>816913</v>
      </c>
      <c r="C627" s="371">
        <v>2</v>
      </c>
      <c r="D627"/>
      <c r="E627" s="371" t="s">
        <v>2507</v>
      </c>
      <c r="F627" s="371" t="s">
        <v>2508</v>
      </c>
      <c r="G627" s="371" t="s">
        <v>420</v>
      </c>
      <c r="H627" s="371" t="s">
        <v>422</v>
      </c>
      <c r="I627" s="372">
        <v>43222</v>
      </c>
      <c r="J627" s="372">
        <v>42449</v>
      </c>
      <c r="K627" s="372">
        <v>43982</v>
      </c>
      <c r="L627" s="371" t="s">
        <v>241</v>
      </c>
      <c r="M627" s="371" t="s">
        <v>242</v>
      </c>
      <c r="N627" s="372">
        <v>43244</v>
      </c>
      <c r="O627" s="371" t="s">
        <v>243</v>
      </c>
      <c r="P627" s="371" t="s">
        <v>422</v>
      </c>
      <c r="Q627" s="371" t="s">
        <v>244</v>
      </c>
      <c r="R627" s="371" t="s">
        <v>269</v>
      </c>
      <c r="S627" s="371" t="s">
        <v>254</v>
      </c>
      <c r="T627" s="371" t="s">
        <v>456</v>
      </c>
      <c r="U627" s="373">
        <v>140000</v>
      </c>
      <c r="W627"/>
      <c r="X627" s="142" t="s">
        <v>25</v>
      </c>
      <c r="Y627" s="142" t="s">
        <v>7</v>
      </c>
      <c r="AA627"/>
      <c r="AB627"/>
      <c r="AC627" s="371"/>
      <c r="AD627"/>
      <c r="AE627" s="371"/>
    </row>
    <row r="628" spans="1:31">
      <c r="A628" s="371" t="s">
        <v>2509</v>
      </c>
      <c r="B628" s="371">
        <v>817256</v>
      </c>
      <c r="C628" s="371">
        <v>1</v>
      </c>
      <c r="D628"/>
      <c r="E628" s="371" t="s">
        <v>2510</v>
      </c>
      <c r="F628" s="371" t="s">
        <v>2511</v>
      </c>
      <c r="G628" s="371" t="s">
        <v>420</v>
      </c>
      <c r="H628" s="371" t="s">
        <v>422</v>
      </c>
      <c r="I628" s="372">
        <v>43208</v>
      </c>
      <c r="J628" s="372">
        <v>43251</v>
      </c>
      <c r="K628" s="372">
        <v>43982</v>
      </c>
      <c r="L628" s="371" t="s">
        <v>241</v>
      </c>
      <c r="M628" s="371" t="s">
        <v>242</v>
      </c>
      <c r="N628" s="372">
        <v>43244</v>
      </c>
      <c r="O628" s="371" t="s">
        <v>243</v>
      </c>
      <c r="P628" s="371" t="s">
        <v>422</v>
      </c>
      <c r="Q628" s="371" t="s">
        <v>244</v>
      </c>
      <c r="R628" s="371" t="s">
        <v>269</v>
      </c>
      <c r="S628" s="371" t="s">
        <v>254</v>
      </c>
      <c r="T628" s="371" t="s">
        <v>456</v>
      </c>
      <c r="U628" s="373">
        <v>140000</v>
      </c>
      <c r="W628"/>
      <c r="X628" s="142" t="s">
        <v>25</v>
      </c>
      <c r="Y628" s="142" t="s">
        <v>7</v>
      </c>
      <c r="AA628"/>
      <c r="AB628"/>
      <c r="AC628" s="371"/>
      <c r="AD628"/>
      <c r="AE628" s="371"/>
    </row>
    <row r="629" spans="1:31">
      <c r="A629" s="371" t="s">
        <v>2512</v>
      </c>
      <c r="B629" s="371">
        <v>817332</v>
      </c>
      <c r="C629" s="371">
        <v>1</v>
      </c>
      <c r="D629"/>
      <c r="E629" s="371" t="s">
        <v>2513</v>
      </c>
      <c r="F629" s="371" t="s">
        <v>2514</v>
      </c>
      <c r="G629" s="371" t="s">
        <v>420</v>
      </c>
      <c r="H629" s="371" t="s">
        <v>422</v>
      </c>
      <c r="I629" s="372">
        <v>43208</v>
      </c>
      <c r="J629" s="372">
        <v>43251</v>
      </c>
      <c r="K629" s="372">
        <v>43982</v>
      </c>
      <c r="L629" s="371" t="s">
        <v>241</v>
      </c>
      <c r="M629" s="371" t="s">
        <v>242</v>
      </c>
      <c r="N629" s="372">
        <v>43244</v>
      </c>
      <c r="O629" s="371" t="s">
        <v>243</v>
      </c>
      <c r="P629" s="371" t="s">
        <v>422</v>
      </c>
      <c r="Q629" s="371" t="s">
        <v>244</v>
      </c>
      <c r="R629" s="371" t="s">
        <v>269</v>
      </c>
      <c r="S629" s="371" t="s">
        <v>254</v>
      </c>
      <c r="T629" s="371" t="s">
        <v>456</v>
      </c>
      <c r="U629" s="373">
        <v>140000</v>
      </c>
      <c r="V629" s="371"/>
      <c r="W629" s="371">
        <v>285373</v>
      </c>
      <c r="X629" s="142" t="s">
        <v>25</v>
      </c>
      <c r="Y629" s="142" t="s">
        <v>7</v>
      </c>
      <c r="AA629"/>
      <c r="AB629"/>
      <c r="AC629" s="371"/>
      <c r="AD629"/>
      <c r="AE629" s="371"/>
    </row>
    <row r="630" spans="1:31">
      <c r="A630" s="371" t="s">
        <v>2515</v>
      </c>
      <c r="B630" s="371">
        <v>817382</v>
      </c>
      <c r="C630" s="371">
        <v>1</v>
      </c>
      <c r="D630"/>
      <c r="E630" s="371" t="s">
        <v>2516</v>
      </c>
      <c r="F630" s="371" t="s">
        <v>2517</v>
      </c>
      <c r="G630" s="371" t="s">
        <v>420</v>
      </c>
      <c r="H630" s="371" t="s">
        <v>422</v>
      </c>
      <c r="I630" s="372">
        <v>43209</v>
      </c>
      <c r="J630" s="372">
        <v>43251</v>
      </c>
      <c r="K630" s="372">
        <v>43982</v>
      </c>
      <c r="L630" s="371" t="s">
        <v>241</v>
      </c>
      <c r="M630" s="371" t="s">
        <v>242</v>
      </c>
      <c r="N630" s="372">
        <v>43244</v>
      </c>
      <c r="O630" s="371" t="s">
        <v>243</v>
      </c>
      <c r="P630" s="371" t="s">
        <v>422</v>
      </c>
      <c r="Q630" s="371" t="s">
        <v>244</v>
      </c>
      <c r="R630" s="371" t="s">
        <v>269</v>
      </c>
      <c r="S630" s="371" t="s">
        <v>254</v>
      </c>
      <c r="T630" s="371" t="s">
        <v>456</v>
      </c>
      <c r="U630" s="373">
        <v>140000</v>
      </c>
      <c r="W630"/>
      <c r="X630" s="142" t="s">
        <v>25</v>
      </c>
      <c r="Y630" s="142" t="s">
        <v>7</v>
      </c>
      <c r="AA630"/>
      <c r="AB630"/>
      <c r="AC630" s="371"/>
      <c r="AD630"/>
      <c r="AE630" s="371"/>
    </row>
    <row r="631" spans="1:31">
      <c r="A631" s="371" t="s">
        <v>2518</v>
      </c>
      <c r="B631" s="371">
        <v>817494</v>
      </c>
      <c r="C631" s="371">
        <v>1</v>
      </c>
      <c r="D631"/>
      <c r="E631" s="371" t="s">
        <v>2519</v>
      </c>
      <c r="F631" s="371" t="s">
        <v>2520</v>
      </c>
      <c r="G631" s="371" t="s">
        <v>420</v>
      </c>
      <c r="H631" s="371" t="s">
        <v>422</v>
      </c>
      <c r="I631" s="372">
        <v>43209</v>
      </c>
      <c r="J631" s="372">
        <v>43251</v>
      </c>
      <c r="K631" s="372">
        <v>43982</v>
      </c>
      <c r="L631" s="371" t="s">
        <v>241</v>
      </c>
      <c r="M631" s="371" t="s">
        <v>242</v>
      </c>
      <c r="N631" s="372">
        <v>43244</v>
      </c>
      <c r="O631" s="371" t="s">
        <v>243</v>
      </c>
      <c r="P631" s="371" t="s">
        <v>422</v>
      </c>
      <c r="Q631" s="371" t="s">
        <v>244</v>
      </c>
      <c r="R631" s="371" t="s">
        <v>269</v>
      </c>
      <c r="S631" s="371" t="s">
        <v>254</v>
      </c>
      <c r="T631" s="371" t="s">
        <v>456</v>
      </c>
      <c r="U631" s="373">
        <v>140000</v>
      </c>
      <c r="W631" s="371">
        <v>590367</v>
      </c>
      <c r="X631" s="142" t="s">
        <v>25</v>
      </c>
      <c r="Y631" s="142" t="s">
        <v>7</v>
      </c>
      <c r="AA631"/>
      <c r="AB631"/>
      <c r="AC631" s="371"/>
      <c r="AD631"/>
      <c r="AE631" s="371"/>
    </row>
    <row r="632" spans="1:31">
      <c r="A632" s="371" t="s">
        <v>2521</v>
      </c>
      <c r="B632" s="371">
        <v>818415</v>
      </c>
      <c r="C632" s="371">
        <v>1</v>
      </c>
      <c r="D632"/>
      <c r="E632" s="371" t="s">
        <v>2522</v>
      </c>
      <c r="F632" s="371" t="s">
        <v>2523</v>
      </c>
      <c r="G632" s="371" t="s">
        <v>420</v>
      </c>
      <c r="H632" s="371" t="s">
        <v>422</v>
      </c>
      <c r="I632" s="372">
        <v>43208</v>
      </c>
      <c r="J632" s="372">
        <v>43251</v>
      </c>
      <c r="K632" s="372">
        <v>43982</v>
      </c>
      <c r="L632" s="371" t="s">
        <v>241</v>
      </c>
      <c r="M632" s="371" t="s">
        <v>242</v>
      </c>
      <c r="N632" s="372">
        <v>43244</v>
      </c>
      <c r="O632" s="371" t="s">
        <v>243</v>
      </c>
      <c r="P632" s="371" t="s">
        <v>422</v>
      </c>
      <c r="Q632" s="371" t="s">
        <v>244</v>
      </c>
      <c r="R632" s="371" t="s">
        <v>269</v>
      </c>
      <c r="S632" s="371" t="s">
        <v>254</v>
      </c>
      <c r="T632" s="371" t="s">
        <v>456</v>
      </c>
      <c r="U632" s="373">
        <v>140000</v>
      </c>
      <c r="W632"/>
      <c r="X632" s="142" t="s">
        <v>25</v>
      </c>
      <c r="Y632" s="142" t="s">
        <v>7</v>
      </c>
      <c r="AA632"/>
      <c r="AB632"/>
      <c r="AC632" s="371"/>
      <c r="AD632"/>
      <c r="AE632" s="371"/>
    </row>
    <row r="633" spans="1:31">
      <c r="A633" s="371" t="s">
        <v>2524</v>
      </c>
      <c r="B633" s="371">
        <v>819836</v>
      </c>
      <c r="C633" s="371">
        <v>1</v>
      </c>
      <c r="D633"/>
      <c r="E633" s="371" t="s">
        <v>2525</v>
      </c>
      <c r="F633" s="371" t="s">
        <v>2526</v>
      </c>
      <c r="G633" s="371" t="s">
        <v>420</v>
      </c>
      <c r="H633" s="371" t="s">
        <v>422</v>
      </c>
      <c r="I633" s="372">
        <v>43208</v>
      </c>
      <c r="J633" s="372">
        <v>43251</v>
      </c>
      <c r="K633" s="372">
        <v>43982</v>
      </c>
      <c r="L633" s="371" t="s">
        <v>241</v>
      </c>
      <c r="M633" s="371" t="s">
        <v>242</v>
      </c>
      <c r="N633" s="372">
        <v>43244</v>
      </c>
      <c r="O633" s="371" t="s">
        <v>243</v>
      </c>
      <c r="P633" s="371" t="s">
        <v>422</v>
      </c>
      <c r="Q633" s="371" t="s">
        <v>244</v>
      </c>
      <c r="R633" s="371" t="s">
        <v>269</v>
      </c>
      <c r="S633" s="371" t="s">
        <v>254</v>
      </c>
      <c r="T633" s="371" t="s">
        <v>456</v>
      </c>
      <c r="U633" s="373">
        <v>140000</v>
      </c>
      <c r="W633"/>
      <c r="X633" s="142" t="s">
        <v>25</v>
      </c>
      <c r="Y633" s="142" t="s">
        <v>7</v>
      </c>
      <c r="AA633"/>
      <c r="AB633"/>
      <c r="AC633" s="371"/>
      <c r="AD633"/>
      <c r="AE633" s="371"/>
    </row>
    <row r="634" spans="1:31">
      <c r="A634" s="371" t="s">
        <v>2527</v>
      </c>
      <c r="B634" s="371">
        <v>819925</v>
      </c>
      <c r="C634" s="371">
        <v>1</v>
      </c>
      <c r="D634"/>
      <c r="E634" s="371" t="s">
        <v>2528</v>
      </c>
      <c r="F634" s="371" t="s">
        <v>2529</v>
      </c>
      <c r="G634" s="371" t="s">
        <v>301</v>
      </c>
      <c r="H634" s="371" t="s">
        <v>422</v>
      </c>
      <c r="I634" s="372">
        <v>43196</v>
      </c>
      <c r="J634" s="372">
        <v>43209</v>
      </c>
      <c r="K634" s="372">
        <v>43951</v>
      </c>
      <c r="L634" s="371" t="s">
        <v>241</v>
      </c>
      <c r="M634" s="371" t="s">
        <v>242</v>
      </c>
      <c r="N634" s="372">
        <v>43244</v>
      </c>
      <c r="O634" s="371" t="s">
        <v>243</v>
      </c>
      <c r="P634" s="371" t="s">
        <v>422</v>
      </c>
      <c r="Q634" s="371" t="s">
        <v>244</v>
      </c>
      <c r="R634" s="371" t="s">
        <v>244</v>
      </c>
      <c r="S634" s="371" t="s">
        <v>254</v>
      </c>
      <c r="T634" s="371" t="s">
        <v>255</v>
      </c>
      <c r="U634" s="373">
        <v>231400</v>
      </c>
      <c r="W634"/>
      <c r="X634" s="142" t="s">
        <v>25</v>
      </c>
      <c r="Y634" s="142" t="s">
        <v>8</v>
      </c>
      <c r="AA634" s="371"/>
      <c r="AB634" s="371"/>
      <c r="AC634" s="371"/>
      <c r="AD634"/>
      <c r="AE634" s="371"/>
    </row>
    <row r="635" spans="1:31">
      <c r="A635" s="371" t="s">
        <v>2530</v>
      </c>
      <c r="B635" s="371" t="s">
        <v>2531</v>
      </c>
      <c r="C635" s="371">
        <v>0</v>
      </c>
      <c r="D635"/>
      <c r="E635" s="371" t="s">
        <v>927</v>
      </c>
      <c r="F635" s="371" t="s">
        <v>2532</v>
      </c>
      <c r="G635" s="371" t="s">
        <v>239</v>
      </c>
      <c r="H635" s="371" t="s">
        <v>263</v>
      </c>
      <c r="I635" s="372">
        <v>42929</v>
      </c>
      <c r="J635" s="372">
        <v>42931</v>
      </c>
      <c r="K635" s="372">
        <v>44182</v>
      </c>
      <c r="L635" s="371" t="s">
        <v>241</v>
      </c>
      <c r="M635" s="371" t="s">
        <v>242</v>
      </c>
      <c r="N635" s="372">
        <v>43244</v>
      </c>
      <c r="O635" s="371" t="s">
        <v>243</v>
      </c>
      <c r="P635" s="371" t="s">
        <v>263</v>
      </c>
      <c r="Q635" s="371" t="s">
        <v>244</v>
      </c>
      <c r="R635" s="371" t="s">
        <v>244</v>
      </c>
      <c r="S635" s="371" t="s">
        <v>254</v>
      </c>
      <c r="T635" s="371" t="s">
        <v>255</v>
      </c>
      <c r="U635" s="373">
        <v>1000000</v>
      </c>
      <c r="W635" s="371">
        <v>147515</v>
      </c>
      <c r="X635" s="142" t="s">
        <v>25</v>
      </c>
      <c r="Y635" s="142" t="s">
        <v>4</v>
      </c>
      <c r="AA635" s="371"/>
      <c r="AB635" s="371"/>
      <c r="AC635" s="371"/>
      <c r="AD635" s="371"/>
      <c r="AE635" s="371"/>
    </row>
    <row r="636" spans="1:31">
      <c r="A636" s="371" t="s">
        <v>2533</v>
      </c>
      <c r="B636" s="371">
        <v>821455</v>
      </c>
      <c r="C636" s="371">
        <v>1</v>
      </c>
      <c r="D636"/>
      <c r="E636" s="371" t="s">
        <v>2534</v>
      </c>
      <c r="F636" s="371" t="s">
        <v>2535</v>
      </c>
      <c r="G636" s="371" t="s">
        <v>301</v>
      </c>
      <c r="H636" s="371" t="s">
        <v>422</v>
      </c>
      <c r="I636" s="372">
        <v>43196</v>
      </c>
      <c r="J636" s="372">
        <v>43220</v>
      </c>
      <c r="K636" s="372">
        <v>43982</v>
      </c>
      <c r="L636" s="371" t="s">
        <v>241</v>
      </c>
      <c r="M636" s="371" t="s">
        <v>242</v>
      </c>
      <c r="N636" s="372">
        <v>43244</v>
      </c>
      <c r="O636" s="371" t="s">
        <v>243</v>
      </c>
      <c r="P636" s="371" t="s">
        <v>422</v>
      </c>
      <c r="Q636" s="371" t="s">
        <v>244</v>
      </c>
      <c r="R636" s="371" t="s">
        <v>269</v>
      </c>
      <c r="S636" s="371" t="s">
        <v>254</v>
      </c>
      <c r="T636" s="371" t="s">
        <v>255</v>
      </c>
      <c r="U636" s="373">
        <v>252200</v>
      </c>
      <c r="W636" s="371">
        <v>394309</v>
      </c>
      <c r="X636" s="142" t="s">
        <v>25</v>
      </c>
      <c r="Y636" s="142" t="s">
        <v>8</v>
      </c>
      <c r="AA636" s="371"/>
      <c r="AB636" s="371"/>
      <c r="AC636" s="371"/>
      <c r="AD636"/>
      <c r="AE636" s="371"/>
    </row>
    <row r="637" spans="1:31">
      <c r="A637" s="371" t="s">
        <v>2536</v>
      </c>
      <c r="B637" s="371">
        <v>822259</v>
      </c>
      <c r="C637" s="371">
        <v>1</v>
      </c>
      <c r="D637"/>
      <c r="E637" s="371" t="s">
        <v>948</v>
      </c>
      <c r="F637" s="371" t="s">
        <v>949</v>
      </c>
      <c r="G637" s="371" t="s">
        <v>393</v>
      </c>
      <c r="H637" s="371" t="s">
        <v>294</v>
      </c>
      <c r="I637" s="372">
        <v>43213</v>
      </c>
      <c r="J637" s="372">
        <v>43154</v>
      </c>
      <c r="K637" s="372">
        <v>43465</v>
      </c>
      <c r="L637" s="371" t="s">
        <v>241</v>
      </c>
      <c r="M637" s="371" t="s">
        <v>242</v>
      </c>
      <c r="N637" s="372">
        <v>43244</v>
      </c>
      <c r="O637" s="371" t="s">
        <v>243</v>
      </c>
      <c r="P637" s="371" t="s">
        <v>294</v>
      </c>
      <c r="Q637" s="371" t="s">
        <v>244</v>
      </c>
      <c r="R637" s="371" t="s">
        <v>244</v>
      </c>
      <c r="S637" s="371" t="s">
        <v>254</v>
      </c>
      <c r="T637" s="371" t="s">
        <v>621</v>
      </c>
      <c r="U637" s="373">
        <v>59552</v>
      </c>
      <c r="W637" s="371">
        <v>58477</v>
      </c>
      <c r="X637" s="142" t="s">
        <v>25</v>
      </c>
      <c r="Y637" s="19" t="s">
        <v>9</v>
      </c>
      <c r="AA637" s="371"/>
      <c r="AB637" s="371"/>
      <c r="AC637" s="371"/>
      <c r="AD637"/>
      <c r="AE637" s="371"/>
    </row>
    <row r="638" spans="1:31">
      <c r="A638" s="371" t="s">
        <v>2537</v>
      </c>
      <c r="B638" s="371">
        <v>822965</v>
      </c>
      <c r="C638" s="371">
        <v>1</v>
      </c>
      <c r="D638"/>
      <c r="E638" s="371" t="s">
        <v>1395</v>
      </c>
      <c r="F638" s="371" t="s">
        <v>2538</v>
      </c>
      <c r="G638" s="371" t="s">
        <v>420</v>
      </c>
      <c r="H638" s="371" t="s">
        <v>422</v>
      </c>
      <c r="I638" s="372">
        <v>43236</v>
      </c>
      <c r="J638" s="372">
        <v>43186</v>
      </c>
      <c r="K638" s="372">
        <v>43982</v>
      </c>
      <c r="L638" s="371" t="s">
        <v>241</v>
      </c>
      <c r="M638" s="371" t="s">
        <v>242</v>
      </c>
      <c r="N638" s="372">
        <v>43244</v>
      </c>
      <c r="O638" s="371" t="s">
        <v>243</v>
      </c>
      <c r="P638" s="371" t="s">
        <v>422</v>
      </c>
      <c r="Q638" s="371" t="s">
        <v>244</v>
      </c>
      <c r="R638" s="371" t="s">
        <v>269</v>
      </c>
      <c r="S638" s="371" t="s">
        <v>254</v>
      </c>
      <c r="T638" s="371" t="s">
        <v>456</v>
      </c>
      <c r="U638" s="373">
        <v>140000</v>
      </c>
      <c r="W638"/>
      <c r="X638" s="142" t="s">
        <v>25</v>
      </c>
      <c r="Y638" s="142" t="s">
        <v>7</v>
      </c>
      <c r="AA638"/>
      <c r="AB638"/>
      <c r="AC638" s="371"/>
      <c r="AD638"/>
      <c r="AE638" s="371"/>
    </row>
    <row r="639" spans="1:31">
      <c r="A639" s="371" t="s">
        <v>2539</v>
      </c>
      <c r="B639" s="371">
        <v>823163</v>
      </c>
      <c r="C639" s="371">
        <v>0</v>
      </c>
      <c r="D639"/>
      <c r="E639" s="371" t="s">
        <v>2540</v>
      </c>
      <c r="F639" s="371" t="s">
        <v>2541</v>
      </c>
      <c r="G639" s="371" t="s">
        <v>625</v>
      </c>
      <c r="H639" s="371" t="s">
        <v>294</v>
      </c>
      <c r="I639" s="372">
        <v>43196</v>
      </c>
      <c r="J639" s="372">
        <v>43196</v>
      </c>
      <c r="K639" s="372">
        <v>43560</v>
      </c>
      <c r="L639" s="371" t="s">
        <v>241</v>
      </c>
      <c r="M639" s="371" t="s">
        <v>242</v>
      </c>
      <c r="N639" s="372">
        <v>43244</v>
      </c>
      <c r="O639" s="371" t="s">
        <v>243</v>
      </c>
      <c r="P639" s="371" t="s">
        <v>294</v>
      </c>
      <c r="Q639" s="371" t="s">
        <v>244</v>
      </c>
      <c r="R639" s="371" t="s">
        <v>244</v>
      </c>
      <c r="S639" s="371" t="s">
        <v>254</v>
      </c>
      <c r="T639" s="371" t="s">
        <v>255</v>
      </c>
      <c r="U639" s="373">
        <v>8000</v>
      </c>
      <c r="W639"/>
      <c r="X639" s="142" t="s">
        <v>25</v>
      </c>
      <c r="Y639" s="142" t="s">
        <v>101</v>
      </c>
      <c r="AA639"/>
      <c r="AB639"/>
      <c r="AC639" s="371"/>
      <c r="AD639"/>
      <c r="AE639" s="371"/>
    </row>
    <row r="640" spans="1:31">
      <c r="A640" s="371" t="s">
        <v>2542</v>
      </c>
      <c r="B640" s="371" t="s">
        <v>2543</v>
      </c>
      <c r="C640" s="371">
        <v>0</v>
      </c>
      <c r="D640" s="371">
        <v>1080037</v>
      </c>
      <c r="E640" s="371" t="s">
        <v>2464</v>
      </c>
      <c r="F640" s="371" t="s">
        <v>2544</v>
      </c>
      <c r="G640" s="371" t="s">
        <v>239</v>
      </c>
      <c r="H640" s="371" t="s">
        <v>1404</v>
      </c>
      <c r="I640" s="372">
        <v>43242</v>
      </c>
      <c r="J640" s="372">
        <v>43208</v>
      </c>
      <c r="K640" s="372">
        <v>43279</v>
      </c>
      <c r="L640" s="371" t="s">
        <v>241</v>
      </c>
      <c r="M640" s="371" t="s">
        <v>242</v>
      </c>
      <c r="N640" s="372">
        <v>43244</v>
      </c>
      <c r="O640" s="371" t="s">
        <v>243</v>
      </c>
      <c r="P640" s="371" t="s">
        <v>1404</v>
      </c>
      <c r="Q640" s="371" t="s">
        <v>244</v>
      </c>
      <c r="R640" s="371" t="s">
        <v>244</v>
      </c>
      <c r="S640" s="371" t="s">
        <v>245</v>
      </c>
      <c r="T640" s="371" t="s">
        <v>246</v>
      </c>
      <c r="U640" s="373">
        <v>60000</v>
      </c>
      <c r="W640" s="371">
        <v>3740</v>
      </c>
      <c r="X640" s="142" t="s">
        <v>25</v>
      </c>
      <c r="Y640" s="142" t="s">
        <v>4</v>
      </c>
      <c r="AA640" s="371"/>
      <c r="AB640" s="371"/>
      <c r="AC640" s="371"/>
      <c r="AD640" s="371"/>
      <c r="AE640" s="371"/>
    </row>
    <row r="641" spans="1:31">
      <c r="A641" s="371" t="s">
        <v>2545</v>
      </c>
      <c r="B641" s="371">
        <v>823354</v>
      </c>
      <c r="C641" s="371">
        <v>0</v>
      </c>
      <c r="D641"/>
      <c r="E641" s="371" t="s">
        <v>2546</v>
      </c>
      <c r="F641" s="371" t="s">
        <v>2546</v>
      </c>
      <c r="G641" s="371" t="s">
        <v>301</v>
      </c>
      <c r="H641" s="371" t="s">
        <v>422</v>
      </c>
      <c r="I641" s="372">
        <v>43214</v>
      </c>
      <c r="J641" s="372">
        <v>43159</v>
      </c>
      <c r="K641" s="372">
        <v>43585</v>
      </c>
      <c r="L641" s="371" t="s">
        <v>241</v>
      </c>
      <c r="M641" s="371" t="s">
        <v>242</v>
      </c>
      <c r="N641" s="372">
        <v>43244</v>
      </c>
      <c r="O641" s="371" t="s">
        <v>243</v>
      </c>
      <c r="P641" s="371" t="s">
        <v>422</v>
      </c>
      <c r="Q641" s="371" t="s">
        <v>244</v>
      </c>
      <c r="R641" s="371" t="s">
        <v>269</v>
      </c>
      <c r="S641" s="371" t="s">
        <v>254</v>
      </c>
      <c r="T641" s="371" t="s">
        <v>255</v>
      </c>
      <c r="U641" s="373">
        <v>60000</v>
      </c>
      <c r="W641" s="371">
        <v>147737</v>
      </c>
      <c r="X641" s="142" t="s">
        <v>25</v>
      </c>
      <c r="Y641" s="142" t="s">
        <v>8</v>
      </c>
      <c r="AA641" s="371"/>
      <c r="AB641" s="371"/>
      <c r="AC641" s="371"/>
      <c r="AD641"/>
      <c r="AE641" s="371"/>
    </row>
    <row r="642" spans="1:31">
      <c r="A642" s="371" t="s">
        <v>2547</v>
      </c>
      <c r="B642" s="371">
        <v>823453</v>
      </c>
      <c r="C642" s="371">
        <v>0</v>
      </c>
      <c r="D642"/>
      <c r="E642" s="371" t="s">
        <v>2548</v>
      </c>
      <c r="F642" s="371" t="s">
        <v>2549</v>
      </c>
      <c r="G642" s="371" t="s">
        <v>301</v>
      </c>
      <c r="H642" s="371" t="s">
        <v>422</v>
      </c>
      <c r="I642" s="372">
        <v>43223</v>
      </c>
      <c r="J642" s="372">
        <v>43281</v>
      </c>
      <c r="K642" s="372">
        <v>44012</v>
      </c>
      <c r="L642" s="371" t="s">
        <v>241</v>
      </c>
      <c r="M642" s="371" t="s">
        <v>242</v>
      </c>
      <c r="N642" s="372">
        <v>43244</v>
      </c>
      <c r="O642" s="371" t="s">
        <v>243</v>
      </c>
      <c r="P642" s="371" t="s">
        <v>422</v>
      </c>
      <c r="Q642" s="371" t="s">
        <v>244</v>
      </c>
      <c r="R642" s="371" t="s">
        <v>269</v>
      </c>
      <c r="S642" s="371" t="s">
        <v>254</v>
      </c>
      <c r="T642" s="371" t="s">
        <v>255</v>
      </c>
      <c r="U642" s="373">
        <v>260000</v>
      </c>
      <c r="W642"/>
      <c r="X642" s="142" t="s">
        <v>25</v>
      </c>
      <c r="Y642" s="142" t="s">
        <v>8</v>
      </c>
      <c r="AA642" s="371"/>
      <c r="AB642" s="371"/>
      <c r="AC642" s="371"/>
      <c r="AD642"/>
      <c r="AE642" s="371"/>
    </row>
    <row r="643" spans="1:31">
      <c r="A643" s="371" t="s">
        <v>2550</v>
      </c>
      <c r="B643" s="371">
        <v>823487</v>
      </c>
      <c r="C643" s="371">
        <v>0</v>
      </c>
      <c r="D643" s="371">
        <v>1090588</v>
      </c>
      <c r="E643" s="371" t="s">
        <v>2551</v>
      </c>
      <c r="F643" s="371" t="s">
        <v>2552</v>
      </c>
      <c r="G643" s="371" t="s">
        <v>393</v>
      </c>
      <c r="H643" s="371" t="s">
        <v>240</v>
      </c>
      <c r="I643" s="372">
        <v>43227</v>
      </c>
      <c r="J643" s="372">
        <v>43227</v>
      </c>
      <c r="K643" s="372">
        <v>43373</v>
      </c>
      <c r="L643" s="371" t="s">
        <v>241</v>
      </c>
      <c r="M643" s="371" t="s">
        <v>242</v>
      </c>
      <c r="N643" s="372">
        <v>43244</v>
      </c>
      <c r="O643" s="371" t="s">
        <v>243</v>
      </c>
      <c r="P643" s="371" t="s">
        <v>240</v>
      </c>
      <c r="Q643" s="371" t="s">
        <v>244</v>
      </c>
      <c r="R643" s="371" t="s">
        <v>244</v>
      </c>
      <c r="S643" s="371" t="s">
        <v>245</v>
      </c>
      <c r="T643" s="371" t="s">
        <v>246</v>
      </c>
      <c r="U643" s="373">
        <v>16000</v>
      </c>
      <c r="W643" s="371">
        <v>579856</v>
      </c>
      <c r="X643" s="142" t="s">
        <v>25</v>
      </c>
      <c r="Y643" s="142" t="s">
        <v>9</v>
      </c>
      <c r="AA643" s="371"/>
      <c r="AB643" s="371"/>
      <c r="AC643" s="371"/>
      <c r="AD643"/>
      <c r="AE643" s="371"/>
    </row>
    <row r="644" spans="1:31">
      <c r="A644" s="371" t="s">
        <v>2553</v>
      </c>
      <c r="B644" s="371">
        <v>823497</v>
      </c>
      <c r="C644" s="371">
        <v>0</v>
      </c>
      <c r="D644" s="371">
        <v>408334</v>
      </c>
      <c r="E644" s="371" t="s">
        <v>2554</v>
      </c>
      <c r="F644" s="371" t="s">
        <v>2555</v>
      </c>
      <c r="G644" s="371" t="s">
        <v>301</v>
      </c>
      <c r="H644" s="371" t="s">
        <v>1404</v>
      </c>
      <c r="I644" s="372">
        <v>43228</v>
      </c>
      <c r="J644" s="372">
        <v>43228</v>
      </c>
      <c r="K644" s="372">
        <v>43455</v>
      </c>
      <c r="L644" s="371" t="s">
        <v>241</v>
      </c>
      <c r="M644" s="371" t="s">
        <v>242</v>
      </c>
      <c r="N644" s="372">
        <v>43244</v>
      </c>
      <c r="O644" s="371" t="s">
        <v>243</v>
      </c>
      <c r="P644" s="371" t="s">
        <v>1404</v>
      </c>
      <c r="Q644" s="371" t="s">
        <v>244</v>
      </c>
      <c r="R644" s="371" t="s">
        <v>244</v>
      </c>
      <c r="S644" s="371" t="s">
        <v>462</v>
      </c>
      <c r="T644" s="371" t="s">
        <v>371</v>
      </c>
      <c r="U644" s="373">
        <v>96000</v>
      </c>
      <c r="W644" s="371">
        <v>397475</v>
      </c>
      <c r="X644" s="142" t="s">
        <v>25</v>
      </c>
      <c r="Y644" s="142" t="s">
        <v>8</v>
      </c>
      <c r="AA644" s="371"/>
      <c r="AB644" s="371"/>
      <c r="AC644" s="371"/>
      <c r="AD644"/>
      <c r="AE644" s="371"/>
    </row>
    <row r="645" spans="1:31">
      <c r="A645" s="371" t="s">
        <v>2556</v>
      </c>
      <c r="B645" s="371">
        <v>823546</v>
      </c>
      <c r="C645" s="371">
        <v>0</v>
      </c>
      <c r="D645"/>
      <c r="E645" s="371" t="s">
        <v>2557</v>
      </c>
      <c r="F645" s="371" t="s">
        <v>2558</v>
      </c>
      <c r="G645" s="371" t="s">
        <v>301</v>
      </c>
      <c r="H645" s="371" t="s">
        <v>422</v>
      </c>
      <c r="I645" s="372">
        <v>43234</v>
      </c>
      <c r="J645" s="372">
        <v>43245</v>
      </c>
      <c r="K645" s="372">
        <v>43982</v>
      </c>
      <c r="L645" s="371" t="s">
        <v>241</v>
      </c>
      <c r="M645" s="371" t="s">
        <v>242</v>
      </c>
      <c r="N645" s="372">
        <v>43244</v>
      </c>
      <c r="O645" s="371" t="s">
        <v>243</v>
      </c>
      <c r="P645" s="371" t="s">
        <v>422</v>
      </c>
      <c r="Q645" s="371" t="s">
        <v>244</v>
      </c>
      <c r="R645" s="371" t="s">
        <v>269</v>
      </c>
      <c r="S645" s="371" t="s">
        <v>254</v>
      </c>
      <c r="T645" s="371" t="s">
        <v>255</v>
      </c>
      <c r="U645" s="373">
        <v>300000</v>
      </c>
      <c r="W645"/>
      <c r="X645" s="142" t="s">
        <v>25</v>
      </c>
      <c r="Y645" s="142" t="s">
        <v>8</v>
      </c>
      <c r="AA645" s="371"/>
      <c r="AB645" s="371"/>
      <c r="AC645" s="371"/>
      <c r="AD645"/>
      <c r="AE645" s="371"/>
    </row>
    <row r="646" spans="1:31">
      <c r="A646" s="371" t="s">
        <v>2559</v>
      </c>
      <c r="B646" s="371" t="s">
        <v>2560</v>
      </c>
      <c r="C646" s="371">
        <v>0</v>
      </c>
      <c r="D646"/>
      <c r="E646" s="371" t="s">
        <v>2453</v>
      </c>
      <c r="F646" s="371" t="s">
        <v>2561</v>
      </c>
      <c r="G646" s="371" t="s">
        <v>239</v>
      </c>
      <c r="H646" s="371" t="s">
        <v>1404</v>
      </c>
      <c r="I646" s="372">
        <v>43245</v>
      </c>
      <c r="J646" s="372">
        <v>43208</v>
      </c>
      <c r="K646" s="372">
        <v>43585</v>
      </c>
      <c r="L646" s="371" t="s">
        <v>241</v>
      </c>
      <c r="M646" s="371" t="s">
        <v>242</v>
      </c>
      <c r="N646" s="372">
        <v>43245</v>
      </c>
      <c r="O646" s="371" t="s">
        <v>243</v>
      </c>
      <c r="P646" s="371" t="s">
        <v>1404</v>
      </c>
      <c r="Q646" s="371" t="s">
        <v>244</v>
      </c>
      <c r="R646" s="371" t="s">
        <v>244</v>
      </c>
      <c r="S646" s="371" t="s">
        <v>462</v>
      </c>
      <c r="T646" s="371" t="s">
        <v>255</v>
      </c>
      <c r="U646" s="371">
        <v>0</v>
      </c>
      <c r="W646" s="371">
        <v>522394</v>
      </c>
      <c r="X646" s="142" t="s">
        <v>25</v>
      </c>
      <c r="Y646" s="142" t="s">
        <v>4</v>
      </c>
      <c r="AA646" s="371"/>
      <c r="AB646" s="371"/>
      <c r="AC646" s="371"/>
      <c r="AD646" s="371"/>
      <c r="AE646" s="371"/>
    </row>
    <row r="647" spans="1:31">
      <c r="A647" s="371" t="s">
        <v>2562</v>
      </c>
      <c r="B647" s="371">
        <v>823216</v>
      </c>
      <c r="C647" s="371">
        <v>0</v>
      </c>
      <c r="D647"/>
      <c r="E647" s="371" t="s">
        <v>2563</v>
      </c>
      <c r="F647" s="371" t="s">
        <v>2564</v>
      </c>
      <c r="G647" s="371" t="s">
        <v>262</v>
      </c>
      <c r="H647" s="371" t="s">
        <v>263</v>
      </c>
      <c r="I647" s="372">
        <v>43200</v>
      </c>
      <c r="J647" s="372">
        <v>43199</v>
      </c>
      <c r="K647" s="372">
        <v>45024</v>
      </c>
      <c r="L647" s="371" t="s">
        <v>241</v>
      </c>
      <c r="M647" s="371" t="s">
        <v>242</v>
      </c>
      <c r="N647" s="372">
        <v>43245</v>
      </c>
      <c r="O647" s="371" t="s">
        <v>243</v>
      </c>
      <c r="P647" s="371" t="s">
        <v>263</v>
      </c>
      <c r="Q647" s="371" t="s">
        <v>244</v>
      </c>
      <c r="R647" s="371" t="s">
        <v>244</v>
      </c>
      <c r="S647" s="371" t="s">
        <v>254</v>
      </c>
      <c r="T647" s="371" t="s">
        <v>255</v>
      </c>
      <c r="U647" s="373">
        <v>10000</v>
      </c>
      <c r="W647"/>
      <c r="X647" s="142" t="s">
        <v>25</v>
      </c>
      <c r="Y647" s="142" t="s">
        <v>3</v>
      </c>
      <c r="AA647" s="371"/>
      <c r="AB647" s="371"/>
      <c r="AC647" s="371"/>
      <c r="AD647" s="371"/>
      <c r="AE647" s="371"/>
    </row>
    <row r="648" spans="1:31">
      <c r="A648" s="371" t="s">
        <v>2565</v>
      </c>
      <c r="B648" s="371">
        <v>823237</v>
      </c>
      <c r="C648" s="371">
        <v>0</v>
      </c>
      <c r="D648"/>
      <c r="E648" s="371" t="s">
        <v>2566</v>
      </c>
      <c r="F648" s="371" t="s">
        <v>2567</v>
      </c>
      <c r="G648" s="371" t="s">
        <v>262</v>
      </c>
      <c r="H648" s="371" t="s">
        <v>263</v>
      </c>
      <c r="I648" s="372">
        <v>43202</v>
      </c>
      <c r="J648" s="372">
        <v>43221</v>
      </c>
      <c r="K648" s="372">
        <v>45046</v>
      </c>
      <c r="L648" s="371" t="s">
        <v>241</v>
      </c>
      <c r="M648" s="371" t="s">
        <v>242</v>
      </c>
      <c r="N648" s="372">
        <v>43245</v>
      </c>
      <c r="O648" s="371" t="s">
        <v>243</v>
      </c>
      <c r="P648" s="371" t="s">
        <v>263</v>
      </c>
      <c r="Q648" s="371" t="s">
        <v>244</v>
      </c>
      <c r="R648" s="371" t="s">
        <v>244</v>
      </c>
      <c r="S648" s="371" t="s">
        <v>254</v>
      </c>
      <c r="T648" s="371" t="s">
        <v>255</v>
      </c>
      <c r="U648" s="371">
        <v>0</v>
      </c>
      <c r="W648" s="371">
        <v>763619</v>
      </c>
      <c r="X648" s="142" t="s">
        <v>25</v>
      </c>
      <c r="Y648" s="142" t="s">
        <v>3</v>
      </c>
      <c r="AA648" s="371"/>
      <c r="AB648" s="371"/>
      <c r="AC648" s="371"/>
      <c r="AD648" s="371"/>
      <c r="AE648" s="371"/>
    </row>
    <row r="649" spans="1:31">
      <c r="A649" s="371" t="s">
        <v>2568</v>
      </c>
      <c r="B649" s="371" t="s">
        <v>2569</v>
      </c>
      <c r="C649" s="371">
        <v>0</v>
      </c>
      <c r="D649"/>
      <c r="E649" s="371" t="s">
        <v>2566</v>
      </c>
      <c r="F649" s="371" t="s">
        <v>2570</v>
      </c>
      <c r="G649" s="371" t="s">
        <v>239</v>
      </c>
      <c r="H649" s="371" t="s">
        <v>263</v>
      </c>
      <c r="I649" s="372">
        <v>43245</v>
      </c>
      <c r="J649" s="372">
        <v>43221</v>
      </c>
      <c r="K649" s="372">
        <v>43951</v>
      </c>
      <c r="L649" s="371" t="s">
        <v>241</v>
      </c>
      <c r="M649" s="371" t="s">
        <v>242</v>
      </c>
      <c r="N649" s="372">
        <v>43245</v>
      </c>
      <c r="O649" s="371" t="s">
        <v>243</v>
      </c>
      <c r="P649" s="371" t="s">
        <v>263</v>
      </c>
      <c r="Q649" s="371" t="s">
        <v>244</v>
      </c>
      <c r="R649" s="371" t="s">
        <v>244</v>
      </c>
      <c r="S649" s="371" t="s">
        <v>254</v>
      </c>
      <c r="T649" s="371" t="s">
        <v>255</v>
      </c>
      <c r="U649" s="371">
        <v>0</v>
      </c>
      <c r="W649" s="371">
        <v>763619</v>
      </c>
      <c r="X649" s="142" t="s">
        <v>25</v>
      </c>
      <c r="Y649" s="142" t="s">
        <v>4</v>
      </c>
      <c r="AA649" s="371"/>
      <c r="AB649" s="371"/>
      <c r="AC649" s="371"/>
      <c r="AD649" s="371"/>
      <c r="AE649" s="371"/>
    </row>
    <row r="650" spans="1:31">
      <c r="A650" s="371" t="s">
        <v>2571</v>
      </c>
      <c r="B650" s="371">
        <v>823550</v>
      </c>
      <c r="C650" s="371">
        <v>0</v>
      </c>
      <c r="D650" s="371">
        <v>1094161</v>
      </c>
      <c r="E650" s="371" t="s">
        <v>2572</v>
      </c>
      <c r="F650" s="371" t="s">
        <v>2573</v>
      </c>
      <c r="G650" s="371" t="s">
        <v>301</v>
      </c>
      <c r="H650" s="371" t="s">
        <v>1404</v>
      </c>
      <c r="I650" s="372">
        <v>43234</v>
      </c>
      <c r="J650" s="372">
        <v>43256</v>
      </c>
      <c r="K650" s="372">
        <v>43404</v>
      </c>
      <c r="L650" s="371" t="s">
        <v>241</v>
      </c>
      <c r="M650" s="371" t="s">
        <v>242</v>
      </c>
      <c r="N650" s="372">
        <v>43245</v>
      </c>
      <c r="O650" s="371" t="s">
        <v>243</v>
      </c>
      <c r="P650" s="371" t="s">
        <v>1404</v>
      </c>
      <c r="Q650" s="371" t="s">
        <v>244</v>
      </c>
      <c r="R650" s="371" t="s">
        <v>244</v>
      </c>
      <c r="S650" s="371" t="s">
        <v>287</v>
      </c>
      <c r="T650" s="371" t="s">
        <v>371</v>
      </c>
      <c r="U650" s="371">
        <v>0</v>
      </c>
      <c r="W650"/>
      <c r="X650" s="142" t="s">
        <v>25</v>
      </c>
      <c r="Y650" s="142" t="s">
        <v>8</v>
      </c>
      <c r="AA650" s="371"/>
      <c r="AB650" s="371"/>
      <c r="AC650" s="371"/>
      <c r="AD650"/>
      <c r="AE650" s="371"/>
    </row>
    <row r="651" spans="1:31">
      <c r="A651" s="371" t="s">
        <v>2574</v>
      </c>
      <c r="B651" s="371">
        <v>823560</v>
      </c>
      <c r="C651" s="371">
        <v>0</v>
      </c>
      <c r="D651" s="371">
        <v>1094164</v>
      </c>
      <c r="E651" s="371" t="s">
        <v>2575</v>
      </c>
      <c r="F651" s="371" t="s">
        <v>2576</v>
      </c>
      <c r="G651" s="371" t="s">
        <v>301</v>
      </c>
      <c r="H651" s="371" t="s">
        <v>1404</v>
      </c>
      <c r="I651" s="372">
        <v>43234</v>
      </c>
      <c r="J651" s="372">
        <v>43256</v>
      </c>
      <c r="K651" s="372">
        <v>43404</v>
      </c>
      <c r="L651" s="371" t="s">
        <v>241</v>
      </c>
      <c r="M651" s="371" t="s">
        <v>242</v>
      </c>
      <c r="N651" s="372">
        <v>43245</v>
      </c>
      <c r="O651" s="371" t="s">
        <v>243</v>
      </c>
      <c r="P651" s="371" t="s">
        <v>1404</v>
      </c>
      <c r="Q651" s="371" t="s">
        <v>244</v>
      </c>
      <c r="R651" s="371" t="s">
        <v>244</v>
      </c>
      <c r="S651" s="371" t="s">
        <v>287</v>
      </c>
      <c r="T651" s="371" t="s">
        <v>371</v>
      </c>
      <c r="U651" s="371">
        <v>0</v>
      </c>
      <c r="W651"/>
      <c r="X651" s="142" t="s">
        <v>25</v>
      </c>
      <c r="Y651" s="142" t="s">
        <v>8</v>
      </c>
      <c r="AA651" s="371"/>
      <c r="AB651" s="371"/>
      <c r="AC651" s="371"/>
      <c r="AD651"/>
      <c r="AE651" s="371"/>
    </row>
    <row r="652" spans="1:31">
      <c r="A652" s="371" t="s">
        <v>2577</v>
      </c>
      <c r="B652" s="371">
        <v>823589</v>
      </c>
      <c r="C652" s="371">
        <v>0</v>
      </c>
      <c r="D652" s="371">
        <v>1094111</v>
      </c>
      <c r="E652" s="371" t="s">
        <v>2578</v>
      </c>
      <c r="F652" s="371" t="s">
        <v>2579</v>
      </c>
      <c r="G652" s="371" t="s">
        <v>301</v>
      </c>
      <c r="H652" s="371" t="s">
        <v>1404</v>
      </c>
      <c r="I652" s="372">
        <v>43236</v>
      </c>
      <c r="J652" s="372">
        <v>43249</v>
      </c>
      <c r="K652" s="372">
        <v>43555</v>
      </c>
      <c r="L652" s="371" t="s">
        <v>241</v>
      </c>
      <c r="M652" s="371" t="s">
        <v>242</v>
      </c>
      <c r="N652" s="372">
        <v>43245</v>
      </c>
      <c r="O652" s="371" t="s">
        <v>243</v>
      </c>
      <c r="P652" s="371" t="s">
        <v>1404</v>
      </c>
      <c r="Q652" s="371" t="s">
        <v>244</v>
      </c>
      <c r="R652" s="371" t="s">
        <v>244</v>
      </c>
      <c r="S652" s="371" t="s">
        <v>287</v>
      </c>
      <c r="T652" s="371" t="s">
        <v>371</v>
      </c>
      <c r="U652" s="371">
        <v>0</v>
      </c>
      <c r="W652"/>
      <c r="X652" s="142" t="s">
        <v>25</v>
      </c>
      <c r="Y652" s="142" t="s">
        <v>8</v>
      </c>
      <c r="AA652" s="371"/>
      <c r="AB652" s="371"/>
      <c r="AC652" s="371"/>
      <c r="AD652"/>
      <c r="AE652" s="371"/>
    </row>
    <row r="653" spans="1:31">
      <c r="A653" s="371" t="s">
        <v>2580</v>
      </c>
      <c r="B653" s="371">
        <v>823653</v>
      </c>
      <c r="C653" s="371">
        <v>0</v>
      </c>
      <c r="D653" s="371">
        <v>1114358</v>
      </c>
      <c r="E653" s="371" t="s">
        <v>2581</v>
      </c>
      <c r="F653" s="371" t="s">
        <v>2582</v>
      </c>
      <c r="G653" s="371" t="s">
        <v>250</v>
      </c>
      <c r="H653" s="371" t="s">
        <v>1404</v>
      </c>
      <c r="I653" s="372">
        <v>43245</v>
      </c>
      <c r="J653" s="372">
        <v>43242</v>
      </c>
      <c r="K653" s="372">
        <v>43344</v>
      </c>
      <c r="L653" s="371" t="s">
        <v>241</v>
      </c>
      <c r="M653" s="371" t="s">
        <v>242</v>
      </c>
      <c r="N653" s="372">
        <v>43245</v>
      </c>
      <c r="O653" s="371" t="s">
        <v>243</v>
      </c>
      <c r="P653" s="371" t="s">
        <v>1404</v>
      </c>
      <c r="Q653" s="371" t="s">
        <v>244</v>
      </c>
      <c r="R653" s="371" t="s">
        <v>244</v>
      </c>
      <c r="S653" s="371" t="s">
        <v>245</v>
      </c>
      <c r="T653" s="371" t="s">
        <v>246</v>
      </c>
      <c r="U653" s="371">
        <v>0</v>
      </c>
      <c r="W653" s="371">
        <v>273505</v>
      </c>
      <c r="X653" s="142" t="s">
        <v>25</v>
      </c>
      <c r="Y653" s="142" t="s">
        <v>2</v>
      </c>
      <c r="AA653" s="371"/>
      <c r="AB653" s="371"/>
      <c r="AC653" s="371"/>
      <c r="AD653" s="371"/>
      <c r="AE653" s="371"/>
    </row>
    <row r="654" spans="1:31">
      <c r="A654" s="371" t="s">
        <v>2583</v>
      </c>
      <c r="B654" s="371">
        <v>817393</v>
      </c>
      <c r="C654" s="371">
        <v>1</v>
      </c>
      <c r="D654"/>
      <c r="E654" s="371" t="s">
        <v>2584</v>
      </c>
      <c r="F654" s="371" t="s">
        <v>2585</v>
      </c>
      <c r="G654" s="371" t="s">
        <v>420</v>
      </c>
      <c r="H654" s="371" t="s">
        <v>422</v>
      </c>
      <c r="I654" s="372">
        <v>43208</v>
      </c>
      <c r="J654" s="372">
        <v>43251</v>
      </c>
      <c r="K654" s="372">
        <v>43982</v>
      </c>
      <c r="L654" s="371" t="s">
        <v>241</v>
      </c>
      <c r="M654" s="371" t="s">
        <v>242</v>
      </c>
      <c r="N654" s="372">
        <v>43248</v>
      </c>
      <c r="O654" s="371" t="s">
        <v>243</v>
      </c>
      <c r="P654" s="371" t="s">
        <v>422</v>
      </c>
      <c r="Q654" s="371" t="s">
        <v>244</v>
      </c>
      <c r="R654" s="371" t="s">
        <v>269</v>
      </c>
      <c r="S654" s="371" t="s">
        <v>254</v>
      </c>
      <c r="T654" s="371" t="s">
        <v>456</v>
      </c>
      <c r="U654" s="373">
        <v>140000</v>
      </c>
      <c r="W654" s="371">
        <v>285353</v>
      </c>
      <c r="X654" s="142" t="s">
        <v>25</v>
      </c>
      <c r="Y654" s="142" t="s">
        <v>7</v>
      </c>
      <c r="AA654"/>
      <c r="AB654"/>
      <c r="AC654" s="371"/>
      <c r="AD654"/>
      <c r="AE654" s="371"/>
    </row>
    <row r="655" spans="1:31">
      <c r="A655" s="371" t="s">
        <v>2586</v>
      </c>
      <c r="B655" s="371">
        <v>819637</v>
      </c>
      <c r="C655" s="371">
        <v>1</v>
      </c>
      <c r="D655"/>
      <c r="E655" s="371" t="s">
        <v>2587</v>
      </c>
      <c r="F655" s="371" t="s">
        <v>2588</v>
      </c>
      <c r="G655" s="371" t="s">
        <v>301</v>
      </c>
      <c r="H655" s="371" t="s">
        <v>422</v>
      </c>
      <c r="I655" s="372">
        <v>43196</v>
      </c>
      <c r="J655" s="372">
        <v>43209</v>
      </c>
      <c r="K655" s="372">
        <v>43951</v>
      </c>
      <c r="L655" s="371" t="s">
        <v>241</v>
      </c>
      <c r="M655" s="371" t="s">
        <v>242</v>
      </c>
      <c r="N655" s="372">
        <v>43248</v>
      </c>
      <c r="O655" s="371" t="s">
        <v>243</v>
      </c>
      <c r="P655" s="371" t="s">
        <v>422</v>
      </c>
      <c r="Q655" s="371" t="s">
        <v>244</v>
      </c>
      <c r="R655" s="371" t="s">
        <v>269</v>
      </c>
      <c r="S655" s="371" t="s">
        <v>254</v>
      </c>
      <c r="T655" s="371" t="s">
        <v>255</v>
      </c>
      <c r="U655" s="373">
        <v>252200</v>
      </c>
      <c r="V655" s="371"/>
      <c r="W655"/>
      <c r="X655" s="142" t="s">
        <v>25</v>
      </c>
      <c r="Y655" s="142" t="s">
        <v>8</v>
      </c>
      <c r="AA655" s="371"/>
      <c r="AB655" s="371"/>
      <c r="AC655" s="371"/>
      <c r="AD655"/>
      <c r="AE655" s="371"/>
    </row>
    <row r="656" spans="1:31">
      <c r="A656" s="371" t="s">
        <v>2589</v>
      </c>
      <c r="B656" s="371">
        <v>822713</v>
      </c>
      <c r="C656" s="371">
        <v>0</v>
      </c>
      <c r="D656"/>
      <c r="E656" s="371" t="s">
        <v>2590</v>
      </c>
      <c r="F656" s="371" t="s">
        <v>2591</v>
      </c>
      <c r="G656" s="371" t="s">
        <v>420</v>
      </c>
      <c r="H656" s="371" t="s">
        <v>422</v>
      </c>
      <c r="I656" s="372">
        <v>43151</v>
      </c>
      <c r="J656" s="372">
        <v>43151</v>
      </c>
      <c r="K656" s="372">
        <v>43982</v>
      </c>
      <c r="L656" s="371" t="s">
        <v>241</v>
      </c>
      <c r="M656" s="371" t="s">
        <v>242</v>
      </c>
      <c r="N656" s="372">
        <v>43248</v>
      </c>
      <c r="O656" s="371" t="s">
        <v>243</v>
      </c>
      <c r="P656" s="371" t="s">
        <v>422</v>
      </c>
      <c r="Q656" s="371" t="s">
        <v>244</v>
      </c>
      <c r="R656" s="371" t="s">
        <v>269</v>
      </c>
      <c r="S656" s="371" t="s">
        <v>254</v>
      </c>
      <c r="T656" s="371" t="s">
        <v>255</v>
      </c>
      <c r="U656" s="373">
        <v>140000</v>
      </c>
      <c r="W656"/>
      <c r="X656" s="142" t="s">
        <v>25</v>
      </c>
      <c r="Y656" s="142" t="s">
        <v>7</v>
      </c>
      <c r="AA656"/>
      <c r="AB656"/>
      <c r="AC656" s="371"/>
      <c r="AD656"/>
      <c r="AE656" s="371"/>
    </row>
    <row r="657" spans="1:31">
      <c r="A657" s="371" t="s">
        <v>2592</v>
      </c>
      <c r="B657" s="371">
        <v>822769</v>
      </c>
      <c r="C657" s="371">
        <v>0</v>
      </c>
      <c r="D657"/>
      <c r="E657" s="371" t="s">
        <v>2593</v>
      </c>
      <c r="F657" s="371" t="s">
        <v>2594</v>
      </c>
      <c r="G657" s="371" t="s">
        <v>301</v>
      </c>
      <c r="H657" s="371" t="s">
        <v>422</v>
      </c>
      <c r="I657" s="372">
        <v>43157</v>
      </c>
      <c r="J657" s="372">
        <v>43160</v>
      </c>
      <c r="K657" s="372">
        <v>43982</v>
      </c>
      <c r="L657" s="371" t="s">
        <v>241</v>
      </c>
      <c r="M657" s="371" t="s">
        <v>242</v>
      </c>
      <c r="N657" s="372">
        <v>43248</v>
      </c>
      <c r="O657" s="371" t="s">
        <v>243</v>
      </c>
      <c r="P657" s="371" t="s">
        <v>422</v>
      </c>
      <c r="Q657" s="371" t="s">
        <v>244</v>
      </c>
      <c r="R657" s="371" t="s">
        <v>269</v>
      </c>
      <c r="S657" s="371" t="s">
        <v>254</v>
      </c>
      <c r="T657" s="371" t="s">
        <v>278</v>
      </c>
      <c r="U657" s="373">
        <v>140000</v>
      </c>
      <c r="W657" s="371">
        <v>595673</v>
      </c>
      <c r="X657" s="142" t="s">
        <v>25</v>
      </c>
      <c r="Y657" s="142" t="s">
        <v>8</v>
      </c>
      <c r="AA657" s="371"/>
      <c r="AB657" s="371"/>
      <c r="AC657" s="371"/>
      <c r="AD657"/>
      <c r="AE657" s="371"/>
    </row>
    <row r="658" spans="1:31">
      <c r="A658" s="371" t="s">
        <v>2595</v>
      </c>
      <c r="B658" s="371">
        <v>822909</v>
      </c>
      <c r="C658" s="371">
        <v>0</v>
      </c>
      <c r="D658"/>
      <c r="E658" s="371" t="s">
        <v>2596</v>
      </c>
      <c r="F658" s="371" t="s">
        <v>2597</v>
      </c>
      <c r="G658" s="371" t="s">
        <v>420</v>
      </c>
      <c r="H658" s="371" t="s">
        <v>422</v>
      </c>
      <c r="I658" s="372">
        <v>43173</v>
      </c>
      <c r="J658" s="372">
        <v>43172</v>
      </c>
      <c r="K658" s="372">
        <v>43982</v>
      </c>
      <c r="L658" s="371" t="s">
        <v>241</v>
      </c>
      <c r="M658" s="371" t="s">
        <v>242</v>
      </c>
      <c r="N658" s="372">
        <v>43248</v>
      </c>
      <c r="O658" s="371" t="s">
        <v>243</v>
      </c>
      <c r="P658" s="371" t="s">
        <v>422</v>
      </c>
      <c r="Q658" s="371" t="s">
        <v>244</v>
      </c>
      <c r="R658" s="371" t="s">
        <v>269</v>
      </c>
      <c r="S658" s="371" t="s">
        <v>254</v>
      </c>
      <c r="T658" s="371" t="s">
        <v>438</v>
      </c>
      <c r="U658" s="373">
        <v>140000</v>
      </c>
      <c r="W658"/>
      <c r="X658" s="142" t="s">
        <v>25</v>
      </c>
      <c r="Y658" s="142" t="s">
        <v>7</v>
      </c>
      <c r="AA658"/>
      <c r="AB658"/>
      <c r="AC658" s="371"/>
      <c r="AD658"/>
      <c r="AE658" s="371"/>
    </row>
    <row r="659" spans="1:31">
      <c r="A659" s="371" t="s">
        <v>2598</v>
      </c>
      <c r="B659" s="371">
        <v>823304</v>
      </c>
      <c r="C659" s="371">
        <v>0</v>
      </c>
      <c r="D659"/>
      <c r="E659" s="371" t="s">
        <v>2599</v>
      </c>
      <c r="F659" s="371" t="s">
        <v>2600</v>
      </c>
      <c r="G659" s="371" t="s">
        <v>420</v>
      </c>
      <c r="H659" s="371" t="s">
        <v>422</v>
      </c>
      <c r="I659" s="372">
        <v>43209</v>
      </c>
      <c r="J659" s="372">
        <v>43221</v>
      </c>
      <c r="K659" s="372">
        <v>43982</v>
      </c>
      <c r="L659" s="371" t="s">
        <v>241</v>
      </c>
      <c r="M659" s="371" t="s">
        <v>242</v>
      </c>
      <c r="N659" s="372">
        <v>43248</v>
      </c>
      <c r="O659" s="371" t="s">
        <v>243</v>
      </c>
      <c r="P659" s="371" t="s">
        <v>422</v>
      </c>
      <c r="Q659" s="371" t="s">
        <v>244</v>
      </c>
      <c r="R659" s="371" t="s">
        <v>269</v>
      </c>
      <c r="S659" s="371" t="s">
        <v>254</v>
      </c>
      <c r="T659" s="371" t="s">
        <v>322</v>
      </c>
      <c r="U659" s="373">
        <v>140000</v>
      </c>
      <c r="W659" s="371">
        <v>294964</v>
      </c>
      <c r="X659" s="142" t="s">
        <v>25</v>
      </c>
      <c r="Y659" s="142" t="s">
        <v>7</v>
      </c>
      <c r="AA659"/>
      <c r="AB659"/>
      <c r="AC659" s="371"/>
      <c r="AD659"/>
      <c r="AE659" s="371"/>
    </row>
    <row r="660" spans="1:31">
      <c r="A660" s="371" t="s">
        <v>2601</v>
      </c>
      <c r="B660" s="371">
        <v>823624</v>
      </c>
      <c r="C660" s="371">
        <v>0</v>
      </c>
      <c r="D660" s="371">
        <v>1101271</v>
      </c>
      <c r="E660" s="371" t="s">
        <v>2602</v>
      </c>
      <c r="F660" s="371" t="s">
        <v>2603</v>
      </c>
      <c r="G660" s="371" t="s">
        <v>301</v>
      </c>
      <c r="H660" s="371" t="s">
        <v>1404</v>
      </c>
      <c r="I660" s="372">
        <v>43243</v>
      </c>
      <c r="J660" s="372">
        <v>43256</v>
      </c>
      <c r="K660" s="372">
        <v>43404</v>
      </c>
      <c r="L660" s="371" t="s">
        <v>241</v>
      </c>
      <c r="M660" s="371" t="s">
        <v>242</v>
      </c>
      <c r="N660" s="372">
        <v>43248</v>
      </c>
      <c r="O660" s="371" t="s">
        <v>243</v>
      </c>
      <c r="P660" s="371" t="s">
        <v>1404</v>
      </c>
      <c r="Q660" s="371" t="s">
        <v>244</v>
      </c>
      <c r="R660" s="371" t="s">
        <v>244</v>
      </c>
      <c r="S660" s="371" t="s">
        <v>287</v>
      </c>
      <c r="T660" s="371" t="s">
        <v>371</v>
      </c>
      <c r="U660" s="371">
        <v>0</v>
      </c>
      <c r="W660" s="371">
        <v>530070</v>
      </c>
      <c r="X660" s="142" t="s">
        <v>25</v>
      </c>
      <c r="Y660" s="142" t="s">
        <v>8</v>
      </c>
      <c r="AA660" s="371"/>
      <c r="AB660" s="371"/>
      <c r="AC660" s="371"/>
      <c r="AD660"/>
      <c r="AE660" s="371"/>
    </row>
    <row r="661" spans="1:31">
      <c r="A661" s="371" t="s">
        <v>2604</v>
      </c>
      <c r="B661" s="371">
        <v>823632</v>
      </c>
      <c r="C661" s="371">
        <v>0</v>
      </c>
      <c r="D661" s="371">
        <v>408337</v>
      </c>
      <c r="E661" s="371" t="s">
        <v>2605</v>
      </c>
      <c r="F661" s="371" t="s">
        <v>2606</v>
      </c>
      <c r="G661" s="371" t="s">
        <v>301</v>
      </c>
      <c r="H661" s="371" t="s">
        <v>1404</v>
      </c>
      <c r="I661" s="372">
        <v>43244</v>
      </c>
      <c r="J661" s="372">
        <v>43248</v>
      </c>
      <c r="K661" s="372">
        <v>43455</v>
      </c>
      <c r="L661" s="371" t="s">
        <v>241</v>
      </c>
      <c r="M661" s="371" t="s">
        <v>242</v>
      </c>
      <c r="N661" s="372">
        <v>43248</v>
      </c>
      <c r="O661" s="371" t="s">
        <v>243</v>
      </c>
      <c r="P661" s="371" t="s">
        <v>1404</v>
      </c>
      <c r="Q661" s="371" t="s">
        <v>244</v>
      </c>
      <c r="R661" s="371" t="s">
        <v>244</v>
      </c>
      <c r="S661" s="371" t="s">
        <v>316</v>
      </c>
      <c r="T661" s="371" t="s">
        <v>371</v>
      </c>
      <c r="U661" s="373">
        <v>89600</v>
      </c>
      <c r="W661" s="371">
        <v>530075</v>
      </c>
      <c r="X661" s="142" t="s">
        <v>25</v>
      </c>
      <c r="Y661" s="142" t="s">
        <v>8</v>
      </c>
      <c r="AA661" s="371"/>
      <c r="AB661" s="371"/>
      <c r="AC661" s="371"/>
      <c r="AD661"/>
      <c r="AE661" s="371"/>
    </row>
    <row r="662" spans="1:31">
      <c r="A662" s="371" t="s">
        <v>2607</v>
      </c>
      <c r="B662" s="371">
        <v>805216</v>
      </c>
      <c r="C662" s="371">
        <v>5</v>
      </c>
      <c r="D662"/>
      <c r="E662" s="371" t="s">
        <v>952</v>
      </c>
      <c r="F662" s="371" t="s">
        <v>2608</v>
      </c>
      <c r="G662" s="371" t="s">
        <v>262</v>
      </c>
      <c r="H662" s="371" t="s">
        <v>263</v>
      </c>
      <c r="I662" s="372">
        <v>43069</v>
      </c>
      <c r="J662" s="372">
        <v>42552</v>
      </c>
      <c r="K662" s="372">
        <v>43455</v>
      </c>
      <c r="L662" s="371" t="s">
        <v>241</v>
      </c>
      <c r="M662" s="371" t="s">
        <v>242</v>
      </c>
      <c r="N662" s="372">
        <v>43249</v>
      </c>
      <c r="O662" s="371" t="s">
        <v>243</v>
      </c>
      <c r="P662" s="371" t="s">
        <v>263</v>
      </c>
      <c r="Q662" s="371" t="s">
        <v>244</v>
      </c>
      <c r="R662" s="371" t="s">
        <v>244</v>
      </c>
      <c r="S662" s="371" t="s">
        <v>254</v>
      </c>
      <c r="T662" s="371" t="s">
        <v>255</v>
      </c>
      <c r="U662" s="371">
        <v>0</v>
      </c>
      <c r="W662" s="371">
        <v>561653</v>
      </c>
      <c r="X662" s="142" t="s">
        <v>25</v>
      </c>
      <c r="Y662" s="142" t="s">
        <v>3</v>
      </c>
      <c r="AA662"/>
      <c r="AB662"/>
      <c r="AC662" s="371"/>
      <c r="AD662"/>
      <c r="AE662" s="371"/>
    </row>
    <row r="663" spans="1:31">
      <c r="A663" s="371" t="s">
        <v>2609</v>
      </c>
      <c r="B663" s="371" t="s">
        <v>1130</v>
      </c>
      <c r="C663" s="371">
        <v>2</v>
      </c>
      <c r="D663"/>
      <c r="E663" s="371" t="s">
        <v>952</v>
      </c>
      <c r="F663" s="371" t="s">
        <v>2610</v>
      </c>
      <c r="G663" s="371" t="s">
        <v>239</v>
      </c>
      <c r="H663" s="371" t="s">
        <v>263</v>
      </c>
      <c r="I663" s="372">
        <v>43187</v>
      </c>
      <c r="J663" s="372">
        <v>43220</v>
      </c>
      <c r="K663" s="372">
        <v>43311</v>
      </c>
      <c r="L663" s="371" t="s">
        <v>241</v>
      </c>
      <c r="M663" s="371" t="s">
        <v>242</v>
      </c>
      <c r="N663" s="372">
        <v>43249</v>
      </c>
      <c r="O663" s="371" t="s">
        <v>243</v>
      </c>
      <c r="P663" s="371" t="s">
        <v>263</v>
      </c>
      <c r="Q663" s="371" t="s">
        <v>244</v>
      </c>
      <c r="R663" s="371" t="s">
        <v>269</v>
      </c>
      <c r="S663" s="371" t="s">
        <v>254</v>
      </c>
      <c r="T663" s="371" t="s">
        <v>255</v>
      </c>
      <c r="U663" s="371">
        <v>0</v>
      </c>
      <c r="W663" s="371">
        <v>561653</v>
      </c>
      <c r="X663" s="142" t="s">
        <v>25</v>
      </c>
      <c r="Y663" s="142" t="s">
        <v>4</v>
      </c>
      <c r="AA663" s="371"/>
      <c r="AB663" s="371"/>
      <c r="AC663" s="371"/>
      <c r="AD663" s="371"/>
      <c r="AE663" s="371"/>
    </row>
    <row r="664" spans="1:31">
      <c r="A664" s="371" t="s">
        <v>2611</v>
      </c>
      <c r="B664" s="371">
        <v>822603</v>
      </c>
      <c r="C664" s="371">
        <v>0</v>
      </c>
      <c r="D664"/>
      <c r="E664" s="371" t="s">
        <v>2612</v>
      </c>
      <c r="F664" s="371" t="s">
        <v>2613</v>
      </c>
      <c r="G664" s="371" t="s">
        <v>625</v>
      </c>
      <c r="H664" s="371" t="s">
        <v>294</v>
      </c>
      <c r="I664" s="372">
        <v>43138</v>
      </c>
      <c r="J664" s="372">
        <v>43245</v>
      </c>
      <c r="K664" s="372">
        <v>43465</v>
      </c>
      <c r="L664" s="371" t="s">
        <v>241</v>
      </c>
      <c r="M664" s="371" t="s">
        <v>242</v>
      </c>
      <c r="N664" s="372">
        <v>43249</v>
      </c>
      <c r="O664" s="371" t="s">
        <v>243</v>
      </c>
      <c r="P664" s="371" t="s">
        <v>294</v>
      </c>
      <c r="Q664" s="371" t="s">
        <v>244</v>
      </c>
      <c r="R664" s="371" t="s">
        <v>244</v>
      </c>
      <c r="S664" s="371" t="s">
        <v>245</v>
      </c>
      <c r="T664" s="371" t="s">
        <v>246</v>
      </c>
      <c r="U664" s="373">
        <v>66000</v>
      </c>
      <c r="W664" s="371">
        <v>163688</v>
      </c>
      <c r="X664" s="142" t="s">
        <v>25</v>
      </c>
      <c r="Y664" s="142" t="s">
        <v>101</v>
      </c>
      <c r="AA664"/>
      <c r="AB664"/>
      <c r="AC664" s="371"/>
      <c r="AD664"/>
      <c r="AE664" s="371"/>
    </row>
    <row r="665" spans="1:31">
      <c r="A665" s="371" t="s">
        <v>2614</v>
      </c>
      <c r="B665" s="371">
        <v>823031</v>
      </c>
      <c r="C665" s="371">
        <v>0</v>
      </c>
      <c r="D665"/>
      <c r="E665" s="371" t="s">
        <v>2615</v>
      </c>
      <c r="F665" s="371" t="s">
        <v>2616</v>
      </c>
      <c r="G665" s="371" t="s">
        <v>262</v>
      </c>
      <c r="H665" s="371" t="s">
        <v>422</v>
      </c>
      <c r="I665" s="372">
        <v>43185</v>
      </c>
      <c r="J665" s="372">
        <v>43191</v>
      </c>
      <c r="K665" s="372">
        <v>44651</v>
      </c>
      <c r="L665" s="371" t="s">
        <v>241</v>
      </c>
      <c r="M665" s="371" t="s">
        <v>242</v>
      </c>
      <c r="N665" s="372">
        <v>43249</v>
      </c>
      <c r="O665" s="371" t="s">
        <v>243</v>
      </c>
      <c r="P665" s="371" t="s">
        <v>422</v>
      </c>
      <c r="Q665" s="371" t="s">
        <v>244</v>
      </c>
      <c r="R665" s="371" t="s">
        <v>269</v>
      </c>
      <c r="S665" s="371" t="s">
        <v>254</v>
      </c>
      <c r="T665" s="371" t="s">
        <v>255</v>
      </c>
      <c r="U665" s="371">
        <v>0</v>
      </c>
      <c r="W665" s="371">
        <v>252092</v>
      </c>
      <c r="X665" s="142" t="s">
        <v>25</v>
      </c>
      <c r="Y665" s="142" t="s">
        <v>3</v>
      </c>
      <c r="AA665" s="371"/>
      <c r="AB665" s="371"/>
      <c r="AC665" s="371"/>
      <c r="AD665" s="371"/>
      <c r="AE665" s="371"/>
    </row>
    <row r="666" spans="1:31">
      <c r="A666" s="371" t="s">
        <v>2617</v>
      </c>
      <c r="B666" s="371">
        <v>823050</v>
      </c>
      <c r="C666" s="371">
        <v>0</v>
      </c>
      <c r="D666"/>
      <c r="E666" s="371" t="s">
        <v>2618</v>
      </c>
      <c r="F666" s="371" t="s">
        <v>2619</v>
      </c>
      <c r="G666" s="371" t="s">
        <v>94</v>
      </c>
      <c r="H666" s="371" t="s">
        <v>294</v>
      </c>
      <c r="I666" s="372">
        <v>43185</v>
      </c>
      <c r="J666" s="372">
        <v>43185</v>
      </c>
      <c r="K666" s="372">
        <v>45010</v>
      </c>
      <c r="L666" s="371" t="s">
        <v>241</v>
      </c>
      <c r="M666" s="371" t="s">
        <v>242</v>
      </c>
      <c r="N666" s="372">
        <v>43249</v>
      </c>
      <c r="O666" s="371" t="s">
        <v>243</v>
      </c>
      <c r="P666" s="371" t="s">
        <v>294</v>
      </c>
      <c r="Q666"/>
      <c r="R666" s="371" t="s">
        <v>244</v>
      </c>
      <c r="S666" s="371" t="s">
        <v>287</v>
      </c>
      <c r="T666" s="371" t="s">
        <v>255</v>
      </c>
      <c r="U666" s="371">
        <v>0</v>
      </c>
      <c r="W666"/>
      <c r="X666" s="142" t="s">
        <v>25</v>
      </c>
      <c r="Y666" s="142" t="s">
        <v>94</v>
      </c>
      <c r="AA666"/>
      <c r="AB666"/>
      <c r="AC666" s="371"/>
      <c r="AD666"/>
      <c r="AE666" s="371"/>
    </row>
    <row r="667" spans="1:31">
      <c r="A667" s="371" t="s">
        <v>2620</v>
      </c>
      <c r="B667" s="371">
        <v>823274</v>
      </c>
      <c r="C667" s="371">
        <v>0</v>
      </c>
      <c r="D667"/>
      <c r="E667" s="371" t="s">
        <v>2612</v>
      </c>
      <c r="F667" s="371" t="s">
        <v>2621</v>
      </c>
      <c r="G667" s="371" t="s">
        <v>625</v>
      </c>
      <c r="H667" s="371" t="s">
        <v>294</v>
      </c>
      <c r="I667" s="372">
        <v>43207</v>
      </c>
      <c r="J667" s="372">
        <v>43245</v>
      </c>
      <c r="K667" s="372">
        <v>43465</v>
      </c>
      <c r="L667" s="371" t="s">
        <v>241</v>
      </c>
      <c r="M667" s="371" t="s">
        <v>242</v>
      </c>
      <c r="N667" s="372">
        <v>43249</v>
      </c>
      <c r="O667" s="371" t="s">
        <v>243</v>
      </c>
      <c r="P667" s="371" t="s">
        <v>294</v>
      </c>
      <c r="Q667" s="371" t="s">
        <v>244</v>
      </c>
      <c r="R667" s="371" t="s">
        <v>244</v>
      </c>
      <c r="S667" s="371" t="s">
        <v>245</v>
      </c>
      <c r="T667" s="371" t="s">
        <v>246</v>
      </c>
      <c r="U667" s="373">
        <v>134000</v>
      </c>
      <c r="W667" s="371">
        <v>163688</v>
      </c>
      <c r="X667" s="142" t="s">
        <v>25</v>
      </c>
      <c r="Y667" s="142" t="s">
        <v>101</v>
      </c>
      <c r="AA667"/>
      <c r="AB667"/>
      <c r="AC667" s="371"/>
      <c r="AD667"/>
      <c r="AE667" s="371"/>
    </row>
    <row r="668" spans="1:31">
      <c r="A668" s="371" t="s">
        <v>2622</v>
      </c>
      <c r="B668" s="371">
        <v>823292</v>
      </c>
      <c r="C668" s="371">
        <v>0</v>
      </c>
      <c r="D668"/>
      <c r="E668" s="371" t="s">
        <v>2623</v>
      </c>
      <c r="F668" s="371" t="s">
        <v>2624</v>
      </c>
      <c r="G668" s="371" t="s">
        <v>262</v>
      </c>
      <c r="H668" s="371" t="s">
        <v>422</v>
      </c>
      <c r="I668" s="372">
        <v>43208</v>
      </c>
      <c r="J668" s="372">
        <v>43234</v>
      </c>
      <c r="K668" s="372">
        <v>43616</v>
      </c>
      <c r="L668" s="371" t="s">
        <v>241</v>
      </c>
      <c r="M668" s="371" t="s">
        <v>242</v>
      </c>
      <c r="N668" s="372">
        <v>43249</v>
      </c>
      <c r="O668" s="371" t="s">
        <v>243</v>
      </c>
      <c r="P668" s="371" t="s">
        <v>422</v>
      </c>
      <c r="Q668" s="371" t="s">
        <v>244</v>
      </c>
      <c r="R668" s="371" t="s">
        <v>269</v>
      </c>
      <c r="S668" s="371" t="s">
        <v>254</v>
      </c>
      <c r="T668" s="371" t="s">
        <v>255</v>
      </c>
      <c r="U668" s="371">
        <v>0</v>
      </c>
      <c r="W668" s="371">
        <v>84155</v>
      </c>
      <c r="X668" s="142" t="s">
        <v>25</v>
      </c>
      <c r="Y668" s="142" t="s">
        <v>3</v>
      </c>
      <c r="AA668" s="371"/>
      <c r="AB668" s="371"/>
      <c r="AC668" s="371"/>
      <c r="AD668" s="371"/>
      <c r="AE668" s="371"/>
    </row>
    <row r="669" spans="1:31">
      <c r="A669" s="371" t="s">
        <v>2625</v>
      </c>
      <c r="B669" s="371">
        <v>823559</v>
      </c>
      <c r="C669" s="371">
        <v>0</v>
      </c>
      <c r="D669"/>
      <c r="E669" s="371" t="s">
        <v>2540</v>
      </c>
      <c r="F669" s="371" t="s">
        <v>2626</v>
      </c>
      <c r="G669" s="371" t="s">
        <v>393</v>
      </c>
      <c r="H669" s="371" t="s">
        <v>294</v>
      </c>
      <c r="I669" s="372">
        <v>43234</v>
      </c>
      <c r="J669" s="372">
        <v>43234</v>
      </c>
      <c r="K669" s="372">
        <v>45059</v>
      </c>
      <c r="L669" s="371" t="s">
        <v>241</v>
      </c>
      <c r="M669" s="371" t="s">
        <v>242</v>
      </c>
      <c r="N669" s="372">
        <v>43249</v>
      </c>
      <c r="O669" s="371" t="s">
        <v>243</v>
      </c>
      <c r="P669" s="371" t="s">
        <v>294</v>
      </c>
      <c r="Q669" s="371" t="s">
        <v>244</v>
      </c>
      <c r="R669" s="371" t="s">
        <v>244</v>
      </c>
      <c r="S669" s="371" t="s">
        <v>254</v>
      </c>
      <c r="T669" s="371" t="s">
        <v>255</v>
      </c>
      <c r="U669" s="373">
        <v>180000</v>
      </c>
      <c r="W669"/>
      <c r="X669" s="142" t="s">
        <v>25</v>
      </c>
      <c r="Y669" s="142" t="s">
        <v>9</v>
      </c>
      <c r="AA669" s="371"/>
      <c r="AB669" s="371"/>
      <c r="AC669" s="371"/>
      <c r="AD669" s="371"/>
      <c r="AE669" s="371"/>
    </row>
    <row r="670" spans="1:31">
      <c r="A670" s="371" t="s">
        <v>2627</v>
      </c>
      <c r="B670" s="371" t="s">
        <v>2628</v>
      </c>
      <c r="C670" s="371">
        <v>0</v>
      </c>
      <c r="D670"/>
      <c r="E670" s="371" t="s">
        <v>2540</v>
      </c>
      <c r="F670" s="371" t="s">
        <v>2629</v>
      </c>
      <c r="G670" s="371" t="s">
        <v>239</v>
      </c>
      <c r="H670" s="371" t="s">
        <v>294</v>
      </c>
      <c r="I670" s="372">
        <v>43231</v>
      </c>
      <c r="J670" s="372">
        <v>43234</v>
      </c>
      <c r="K670" s="372">
        <v>43465</v>
      </c>
      <c r="L670" s="371" t="s">
        <v>241</v>
      </c>
      <c r="M670" s="371" t="s">
        <v>242</v>
      </c>
      <c r="N670" s="372">
        <v>43249</v>
      </c>
      <c r="O670" s="371" t="s">
        <v>243</v>
      </c>
      <c r="P670" s="371" t="s">
        <v>294</v>
      </c>
      <c r="Q670" s="371" t="s">
        <v>244</v>
      </c>
      <c r="R670" s="371" t="s">
        <v>244</v>
      </c>
      <c r="S670" s="371" t="s">
        <v>254</v>
      </c>
      <c r="T670" s="371" t="s">
        <v>255</v>
      </c>
      <c r="U670" s="373">
        <v>180000</v>
      </c>
      <c r="W670"/>
      <c r="X670" s="142" t="s">
        <v>25</v>
      </c>
      <c r="Y670" s="142" t="s">
        <v>4</v>
      </c>
      <c r="AA670" s="371"/>
      <c r="AB670" s="371"/>
      <c r="AC670" s="371"/>
      <c r="AD670" s="371"/>
      <c r="AE670" s="371"/>
    </row>
    <row r="671" spans="1:31">
      <c r="A671" s="371" t="s">
        <v>2627</v>
      </c>
      <c r="B671" s="371" t="s">
        <v>2628</v>
      </c>
      <c r="C671" s="371">
        <v>0</v>
      </c>
      <c r="D671"/>
      <c r="E671" s="371" t="s">
        <v>2540</v>
      </c>
      <c r="F671" s="371" t="s">
        <v>2629</v>
      </c>
      <c r="G671" s="371" t="s">
        <v>239</v>
      </c>
      <c r="H671" s="371" t="s">
        <v>294</v>
      </c>
      <c r="I671" s="372">
        <v>43231</v>
      </c>
      <c r="J671" s="372">
        <v>43234</v>
      </c>
      <c r="K671" s="372">
        <v>43465</v>
      </c>
      <c r="L671" s="371" t="s">
        <v>241</v>
      </c>
      <c r="M671" s="371" t="s">
        <v>242</v>
      </c>
      <c r="N671" s="372">
        <v>43249</v>
      </c>
      <c r="O671" s="371" t="s">
        <v>243</v>
      </c>
      <c r="P671" s="371" t="s">
        <v>294</v>
      </c>
      <c r="Q671" s="371" t="s">
        <v>244</v>
      </c>
      <c r="R671" s="371" t="s">
        <v>244</v>
      </c>
      <c r="S671" s="371" t="s">
        <v>254</v>
      </c>
      <c r="T671" s="371" t="s">
        <v>255</v>
      </c>
      <c r="U671" s="373">
        <v>180000</v>
      </c>
      <c r="W671"/>
      <c r="X671" s="142" t="s">
        <v>25</v>
      </c>
      <c r="Y671" s="142" t="s">
        <v>4</v>
      </c>
      <c r="AA671" s="371"/>
      <c r="AB671" s="371"/>
      <c r="AC671" s="371"/>
      <c r="AD671" s="371"/>
      <c r="AE671" s="371"/>
    </row>
    <row r="672" spans="1:31">
      <c r="A672" s="371" t="s">
        <v>2627</v>
      </c>
      <c r="B672" s="371" t="s">
        <v>2628</v>
      </c>
      <c r="C672" s="371">
        <v>0</v>
      </c>
      <c r="D672"/>
      <c r="E672" s="371" t="s">
        <v>2540</v>
      </c>
      <c r="F672" s="371" t="s">
        <v>2629</v>
      </c>
      <c r="G672" s="371" t="s">
        <v>239</v>
      </c>
      <c r="H672" s="371" t="s">
        <v>294</v>
      </c>
      <c r="I672" s="372">
        <v>43231</v>
      </c>
      <c r="J672" s="372">
        <v>43234</v>
      </c>
      <c r="K672" s="372">
        <v>43465</v>
      </c>
      <c r="L672" s="371" t="s">
        <v>241</v>
      </c>
      <c r="M672" s="371" t="s">
        <v>242</v>
      </c>
      <c r="N672" s="372">
        <v>43249</v>
      </c>
      <c r="O672" s="371" t="s">
        <v>243</v>
      </c>
      <c r="P672" s="371" t="s">
        <v>294</v>
      </c>
      <c r="Q672" s="371" t="s">
        <v>244</v>
      </c>
      <c r="R672" s="371" t="s">
        <v>244</v>
      </c>
      <c r="S672" s="371" t="s">
        <v>254</v>
      </c>
      <c r="T672" s="371" t="s">
        <v>255</v>
      </c>
      <c r="U672" s="373">
        <v>180000</v>
      </c>
      <c r="W672"/>
      <c r="X672" s="142" t="s">
        <v>25</v>
      </c>
      <c r="Y672" s="142" t="s">
        <v>4</v>
      </c>
      <c r="AA672" s="371"/>
      <c r="AB672" s="371"/>
      <c r="AC672" s="371"/>
      <c r="AD672" s="371"/>
      <c r="AE672" s="371"/>
    </row>
    <row r="673" spans="1:31">
      <c r="A673" s="371" t="s">
        <v>2627</v>
      </c>
      <c r="B673" s="371" t="s">
        <v>2628</v>
      </c>
      <c r="C673" s="371">
        <v>0</v>
      </c>
      <c r="D673"/>
      <c r="E673" s="371" t="s">
        <v>2540</v>
      </c>
      <c r="F673" s="371" t="s">
        <v>2629</v>
      </c>
      <c r="G673" s="371" t="s">
        <v>239</v>
      </c>
      <c r="H673" s="371" t="s">
        <v>294</v>
      </c>
      <c r="I673" s="372">
        <v>43231</v>
      </c>
      <c r="J673" s="372">
        <v>43234</v>
      </c>
      <c r="K673" s="372">
        <v>43465</v>
      </c>
      <c r="L673" s="371" t="s">
        <v>241</v>
      </c>
      <c r="M673" s="371" t="s">
        <v>242</v>
      </c>
      <c r="N673" s="372">
        <v>43249</v>
      </c>
      <c r="O673" s="371" t="s">
        <v>243</v>
      </c>
      <c r="P673" s="371" t="s">
        <v>294</v>
      </c>
      <c r="Q673" s="371" t="s">
        <v>244</v>
      </c>
      <c r="R673" s="371" t="s">
        <v>244</v>
      </c>
      <c r="S673" s="371" t="s">
        <v>254</v>
      </c>
      <c r="T673" s="371" t="s">
        <v>255</v>
      </c>
      <c r="U673" s="373">
        <v>180000</v>
      </c>
      <c r="W673"/>
      <c r="X673" s="142" t="s">
        <v>25</v>
      </c>
      <c r="Y673" s="142" t="s">
        <v>4</v>
      </c>
      <c r="AA673" s="371"/>
      <c r="AB673" s="371"/>
      <c r="AC673" s="371"/>
      <c r="AD673" s="371"/>
      <c r="AE673" s="371"/>
    </row>
    <row r="674" spans="1:31">
      <c r="A674" s="371" t="s">
        <v>2630</v>
      </c>
      <c r="B674" s="371" t="s">
        <v>2631</v>
      </c>
      <c r="C674" s="371">
        <v>0</v>
      </c>
      <c r="D674" s="371">
        <v>1097047</v>
      </c>
      <c r="E674" s="371" t="s">
        <v>2615</v>
      </c>
      <c r="F674" s="371" t="s">
        <v>2632</v>
      </c>
      <c r="G674" s="371" t="s">
        <v>239</v>
      </c>
      <c r="H674" s="371" t="s">
        <v>422</v>
      </c>
      <c r="I674" s="372">
        <v>43222</v>
      </c>
      <c r="J674" s="372">
        <v>43221</v>
      </c>
      <c r="K674" s="372">
        <v>44074</v>
      </c>
      <c r="L674" s="371" t="s">
        <v>241</v>
      </c>
      <c r="M674" s="371" t="s">
        <v>242</v>
      </c>
      <c r="N674" s="372">
        <v>43250</v>
      </c>
      <c r="O674" s="371" t="s">
        <v>243</v>
      </c>
      <c r="P674" s="371" t="s">
        <v>422</v>
      </c>
      <c r="Q674" s="371" t="s">
        <v>244</v>
      </c>
      <c r="R674" s="371" t="s">
        <v>244</v>
      </c>
      <c r="S674" s="371" t="s">
        <v>245</v>
      </c>
      <c r="T674" s="371" t="s">
        <v>246</v>
      </c>
      <c r="U674" s="371">
        <v>0</v>
      </c>
      <c r="W674" s="371">
        <v>252092</v>
      </c>
      <c r="X674" s="142" t="s">
        <v>25</v>
      </c>
      <c r="Y674" s="142" t="s">
        <v>4</v>
      </c>
      <c r="AA674" s="371"/>
      <c r="AB674" s="371"/>
      <c r="AC674" s="371"/>
      <c r="AD674" s="371"/>
      <c r="AE674" s="371"/>
    </row>
    <row r="675" spans="1:31">
      <c r="A675" s="371" t="s">
        <v>2633</v>
      </c>
      <c r="B675" s="371" t="s">
        <v>2634</v>
      </c>
      <c r="C675" s="371">
        <v>0</v>
      </c>
      <c r="D675"/>
      <c r="E675" s="371" t="s">
        <v>2615</v>
      </c>
      <c r="F675" s="371" t="s">
        <v>2635</v>
      </c>
      <c r="G675" s="371" t="s">
        <v>239</v>
      </c>
      <c r="H675" s="371" t="s">
        <v>422</v>
      </c>
      <c r="I675" s="372">
        <v>43222</v>
      </c>
      <c r="J675" s="372">
        <v>43221</v>
      </c>
      <c r="K675" s="372">
        <v>43465</v>
      </c>
      <c r="L675" s="371" t="s">
        <v>241</v>
      </c>
      <c r="M675" s="371" t="s">
        <v>242</v>
      </c>
      <c r="N675" s="372">
        <v>43250</v>
      </c>
      <c r="O675" s="371" t="s">
        <v>243</v>
      </c>
      <c r="P675" s="371" t="s">
        <v>422</v>
      </c>
      <c r="Q675" s="371" t="s">
        <v>244</v>
      </c>
      <c r="R675" s="371" t="s">
        <v>244</v>
      </c>
      <c r="S675" s="371" t="s">
        <v>245</v>
      </c>
      <c r="T675" s="371" t="s">
        <v>246</v>
      </c>
      <c r="U675" s="371">
        <v>0</v>
      </c>
      <c r="W675" s="371">
        <v>252092</v>
      </c>
      <c r="X675" s="142" t="s">
        <v>25</v>
      </c>
      <c r="Y675" s="142" t="s">
        <v>4</v>
      </c>
      <c r="AA675" s="371"/>
      <c r="AB675" s="371"/>
      <c r="AC675" s="371"/>
      <c r="AD675" s="371"/>
      <c r="AE675" s="371"/>
    </row>
    <row r="676" spans="1:31">
      <c r="A676" s="371" t="s">
        <v>2636</v>
      </c>
      <c r="B676" s="371" t="s">
        <v>2637</v>
      </c>
      <c r="C676" s="371">
        <v>3</v>
      </c>
      <c r="D676" s="371">
        <v>407065</v>
      </c>
      <c r="E676" s="371" t="s">
        <v>248</v>
      </c>
      <c r="F676" s="371" t="s">
        <v>2638</v>
      </c>
      <c r="G676" s="371" t="s">
        <v>239</v>
      </c>
      <c r="H676" s="371" t="s">
        <v>251</v>
      </c>
      <c r="I676" s="372">
        <v>43244</v>
      </c>
      <c r="J676" s="372">
        <v>43252</v>
      </c>
      <c r="K676" s="372">
        <v>43465</v>
      </c>
      <c r="L676" s="371" t="s">
        <v>241</v>
      </c>
      <c r="M676" s="371" t="s">
        <v>242</v>
      </c>
      <c r="N676" s="372">
        <v>43251</v>
      </c>
      <c r="O676" s="371" t="s">
        <v>243</v>
      </c>
      <c r="P676" s="371" t="s">
        <v>251</v>
      </c>
      <c r="Q676" s="371" t="s">
        <v>244</v>
      </c>
      <c r="R676" s="371" t="s">
        <v>269</v>
      </c>
      <c r="S676" s="371" t="s">
        <v>287</v>
      </c>
      <c r="T676" s="371" t="s">
        <v>255</v>
      </c>
      <c r="U676" s="373">
        <v>10000000</v>
      </c>
      <c r="W676" s="371">
        <v>775665</v>
      </c>
      <c r="X676" s="142" t="s">
        <v>25</v>
      </c>
      <c r="Y676" s="142" t="s">
        <v>4</v>
      </c>
      <c r="AA676" s="371"/>
      <c r="AB676" s="371"/>
      <c r="AC676" s="371"/>
      <c r="AD676"/>
      <c r="AE676" s="371"/>
    </row>
    <row r="677" spans="1:31">
      <c r="A677" s="371" t="s">
        <v>2639</v>
      </c>
      <c r="B677" s="371" t="s">
        <v>2640</v>
      </c>
      <c r="C677" s="371">
        <v>1</v>
      </c>
      <c r="D677"/>
      <c r="E677" s="371" t="s">
        <v>2641</v>
      </c>
      <c r="F677" s="371" t="s">
        <v>2642</v>
      </c>
      <c r="G677" s="371" t="s">
        <v>239</v>
      </c>
      <c r="H677" s="371" t="s">
        <v>398</v>
      </c>
      <c r="I677" s="372">
        <v>42545</v>
      </c>
      <c r="J677" s="372">
        <v>42375</v>
      </c>
      <c r="K677" s="372">
        <v>43221</v>
      </c>
      <c r="L677" s="371" t="s">
        <v>241</v>
      </c>
      <c r="M677" s="371" t="s">
        <v>242</v>
      </c>
      <c r="N677" s="372">
        <v>43251</v>
      </c>
      <c r="O677" s="371" t="s">
        <v>243</v>
      </c>
      <c r="P677" s="371" t="s">
        <v>398</v>
      </c>
      <c r="Q677" s="371" t="s">
        <v>244</v>
      </c>
      <c r="R677" s="371" t="s">
        <v>269</v>
      </c>
      <c r="S677" s="371" t="s">
        <v>254</v>
      </c>
      <c r="T677" s="371" t="s">
        <v>255</v>
      </c>
      <c r="U677" s="373">
        <v>250000</v>
      </c>
      <c r="W677" s="371">
        <v>216098</v>
      </c>
      <c r="X677" s="142" t="s">
        <v>25</v>
      </c>
      <c r="Y677" s="142" t="s">
        <v>4</v>
      </c>
      <c r="AA677" s="371"/>
      <c r="AB677" s="371"/>
      <c r="AC677" s="371"/>
      <c r="AD677" s="371"/>
      <c r="AE677" s="371"/>
    </row>
    <row r="678" spans="1:31">
      <c r="A678" s="371" t="s">
        <v>2643</v>
      </c>
      <c r="B678" s="371">
        <v>819355</v>
      </c>
      <c r="C678" s="371">
        <v>2</v>
      </c>
      <c r="D678"/>
      <c r="E678" s="371" t="s">
        <v>2644</v>
      </c>
      <c r="F678" s="371" t="s">
        <v>2645</v>
      </c>
      <c r="G678" s="371" t="s">
        <v>301</v>
      </c>
      <c r="H678" s="371" t="s">
        <v>422</v>
      </c>
      <c r="I678" s="372">
        <v>43196</v>
      </c>
      <c r="J678" s="372">
        <v>43209</v>
      </c>
      <c r="K678" s="372">
        <v>43951</v>
      </c>
      <c r="L678" s="371" t="s">
        <v>241</v>
      </c>
      <c r="M678" s="371" t="s">
        <v>242</v>
      </c>
      <c r="N678" s="372">
        <v>43251</v>
      </c>
      <c r="O678" s="371" t="s">
        <v>243</v>
      </c>
      <c r="P678" s="371" t="s">
        <v>422</v>
      </c>
      <c r="Q678" s="371" t="s">
        <v>244</v>
      </c>
      <c r="R678" s="371" t="s">
        <v>269</v>
      </c>
      <c r="S678" s="371" t="s">
        <v>254</v>
      </c>
      <c r="T678" s="371" t="s">
        <v>255</v>
      </c>
      <c r="U678" s="373">
        <v>231400</v>
      </c>
      <c r="W678"/>
      <c r="X678" s="142" t="s">
        <v>25</v>
      </c>
      <c r="Y678" s="142" t="s">
        <v>8</v>
      </c>
      <c r="AA678" s="371"/>
      <c r="AB678" s="371"/>
      <c r="AC678" s="371"/>
      <c r="AD678"/>
      <c r="AE678" s="371"/>
    </row>
    <row r="679" spans="1:31">
      <c r="A679" s="371" t="s">
        <v>2646</v>
      </c>
      <c r="B679" s="371">
        <v>822791</v>
      </c>
      <c r="C679" s="371">
        <v>0</v>
      </c>
      <c r="D679"/>
      <c r="E679" s="371" t="s">
        <v>2647</v>
      </c>
      <c r="F679" s="371" t="s">
        <v>2648</v>
      </c>
      <c r="G679" s="371" t="s">
        <v>262</v>
      </c>
      <c r="H679" s="371" t="s">
        <v>251</v>
      </c>
      <c r="I679" s="372">
        <v>43159</v>
      </c>
      <c r="J679" s="372">
        <v>43191</v>
      </c>
      <c r="K679" s="372">
        <v>45016</v>
      </c>
      <c r="L679" s="371" t="s">
        <v>241</v>
      </c>
      <c r="M679" s="371" t="s">
        <v>242</v>
      </c>
      <c r="N679" s="372">
        <v>43251</v>
      </c>
      <c r="O679" s="371" t="s">
        <v>243</v>
      </c>
      <c r="P679" s="371" t="s">
        <v>251</v>
      </c>
      <c r="Q679" s="371" t="s">
        <v>244</v>
      </c>
      <c r="R679" s="371" t="s">
        <v>269</v>
      </c>
      <c r="S679" s="371" t="s">
        <v>254</v>
      </c>
      <c r="T679" s="371" t="s">
        <v>255</v>
      </c>
      <c r="U679" s="371">
        <v>0</v>
      </c>
      <c r="W679" s="371">
        <v>55344</v>
      </c>
      <c r="X679" s="142" t="s">
        <v>25</v>
      </c>
      <c r="Y679" s="142" t="s">
        <v>3</v>
      </c>
      <c r="AA679" s="371"/>
      <c r="AB679" s="371"/>
      <c r="AC679" s="371"/>
      <c r="AD679" s="371"/>
      <c r="AE679" s="371"/>
    </row>
    <row r="680" spans="1:31">
      <c r="A680" s="371" t="s">
        <v>2649</v>
      </c>
      <c r="B680" s="371" t="s">
        <v>2650</v>
      </c>
      <c r="C680" s="371">
        <v>0</v>
      </c>
      <c r="D680"/>
      <c r="E680" s="371" t="s">
        <v>2647</v>
      </c>
      <c r="F680" s="371" t="s">
        <v>2651</v>
      </c>
      <c r="G680" s="371" t="s">
        <v>239</v>
      </c>
      <c r="H680" s="371" t="s">
        <v>251</v>
      </c>
      <c r="I680" s="372">
        <v>43159</v>
      </c>
      <c r="J680" s="372">
        <v>43191</v>
      </c>
      <c r="K680" s="372">
        <v>43555</v>
      </c>
      <c r="L680" s="371" t="s">
        <v>241</v>
      </c>
      <c r="M680" s="371" t="s">
        <v>242</v>
      </c>
      <c r="N680" s="372">
        <v>43251</v>
      </c>
      <c r="O680" s="371" t="s">
        <v>243</v>
      </c>
      <c r="P680" s="371" t="s">
        <v>251</v>
      </c>
      <c r="Q680" s="371" t="s">
        <v>244</v>
      </c>
      <c r="R680" s="371" t="s">
        <v>269</v>
      </c>
      <c r="S680" s="371" t="s">
        <v>254</v>
      </c>
      <c r="T680" s="371" t="s">
        <v>255</v>
      </c>
      <c r="U680" s="371">
        <v>0</v>
      </c>
      <c r="W680" s="371">
        <v>55344</v>
      </c>
      <c r="X680" s="142" t="s">
        <v>25</v>
      </c>
      <c r="Y680" s="142" t="s">
        <v>4</v>
      </c>
      <c r="AA680" s="371"/>
      <c r="AB680" s="371"/>
      <c r="AC680" s="371"/>
      <c r="AD680" s="371"/>
      <c r="AE680" s="371"/>
    </row>
    <row r="681" spans="1:31">
      <c r="A681" s="371" t="s">
        <v>2649</v>
      </c>
      <c r="B681" s="371" t="s">
        <v>2650</v>
      </c>
      <c r="C681" s="371">
        <v>0</v>
      </c>
      <c r="D681"/>
      <c r="E681" s="371" t="s">
        <v>2647</v>
      </c>
      <c r="F681" s="371" t="s">
        <v>2651</v>
      </c>
      <c r="G681" s="371" t="s">
        <v>239</v>
      </c>
      <c r="H681" s="371" t="s">
        <v>251</v>
      </c>
      <c r="I681" s="372">
        <v>43159</v>
      </c>
      <c r="J681" s="372">
        <v>43191</v>
      </c>
      <c r="K681" s="372">
        <v>43555</v>
      </c>
      <c r="L681" s="371" t="s">
        <v>241</v>
      </c>
      <c r="M681" s="371" t="s">
        <v>242</v>
      </c>
      <c r="N681" s="372">
        <v>43251</v>
      </c>
      <c r="O681" s="371" t="s">
        <v>243</v>
      </c>
      <c r="P681" s="371" t="s">
        <v>251</v>
      </c>
      <c r="Q681" s="371" t="s">
        <v>244</v>
      </c>
      <c r="R681" s="371" t="s">
        <v>269</v>
      </c>
      <c r="S681" s="371" t="s">
        <v>254</v>
      </c>
      <c r="T681" s="371" t="s">
        <v>255</v>
      </c>
      <c r="U681" s="371">
        <v>0</v>
      </c>
      <c r="W681" s="371">
        <v>55344</v>
      </c>
      <c r="X681" s="142" t="s">
        <v>25</v>
      </c>
      <c r="Y681" s="142" t="s">
        <v>4</v>
      </c>
      <c r="AA681" s="371"/>
      <c r="AB681" s="371"/>
      <c r="AC681" s="371"/>
      <c r="AD681" s="371"/>
      <c r="AE681" s="371"/>
    </row>
    <row r="682" spans="1:31">
      <c r="A682" s="371" t="s">
        <v>2649</v>
      </c>
      <c r="B682" s="371" t="s">
        <v>2650</v>
      </c>
      <c r="C682" s="371">
        <v>0</v>
      </c>
      <c r="D682"/>
      <c r="E682" s="371" t="s">
        <v>2647</v>
      </c>
      <c r="F682" s="371" t="s">
        <v>2651</v>
      </c>
      <c r="G682" s="371" t="s">
        <v>239</v>
      </c>
      <c r="H682" s="371" t="s">
        <v>251</v>
      </c>
      <c r="I682" s="372">
        <v>43159</v>
      </c>
      <c r="J682" s="372">
        <v>43191</v>
      </c>
      <c r="K682" s="372">
        <v>43555</v>
      </c>
      <c r="L682" s="371" t="s">
        <v>241</v>
      </c>
      <c r="M682" s="371" t="s">
        <v>242</v>
      </c>
      <c r="N682" s="372">
        <v>43251</v>
      </c>
      <c r="O682" s="371" t="s">
        <v>243</v>
      </c>
      <c r="P682" s="371" t="s">
        <v>251</v>
      </c>
      <c r="Q682" s="371" t="s">
        <v>244</v>
      </c>
      <c r="R682" s="371" t="s">
        <v>269</v>
      </c>
      <c r="S682" s="371" t="s">
        <v>254</v>
      </c>
      <c r="T682" s="371" t="s">
        <v>255</v>
      </c>
      <c r="U682" s="371">
        <v>0</v>
      </c>
      <c r="W682" s="371">
        <v>55344</v>
      </c>
      <c r="X682" s="142" t="s">
        <v>25</v>
      </c>
      <c r="Y682" s="142" t="s">
        <v>4</v>
      </c>
      <c r="AA682" s="371"/>
      <c r="AB682" s="371"/>
      <c r="AC682" s="371"/>
      <c r="AD682" s="371"/>
      <c r="AE682" s="371"/>
    </row>
    <row r="683" spans="1:31">
      <c r="A683" s="371" t="s">
        <v>2649</v>
      </c>
      <c r="B683" s="371" t="s">
        <v>2650</v>
      </c>
      <c r="C683" s="371">
        <v>0</v>
      </c>
      <c r="D683"/>
      <c r="E683" s="371" t="s">
        <v>2647</v>
      </c>
      <c r="F683" s="371" t="s">
        <v>2651</v>
      </c>
      <c r="G683" s="371" t="s">
        <v>239</v>
      </c>
      <c r="H683" s="371" t="s">
        <v>251</v>
      </c>
      <c r="I683" s="372">
        <v>43159</v>
      </c>
      <c r="J683" s="372">
        <v>43191</v>
      </c>
      <c r="K683" s="372">
        <v>43555</v>
      </c>
      <c r="L683" s="371" t="s">
        <v>241</v>
      </c>
      <c r="M683" s="371" t="s">
        <v>242</v>
      </c>
      <c r="N683" s="372">
        <v>43251</v>
      </c>
      <c r="O683" s="371" t="s">
        <v>243</v>
      </c>
      <c r="P683" s="371" t="s">
        <v>251</v>
      </c>
      <c r="Q683" s="371" t="s">
        <v>244</v>
      </c>
      <c r="R683" s="371" t="s">
        <v>269</v>
      </c>
      <c r="S683" s="371" t="s">
        <v>254</v>
      </c>
      <c r="T683" s="371" t="s">
        <v>255</v>
      </c>
      <c r="U683" s="371">
        <v>0</v>
      </c>
      <c r="W683" s="371">
        <v>55344</v>
      </c>
      <c r="X683" s="142" t="s">
        <v>25</v>
      </c>
      <c r="Y683" s="142" t="s">
        <v>4</v>
      </c>
      <c r="AA683" s="371"/>
      <c r="AB683" s="371"/>
      <c r="AC683" s="371"/>
      <c r="AD683" s="371"/>
      <c r="AE683" s="371"/>
    </row>
    <row r="684" spans="1:31">
      <c r="A684" s="371" t="s">
        <v>2649</v>
      </c>
      <c r="B684" s="371" t="s">
        <v>2650</v>
      </c>
      <c r="C684" s="371">
        <v>0</v>
      </c>
      <c r="D684"/>
      <c r="E684" s="371" t="s">
        <v>2647</v>
      </c>
      <c r="F684" s="371" t="s">
        <v>2651</v>
      </c>
      <c r="G684" s="371" t="s">
        <v>239</v>
      </c>
      <c r="H684" s="371" t="s">
        <v>251</v>
      </c>
      <c r="I684" s="372">
        <v>43159</v>
      </c>
      <c r="J684" s="372">
        <v>43191</v>
      </c>
      <c r="K684" s="372">
        <v>43555</v>
      </c>
      <c r="L684" s="371" t="s">
        <v>241</v>
      </c>
      <c r="M684" s="371" t="s">
        <v>242</v>
      </c>
      <c r="N684" s="372">
        <v>43251</v>
      </c>
      <c r="O684" s="371" t="s">
        <v>243</v>
      </c>
      <c r="P684" s="371" t="s">
        <v>251</v>
      </c>
      <c r="Q684" s="371" t="s">
        <v>244</v>
      </c>
      <c r="R684" s="371" t="s">
        <v>269</v>
      </c>
      <c r="S684" s="371" t="s">
        <v>254</v>
      </c>
      <c r="T684" s="371" t="s">
        <v>255</v>
      </c>
      <c r="U684" s="371">
        <v>0</v>
      </c>
      <c r="W684" s="371">
        <v>55344</v>
      </c>
      <c r="X684" s="142" t="s">
        <v>25</v>
      </c>
      <c r="Y684" s="142" t="s">
        <v>4</v>
      </c>
      <c r="AA684" s="371"/>
      <c r="AB684" s="371"/>
      <c r="AC684" s="371"/>
      <c r="AD684" s="371"/>
      <c r="AE684" s="371"/>
    </row>
    <row r="685" spans="1:31">
      <c r="A685" s="371" t="s">
        <v>2652</v>
      </c>
      <c r="B685" s="371">
        <v>823460</v>
      </c>
      <c r="C685" s="371">
        <v>0</v>
      </c>
      <c r="D685"/>
      <c r="E685" s="371" t="s">
        <v>2653</v>
      </c>
      <c r="F685" s="371" t="s">
        <v>2654</v>
      </c>
      <c r="G685" s="371" t="s">
        <v>250</v>
      </c>
      <c r="H685" s="371" t="s">
        <v>251</v>
      </c>
      <c r="I685" s="372">
        <v>43223</v>
      </c>
      <c r="J685" s="372">
        <v>43224</v>
      </c>
      <c r="K685" s="372">
        <v>45049</v>
      </c>
      <c r="L685" s="371" t="s">
        <v>241</v>
      </c>
      <c r="M685" s="371" t="s">
        <v>242</v>
      </c>
      <c r="N685" s="372">
        <v>43251</v>
      </c>
      <c r="O685" s="371" t="s">
        <v>243</v>
      </c>
      <c r="P685" s="371" t="s">
        <v>251</v>
      </c>
      <c r="Q685" s="371" t="s">
        <v>244</v>
      </c>
      <c r="R685" s="371" t="s">
        <v>269</v>
      </c>
      <c r="S685" s="371" t="s">
        <v>254</v>
      </c>
      <c r="T685" s="371" t="s">
        <v>255</v>
      </c>
      <c r="U685" s="371">
        <v>0</v>
      </c>
      <c r="W685" s="371">
        <v>262376</v>
      </c>
      <c r="X685" s="142" t="s">
        <v>25</v>
      </c>
      <c r="Y685" s="142" t="s">
        <v>2</v>
      </c>
      <c r="AA685" s="371"/>
      <c r="AB685" s="371"/>
      <c r="AC685" s="371"/>
      <c r="AD685" s="371"/>
      <c r="AE685" s="371"/>
    </row>
    <row r="686" spans="1:31">
      <c r="A686" s="371" t="s">
        <v>2655</v>
      </c>
      <c r="B686" s="371" t="s">
        <v>2656</v>
      </c>
      <c r="C686" s="371">
        <v>0</v>
      </c>
      <c r="D686"/>
      <c r="E686" s="371" t="s">
        <v>2653</v>
      </c>
      <c r="F686" s="371" t="s">
        <v>2657</v>
      </c>
      <c r="G686" s="371" t="s">
        <v>239</v>
      </c>
      <c r="H686" s="371" t="s">
        <v>251</v>
      </c>
      <c r="I686" s="372">
        <v>43230</v>
      </c>
      <c r="J686" s="372">
        <v>43224</v>
      </c>
      <c r="K686" s="372">
        <v>43952</v>
      </c>
      <c r="L686" s="371" t="s">
        <v>241</v>
      </c>
      <c r="M686" s="371" t="s">
        <v>242</v>
      </c>
      <c r="N686" s="372">
        <v>43251</v>
      </c>
      <c r="O686" s="371" t="s">
        <v>243</v>
      </c>
      <c r="P686" s="371" t="s">
        <v>251</v>
      </c>
      <c r="Q686" s="371" t="s">
        <v>244</v>
      </c>
      <c r="R686" s="371" t="s">
        <v>269</v>
      </c>
      <c r="S686" s="371" t="s">
        <v>254</v>
      </c>
      <c r="T686" s="371" t="s">
        <v>255</v>
      </c>
      <c r="U686" s="371">
        <v>0</v>
      </c>
      <c r="W686" s="371">
        <v>262376</v>
      </c>
      <c r="X686" s="142" t="s">
        <v>25</v>
      </c>
      <c r="Y686" s="142" t="s">
        <v>4</v>
      </c>
      <c r="AA686" s="371"/>
      <c r="AB686" s="371"/>
      <c r="AC686" s="371"/>
      <c r="AD686" s="371"/>
      <c r="AE686" s="371"/>
    </row>
    <row r="687" spans="1:31">
      <c r="A687" s="371" t="s">
        <v>2655</v>
      </c>
      <c r="B687" s="371" t="s">
        <v>2656</v>
      </c>
      <c r="C687" s="371">
        <v>0</v>
      </c>
      <c r="D687"/>
      <c r="E687" s="371" t="s">
        <v>2653</v>
      </c>
      <c r="F687" s="371" t="s">
        <v>2657</v>
      </c>
      <c r="G687" s="371" t="s">
        <v>239</v>
      </c>
      <c r="H687" s="371" t="s">
        <v>251</v>
      </c>
      <c r="I687" s="372">
        <v>43230</v>
      </c>
      <c r="J687" s="372">
        <v>43224</v>
      </c>
      <c r="K687" s="372">
        <v>43952</v>
      </c>
      <c r="L687" s="371" t="s">
        <v>241</v>
      </c>
      <c r="M687" s="371" t="s">
        <v>242</v>
      </c>
      <c r="N687" s="372">
        <v>43251</v>
      </c>
      <c r="O687" s="371" t="s">
        <v>243</v>
      </c>
      <c r="P687" s="371" t="s">
        <v>251</v>
      </c>
      <c r="Q687" s="371" t="s">
        <v>244</v>
      </c>
      <c r="R687" s="371" t="s">
        <v>269</v>
      </c>
      <c r="S687" s="371" t="s">
        <v>254</v>
      </c>
      <c r="T687" s="371" t="s">
        <v>255</v>
      </c>
      <c r="U687" s="371">
        <v>0</v>
      </c>
      <c r="W687" s="371">
        <v>262376</v>
      </c>
      <c r="X687" s="142" t="s">
        <v>25</v>
      </c>
      <c r="Y687" s="142" t="s">
        <v>4</v>
      </c>
      <c r="AA687" s="371"/>
      <c r="AB687" s="371"/>
      <c r="AC687" s="371"/>
      <c r="AD687" s="371"/>
      <c r="AE687" s="371"/>
    </row>
    <row r="688" spans="1:31">
      <c r="A688" s="371" t="s">
        <v>2658</v>
      </c>
      <c r="B688" s="371">
        <v>823590</v>
      </c>
      <c r="C688" s="371">
        <v>0</v>
      </c>
      <c r="D688"/>
      <c r="E688" s="371" t="s">
        <v>2659</v>
      </c>
      <c r="F688" s="371" t="s">
        <v>2660</v>
      </c>
      <c r="G688" s="371" t="s">
        <v>301</v>
      </c>
      <c r="H688" s="371" t="s">
        <v>422</v>
      </c>
      <c r="I688" s="372">
        <v>43236</v>
      </c>
      <c r="J688" s="372">
        <v>43236</v>
      </c>
      <c r="K688" s="372">
        <v>43951</v>
      </c>
      <c r="L688" s="371" t="s">
        <v>241</v>
      </c>
      <c r="M688" s="371" t="s">
        <v>242</v>
      </c>
      <c r="N688" s="372">
        <v>43251</v>
      </c>
      <c r="O688" s="371" t="s">
        <v>243</v>
      </c>
      <c r="P688" s="371" t="s">
        <v>422</v>
      </c>
      <c r="Q688" s="371" t="s">
        <v>244</v>
      </c>
      <c r="R688" s="371" t="s">
        <v>269</v>
      </c>
      <c r="S688" s="371" t="s">
        <v>254</v>
      </c>
      <c r="T688" s="371" t="s">
        <v>255</v>
      </c>
      <c r="U688" s="371">
        <v>0</v>
      </c>
      <c r="W688" s="371">
        <v>227176</v>
      </c>
      <c r="X688" s="142" t="s">
        <v>25</v>
      </c>
      <c r="Y688" s="142" t="s">
        <v>8</v>
      </c>
      <c r="AA688" s="371"/>
      <c r="AB688" s="371"/>
      <c r="AC688" s="371"/>
      <c r="AD688"/>
      <c r="AE688" s="371"/>
    </row>
    <row r="689" spans="1:31">
      <c r="A689" s="371" t="s">
        <v>2661</v>
      </c>
      <c r="B689" s="371">
        <v>823591</v>
      </c>
      <c r="C689" s="371">
        <v>0</v>
      </c>
      <c r="D689"/>
      <c r="E689" s="371" t="s">
        <v>2662</v>
      </c>
      <c r="F689" s="371" t="s">
        <v>2663</v>
      </c>
      <c r="G689" s="371" t="s">
        <v>420</v>
      </c>
      <c r="H689" s="371" t="s">
        <v>422</v>
      </c>
      <c r="I689" s="372">
        <v>43236</v>
      </c>
      <c r="J689" s="372">
        <v>43236</v>
      </c>
      <c r="K689" s="372">
        <v>43982</v>
      </c>
      <c r="L689" s="371" t="s">
        <v>241</v>
      </c>
      <c r="M689" s="371" t="s">
        <v>242</v>
      </c>
      <c r="N689" s="372">
        <v>43251</v>
      </c>
      <c r="O689" s="371" t="s">
        <v>243</v>
      </c>
      <c r="P689" s="371" t="s">
        <v>422</v>
      </c>
      <c r="Q689" s="371" t="s">
        <v>244</v>
      </c>
      <c r="R689" s="371" t="s">
        <v>269</v>
      </c>
      <c r="S689" s="371" t="s">
        <v>254</v>
      </c>
      <c r="T689" s="371" t="s">
        <v>322</v>
      </c>
      <c r="U689" s="373">
        <v>140000</v>
      </c>
      <c r="W689" s="371">
        <v>527290</v>
      </c>
      <c r="X689" s="142" t="s">
        <v>25</v>
      </c>
      <c r="Y689" s="142" t="s">
        <v>7</v>
      </c>
      <c r="AA689"/>
      <c r="AB689"/>
      <c r="AC689" s="371"/>
      <c r="AD689"/>
      <c r="AE689" s="371"/>
    </row>
    <row r="690" spans="1:31">
      <c r="A690" s="371" t="s">
        <v>2664</v>
      </c>
      <c r="B690" s="371">
        <v>808937</v>
      </c>
      <c r="C690" s="371">
        <v>11</v>
      </c>
      <c r="D690" s="371">
        <v>405673</v>
      </c>
      <c r="E690" s="371" t="s">
        <v>290</v>
      </c>
      <c r="F690" s="371" t="s">
        <v>2665</v>
      </c>
      <c r="G690" s="371" t="s">
        <v>262</v>
      </c>
      <c r="H690" s="371" t="s">
        <v>294</v>
      </c>
      <c r="I690" s="372">
        <v>43248</v>
      </c>
      <c r="J690" s="372">
        <v>43248</v>
      </c>
      <c r="K690" s="372">
        <v>43465</v>
      </c>
      <c r="L690" s="371" t="s">
        <v>241</v>
      </c>
      <c r="M690" s="371" t="s">
        <v>242</v>
      </c>
      <c r="N690" s="372">
        <v>43252</v>
      </c>
      <c r="O690" s="371" t="s">
        <v>243</v>
      </c>
      <c r="P690" s="371" t="s">
        <v>294</v>
      </c>
      <c r="Q690" s="371" t="s">
        <v>244</v>
      </c>
      <c r="R690" s="371" t="s">
        <v>269</v>
      </c>
      <c r="S690" s="371" t="s">
        <v>245</v>
      </c>
      <c r="T690" s="371" t="s">
        <v>255</v>
      </c>
      <c r="U690" s="373">
        <v>397108</v>
      </c>
      <c r="W690" s="371">
        <v>563538</v>
      </c>
      <c r="X690" s="19" t="s">
        <v>26</v>
      </c>
      <c r="Y690" s="19" t="s">
        <v>3</v>
      </c>
      <c r="AA690"/>
      <c r="AB690"/>
      <c r="AC690" s="371"/>
      <c r="AD690"/>
      <c r="AE690" s="371"/>
    </row>
    <row r="691" spans="1:31">
      <c r="A691" s="371" t="s">
        <v>2666</v>
      </c>
      <c r="B691" s="371">
        <v>812653</v>
      </c>
      <c r="C691" s="371">
        <v>6</v>
      </c>
      <c r="D691" s="371">
        <v>406888</v>
      </c>
      <c r="E691" s="371" t="s">
        <v>2667</v>
      </c>
      <c r="F691" s="371" t="s">
        <v>2668</v>
      </c>
      <c r="G691" s="371" t="s">
        <v>250</v>
      </c>
      <c r="H691" s="371" t="s">
        <v>571</v>
      </c>
      <c r="I691" s="372">
        <v>43210</v>
      </c>
      <c r="J691" s="372">
        <v>43221</v>
      </c>
      <c r="K691" s="372">
        <v>45352</v>
      </c>
      <c r="L691" s="371" t="s">
        <v>241</v>
      </c>
      <c r="M691" s="371" t="s">
        <v>242</v>
      </c>
      <c r="N691" s="372">
        <v>43252</v>
      </c>
      <c r="O691" s="371" t="s">
        <v>243</v>
      </c>
      <c r="P691" s="371" t="s">
        <v>2669</v>
      </c>
      <c r="Q691" s="371" t="s">
        <v>2391</v>
      </c>
      <c r="R691" s="371" t="s">
        <v>269</v>
      </c>
      <c r="S691" s="371" t="s">
        <v>287</v>
      </c>
      <c r="T691" s="371" t="s">
        <v>559</v>
      </c>
      <c r="U691" s="373">
        <v>428073500</v>
      </c>
      <c r="W691" s="371">
        <v>588077</v>
      </c>
      <c r="X691" s="142" t="s">
        <v>26</v>
      </c>
      <c r="Y691" s="19" t="s">
        <v>2</v>
      </c>
      <c r="AA691" s="371"/>
      <c r="AB691" s="371"/>
      <c r="AC691" s="371"/>
      <c r="AD691"/>
      <c r="AE691" s="371"/>
    </row>
    <row r="692" spans="1:31">
      <c r="A692" s="371" t="s">
        <v>2670</v>
      </c>
      <c r="B692" s="371" t="s">
        <v>2671</v>
      </c>
      <c r="C692" s="371">
        <v>0</v>
      </c>
      <c r="D692"/>
      <c r="E692" s="371" t="s">
        <v>2667</v>
      </c>
      <c r="F692" s="371" t="s">
        <v>2672</v>
      </c>
      <c r="G692" s="371" t="s">
        <v>239</v>
      </c>
      <c r="H692" s="371" t="s">
        <v>571</v>
      </c>
      <c r="I692" s="372">
        <v>43210</v>
      </c>
      <c r="J692" s="372">
        <v>43221</v>
      </c>
      <c r="K692" s="372">
        <v>45352</v>
      </c>
      <c r="L692" s="371" t="s">
        <v>241</v>
      </c>
      <c r="M692" s="371" t="s">
        <v>242</v>
      </c>
      <c r="N692" s="372">
        <v>43252</v>
      </c>
      <c r="O692" s="371" t="s">
        <v>243</v>
      </c>
      <c r="P692" s="371" t="s">
        <v>2669</v>
      </c>
      <c r="Q692" s="371" t="s">
        <v>2391</v>
      </c>
      <c r="R692" s="371" t="s">
        <v>269</v>
      </c>
      <c r="S692" s="371" t="s">
        <v>265</v>
      </c>
      <c r="T692" s="371" t="s">
        <v>255</v>
      </c>
      <c r="U692" s="373">
        <v>11200000</v>
      </c>
      <c r="W692" s="371">
        <v>588077</v>
      </c>
      <c r="X692" s="142" t="s">
        <v>26</v>
      </c>
      <c r="Y692" s="19" t="s">
        <v>4</v>
      </c>
      <c r="AA692" s="371"/>
      <c r="AB692" s="371"/>
      <c r="AC692" s="371"/>
      <c r="AD692" s="371"/>
      <c r="AE692" s="371"/>
    </row>
    <row r="693" spans="1:31">
      <c r="A693" s="371" t="s">
        <v>2673</v>
      </c>
      <c r="B693" s="371" t="s">
        <v>2674</v>
      </c>
      <c r="C693" s="371">
        <v>0</v>
      </c>
      <c r="D693"/>
      <c r="E693" s="371" t="s">
        <v>2675</v>
      </c>
      <c r="F693" s="371" t="s">
        <v>2676</v>
      </c>
      <c r="G693" s="371" t="s">
        <v>239</v>
      </c>
      <c r="H693" s="371" t="s">
        <v>398</v>
      </c>
      <c r="I693" s="372">
        <v>43206</v>
      </c>
      <c r="J693" s="372">
        <v>43210</v>
      </c>
      <c r="K693" s="372">
        <v>43938</v>
      </c>
      <c r="L693" s="371" t="s">
        <v>241</v>
      </c>
      <c r="M693" s="371" t="s">
        <v>242</v>
      </c>
      <c r="N693" s="372">
        <v>43252</v>
      </c>
      <c r="O693" s="371" t="s">
        <v>243</v>
      </c>
      <c r="P693" s="371" t="s">
        <v>398</v>
      </c>
      <c r="Q693" s="371" t="s">
        <v>244</v>
      </c>
      <c r="R693" s="371" t="s">
        <v>269</v>
      </c>
      <c r="S693" s="371" t="s">
        <v>254</v>
      </c>
      <c r="T693" s="371" t="s">
        <v>322</v>
      </c>
      <c r="U693" s="373">
        <v>1000000</v>
      </c>
      <c r="W693" s="371">
        <v>8376</v>
      </c>
      <c r="X693" s="142" t="s">
        <v>26</v>
      </c>
      <c r="Y693" s="142" t="s">
        <v>4</v>
      </c>
      <c r="AA693" s="371"/>
      <c r="AB693" s="371"/>
      <c r="AC693" s="371"/>
      <c r="AD693" s="371"/>
      <c r="AE693" s="371"/>
    </row>
    <row r="694" spans="1:31">
      <c r="A694" s="371" t="s">
        <v>2677</v>
      </c>
      <c r="B694" s="371">
        <v>820149</v>
      </c>
      <c r="C694" s="371">
        <v>1</v>
      </c>
      <c r="D694"/>
      <c r="E694" s="371" t="s">
        <v>2678</v>
      </c>
      <c r="F694" s="371" t="s">
        <v>2679</v>
      </c>
      <c r="G694" s="371" t="s">
        <v>301</v>
      </c>
      <c r="H694" s="371" t="s">
        <v>263</v>
      </c>
      <c r="I694" s="372">
        <v>43249</v>
      </c>
      <c r="J694" s="372">
        <v>43251</v>
      </c>
      <c r="K694" s="372">
        <v>43616</v>
      </c>
      <c r="L694" s="371" t="s">
        <v>241</v>
      </c>
      <c r="M694" s="371" t="s">
        <v>242</v>
      </c>
      <c r="N694" s="372">
        <v>43252</v>
      </c>
      <c r="O694" s="371" t="s">
        <v>243</v>
      </c>
      <c r="P694" s="371" t="s">
        <v>263</v>
      </c>
      <c r="Q694" s="371" t="s">
        <v>244</v>
      </c>
      <c r="R694" s="371" t="s">
        <v>244</v>
      </c>
      <c r="S694" s="371" t="s">
        <v>245</v>
      </c>
      <c r="T694" s="371" t="s">
        <v>255</v>
      </c>
      <c r="U694" s="371">
        <v>0</v>
      </c>
      <c r="W694"/>
      <c r="X694" s="142" t="s">
        <v>26</v>
      </c>
      <c r="Y694" s="19" t="s">
        <v>8</v>
      </c>
      <c r="AA694" s="371"/>
      <c r="AB694" s="371"/>
      <c r="AC694" s="371"/>
      <c r="AD694"/>
      <c r="AE694" s="371"/>
    </row>
    <row r="695" spans="1:31">
      <c r="A695" s="371" t="s">
        <v>2680</v>
      </c>
      <c r="B695" s="371">
        <v>820151</v>
      </c>
      <c r="C695" s="371">
        <v>1</v>
      </c>
      <c r="D695"/>
      <c r="E695" s="371" t="s">
        <v>2681</v>
      </c>
      <c r="F695" s="371" t="s">
        <v>2682</v>
      </c>
      <c r="G695" s="371" t="s">
        <v>301</v>
      </c>
      <c r="H695" s="371" t="s">
        <v>263</v>
      </c>
      <c r="I695" s="372">
        <v>43249</v>
      </c>
      <c r="J695" s="372">
        <v>43251</v>
      </c>
      <c r="K695" s="372">
        <v>43616</v>
      </c>
      <c r="L695" s="371" t="s">
        <v>241</v>
      </c>
      <c r="M695" s="371" t="s">
        <v>242</v>
      </c>
      <c r="N695" s="372">
        <v>43252</v>
      </c>
      <c r="O695" s="371" t="s">
        <v>243</v>
      </c>
      <c r="P695" s="371" t="s">
        <v>263</v>
      </c>
      <c r="Q695" s="371" t="s">
        <v>244</v>
      </c>
      <c r="R695" s="371" t="s">
        <v>244</v>
      </c>
      <c r="S695" s="371" t="s">
        <v>245</v>
      </c>
      <c r="T695" s="371" t="s">
        <v>367</v>
      </c>
      <c r="U695" s="371">
        <v>0</v>
      </c>
      <c r="W695"/>
      <c r="X695" s="142" t="s">
        <v>26</v>
      </c>
      <c r="Y695" s="142" t="s">
        <v>8</v>
      </c>
      <c r="AA695" s="371"/>
      <c r="AB695" s="371"/>
      <c r="AC695" s="371"/>
      <c r="AD695"/>
      <c r="AE695" s="371"/>
    </row>
    <row r="696" spans="1:31">
      <c r="A696" s="371" t="s">
        <v>2683</v>
      </c>
      <c r="B696" s="371">
        <v>823326</v>
      </c>
      <c r="C696" s="371">
        <v>0</v>
      </c>
      <c r="D696"/>
      <c r="E696" s="371" t="s">
        <v>2684</v>
      </c>
      <c r="F696" s="371" t="s">
        <v>2685</v>
      </c>
      <c r="G696" s="371" t="s">
        <v>94</v>
      </c>
      <c r="H696" s="371" t="s">
        <v>294</v>
      </c>
      <c r="I696" s="372">
        <v>43210</v>
      </c>
      <c r="J696" s="372">
        <v>43221</v>
      </c>
      <c r="K696" s="372">
        <v>45046</v>
      </c>
      <c r="L696" s="371" t="s">
        <v>241</v>
      </c>
      <c r="M696" s="371" t="s">
        <v>242</v>
      </c>
      <c r="N696" s="372">
        <v>43252</v>
      </c>
      <c r="O696" s="371" t="s">
        <v>243</v>
      </c>
      <c r="P696" s="371" t="s">
        <v>294</v>
      </c>
      <c r="Q696"/>
      <c r="R696" s="371" t="s">
        <v>244</v>
      </c>
      <c r="S696" s="371" t="s">
        <v>254</v>
      </c>
      <c r="T696" s="371" t="s">
        <v>255</v>
      </c>
      <c r="U696" s="371">
        <v>0</v>
      </c>
      <c r="W696"/>
      <c r="X696" s="142" t="s">
        <v>26</v>
      </c>
      <c r="Y696" s="19" t="s">
        <v>94</v>
      </c>
      <c r="AA696"/>
      <c r="AB696"/>
      <c r="AC696" s="371"/>
      <c r="AD696"/>
      <c r="AE696" s="371"/>
    </row>
    <row r="697" spans="1:31">
      <c r="A697" s="371" t="s">
        <v>2686</v>
      </c>
      <c r="B697" s="371">
        <v>823592</v>
      </c>
      <c r="C697" s="371">
        <v>0</v>
      </c>
      <c r="D697" s="371">
        <v>1100238</v>
      </c>
      <c r="E697" s="371" t="s">
        <v>2687</v>
      </c>
      <c r="F697" s="371" t="s">
        <v>2688</v>
      </c>
      <c r="G697" s="371" t="s">
        <v>301</v>
      </c>
      <c r="H697" s="371" t="s">
        <v>1404</v>
      </c>
      <c r="I697" s="372">
        <v>43236</v>
      </c>
      <c r="J697" s="372">
        <v>43263</v>
      </c>
      <c r="K697" s="372">
        <v>43404</v>
      </c>
      <c r="L697" s="371" t="s">
        <v>241</v>
      </c>
      <c r="M697" s="371" t="s">
        <v>242</v>
      </c>
      <c r="N697" s="372">
        <v>43252</v>
      </c>
      <c r="O697" s="371" t="s">
        <v>243</v>
      </c>
      <c r="P697" s="371" t="s">
        <v>1404</v>
      </c>
      <c r="Q697" s="371" t="s">
        <v>244</v>
      </c>
      <c r="R697" s="371" t="s">
        <v>244</v>
      </c>
      <c r="S697" s="371" t="s">
        <v>287</v>
      </c>
      <c r="T697" s="371" t="s">
        <v>371</v>
      </c>
      <c r="U697" s="371">
        <v>0</v>
      </c>
      <c r="W697" s="371">
        <v>529383</v>
      </c>
      <c r="X697" s="142" t="s">
        <v>26</v>
      </c>
      <c r="Y697" s="142" t="s">
        <v>8</v>
      </c>
      <c r="AA697" s="371"/>
      <c r="AB697" s="371"/>
      <c r="AC697" s="371"/>
      <c r="AD697"/>
      <c r="AE697" s="371"/>
    </row>
    <row r="698" spans="1:31">
      <c r="A698" s="371" t="s">
        <v>2689</v>
      </c>
      <c r="B698" s="371" t="s">
        <v>1679</v>
      </c>
      <c r="C698" s="371">
        <v>0</v>
      </c>
      <c r="D698"/>
      <c r="E698" s="371" t="s">
        <v>2690</v>
      </c>
      <c r="F698" s="371" t="s">
        <v>2691</v>
      </c>
      <c r="G698" s="371" t="s">
        <v>239</v>
      </c>
      <c r="H698" s="371" t="s">
        <v>422</v>
      </c>
      <c r="I698" s="372">
        <v>43255</v>
      </c>
      <c r="J698" s="372">
        <v>43193</v>
      </c>
      <c r="K698" s="372">
        <v>43524</v>
      </c>
      <c r="L698" s="371" t="s">
        <v>241</v>
      </c>
      <c r="M698" s="371" t="s">
        <v>242</v>
      </c>
      <c r="N698" s="372">
        <v>43255</v>
      </c>
      <c r="O698" s="371" t="s">
        <v>243</v>
      </c>
      <c r="P698" s="371" t="s">
        <v>422</v>
      </c>
      <c r="Q698" s="371" t="s">
        <v>244</v>
      </c>
      <c r="R698" s="371" t="s">
        <v>269</v>
      </c>
      <c r="S698" s="371" t="s">
        <v>254</v>
      </c>
      <c r="T698" s="371" t="s">
        <v>246</v>
      </c>
      <c r="U698" s="371">
        <v>0</v>
      </c>
      <c r="W698" s="371">
        <v>177127</v>
      </c>
      <c r="X698" s="142" t="s">
        <v>26</v>
      </c>
      <c r="Y698" s="142" t="s">
        <v>4</v>
      </c>
      <c r="AA698" s="371"/>
      <c r="AB698" s="371"/>
      <c r="AC698" s="371"/>
      <c r="AD698" s="371"/>
      <c r="AE698" s="371"/>
    </row>
    <row r="699" spans="1:31">
      <c r="A699" s="371" t="s">
        <v>2692</v>
      </c>
      <c r="B699" s="371" t="s">
        <v>1695</v>
      </c>
      <c r="C699" s="371">
        <v>0</v>
      </c>
      <c r="D699"/>
      <c r="E699" s="371" t="s">
        <v>2690</v>
      </c>
      <c r="F699" s="371" t="s">
        <v>2693</v>
      </c>
      <c r="G699" s="371" t="s">
        <v>239</v>
      </c>
      <c r="H699" s="371" t="s">
        <v>422</v>
      </c>
      <c r="I699" s="372">
        <v>43255</v>
      </c>
      <c r="J699" s="372">
        <v>43193</v>
      </c>
      <c r="K699" s="372">
        <v>43434</v>
      </c>
      <c r="L699" s="371" t="s">
        <v>241</v>
      </c>
      <c r="M699" s="371" t="s">
        <v>242</v>
      </c>
      <c r="N699" s="372">
        <v>43255</v>
      </c>
      <c r="O699" s="371" t="s">
        <v>243</v>
      </c>
      <c r="P699" s="371" t="s">
        <v>422</v>
      </c>
      <c r="Q699" s="371" t="s">
        <v>244</v>
      </c>
      <c r="R699" s="371" t="s">
        <v>269</v>
      </c>
      <c r="S699" s="371" t="s">
        <v>254</v>
      </c>
      <c r="T699" s="371" t="s">
        <v>255</v>
      </c>
      <c r="U699" s="371">
        <v>0</v>
      </c>
      <c r="W699" s="371">
        <v>177127</v>
      </c>
      <c r="X699" s="142" t="s">
        <v>26</v>
      </c>
      <c r="Y699" s="142" t="s">
        <v>4</v>
      </c>
      <c r="AA699" s="371"/>
      <c r="AB699" s="371"/>
      <c r="AC699" s="371"/>
      <c r="AD699" s="371"/>
      <c r="AE699" s="371"/>
    </row>
    <row r="700" spans="1:31">
      <c r="A700" s="371" t="s">
        <v>2694</v>
      </c>
      <c r="B700" s="371" t="s">
        <v>2695</v>
      </c>
      <c r="C700" s="371">
        <v>0</v>
      </c>
      <c r="D700"/>
      <c r="E700" s="371" t="s">
        <v>2690</v>
      </c>
      <c r="F700" s="371" t="s">
        <v>2696</v>
      </c>
      <c r="G700" s="371" t="s">
        <v>239</v>
      </c>
      <c r="H700" s="371" t="s">
        <v>422</v>
      </c>
      <c r="I700" s="372">
        <v>43255</v>
      </c>
      <c r="J700" s="372">
        <v>43234</v>
      </c>
      <c r="K700" s="372">
        <v>43524</v>
      </c>
      <c r="L700" s="371" t="s">
        <v>241</v>
      </c>
      <c r="M700" s="371" t="s">
        <v>242</v>
      </c>
      <c r="N700" s="372">
        <v>43255</v>
      </c>
      <c r="O700" s="371" t="s">
        <v>243</v>
      </c>
      <c r="P700" s="371" t="s">
        <v>422</v>
      </c>
      <c r="Q700" s="371" t="s">
        <v>244</v>
      </c>
      <c r="R700" s="371" t="s">
        <v>269</v>
      </c>
      <c r="S700" s="371" t="s">
        <v>254</v>
      </c>
      <c r="T700" s="371" t="s">
        <v>255</v>
      </c>
      <c r="U700" s="371">
        <v>0</v>
      </c>
      <c r="W700" s="371">
        <v>177127</v>
      </c>
      <c r="X700" s="142" t="s">
        <v>26</v>
      </c>
      <c r="Y700" s="142" t="s">
        <v>4</v>
      </c>
      <c r="AA700" s="371"/>
      <c r="AB700" s="371"/>
      <c r="AC700" s="371"/>
      <c r="AD700" s="371"/>
      <c r="AE700" s="371"/>
    </row>
    <row r="701" spans="1:31">
      <c r="A701" s="371" t="s">
        <v>2697</v>
      </c>
      <c r="B701" s="371">
        <v>822359</v>
      </c>
      <c r="C701" s="371">
        <v>1</v>
      </c>
      <c r="D701"/>
      <c r="E701" s="371" t="s">
        <v>454</v>
      </c>
      <c r="F701" s="371" t="s">
        <v>2698</v>
      </c>
      <c r="G701" s="371" t="s">
        <v>420</v>
      </c>
      <c r="H701" s="371" t="s">
        <v>422</v>
      </c>
      <c r="I701" s="372">
        <v>43209</v>
      </c>
      <c r="J701" s="372">
        <v>43251</v>
      </c>
      <c r="K701" s="372">
        <v>43982</v>
      </c>
      <c r="L701" s="371" t="s">
        <v>241</v>
      </c>
      <c r="M701" s="371" t="s">
        <v>242</v>
      </c>
      <c r="N701" s="372">
        <v>43255</v>
      </c>
      <c r="O701" s="371" t="s">
        <v>243</v>
      </c>
      <c r="P701" s="371" t="s">
        <v>422</v>
      </c>
      <c r="Q701" s="371" t="s">
        <v>244</v>
      </c>
      <c r="R701" s="371" t="s">
        <v>269</v>
      </c>
      <c r="S701" s="371" t="s">
        <v>254</v>
      </c>
      <c r="T701" s="371" t="s">
        <v>456</v>
      </c>
      <c r="U701" s="373">
        <v>140000</v>
      </c>
      <c r="W701"/>
      <c r="X701" s="142" t="s">
        <v>26</v>
      </c>
      <c r="Y701" s="19" t="s">
        <v>7</v>
      </c>
      <c r="AA701"/>
      <c r="AB701"/>
      <c r="AC701" s="371"/>
      <c r="AD701"/>
      <c r="AE701" s="371"/>
    </row>
    <row r="702" spans="1:31">
      <c r="A702" s="371" t="s">
        <v>2699</v>
      </c>
      <c r="B702" s="371">
        <v>823494</v>
      </c>
      <c r="C702" s="371">
        <v>0</v>
      </c>
      <c r="D702"/>
      <c r="E702" s="371" t="s">
        <v>2700</v>
      </c>
      <c r="F702" s="371" t="s">
        <v>2701</v>
      </c>
      <c r="G702" s="371" t="s">
        <v>301</v>
      </c>
      <c r="H702" s="371" t="s">
        <v>422</v>
      </c>
      <c r="I702" s="372">
        <v>43228</v>
      </c>
      <c r="J702" s="372">
        <v>43234</v>
      </c>
      <c r="K702" s="372">
        <v>43598</v>
      </c>
      <c r="L702" s="371" t="s">
        <v>241</v>
      </c>
      <c r="M702" s="371" t="s">
        <v>242</v>
      </c>
      <c r="N702" s="372">
        <v>43255</v>
      </c>
      <c r="O702" s="371" t="s">
        <v>243</v>
      </c>
      <c r="P702" s="371" t="s">
        <v>422</v>
      </c>
      <c r="Q702" s="371" t="s">
        <v>244</v>
      </c>
      <c r="R702" s="371" t="s">
        <v>269</v>
      </c>
      <c r="S702" s="371" t="s">
        <v>254</v>
      </c>
      <c r="T702" s="371" t="s">
        <v>255</v>
      </c>
      <c r="U702" s="373">
        <v>150000</v>
      </c>
      <c r="W702"/>
      <c r="X702" s="142" t="s">
        <v>26</v>
      </c>
      <c r="Y702" s="142" t="s">
        <v>8</v>
      </c>
      <c r="AA702" s="371"/>
      <c r="AB702" s="371"/>
      <c r="AC702" s="371"/>
      <c r="AD702"/>
      <c r="AE702" s="371"/>
    </row>
    <row r="703" spans="1:31">
      <c r="A703" s="371" t="s">
        <v>2702</v>
      </c>
      <c r="B703" s="371" t="s">
        <v>2703</v>
      </c>
      <c r="C703" s="371">
        <v>0</v>
      </c>
      <c r="D703"/>
      <c r="E703" s="371" t="s">
        <v>1333</v>
      </c>
      <c r="F703" s="371" t="s">
        <v>2704</v>
      </c>
      <c r="G703" s="371" t="s">
        <v>239</v>
      </c>
      <c r="H703" s="371" t="s">
        <v>422</v>
      </c>
      <c r="I703" s="372">
        <v>43255</v>
      </c>
      <c r="J703" s="372">
        <v>43235</v>
      </c>
      <c r="K703" s="372">
        <v>43524</v>
      </c>
      <c r="L703" s="371" t="s">
        <v>241</v>
      </c>
      <c r="M703" s="371" t="s">
        <v>242</v>
      </c>
      <c r="N703" s="372">
        <v>43256</v>
      </c>
      <c r="O703" s="371" t="s">
        <v>243</v>
      </c>
      <c r="P703" s="371" t="s">
        <v>422</v>
      </c>
      <c r="Q703" s="371" t="s">
        <v>244</v>
      </c>
      <c r="R703" s="371" t="s">
        <v>269</v>
      </c>
      <c r="S703" s="371" t="s">
        <v>254</v>
      </c>
      <c r="T703" s="371" t="s">
        <v>621</v>
      </c>
      <c r="U703" s="371">
        <v>0</v>
      </c>
      <c r="W703" s="371">
        <v>11564</v>
      </c>
      <c r="X703" s="142" t="s">
        <v>26</v>
      </c>
      <c r="Y703" s="142" t="s">
        <v>4</v>
      </c>
      <c r="AA703" s="371"/>
      <c r="AB703" s="371"/>
      <c r="AC703" s="371"/>
      <c r="AD703" s="371"/>
      <c r="AE703" s="371"/>
    </row>
    <row r="704" spans="1:31">
      <c r="A704" s="371" t="s">
        <v>2705</v>
      </c>
      <c r="B704" s="371" t="s">
        <v>2706</v>
      </c>
      <c r="C704" s="371">
        <v>0</v>
      </c>
      <c r="D704" s="371">
        <v>1090554</v>
      </c>
      <c r="E704" s="371" t="s">
        <v>2707</v>
      </c>
      <c r="F704" s="371" t="s">
        <v>2708</v>
      </c>
      <c r="G704" s="371" t="s">
        <v>239</v>
      </c>
      <c r="H704" s="371" t="s">
        <v>294</v>
      </c>
      <c r="I704" s="372">
        <v>43227</v>
      </c>
      <c r="J704" s="372">
        <v>43227</v>
      </c>
      <c r="K704" s="372">
        <v>43465</v>
      </c>
      <c r="L704" s="371" t="s">
        <v>241</v>
      </c>
      <c r="M704" s="371" t="s">
        <v>242</v>
      </c>
      <c r="N704" s="372">
        <v>43256</v>
      </c>
      <c r="O704" s="371" t="s">
        <v>243</v>
      </c>
      <c r="P704" s="371" t="s">
        <v>294</v>
      </c>
      <c r="Q704" s="371" t="s">
        <v>244</v>
      </c>
      <c r="R704" s="371" t="s">
        <v>244</v>
      </c>
      <c r="S704" s="371" t="s">
        <v>245</v>
      </c>
      <c r="T704" s="371" t="s">
        <v>246</v>
      </c>
      <c r="U704" s="373">
        <v>8000</v>
      </c>
      <c r="W704" s="371">
        <v>570015</v>
      </c>
      <c r="X704" s="142" t="s">
        <v>26</v>
      </c>
      <c r="Y704" s="142" t="s">
        <v>4</v>
      </c>
      <c r="AA704" s="371"/>
      <c r="AB704" s="371"/>
      <c r="AC704" s="371"/>
      <c r="AD704" s="371"/>
      <c r="AE704" s="371"/>
    </row>
    <row r="705" spans="1:31">
      <c r="A705" s="371" t="s">
        <v>2709</v>
      </c>
      <c r="B705" s="371">
        <v>809926</v>
      </c>
      <c r="C705" s="371">
        <v>38</v>
      </c>
      <c r="D705" s="371">
        <v>405941</v>
      </c>
      <c r="E705" s="371" t="s">
        <v>290</v>
      </c>
      <c r="F705" s="371" t="s">
        <v>2710</v>
      </c>
      <c r="G705" s="371" t="s">
        <v>292</v>
      </c>
      <c r="H705" s="371" t="s">
        <v>294</v>
      </c>
      <c r="I705" s="372">
        <v>43244</v>
      </c>
      <c r="J705" s="372">
        <v>43252</v>
      </c>
      <c r="K705" s="372">
        <v>43465</v>
      </c>
      <c r="L705" s="371" t="s">
        <v>241</v>
      </c>
      <c r="M705" s="371" t="s">
        <v>242</v>
      </c>
      <c r="N705" s="372">
        <v>43256</v>
      </c>
      <c r="O705" s="371" t="s">
        <v>243</v>
      </c>
      <c r="P705" s="371" t="s">
        <v>294</v>
      </c>
      <c r="Q705" s="371" t="s">
        <v>244</v>
      </c>
      <c r="R705" s="371" t="s">
        <v>269</v>
      </c>
      <c r="S705" s="371" t="s">
        <v>287</v>
      </c>
      <c r="T705" s="371" t="s">
        <v>295</v>
      </c>
      <c r="U705" s="373">
        <v>19184040.649999999</v>
      </c>
      <c r="W705" s="371">
        <v>563538</v>
      </c>
      <c r="X705" s="142" t="s">
        <v>26</v>
      </c>
      <c r="Y705" s="19" t="s">
        <v>101</v>
      </c>
      <c r="AA705"/>
      <c r="AB705"/>
      <c r="AC705" s="371"/>
      <c r="AD705"/>
      <c r="AE705" s="371"/>
    </row>
    <row r="706" spans="1:31">
      <c r="A706" s="371" t="s">
        <v>2711</v>
      </c>
      <c r="B706" s="371" t="s">
        <v>881</v>
      </c>
      <c r="C706" s="371">
        <v>1</v>
      </c>
      <c r="D706"/>
      <c r="E706" s="371" t="s">
        <v>879</v>
      </c>
      <c r="F706" s="371" t="s">
        <v>1430</v>
      </c>
      <c r="G706" s="371" t="s">
        <v>239</v>
      </c>
      <c r="H706" s="371" t="s">
        <v>263</v>
      </c>
      <c r="I706" s="372">
        <v>43248</v>
      </c>
      <c r="J706" s="372">
        <v>43253</v>
      </c>
      <c r="K706" s="372">
        <v>43342</v>
      </c>
      <c r="L706" s="371" t="s">
        <v>241</v>
      </c>
      <c r="M706" s="371" t="s">
        <v>242</v>
      </c>
      <c r="N706" s="372">
        <v>43256</v>
      </c>
      <c r="O706" s="371" t="s">
        <v>243</v>
      </c>
      <c r="P706" s="371" t="s">
        <v>263</v>
      </c>
      <c r="Q706" s="371" t="s">
        <v>244</v>
      </c>
      <c r="R706" s="371" t="s">
        <v>244</v>
      </c>
      <c r="S706" s="371" t="s">
        <v>1431</v>
      </c>
      <c r="T706" s="371" t="s">
        <v>255</v>
      </c>
      <c r="U706" s="373">
        <v>59280</v>
      </c>
      <c r="W706" s="371">
        <v>163231</v>
      </c>
      <c r="X706" s="142" t="s">
        <v>26</v>
      </c>
      <c r="Y706" s="142" t="s">
        <v>4</v>
      </c>
      <c r="AA706" s="371"/>
      <c r="AB706" s="371"/>
      <c r="AC706" s="371"/>
      <c r="AD706" s="371"/>
      <c r="AE706" s="371"/>
    </row>
    <row r="707" spans="1:31">
      <c r="A707" s="371" t="s">
        <v>2712</v>
      </c>
      <c r="B707" s="371" t="s">
        <v>2713</v>
      </c>
      <c r="C707" s="371">
        <v>0</v>
      </c>
      <c r="D707"/>
      <c r="E707" s="371" t="s">
        <v>330</v>
      </c>
      <c r="F707" s="371" t="s">
        <v>2714</v>
      </c>
      <c r="G707" s="371" t="s">
        <v>239</v>
      </c>
      <c r="H707" s="371" t="s">
        <v>240</v>
      </c>
      <c r="I707" s="372">
        <v>43243</v>
      </c>
      <c r="J707" s="372">
        <v>43243</v>
      </c>
      <c r="K707" s="372">
        <v>43646</v>
      </c>
      <c r="L707" s="371" t="s">
        <v>241</v>
      </c>
      <c r="M707" s="371" t="s">
        <v>242</v>
      </c>
      <c r="N707" s="372">
        <v>43256</v>
      </c>
      <c r="O707" s="371" t="s">
        <v>243</v>
      </c>
      <c r="P707" s="371" t="s">
        <v>240</v>
      </c>
      <c r="Q707" s="371" t="s">
        <v>244</v>
      </c>
      <c r="R707" s="371" t="s">
        <v>244</v>
      </c>
      <c r="S707" s="371" t="s">
        <v>287</v>
      </c>
      <c r="T707" s="371" t="s">
        <v>309</v>
      </c>
      <c r="U707" s="373">
        <v>8875</v>
      </c>
      <c r="W707" s="371">
        <v>144073</v>
      </c>
      <c r="X707" s="142" t="s">
        <v>26</v>
      </c>
      <c r="Y707" s="142" t="s">
        <v>4</v>
      </c>
      <c r="AA707" s="371"/>
      <c r="AB707" s="371"/>
      <c r="AC707" s="371"/>
      <c r="AD707" s="371"/>
      <c r="AE707" s="371"/>
    </row>
    <row r="708" spans="1:31">
      <c r="A708" s="371" t="s">
        <v>2715</v>
      </c>
      <c r="B708" s="371" t="s">
        <v>2716</v>
      </c>
      <c r="C708" s="371">
        <v>1</v>
      </c>
      <c r="D708"/>
      <c r="E708" s="371" t="s">
        <v>234</v>
      </c>
      <c r="F708" s="371" t="s">
        <v>1139</v>
      </c>
      <c r="G708" s="371" t="s">
        <v>239</v>
      </c>
      <c r="H708" s="371" t="s">
        <v>572</v>
      </c>
      <c r="I708" s="372">
        <v>43103</v>
      </c>
      <c r="J708" s="372">
        <v>43070</v>
      </c>
      <c r="K708" s="372">
        <v>43434</v>
      </c>
      <c r="L708" s="371" t="s">
        <v>241</v>
      </c>
      <c r="M708" s="371" t="s">
        <v>242</v>
      </c>
      <c r="N708" s="372">
        <v>43256</v>
      </c>
      <c r="O708" s="371" t="s">
        <v>243</v>
      </c>
      <c r="P708" s="371" t="s">
        <v>572</v>
      </c>
      <c r="Q708" s="371" t="s">
        <v>244</v>
      </c>
      <c r="R708" s="371" t="s">
        <v>244</v>
      </c>
      <c r="S708" s="371" t="s">
        <v>254</v>
      </c>
      <c r="T708" s="371" t="s">
        <v>255</v>
      </c>
      <c r="U708" s="373">
        <v>6000000</v>
      </c>
      <c r="W708" s="371">
        <v>24424</v>
      </c>
      <c r="X708" s="142" t="s">
        <v>26</v>
      </c>
      <c r="Y708" s="142" t="s">
        <v>4</v>
      </c>
      <c r="AA708" s="371"/>
      <c r="AB708" s="371"/>
      <c r="AC708" s="371"/>
      <c r="AD708" s="371"/>
      <c r="AE708" s="371"/>
    </row>
    <row r="709" spans="1:31">
      <c r="A709" s="371" t="s">
        <v>2717</v>
      </c>
      <c r="B709" s="371">
        <v>817460</v>
      </c>
      <c r="C709" s="371">
        <v>1</v>
      </c>
      <c r="D709"/>
      <c r="E709" s="371" t="s">
        <v>2718</v>
      </c>
      <c r="F709" s="371" t="s">
        <v>2719</v>
      </c>
      <c r="G709" s="371" t="s">
        <v>420</v>
      </c>
      <c r="H709" s="371" t="s">
        <v>422</v>
      </c>
      <c r="I709" s="372">
        <v>43208</v>
      </c>
      <c r="J709" s="372">
        <v>43251</v>
      </c>
      <c r="K709" s="372">
        <v>43982</v>
      </c>
      <c r="L709" s="371" t="s">
        <v>241</v>
      </c>
      <c r="M709" s="371" t="s">
        <v>242</v>
      </c>
      <c r="N709" s="372">
        <v>43256</v>
      </c>
      <c r="O709" s="371" t="s">
        <v>243</v>
      </c>
      <c r="P709" s="371" t="s">
        <v>422</v>
      </c>
      <c r="Q709" s="371" t="s">
        <v>244</v>
      </c>
      <c r="R709" s="371" t="s">
        <v>269</v>
      </c>
      <c r="S709" s="371" t="s">
        <v>254</v>
      </c>
      <c r="T709" s="371" t="s">
        <v>456</v>
      </c>
      <c r="U709" s="373">
        <v>140000</v>
      </c>
      <c r="W709" s="371">
        <v>147584</v>
      </c>
      <c r="X709" s="142" t="s">
        <v>26</v>
      </c>
      <c r="Y709" s="142" t="s">
        <v>7</v>
      </c>
      <c r="AA709"/>
      <c r="AB709"/>
      <c r="AC709" s="371"/>
      <c r="AD709"/>
      <c r="AE709" s="371"/>
    </row>
    <row r="710" spans="1:31">
      <c r="A710" s="371" t="s">
        <v>2720</v>
      </c>
      <c r="B710" s="371">
        <v>818834</v>
      </c>
      <c r="C710" s="371">
        <v>2</v>
      </c>
      <c r="D710"/>
      <c r="E710" s="371" t="s">
        <v>2721</v>
      </c>
      <c r="F710" s="371" t="s">
        <v>2722</v>
      </c>
      <c r="G710" s="371" t="s">
        <v>262</v>
      </c>
      <c r="H710" s="371" t="s">
        <v>422</v>
      </c>
      <c r="I710" s="372">
        <v>43251</v>
      </c>
      <c r="J710" s="372">
        <v>43252</v>
      </c>
      <c r="K710" s="372">
        <v>44530</v>
      </c>
      <c r="L710" s="371" t="s">
        <v>241</v>
      </c>
      <c r="M710" s="371" t="s">
        <v>242</v>
      </c>
      <c r="N710" s="372">
        <v>43256</v>
      </c>
      <c r="O710" s="371" t="s">
        <v>243</v>
      </c>
      <c r="P710" s="371" t="s">
        <v>422</v>
      </c>
      <c r="Q710" s="371" t="s">
        <v>244</v>
      </c>
      <c r="R710" s="371" t="s">
        <v>269</v>
      </c>
      <c r="S710" s="371" t="s">
        <v>254</v>
      </c>
      <c r="T710" s="371" t="s">
        <v>255</v>
      </c>
      <c r="U710" s="371">
        <v>0</v>
      </c>
      <c r="W710" s="371">
        <v>169757</v>
      </c>
      <c r="X710" s="142" t="s">
        <v>26</v>
      </c>
      <c r="Y710" s="142" t="s">
        <v>3</v>
      </c>
      <c r="AA710" s="371"/>
      <c r="AB710" s="371"/>
      <c r="AC710" s="371"/>
      <c r="AD710" s="371"/>
      <c r="AE710" s="371"/>
    </row>
    <row r="711" spans="1:31">
      <c r="A711" s="371" t="s">
        <v>2723</v>
      </c>
      <c r="B711" s="371">
        <v>818853</v>
      </c>
      <c r="C711" s="371">
        <v>4</v>
      </c>
      <c r="D711"/>
      <c r="E711" s="371" t="s">
        <v>580</v>
      </c>
      <c r="F711" s="371" t="s">
        <v>2724</v>
      </c>
      <c r="G711" s="371" t="s">
        <v>301</v>
      </c>
      <c r="H711" s="371" t="s">
        <v>422</v>
      </c>
      <c r="I711" s="372">
        <v>43256</v>
      </c>
      <c r="J711" s="372">
        <v>43282</v>
      </c>
      <c r="K711" s="372">
        <v>43373</v>
      </c>
      <c r="L711" s="371" t="s">
        <v>241</v>
      </c>
      <c r="M711" s="371" t="s">
        <v>242</v>
      </c>
      <c r="N711" s="372">
        <v>43256</v>
      </c>
      <c r="O711" s="371" t="s">
        <v>243</v>
      </c>
      <c r="P711" s="371" t="s">
        <v>422</v>
      </c>
      <c r="Q711" s="371" t="s">
        <v>244</v>
      </c>
      <c r="R711" s="371" t="s">
        <v>269</v>
      </c>
      <c r="S711" s="371" t="s">
        <v>254</v>
      </c>
      <c r="T711" s="371" t="s">
        <v>255</v>
      </c>
      <c r="U711" s="371">
        <v>0</v>
      </c>
      <c r="W711" s="371">
        <v>582955</v>
      </c>
      <c r="X711" s="142" t="s">
        <v>26</v>
      </c>
      <c r="Y711" s="142" t="s">
        <v>8</v>
      </c>
      <c r="AA711" s="371"/>
      <c r="AB711" s="371"/>
      <c r="AC711" s="371"/>
      <c r="AD711"/>
      <c r="AE711" s="371"/>
    </row>
    <row r="712" spans="1:31">
      <c r="A712" s="371" t="s">
        <v>2725</v>
      </c>
      <c r="B712" s="371" t="s">
        <v>1512</v>
      </c>
      <c r="C712" s="371">
        <v>3</v>
      </c>
      <c r="D712" s="371">
        <v>1094659</v>
      </c>
      <c r="E712" s="371" t="s">
        <v>365</v>
      </c>
      <c r="F712" s="371" t="s">
        <v>2726</v>
      </c>
      <c r="G712" s="371" t="s">
        <v>239</v>
      </c>
      <c r="H712" s="371" t="s">
        <v>263</v>
      </c>
      <c r="I712" s="372">
        <v>43245</v>
      </c>
      <c r="J712" s="372">
        <v>43191</v>
      </c>
      <c r="K712" s="372">
        <v>43465</v>
      </c>
      <c r="L712" s="371" t="s">
        <v>241</v>
      </c>
      <c r="M712" s="371" t="s">
        <v>242</v>
      </c>
      <c r="N712" s="372">
        <v>43256</v>
      </c>
      <c r="O712" s="371" t="s">
        <v>243</v>
      </c>
      <c r="P712" s="371" t="s">
        <v>263</v>
      </c>
      <c r="Q712" s="371" t="s">
        <v>244</v>
      </c>
      <c r="R712" s="371" t="s">
        <v>244</v>
      </c>
      <c r="S712" s="371" t="s">
        <v>287</v>
      </c>
      <c r="T712" s="371" t="s">
        <v>327</v>
      </c>
      <c r="U712" s="373">
        <v>2000000</v>
      </c>
      <c r="V712" s="371"/>
      <c r="W712" s="371">
        <v>584032</v>
      </c>
      <c r="X712" s="142" t="s">
        <v>26</v>
      </c>
      <c r="Y712" s="142" t="s">
        <v>4</v>
      </c>
      <c r="AA712" s="371"/>
      <c r="AB712" s="371"/>
      <c r="AC712" s="371"/>
      <c r="AD712" s="371"/>
      <c r="AE712" s="371"/>
    </row>
    <row r="713" spans="1:31">
      <c r="A713" s="371" t="s">
        <v>2725</v>
      </c>
      <c r="B713" s="371" t="s">
        <v>1512</v>
      </c>
      <c r="C713" s="371">
        <v>3</v>
      </c>
      <c r="D713" s="371">
        <v>1094659</v>
      </c>
      <c r="E713" s="371" t="s">
        <v>365</v>
      </c>
      <c r="F713" s="371" t="s">
        <v>2726</v>
      </c>
      <c r="G713" s="371" t="s">
        <v>239</v>
      </c>
      <c r="H713" s="371" t="s">
        <v>263</v>
      </c>
      <c r="I713" s="372">
        <v>43245</v>
      </c>
      <c r="J713" s="372">
        <v>43191</v>
      </c>
      <c r="K713" s="372">
        <v>43465</v>
      </c>
      <c r="L713" s="371" t="s">
        <v>241</v>
      </c>
      <c r="M713" s="371" t="s">
        <v>242</v>
      </c>
      <c r="N713" s="372">
        <v>43256</v>
      </c>
      <c r="O713" s="371" t="s">
        <v>243</v>
      </c>
      <c r="P713" s="371" t="s">
        <v>263</v>
      </c>
      <c r="Q713" s="371" t="s">
        <v>244</v>
      </c>
      <c r="R713" s="371" t="s">
        <v>244</v>
      </c>
      <c r="S713" s="371" t="s">
        <v>287</v>
      </c>
      <c r="T713" s="371" t="s">
        <v>327</v>
      </c>
      <c r="U713" s="373">
        <v>2000000</v>
      </c>
      <c r="W713" s="371">
        <v>584032</v>
      </c>
      <c r="X713" s="142" t="s">
        <v>26</v>
      </c>
      <c r="Y713" s="142" t="s">
        <v>4</v>
      </c>
      <c r="AA713" s="371"/>
      <c r="AB713" s="371"/>
      <c r="AC713" s="371"/>
      <c r="AD713" s="371"/>
      <c r="AE713" s="371"/>
    </row>
    <row r="714" spans="1:31">
      <c r="A714" s="371" t="s">
        <v>2727</v>
      </c>
      <c r="B714" s="371">
        <v>823541</v>
      </c>
      <c r="C714" s="371">
        <v>0</v>
      </c>
      <c r="D714"/>
      <c r="E714" s="371" t="s">
        <v>2728</v>
      </c>
      <c r="F714" s="371" t="s">
        <v>2729</v>
      </c>
      <c r="G714" s="371" t="s">
        <v>262</v>
      </c>
      <c r="H714" s="371" t="s">
        <v>1404</v>
      </c>
      <c r="I714" s="372">
        <v>43231</v>
      </c>
      <c r="J714" s="372">
        <v>43230</v>
      </c>
      <c r="K714" s="372">
        <v>45055</v>
      </c>
      <c r="L714" s="371" t="s">
        <v>241</v>
      </c>
      <c r="M714" s="371" t="s">
        <v>242</v>
      </c>
      <c r="N714" s="372">
        <v>43257</v>
      </c>
      <c r="O714" s="371" t="s">
        <v>243</v>
      </c>
      <c r="P714" s="371" t="s">
        <v>1404</v>
      </c>
      <c r="Q714" s="371" t="s">
        <v>244</v>
      </c>
      <c r="R714" s="371" t="s">
        <v>244</v>
      </c>
      <c r="S714" s="371" t="s">
        <v>1431</v>
      </c>
      <c r="T714" s="371" t="s">
        <v>255</v>
      </c>
      <c r="U714" s="373">
        <v>58000</v>
      </c>
      <c r="W714" s="371">
        <v>527869</v>
      </c>
      <c r="X714" s="142" t="s">
        <v>26</v>
      </c>
      <c r="Y714" s="142" t="s">
        <v>3</v>
      </c>
      <c r="AA714" s="371"/>
      <c r="AB714" s="371"/>
      <c r="AC714" s="371"/>
      <c r="AD714" s="371"/>
      <c r="AE714" s="371"/>
    </row>
    <row r="715" spans="1:31">
      <c r="A715" s="371" t="s">
        <v>2730</v>
      </c>
      <c r="B715" s="371">
        <v>823651</v>
      </c>
      <c r="C715" s="371">
        <v>0</v>
      </c>
      <c r="D715" s="371">
        <v>408336</v>
      </c>
      <c r="E715" s="371" t="s">
        <v>2731</v>
      </c>
      <c r="F715" s="371" t="s">
        <v>2732</v>
      </c>
      <c r="G715" s="371" t="s">
        <v>301</v>
      </c>
      <c r="H715" s="371" t="s">
        <v>1404</v>
      </c>
      <c r="I715" s="372">
        <v>43245</v>
      </c>
      <c r="J715" s="372">
        <v>43248</v>
      </c>
      <c r="K715" s="372">
        <v>43427</v>
      </c>
      <c r="L715" s="371" t="s">
        <v>241</v>
      </c>
      <c r="M715" s="371" t="s">
        <v>242</v>
      </c>
      <c r="N715" s="372">
        <v>43257</v>
      </c>
      <c r="O715" s="371" t="s">
        <v>243</v>
      </c>
      <c r="P715" s="371" t="s">
        <v>1404</v>
      </c>
      <c r="Q715" s="371" t="s">
        <v>244</v>
      </c>
      <c r="R715" s="371" t="s">
        <v>244</v>
      </c>
      <c r="S715" s="371" t="s">
        <v>287</v>
      </c>
      <c r="T715" s="371" t="s">
        <v>371</v>
      </c>
      <c r="U715" s="373">
        <v>97440</v>
      </c>
      <c r="W715" s="371">
        <v>531248</v>
      </c>
      <c r="X715" s="142" t="s">
        <v>26</v>
      </c>
      <c r="Y715" s="142" t="s">
        <v>8</v>
      </c>
      <c r="AA715" s="371"/>
      <c r="AB715" s="371"/>
      <c r="AC715" s="371"/>
      <c r="AD715"/>
      <c r="AE715" s="371"/>
    </row>
    <row r="716" spans="1:31">
      <c r="A716" s="371" t="s">
        <v>2733</v>
      </c>
      <c r="B716" s="371" t="s">
        <v>2734</v>
      </c>
      <c r="C716" s="371">
        <v>0</v>
      </c>
      <c r="D716"/>
      <c r="E716" s="371" t="s">
        <v>2735</v>
      </c>
      <c r="F716" s="371" t="s">
        <v>2736</v>
      </c>
      <c r="G716" s="371" t="s">
        <v>239</v>
      </c>
      <c r="H716" s="371" t="s">
        <v>413</v>
      </c>
      <c r="I716" s="372">
        <v>43248</v>
      </c>
      <c r="J716" s="372">
        <v>42870</v>
      </c>
      <c r="K716" s="372">
        <v>44712</v>
      </c>
      <c r="L716" s="371" t="s">
        <v>241</v>
      </c>
      <c r="M716" s="371" t="s">
        <v>242</v>
      </c>
      <c r="N716" s="372">
        <v>43259</v>
      </c>
      <c r="O716" s="371" t="s">
        <v>243</v>
      </c>
      <c r="P716" s="371" t="s">
        <v>413</v>
      </c>
      <c r="Q716" s="371" t="s">
        <v>244</v>
      </c>
      <c r="R716" s="371" t="s">
        <v>244</v>
      </c>
      <c r="S716" s="371" t="s">
        <v>254</v>
      </c>
      <c r="T716" s="371" t="s">
        <v>255</v>
      </c>
      <c r="U716" s="371">
        <v>0</v>
      </c>
      <c r="W716" s="371">
        <v>564741</v>
      </c>
      <c r="X716" s="142" t="s">
        <v>26</v>
      </c>
      <c r="Y716" s="142" t="s">
        <v>4</v>
      </c>
      <c r="AA716" s="371"/>
      <c r="AB716" s="371"/>
      <c r="AC716" s="371"/>
      <c r="AD716" s="371"/>
      <c r="AE716" s="371"/>
    </row>
    <row r="717" spans="1:31">
      <c r="A717" s="371" t="s">
        <v>2737</v>
      </c>
      <c r="B717" s="371" t="s">
        <v>2738</v>
      </c>
      <c r="C717" s="371">
        <v>0</v>
      </c>
      <c r="D717" s="371">
        <v>1085211</v>
      </c>
      <c r="E717" s="371" t="s">
        <v>407</v>
      </c>
      <c r="F717" s="371" t="s">
        <v>2739</v>
      </c>
      <c r="G717" s="371" t="s">
        <v>239</v>
      </c>
      <c r="H717" s="371" t="s">
        <v>240</v>
      </c>
      <c r="I717" s="372">
        <v>43210</v>
      </c>
      <c r="J717" s="372">
        <v>43206</v>
      </c>
      <c r="K717" s="372">
        <v>43487</v>
      </c>
      <c r="L717" s="371" t="s">
        <v>241</v>
      </c>
      <c r="M717" s="371" t="s">
        <v>242</v>
      </c>
      <c r="N717" s="372">
        <v>43262</v>
      </c>
      <c r="O717" s="371" t="s">
        <v>243</v>
      </c>
      <c r="P717" s="371" t="s">
        <v>240</v>
      </c>
      <c r="Q717" s="371" t="s">
        <v>244</v>
      </c>
      <c r="R717" s="371" t="s">
        <v>244</v>
      </c>
      <c r="S717" s="371" t="s">
        <v>287</v>
      </c>
      <c r="T717" s="371" t="s">
        <v>288</v>
      </c>
      <c r="U717" s="373">
        <v>500000</v>
      </c>
      <c r="W717" s="371">
        <v>2074</v>
      </c>
      <c r="X717" s="142" t="s">
        <v>26</v>
      </c>
      <c r="Y717" s="142" t="s">
        <v>4</v>
      </c>
      <c r="AA717" s="371"/>
      <c r="AB717" s="371"/>
      <c r="AC717" s="371"/>
      <c r="AD717" s="371"/>
      <c r="AE717" s="371"/>
    </row>
    <row r="718" spans="1:31">
      <c r="A718" s="371" t="s">
        <v>2737</v>
      </c>
      <c r="B718" s="371" t="s">
        <v>2738</v>
      </c>
      <c r="C718" s="371">
        <v>0</v>
      </c>
      <c r="D718" s="371">
        <v>1085211</v>
      </c>
      <c r="E718" s="371" t="s">
        <v>407</v>
      </c>
      <c r="F718" s="371" t="s">
        <v>2739</v>
      </c>
      <c r="G718" s="371" t="s">
        <v>239</v>
      </c>
      <c r="H718" s="371" t="s">
        <v>240</v>
      </c>
      <c r="I718" s="372">
        <v>43210</v>
      </c>
      <c r="J718" s="372">
        <v>43206</v>
      </c>
      <c r="K718" s="372">
        <v>43487</v>
      </c>
      <c r="L718" s="371" t="s">
        <v>241</v>
      </c>
      <c r="M718" s="371" t="s">
        <v>242</v>
      </c>
      <c r="N718" s="372">
        <v>43262</v>
      </c>
      <c r="O718" s="371" t="s">
        <v>243</v>
      </c>
      <c r="P718" s="371" t="s">
        <v>240</v>
      </c>
      <c r="Q718" s="371" t="s">
        <v>244</v>
      </c>
      <c r="R718" s="371" t="s">
        <v>244</v>
      </c>
      <c r="S718" s="371" t="s">
        <v>287</v>
      </c>
      <c r="T718" s="371" t="s">
        <v>288</v>
      </c>
      <c r="U718" s="373">
        <v>500000</v>
      </c>
      <c r="W718" s="371">
        <v>2074</v>
      </c>
      <c r="X718" s="142" t="s">
        <v>26</v>
      </c>
      <c r="Y718" s="142" t="s">
        <v>4</v>
      </c>
      <c r="AA718" s="371"/>
      <c r="AB718" s="371"/>
      <c r="AC718" s="371"/>
      <c r="AD718" s="371"/>
      <c r="AE718" s="371"/>
    </row>
    <row r="719" spans="1:31">
      <c r="A719" s="371" t="s">
        <v>2740</v>
      </c>
      <c r="B719" s="371" t="s">
        <v>2741</v>
      </c>
      <c r="C719" s="371">
        <v>0</v>
      </c>
      <c r="D719" s="371">
        <v>1059998</v>
      </c>
      <c r="E719" s="371" t="s">
        <v>281</v>
      </c>
      <c r="F719" s="371" t="s">
        <v>2742</v>
      </c>
      <c r="G719" s="371" t="s">
        <v>239</v>
      </c>
      <c r="H719" s="371" t="s">
        <v>240</v>
      </c>
      <c r="I719" s="372">
        <v>43172</v>
      </c>
      <c r="J719" s="372">
        <v>43251</v>
      </c>
      <c r="K719" s="372">
        <v>43434</v>
      </c>
      <c r="L719" s="371" t="s">
        <v>241</v>
      </c>
      <c r="M719" s="371" t="s">
        <v>242</v>
      </c>
      <c r="N719" s="372">
        <v>43262</v>
      </c>
      <c r="O719" s="371" t="s">
        <v>243</v>
      </c>
      <c r="P719" s="371" t="s">
        <v>240</v>
      </c>
      <c r="Q719" s="371" t="s">
        <v>244</v>
      </c>
      <c r="R719" s="371" t="s">
        <v>244</v>
      </c>
      <c r="S719" s="371" t="s">
        <v>245</v>
      </c>
      <c r="T719" s="371" t="s">
        <v>246</v>
      </c>
      <c r="U719" s="373">
        <v>118000</v>
      </c>
      <c r="W719" s="371">
        <v>202207</v>
      </c>
      <c r="X719" s="142" t="s">
        <v>26</v>
      </c>
      <c r="Y719" s="142" t="s">
        <v>4</v>
      </c>
      <c r="AA719" s="371"/>
      <c r="AB719" s="371"/>
      <c r="AC719" s="371"/>
      <c r="AD719" s="371"/>
      <c r="AE719" s="371"/>
    </row>
    <row r="720" spans="1:31">
      <c r="A720" s="371" t="s">
        <v>2740</v>
      </c>
      <c r="B720" s="371" t="s">
        <v>2741</v>
      </c>
      <c r="C720" s="371">
        <v>0</v>
      </c>
      <c r="D720" s="371">
        <v>1059998</v>
      </c>
      <c r="E720" s="371" t="s">
        <v>281</v>
      </c>
      <c r="F720" s="371" t="s">
        <v>2742</v>
      </c>
      <c r="G720" s="371" t="s">
        <v>239</v>
      </c>
      <c r="H720" s="371" t="s">
        <v>240</v>
      </c>
      <c r="I720" s="372">
        <v>43172</v>
      </c>
      <c r="J720" s="372">
        <v>43251</v>
      </c>
      <c r="K720" s="372">
        <v>43434</v>
      </c>
      <c r="L720" s="371" t="s">
        <v>241</v>
      </c>
      <c r="M720" s="371" t="s">
        <v>242</v>
      </c>
      <c r="N720" s="372">
        <v>43262</v>
      </c>
      <c r="O720" s="371" t="s">
        <v>243</v>
      </c>
      <c r="P720" s="371" t="s">
        <v>240</v>
      </c>
      <c r="Q720" s="371" t="s">
        <v>244</v>
      </c>
      <c r="R720" s="371" t="s">
        <v>244</v>
      </c>
      <c r="S720" s="371" t="s">
        <v>245</v>
      </c>
      <c r="T720" s="371" t="s">
        <v>246</v>
      </c>
      <c r="U720" s="373">
        <v>118000</v>
      </c>
      <c r="W720" s="371">
        <v>202207</v>
      </c>
      <c r="X720" s="142" t="s">
        <v>26</v>
      </c>
      <c r="Y720" s="142" t="s">
        <v>4</v>
      </c>
      <c r="AA720" s="371"/>
      <c r="AB720" s="371"/>
      <c r="AC720" s="371"/>
      <c r="AD720" s="371"/>
      <c r="AE720" s="371"/>
    </row>
    <row r="721" spans="1:31">
      <c r="A721" s="371" t="s">
        <v>2743</v>
      </c>
      <c r="B721" s="371" t="s">
        <v>2744</v>
      </c>
      <c r="C721" s="371">
        <v>0</v>
      </c>
      <c r="D721"/>
      <c r="E721" s="371" t="s">
        <v>281</v>
      </c>
      <c r="F721" s="371" t="s">
        <v>2745</v>
      </c>
      <c r="G721" s="371" t="s">
        <v>239</v>
      </c>
      <c r="H721" s="371" t="s">
        <v>240</v>
      </c>
      <c r="I721" s="372">
        <v>43250</v>
      </c>
      <c r="J721" s="372">
        <v>43237</v>
      </c>
      <c r="K721" s="372">
        <v>43601</v>
      </c>
      <c r="L721" s="371" t="s">
        <v>241</v>
      </c>
      <c r="M721" s="371" t="s">
        <v>242</v>
      </c>
      <c r="N721" s="372">
        <v>43262</v>
      </c>
      <c r="O721" s="371" t="s">
        <v>243</v>
      </c>
      <c r="P721" s="371" t="s">
        <v>240</v>
      </c>
      <c r="Q721" s="371" t="s">
        <v>244</v>
      </c>
      <c r="R721" s="371" t="s">
        <v>269</v>
      </c>
      <c r="S721" s="371" t="s">
        <v>245</v>
      </c>
      <c r="T721" s="371" t="s">
        <v>246</v>
      </c>
      <c r="U721" s="371">
        <v>0</v>
      </c>
      <c r="W721" s="371">
        <v>202207</v>
      </c>
      <c r="X721" s="142" t="s">
        <v>26</v>
      </c>
      <c r="Y721" s="142" t="s">
        <v>4</v>
      </c>
      <c r="AA721" s="371"/>
      <c r="AB721" s="371"/>
      <c r="AC721" s="371"/>
      <c r="AD721" s="371"/>
      <c r="AE721" s="371"/>
    </row>
    <row r="722" spans="1:31">
      <c r="A722" s="371" t="s">
        <v>2746</v>
      </c>
      <c r="B722" s="371" t="s">
        <v>2747</v>
      </c>
      <c r="C722" s="371">
        <v>0</v>
      </c>
      <c r="D722" s="371">
        <v>1103354</v>
      </c>
      <c r="E722" s="371" t="s">
        <v>281</v>
      </c>
      <c r="F722" s="371" t="s">
        <v>2748</v>
      </c>
      <c r="G722" s="371" t="s">
        <v>239</v>
      </c>
      <c r="H722" s="371" t="s">
        <v>240</v>
      </c>
      <c r="I722" s="372">
        <v>43251</v>
      </c>
      <c r="J722" s="372">
        <v>43251</v>
      </c>
      <c r="K722" s="372">
        <v>43434</v>
      </c>
      <c r="L722" s="371" t="s">
        <v>241</v>
      </c>
      <c r="M722" s="371" t="s">
        <v>242</v>
      </c>
      <c r="N722" s="372">
        <v>43262</v>
      </c>
      <c r="O722" s="371" t="s">
        <v>243</v>
      </c>
      <c r="P722" s="371" t="s">
        <v>240</v>
      </c>
      <c r="Q722" s="371" t="s">
        <v>244</v>
      </c>
      <c r="R722" s="371" t="s">
        <v>244</v>
      </c>
      <c r="S722" s="371" t="s">
        <v>245</v>
      </c>
      <c r="T722" s="371" t="s">
        <v>246</v>
      </c>
      <c r="U722" s="373">
        <v>121938</v>
      </c>
      <c r="W722" s="371">
        <v>202207</v>
      </c>
      <c r="X722" s="142" t="s">
        <v>26</v>
      </c>
      <c r="Y722" s="142" t="s">
        <v>4</v>
      </c>
      <c r="AA722" s="371"/>
      <c r="AB722" s="371"/>
      <c r="AC722" s="371"/>
      <c r="AD722" s="371"/>
      <c r="AE722" s="371"/>
    </row>
    <row r="723" spans="1:31">
      <c r="A723" s="371" t="s">
        <v>2746</v>
      </c>
      <c r="B723" s="371" t="s">
        <v>2747</v>
      </c>
      <c r="C723" s="371">
        <v>0</v>
      </c>
      <c r="D723" s="371">
        <v>1103354</v>
      </c>
      <c r="E723" s="371" t="s">
        <v>281</v>
      </c>
      <c r="F723" s="371" t="s">
        <v>2748</v>
      </c>
      <c r="G723" s="371" t="s">
        <v>239</v>
      </c>
      <c r="H723" s="371" t="s">
        <v>240</v>
      </c>
      <c r="I723" s="372">
        <v>43251</v>
      </c>
      <c r="J723" s="372">
        <v>43251</v>
      </c>
      <c r="K723" s="372">
        <v>43434</v>
      </c>
      <c r="L723" s="371" t="s">
        <v>241</v>
      </c>
      <c r="M723" s="371" t="s">
        <v>242</v>
      </c>
      <c r="N723" s="372">
        <v>43262</v>
      </c>
      <c r="O723" s="371" t="s">
        <v>243</v>
      </c>
      <c r="P723" s="371" t="s">
        <v>240</v>
      </c>
      <c r="Q723" s="371" t="s">
        <v>244</v>
      </c>
      <c r="R723" s="371" t="s">
        <v>244</v>
      </c>
      <c r="S723" s="371" t="s">
        <v>245</v>
      </c>
      <c r="T723" s="371" t="s">
        <v>246</v>
      </c>
      <c r="U723" s="373">
        <v>121938</v>
      </c>
      <c r="W723" s="371">
        <v>202207</v>
      </c>
      <c r="X723" s="142" t="s">
        <v>26</v>
      </c>
      <c r="Y723" s="142" t="s">
        <v>4</v>
      </c>
      <c r="AA723" s="371"/>
      <c r="AB723" s="371"/>
      <c r="AC723" s="371"/>
      <c r="AD723" s="371"/>
      <c r="AE723" s="371"/>
    </row>
    <row r="724" spans="1:31">
      <c r="A724" s="371" t="s">
        <v>2749</v>
      </c>
      <c r="B724" s="371" t="s">
        <v>2750</v>
      </c>
      <c r="C724" s="371">
        <v>0</v>
      </c>
      <c r="D724"/>
      <c r="E724" s="371" t="s">
        <v>2751</v>
      </c>
      <c r="F724" s="371" t="s">
        <v>2752</v>
      </c>
      <c r="G724" s="371" t="s">
        <v>239</v>
      </c>
      <c r="H724" s="371" t="s">
        <v>422</v>
      </c>
      <c r="I724" s="372">
        <v>43230</v>
      </c>
      <c r="J724" s="372">
        <v>43221</v>
      </c>
      <c r="K724" s="372">
        <v>44012</v>
      </c>
      <c r="L724" s="371" t="s">
        <v>241</v>
      </c>
      <c r="M724" s="371" t="s">
        <v>242</v>
      </c>
      <c r="N724" s="372">
        <v>43262</v>
      </c>
      <c r="O724" s="371" t="s">
        <v>243</v>
      </c>
      <c r="P724" s="371" t="s">
        <v>422</v>
      </c>
      <c r="Q724" s="371" t="s">
        <v>244</v>
      </c>
      <c r="R724" s="371" t="s">
        <v>269</v>
      </c>
      <c r="S724" s="371" t="s">
        <v>254</v>
      </c>
      <c r="T724" s="371" t="s">
        <v>255</v>
      </c>
      <c r="U724" s="371">
        <v>0</v>
      </c>
      <c r="W724" s="371">
        <v>163578</v>
      </c>
      <c r="X724" s="142" t="s">
        <v>26</v>
      </c>
      <c r="Y724" s="142" t="s">
        <v>4</v>
      </c>
      <c r="AA724" s="371"/>
      <c r="AB724" s="371"/>
      <c r="AC724" s="371"/>
      <c r="AD724" s="371"/>
      <c r="AE724" s="371"/>
    </row>
    <row r="725" spans="1:31">
      <c r="A725" s="371" t="s">
        <v>2753</v>
      </c>
      <c r="B725" s="371" t="s">
        <v>2754</v>
      </c>
      <c r="C725" s="371">
        <v>2</v>
      </c>
      <c r="D725"/>
      <c r="E725" s="371" t="s">
        <v>2755</v>
      </c>
      <c r="F725" s="371" t="s">
        <v>2756</v>
      </c>
      <c r="G725" s="371" t="s">
        <v>239</v>
      </c>
      <c r="H725" s="371" t="s">
        <v>240</v>
      </c>
      <c r="I725" s="372">
        <v>43248</v>
      </c>
      <c r="J725" s="372">
        <v>43252</v>
      </c>
      <c r="K725" s="372">
        <v>43617</v>
      </c>
      <c r="L725" s="371" t="s">
        <v>241</v>
      </c>
      <c r="M725" s="371" t="s">
        <v>242</v>
      </c>
      <c r="N725" s="372">
        <v>43262</v>
      </c>
      <c r="O725" s="371" t="s">
        <v>243</v>
      </c>
      <c r="P725" s="371" t="s">
        <v>240</v>
      </c>
      <c r="Q725" s="371" t="s">
        <v>244</v>
      </c>
      <c r="R725" s="371" t="s">
        <v>244</v>
      </c>
      <c r="S725" s="371" t="s">
        <v>254</v>
      </c>
      <c r="T725" s="371" t="s">
        <v>255</v>
      </c>
      <c r="U725" s="373">
        <v>500000</v>
      </c>
      <c r="W725"/>
      <c r="X725" s="142" t="s">
        <v>26</v>
      </c>
      <c r="Y725" s="142" t="s">
        <v>4</v>
      </c>
      <c r="AA725" s="371"/>
      <c r="AB725" s="371"/>
      <c r="AC725" s="371"/>
      <c r="AD725" s="371"/>
      <c r="AE725" s="371"/>
    </row>
    <row r="726" spans="1:31">
      <c r="A726" s="371" t="s">
        <v>2753</v>
      </c>
      <c r="B726" s="371" t="s">
        <v>2754</v>
      </c>
      <c r="C726" s="371">
        <v>2</v>
      </c>
      <c r="D726"/>
      <c r="E726" s="371" t="s">
        <v>2755</v>
      </c>
      <c r="F726" s="371" t="s">
        <v>2756</v>
      </c>
      <c r="G726" s="371" t="s">
        <v>239</v>
      </c>
      <c r="H726" s="371" t="s">
        <v>240</v>
      </c>
      <c r="I726" s="372">
        <v>43248</v>
      </c>
      <c r="J726" s="372">
        <v>43252</v>
      </c>
      <c r="K726" s="372">
        <v>43617</v>
      </c>
      <c r="L726" s="371" t="s">
        <v>241</v>
      </c>
      <c r="M726" s="371" t="s">
        <v>242</v>
      </c>
      <c r="N726" s="372">
        <v>43262</v>
      </c>
      <c r="O726" s="371" t="s">
        <v>243</v>
      </c>
      <c r="P726" s="371" t="s">
        <v>240</v>
      </c>
      <c r="Q726" s="371" t="s">
        <v>244</v>
      </c>
      <c r="R726" s="371" t="s">
        <v>244</v>
      </c>
      <c r="S726" s="371" t="s">
        <v>254</v>
      </c>
      <c r="T726" s="371" t="s">
        <v>255</v>
      </c>
      <c r="U726" s="373">
        <v>500000</v>
      </c>
      <c r="W726"/>
      <c r="X726" s="142" t="s">
        <v>26</v>
      </c>
      <c r="Y726" s="142" t="s">
        <v>4</v>
      </c>
      <c r="AA726" s="371"/>
      <c r="AB726" s="371"/>
      <c r="AC726" s="371"/>
      <c r="AD726" s="371"/>
      <c r="AE726" s="371"/>
    </row>
    <row r="727" spans="1:31">
      <c r="A727" s="371" t="s">
        <v>2753</v>
      </c>
      <c r="B727" s="371" t="s">
        <v>2754</v>
      </c>
      <c r="C727" s="371">
        <v>2</v>
      </c>
      <c r="D727"/>
      <c r="E727" s="371" t="s">
        <v>2755</v>
      </c>
      <c r="F727" s="371" t="s">
        <v>2756</v>
      </c>
      <c r="G727" s="371" t="s">
        <v>239</v>
      </c>
      <c r="H727" s="371" t="s">
        <v>240</v>
      </c>
      <c r="I727" s="372">
        <v>43248</v>
      </c>
      <c r="J727" s="372">
        <v>43252</v>
      </c>
      <c r="K727" s="372">
        <v>43617</v>
      </c>
      <c r="L727" s="371" t="s">
        <v>241</v>
      </c>
      <c r="M727" s="371" t="s">
        <v>242</v>
      </c>
      <c r="N727" s="372">
        <v>43262</v>
      </c>
      <c r="O727" s="371" t="s">
        <v>243</v>
      </c>
      <c r="P727" s="371" t="s">
        <v>240</v>
      </c>
      <c r="Q727" s="371" t="s">
        <v>244</v>
      </c>
      <c r="R727" s="371" t="s">
        <v>244</v>
      </c>
      <c r="S727" s="371" t="s">
        <v>254</v>
      </c>
      <c r="T727" s="371" t="s">
        <v>255</v>
      </c>
      <c r="U727" s="373">
        <v>500000</v>
      </c>
      <c r="W727"/>
      <c r="X727" s="142" t="s">
        <v>26</v>
      </c>
      <c r="Y727" s="142" t="s">
        <v>4</v>
      </c>
      <c r="AA727" s="371"/>
      <c r="AB727" s="371"/>
      <c r="AC727" s="371"/>
      <c r="AD727" s="371"/>
      <c r="AE727" s="371"/>
    </row>
    <row r="728" spans="1:31">
      <c r="A728" s="371" t="s">
        <v>2753</v>
      </c>
      <c r="B728" s="371" t="s">
        <v>2754</v>
      </c>
      <c r="C728" s="371">
        <v>2</v>
      </c>
      <c r="D728"/>
      <c r="E728" s="371" t="s">
        <v>2755</v>
      </c>
      <c r="F728" s="371" t="s">
        <v>2756</v>
      </c>
      <c r="G728" s="371" t="s">
        <v>239</v>
      </c>
      <c r="H728" s="371" t="s">
        <v>240</v>
      </c>
      <c r="I728" s="372">
        <v>43248</v>
      </c>
      <c r="J728" s="372">
        <v>43252</v>
      </c>
      <c r="K728" s="372">
        <v>43617</v>
      </c>
      <c r="L728" s="371" t="s">
        <v>241</v>
      </c>
      <c r="M728" s="371" t="s">
        <v>242</v>
      </c>
      <c r="N728" s="372">
        <v>43262</v>
      </c>
      <c r="O728" s="371" t="s">
        <v>243</v>
      </c>
      <c r="P728" s="371" t="s">
        <v>240</v>
      </c>
      <c r="Q728" s="371" t="s">
        <v>244</v>
      </c>
      <c r="R728" s="371" t="s">
        <v>244</v>
      </c>
      <c r="S728" s="371" t="s">
        <v>254</v>
      </c>
      <c r="T728" s="371" t="s">
        <v>255</v>
      </c>
      <c r="U728" s="373">
        <v>500000</v>
      </c>
      <c r="W728"/>
      <c r="X728" s="142" t="s">
        <v>26</v>
      </c>
      <c r="Y728" s="142" t="s">
        <v>4</v>
      </c>
      <c r="AA728" s="371"/>
      <c r="AB728" s="371"/>
      <c r="AC728" s="371"/>
      <c r="AD728" s="371"/>
      <c r="AE728" s="371"/>
    </row>
    <row r="729" spans="1:31">
      <c r="A729" s="371" t="s">
        <v>2753</v>
      </c>
      <c r="B729" s="371" t="s">
        <v>2754</v>
      </c>
      <c r="C729" s="371">
        <v>2</v>
      </c>
      <c r="D729"/>
      <c r="E729" s="371" t="s">
        <v>2755</v>
      </c>
      <c r="F729" s="371" t="s">
        <v>2756</v>
      </c>
      <c r="G729" s="371" t="s">
        <v>239</v>
      </c>
      <c r="H729" s="371" t="s">
        <v>240</v>
      </c>
      <c r="I729" s="372">
        <v>43248</v>
      </c>
      <c r="J729" s="372">
        <v>43252</v>
      </c>
      <c r="K729" s="372">
        <v>43617</v>
      </c>
      <c r="L729" s="371" t="s">
        <v>241</v>
      </c>
      <c r="M729" s="371" t="s">
        <v>242</v>
      </c>
      <c r="N729" s="372">
        <v>43262</v>
      </c>
      <c r="O729" s="371" t="s">
        <v>243</v>
      </c>
      <c r="P729" s="371" t="s">
        <v>240</v>
      </c>
      <c r="Q729" s="371" t="s">
        <v>244</v>
      </c>
      <c r="R729" s="371" t="s">
        <v>244</v>
      </c>
      <c r="S729" s="371" t="s">
        <v>254</v>
      </c>
      <c r="T729" s="371" t="s">
        <v>255</v>
      </c>
      <c r="U729" s="373">
        <v>500000</v>
      </c>
      <c r="W729"/>
      <c r="X729" s="142" t="s">
        <v>26</v>
      </c>
      <c r="Y729" s="142" t="s">
        <v>4</v>
      </c>
      <c r="AA729" s="371"/>
      <c r="AB729" s="371"/>
      <c r="AC729" s="371"/>
      <c r="AD729" s="371"/>
      <c r="AE729" s="371"/>
    </row>
    <row r="730" spans="1:31">
      <c r="A730" s="371" t="s">
        <v>2757</v>
      </c>
      <c r="B730" s="371" t="s">
        <v>2758</v>
      </c>
      <c r="C730" s="371">
        <v>2</v>
      </c>
      <c r="D730"/>
      <c r="E730" s="371" t="s">
        <v>2755</v>
      </c>
      <c r="F730" s="371" t="s">
        <v>2759</v>
      </c>
      <c r="G730" s="371" t="s">
        <v>239</v>
      </c>
      <c r="H730" s="371" t="s">
        <v>240</v>
      </c>
      <c r="I730" s="372">
        <v>43250</v>
      </c>
      <c r="J730" s="372">
        <v>43252</v>
      </c>
      <c r="K730" s="372">
        <v>43617</v>
      </c>
      <c r="L730" s="371" t="s">
        <v>241</v>
      </c>
      <c r="M730" s="371" t="s">
        <v>242</v>
      </c>
      <c r="N730" s="372">
        <v>43262</v>
      </c>
      <c r="O730" s="371" t="s">
        <v>243</v>
      </c>
      <c r="P730" s="371" t="s">
        <v>240</v>
      </c>
      <c r="Q730" s="371" t="s">
        <v>244</v>
      </c>
      <c r="R730" s="371" t="s">
        <v>244</v>
      </c>
      <c r="S730" s="371" t="s">
        <v>254</v>
      </c>
      <c r="T730" s="371" t="s">
        <v>255</v>
      </c>
      <c r="U730" s="373">
        <v>500000</v>
      </c>
      <c r="W730"/>
      <c r="X730" s="142" t="s">
        <v>26</v>
      </c>
      <c r="Y730" s="142" t="s">
        <v>4</v>
      </c>
      <c r="AA730" s="371"/>
      <c r="AB730" s="371"/>
      <c r="AC730" s="371"/>
      <c r="AD730" s="371"/>
      <c r="AE730" s="371"/>
    </row>
    <row r="731" spans="1:31">
      <c r="A731" s="371" t="s">
        <v>2757</v>
      </c>
      <c r="B731" s="371" t="s">
        <v>2758</v>
      </c>
      <c r="C731" s="371">
        <v>2</v>
      </c>
      <c r="D731"/>
      <c r="E731" s="371" t="s">
        <v>2755</v>
      </c>
      <c r="F731" s="371" t="s">
        <v>2759</v>
      </c>
      <c r="G731" s="371" t="s">
        <v>239</v>
      </c>
      <c r="H731" s="371" t="s">
        <v>240</v>
      </c>
      <c r="I731" s="372">
        <v>43250</v>
      </c>
      <c r="J731" s="372">
        <v>43252</v>
      </c>
      <c r="K731" s="372">
        <v>43617</v>
      </c>
      <c r="L731" s="371" t="s">
        <v>241</v>
      </c>
      <c r="M731" s="371" t="s">
        <v>242</v>
      </c>
      <c r="N731" s="372">
        <v>43262</v>
      </c>
      <c r="O731" s="371" t="s">
        <v>243</v>
      </c>
      <c r="P731" s="371" t="s">
        <v>240</v>
      </c>
      <c r="Q731" s="371" t="s">
        <v>244</v>
      </c>
      <c r="R731" s="371" t="s">
        <v>244</v>
      </c>
      <c r="S731" s="371" t="s">
        <v>254</v>
      </c>
      <c r="T731" s="371" t="s">
        <v>255</v>
      </c>
      <c r="U731" s="373">
        <v>500000</v>
      </c>
      <c r="W731"/>
      <c r="X731" s="142" t="s">
        <v>26</v>
      </c>
      <c r="Y731" s="142" t="s">
        <v>4</v>
      </c>
      <c r="AA731" s="371"/>
      <c r="AB731" s="371"/>
      <c r="AC731" s="371"/>
      <c r="AD731" s="371"/>
      <c r="AE731" s="371"/>
    </row>
    <row r="732" spans="1:31">
      <c r="A732" s="371" t="s">
        <v>2760</v>
      </c>
      <c r="B732" s="371" t="s">
        <v>2761</v>
      </c>
      <c r="C732" s="371">
        <v>2</v>
      </c>
      <c r="D732"/>
      <c r="E732" s="371" t="s">
        <v>2755</v>
      </c>
      <c r="F732" s="371" t="s">
        <v>2762</v>
      </c>
      <c r="G732" s="371" t="s">
        <v>239</v>
      </c>
      <c r="H732" s="371" t="s">
        <v>240</v>
      </c>
      <c r="I732" s="372">
        <v>43248</v>
      </c>
      <c r="J732" s="372">
        <v>43252</v>
      </c>
      <c r="K732" s="372">
        <v>43617</v>
      </c>
      <c r="L732" s="371" t="s">
        <v>241</v>
      </c>
      <c r="M732" s="371" t="s">
        <v>242</v>
      </c>
      <c r="N732" s="372">
        <v>43262</v>
      </c>
      <c r="O732" s="371" t="s">
        <v>243</v>
      </c>
      <c r="P732" s="371" t="s">
        <v>240</v>
      </c>
      <c r="Q732" s="371" t="s">
        <v>244</v>
      </c>
      <c r="R732" s="371" t="s">
        <v>244</v>
      </c>
      <c r="S732" s="371" t="s">
        <v>254</v>
      </c>
      <c r="T732" s="371" t="s">
        <v>255</v>
      </c>
      <c r="U732" s="373">
        <v>500000</v>
      </c>
      <c r="V732" s="371"/>
      <c r="W732"/>
      <c r="X732" s="142" t="s">
        <v>26</v>
      </c>
      <c r="Y732" s="142" t="s">
        <v>4</v>
      </c>
      <c r="AA732" s="371"/>
      <c r="AB732" s="371"/>
      <c r="AC732" s="371"/>
      <c r="AD732" s="371"/>
      <c r="AE732" s="371"/>
    </row>
    <row r="733" spans="1:31">
      <c r="A733" s="371" t="s">
        <v>2760</v>
      </c>
      <c r="B733" s="371" t="s">
        <v>2761</v>
      </c>
      <c r="C733" s="371">
        <v>2</v>
      </c>
      <c r="D733"/>
      <c r="E733" s="371" t="s">
        <v>2755</v>
      </c>
      <c r="F733" s="371" t="s">
        <v>2762</v>
      </c>
      <c r="G733" s="371" t="s">
        <v>239</v>
      </c>
      <c r="H733" s="371" t="s">
        <v>240</v>
      </c>
      <c r="I733" s="372">
        <v>43248</v>
      </c>
      <c r="J733" s="372">
        <v>43252</v>
      </c>
      <c r="K733" s="372">
        <v>43617</v>
      </c>
      <c r="L733" s="371" t="s">
        <v>241</v>
      </c>
      <c r="M733" s="371" t="s">
        <v>242</v>
      </c>
      <c r="N733" s="372">
        <v>43262</v>
      </c>
      <c r="O733" s="371" t="s">
        <v>243</v>
      </c>
      <c r="P733" s="371" t="s">
        <v>240</v>
      </c>
      <c r="Q733" s="371" t="s">
        <v>244</v>
      </c>
      <c r="R733" s="371" t="s">
        <v>244</v>
      </c>
      <c r="S733" s="371" t="s">
        <v>254</v>
      </c>
      <c r="T733" s="371" t="s">
        <v>255</v>
      </c>
      <c r="U733" s="373">
        <v>500000</v>
      </c>
      <c r="W733"/>
      <c r="X733" s="142" t="s">
        <v>26</v>
      </c>
      <c r="Y733" s="142" t="s">
        <v>4</v>
      </c>
      <c r="AA733" s="371"/>
      <c r="AB733" s="371"/>
      <c r="AC733" s="371"/>
      <c r="AD733" s="371"/>
      <c r="AE733" s="371"/>
    </row>
    <row r="734" spans="1:31">
      <c r="A734" s="371" t="s">
        <v>2763</v>
      </c>
      <c r="B734" s="371" t="s">
        <v>2764</v>
      </c>
      <c r="C734" s="371">
        <v>1</v>
      </c>
      <c r="D734" s="371">
        <v>893038</v>
      </c>
      <c r="E734" s="371" t="s">
        <v>2755</v>
      </c>
      <c r="F734" s="371" t="s">
        <v>2765</v>
      </c>
      <c r="G734" s="371" t="s">
        <v>239</v>
      </c>
      <c r="H734" s="371" t="s">
        <v>240</v>
      </c>
      <c r="I734" s="372">
        <v>43251</v>
      </c>
      <c r="J734" s="372">
        <v>43252</v>
      </c>
      <c r="K734" s="372">
        <v>43617</v>
      </c>
      <c r="L734" s="371" t="s">
        <v>241</v>
      </c>
      <c r="M734" s="371" t="s">
        <v>242</v>
      </c>
      <c r="N734" s="372">
        <v>43262</v>
      </c>
      <c r="O734" s="371" t="s">
        <v>243</v>
      </c>
      <c r="P734" s="371" t="s">
        <v>240</v>
      </c>
      <c r="Q734" s="371" t="s">
        <v>244</v>
      </c>
      <c r="R734" s="371" t="s">
        <v>244</v>
      </c>
      <c r="S734" s="371" t="s">
        <v>287</v>
      </c>
      <c r="T734" s="371" t="s">
        <v>309</v>
      </c>
      <c r="U734" s="373">
        <v>39300</v>
      </c>
      <c r="V734" s="373"/>
      <c r="W734"/>
      <c r="X734" s="142" t="s">
        <v>26</v>
      </c>
      <c r="Y734" s="142" t="s">
        <v>4</v>
      </c>
      <c r="AA734" s="371"/>
      <c r="AB734" s="371"/>
      <c r="AC734" s="371"/>
      <c r="AD734" s="371"/>
      <c r="AE734" s="371"/>
    </row>
    <row r="735" spans="1:31">
      <c r="A735" s="371" t="s">
        <v>2763</v>
      </c>
      <c r="B735" s="371" t="s">
        <v>2764</v>
      </c>
      <c r="C735" s="371">
        <v>1</v>
      </c>
      <c r="D735" s="371">
        <v>893038</v>
      </c>
      <c r="E735" s="371" t="s">
        <v>2755</v>
      </c>
      <c r="F735" s="371" t="s">
        <v>2765</v>
      </c>
      <c r="G735" s="371" t="s">
        <v>239</v>
      </c>
      <c r="H735" s="371" t="s">
        <v>240</v>
      </c>
      <c r="I735" s="372">
        <v>43251</v>
      </c>
      <c r="J735" s="372">
        <v>43252</v>
      </c>
      <c r="K735" s="372">
        <v>43617</v>
      </c>
      <c r="L735" s="371" t="s">
        <v>241</v>
      </c>
      <c r="M735" s="371" t="s">
        <v>242</v>
      </c>
      <c r="N735" s="372">
        <v>43262</v>
      </c>
      <c r="O735" s="371" t="s">
        <v>243</v>
      </c>
      <c r="P735" s="371" t="s">
        <v>240</v>
      </c>
      <c r="Q735" s="371" t="s">
        <v>244</v>
      </c>
      <c r="R735" s="371" t="s">
        <v>244</v>
      </c>
      <c r="S735" s="371" t="s">
        <v>287</v>
      </c>
      <c r="T735" s="371" t="s">
        <v>309</v>
      </c>
      <c r="U735" s="373">
        <v>39300</v>
      </c>
      <c r="W735"/>
      <c r="X735" s="142" t="s">
        <v>26</v>
      </c>
      <c r="Y735" s="142" t="s">
        <v>4</v>
      </c>
      <c r="AA735" s="371"/>
      <c r="AB735" s="371"/>
      <c r="AC735" s="371"/>
      <c r="AD735" s="371"/>
      <c r="AE735" s="371"/>
    </row>
    <row r="736" spans="1:31">
      <c r="A736" s="371" t="s">
        <v>2763</v>
      </c>
      <c r="B736" s="371" t="s">
        <v>2764</v>
      </c>
      <c r="C736" s="371">
        <v>1</v>
      </c>
      <c r="D736" s="371">
        <v>893038</v>
      </c>
      <c r="E736" s="371" t="s">
        <v>2755</v>
      </c>
      <c r="F736" s="371" t="s">
        <v>2765</v>
      </c>
      <c r="G736" s="371" t="s">
        <v>239</v>
      </c>
      <c r="H736" s="371" t="s">
        <v>240</v>
      </c>
      <c r="I736" s="372">
        <v>43251</v>
      </c>
      <c r="J736" s="372">
        <v>43252</v>
      </c>
      <c r="K736" s="372">
        <v>43617</v>
      </c>
      <c r="L736" s="371" t="s">
        <v>241</v>
      </c>
      <c r="M736" s="371" t="s">
        <v>242</v>
      </c>
      <c r="N736" s="372">
        <v>43262</v>
      </c>
      <c r="O736" s="371" t="s">
        <v>243</v>
      </c>
      <c r="P736" s="371" t="s">
        <v>240</v>
      </c>
      <c r="Q736" s="371" t="s">
        <v>244</v>
      </c>
      <c r="R736" s="371" t="s">
        <v>244</v>
      </c>
      <c r="S736" s="371" t="s">
        <v>287</v>
      </c>
      <c r="T736" s="371" t="s">
        <v>309</v>
      </c>
      <c r="U736" s="373">
        <v>39300</v>
      </c>
      <c r="W736"/>
      <c r="X736" s="142" t="s">
        <v>26</v>
      </c>
      <c r="Y736" s="142" t="s">
        <v>4</v>
      </c>
      <c r="AA736" s="371"/>
      <c r="AB736" s="371"/>
      <c r="AC736" s="371"/>
      <c r="AD736" s="371"/>
      <c r="AE736" s="371"/>
    </row>
    <row r="737" spans="1:31">
      <c r="A737" s="371" t="s">
        <v>2763</v>
      </c>
      <c r="B737" s="371" t="s">
        <v>2764</v>
      </c>
      <c r="C737" s="371">
        <v>1</v>
      </c>
      <c r="D737" s="371">
        <v>893038</v>
      </c>
      <c r="E737" s="371" t="s">
        <v>2755</v>
      </c>
      <c r="F737" s="371" t="s">
        <v>2765</v>
      </c>
      <c r="G737" s="371" t="s">
        <v>239</v>
      </c>
      <c r="H737" s="371" t="s">
        <v>240</v>
      </c>
      <c r="I737" s="372">
        <v>43251</v>
      </c>
      <c r="J737" s="372">
        <v>43252</v>
      </c>
      <c r="K737" s="372">
        <v>43617</v>
      </c>
      <c r="L737" s="371" t="s">
        <v>241</v>
      </c>
      <c r="M737" s="371" t="s">
        <v>242</v>
      </c>
      <c r="N737" s="372">
        <v>43262</v>
      </c>
      <c r="O737" s="371" t="s">
        <v>243</v>
      </c>
      <c r="P737" s="371" t="s">
        <v>240</v>
      </c>
      <c r="Q737" s="371" t="s">
        <v>244</v>
      </c>
      <c r="R737" s="371" t="s">
        <v>244</v>
      </c>
      <c r="S737" s="371" t="s">
        <v>287</v>
      </c>
      <c r="T737" s="371" t="s">
        <v>309</v>
      </c>
      <c r="U737" s="373">
        <v>39300</v>
      </c>
      <c r="W737"/>
      <c r="X737" s="142" t="s">
        <v>26</v>
      </c>
      <c r="Y737" s="142" t="s">
        <v>4</v>
      </c>
      <c r="AA737" s="371"/>
      <c r="AB737" s="371"/>
      <c r="AC737" s="371"/>
      <c r="AD737" s="371"/>
      <c r="AE737" s="371"/>
    </row>
    <row r="738" spans="1:31">
      <c r="A738" s="371" t="s">
        <v>2763</v>
      </c>
      <c r="B738" s="371" t="s">
        <v>2764</v>
      </c>
      <c r="C738" s="371">
        <v>1</v>
      </c>
      <c r="D738" s="371">
        <v>893038</v>
      </c>
      <c r="E738" s="371" t="s">
        <v>2755</v>
      </c>
      <c r="F738" s="371" t="s">
        <v>2765</v>
      </c>
      <c r="G738" s="371" t="s">
        <v>239</v>
      </c>
      <c r="H738" s="371" t="s">
        <v>240</v>
      </c>
      <c r="I738" s="372">
        <v>43251</v>
      </c>
      <c r="J738" s="372">
        <v>43252</v>
      </c>
      <c r="K738" s="372">
        <v>43617</v>
      </c>
      <c r="L738" s="371" t="s">
        <v>241</v>
      </c>
      <c r="M738" s="371" t="s">
        <v>242</v>
      </c>
      <c r="N738" s="372">
        <v>43262</v>
      </c>
      <c r="O738" s="371" t="s">
        <v>243</v>
      </c>
      <c r="P738" s="371" t="s">
        <v>240</v>
      </c>
      <c r="Q738" s="371" t="s">
        <v>244</v>
      </c>
      <c r="R738" s="371" t="s">
        <v>244</v>
      </c>
      <c r="S738" s="371" t="s">
        <v>287</v>
      </c>
      <c r="T738" s="371" t="s">
        <v>309</v>
      </c>
      <c r="U738" s="373">
        <v>39300</v>
      </c>
      <c r="W738"/>
      <c r="X738" s="142" t="s">
        <v>26</v>
      </c>
      <c r="Y738" s="142" t="s">
        <v>4</v>
      </c>
      <c r="AA738" s="371"/>
      <c r="AB738" s="371"/>
      <c r="AC738" s="371"/>
      <c r="AD738" s="371"/>
      <c r="AE738" s="371"/>
    </row>
    <row r="739" spans="1:31">
      <c r="A739" s="371" t="s">
        <v>2763</v>
      </c>
      <c r="B739" s="371" t="s">
        <v>2764</v>
      </c>
      <c r="C739" s="371">
        <v>1</v>
      </c>
      <c r="D739" s="371">
        <v>893038</v>
      </c>
      <c r="E739" s="371" t="s">
        <v>2755</v>
      </c>
      <c r="F739" s="371" t="s">
        <v>2765</v>
      </c>
      <c r="G739" s="371" t="s">
        <v>239</v>
      </c>
      <c r="H739" s="371" t="s">
        <v>240</v>
      </c>
      <c r="I739" s="372">
        <v>43251</v>
      </c>
      <c r="J739" s="372">
        <v>43252</v>
      </c>
      <c r="K739" s="372">
        <v>43617</v>
      </c>
      <c r="L739" s="371" t="s">
        <v>241</v>
      </c>
      <c r="M739" s="371" t="s">
        <v>242</v>
      </c>
      <c r="N739" s="372">
        <v>43262</v>
      </c>
      <c r="O739" s="371" t="s">
        <v>243</v>
      </c>
      <c r="P739" s="371" t="s">
        <v>240</v>
      </c>
      <c r="Q739" s="371" t="s">
        <v>244</v>
      </c>
      <c r="R739" s="371" t="s">
        <v>244</v>
      </c>
      <c r="S739" s="371" t="s">
        <v>287</v>
      </c>
      <c r="T739" s="371" t="s">
        <v>309</v>
      </c>
      <c r="U739" s="373">
        <v>39300</v>
      </c>
      <c r="W739"/>
      <c r="X739" s="142" t="s">
        <v>26</v>
      </c>
      <c r="Y739" s="142" t="s">
        <v>4</v>
      </c>
      <c r="AA739" s="371"/>
      <c r="AB739" s="371"/>
      <c r="AC739" s="371"/>
      <c r="AD739" s="371"/>
      <c r="AE739" s="371"/>
    </row>
    <row r="740" spans="1:31">
      <c r="A740" s="371" t="s">
        <v>2766</v>
      </c>
      <c r="B740" s="371">
        <v>816344</v>
      </c>
      <c r="C740" s="371">
        <v>4</v>
      </c>
      <c r="D740"/>
      <c r="E740" s="371" t="s">
        <v>2501</v>
      </c>
      <c r="F740" s="371" t="s">
        <v>2767</v>
      </c>
      <c r="G740" s="371" t="s">
        <v>301</v>
      </c>
      <c r="H740" s="371" t="s">
        <v>422</v>
      </c>
      <c r="I740" s="372">
        <v>43255</v>
      </c>
      <c r="J740" s="372">
        <v>43252</v>
      </c>
      <c r="K740" s="372">
        <v>43616</v>
      </c>
      <c r="L740" s="371" t="s">
        <v>241</v>
      </c>
      <c r="M740" s="371" t="s">
        <v>242</v>
      </c>
      <c r="N740" s="372">
        <v>43262</v>
      </c>
      <c r="O740" s="371" t="s">
        <v>243</v>
      </c>
      <c r="P740" s="371" t="s">
        <v>422</v>
      </c>
      <c r="Q740" s="371" t="s">
        <v>244</v>
      </c>
      <c r="R740" s="371" t="s">
        <v>269</v>
      </c>
      <c r="S740" s="371" t="s">
        <v>254</v>
      </c>
      <c r="T740" s="371" t="s">
        <v>559</v>
      </c>
      <c r="U740" s="371">
        <v>0</v>
      </c>
      <c r="W740"/>
      <c r="X740" s="142" t="s">
        <v>26</v>
      </c>
      <c r="Y740" s="142" t="s">
        <v>8</v>
      </c>
      <c r="AA740" s="371"/>
      <c r="AB740" s="371"/>
      <c r="AC740" s="371"/>
      <c r="AD740"/>
      <c r="AE740" s="371"/>
    </row>
    <row r="741" spans="1:31">
      <c r="A741" s="371" t="s">
        <v>2768</v>
      </c>
      <c r="B741" s="371" t="s">
        <v>2769</v>
      </c>
      <c r="C741" s="371">
        <v>2</v>
      </c>
      <c r="D741"/>
      <c r="E741" s="371" t="s">
        <v>2770</v>
      </c>
      <c r="F741" s="371" t="s">
        <v>2771</v>
      </c>
      <c r="G741" s="371" t="s">
        <v>239</v>
      </c>
      <c r="H741" s="371" t="s">
        <v>240</v>
      </c>
      <c r="I741" s="372">
        <v>43248</v>
      </c>
      <c r="J741" s="372">
        <v>43252</v>
      </c>
      <c r="K741" s="372">
        <v>43617</v>
      </c>
      <c r="L741" s="371" t="s">
        <v>241</v>
      </c>
      <c r="M741" s="371" t="s">
        <v>242</v>
      </c>
      <c r="N741" s="372">
        <v>43262</v>
      </c>
      <c r="O741" s="371" t="s">
        <v>243</v>
      </c>
      <c r="P741" s="371" t="s">
        <v>240</v>
      </c>
      <c r="Q741" s="371" t="s">
        <v>244</v>
      </c>
      <c r="R741" s="371" t="s">
        <v>244</v>
      </c>
      <c r="S741" s="371" t="s">
        <v>254</v>
      </c>
      <c r="T741" s="371" t="s">
        <v>255</v>
      </c>
      <c r="U741" s="373">
        <v>500000</v>
      </c>
      <c r="V741" s="371"/>
      <c r="W741" s="371">
        <v>375625</v>
      </c>
      <c r="X741" s="142" t="s">
        <v>26</v>
      </c>
      <c r="Y741" s="142" t="s">
        <v>4</v>
      </c>
      <c r="AA741" s="371"/>
      <c r="AB741" s="371"/>
      <c r="AC741" s="371"/>
      <c r="AD741" s="371"/>
      <c r="AE741" s="371"/>
    </row>
    <row r="742" spans="1:31">
      <c r="A742" s="371" t="s">
        <v>2768</v>
      </c>
      <c r="B742" s="371" t="s">
        <v>2769</v>
      </c>
      <c r="C742" s="371">
        <v>2</v>
      </c>
      <c r="D742"/>
      <c r="E742" s="371" t="s">
        <v>2770</v>
      </c>
      <c r="F742" s="371" t="s">
        <v>2771</v>
      </c>
      <c r="G742" s="371" t="s">
        <v>239</v>
      </c>
      <c r="H742" s="371" t="s">
        <v>240</v>
      </c>
      <c r="I742" s="372">
        <v>43248</v>
      </c>
      <c r="J742" s="372">
        <v>43252</v>
      </c>
      <c r="K742" s="372">
        <v>43617</v>
      </c>
      <c r="L742" s="371" t="s">
        <v>241</v>
      </c>
      <c r="M742" s="371" t="s">
        <v>242</v>
      </c>
      <c r="N742" s="372">
        <v>43262</v>
      </c>
      <c r="O742" s="371" t="s">
        <v>243</v>
      </c>
      <c r="P742" s="371" t="s">
        <v>240</v>
      </c>
      <c r="Q742" s="371" t="s">
        <v>244</v>
      </c>
      <c r="R742" s="371" t="s">
        <v>244</v>
      </c>
      <c r="S742" s="371" t="s">
        <v>254</v>
      </c>
      <c r="T742" s="371" t="s">
        <v>255</v>
      </c>
      <c r="U742" s="373">
        <v>500000</v>
      </c>
      <c r="W742" s="371">
        <v>375625</v>
      </c>
      <c r="X742" s="142" t="s">
        <v>26</v>
      </c>
      <c r="Y742" s="142" t="s">
        <v>4</v>
      </c>
      <c r="AA742" s="371"/>
      <c r="AB742" s="371"/>
      <c r="AC742" s="371"/>
      <c r="AD742" s="371"/>
      <c r="AE742" s="371"/>
    </row>
    <row r="743" spans="1:31">
      <c r="A743" s="371" t="s">
        <v>2768</v>
      </c>
      <c r="B743" s="371" t="s">
        <v>2769</v>
      </c>
      <c r="C743" s="371">
        <v>2</v>
      </c>
      <c r="D743"/>
      <c r="E743" s="371" t="s">
        <v>2770</v>
      </c>
      <c r="F743" s="371" t="s">
        <v>2771</v>
      </c>
      <c r="G743" s="371" t="s">
        <v>239</v>
      </c>
      <c r="H743" s="371" t="s">
        <v>240</v>
      </c>
      <c r="I743" s="372">
        <v>43248</v>
      </c>
      <c r="J743" s="372">
        <v>43252</v>
      </c>
      <c r="K743" s="372">
        <v>43617</v>
      </c>
      <c r="L743" s="371" t="s">
        <v>241</v>
      </c>
      <c r="M743" s="371" t="s">
        <v>242</v>
      </c>
      <c r="N743" s="372">
        <v>43262</v>
      </c>
      <c r="O743" s="371" t="s">
        <v>243</v>
      </c>
      <c r="P743" s="371" t="s">
        <v>240</v>
      </c>
      <c r="Q743" s="371" t="s">
        <v>244</v>
      </c>
      <c r="R743" s="371" t="s">
        <v>244</v>
      </c>
      <c r="S743" s="371" t="s">
        <v>254</v>
      </c>
      <c r="T743" s="371" t="s">
        <v>255</v>
      </c>
      <c r="U743" s="373">
        <v>500000</v>
      </c>
      <c r="W743" s="371">
        <v>375625</v>
      </c>
      <c r="X743" s="142" t="s">
        <v>26</v>
      </c>
      <c r="Y743" s="142" t="s">
        <v>4</v>
      </c>
      <c r="AA743" s="371"/>
      <c r="AB743" s="371"/>
      <c r="AC743" s="371"/>
      <c r="AD743" s="371"/>
      <c r="AE743" s="371"/>
    </row>
    <row r="744" spans="1:31">
      <c r="A744" s="371" t="s">
        <v>2768</v>
      </c>
      <c r="B744" s="371" t="s">
        <v>2769</v>
      </c>
      <c r="C744" s="371">
        <v>2</v>
      </c>
      <c r="D744"/>
      <c r="E744" s="371" t="s">
        <v>2770</v>
      </c>
      <c r="F744" s="371" t="s">
        <v>2771</v>
      </c>
      <c r="G744" s="371" t="s">
        <v>239</v>
      </c>
      <c r="H744" s="371" t="s">
        <v>240</v>
      </c>
      <c r="I744" s="372">
        <v>43248</v>
      </c>
      <c r="J744" s="372">
        <v>43252</v>
      </c>
      <c r="K744" s="372">
        <v>43617</v>
      </c>
      <c r="L744" s="371" t="s">
        <v>241</v>
      </c>
      <c r="M744" s="371" t="s">
        <v>242</v>
      </c>
      <c r="N744" s="372">
        <v>43262</v>
      </c>
      <c r="O744" s="371" t="s">
        <v>243</v>
      </c>
      <c r="P744" s="371" t="s">
        <v>240</v>
      </c>
      <c r="Q744" s="371" t="s">
        <v>244</v>
      </c>
      <c r="R744" s="371" t="s">
        <v>244</v>
      </c>
      <c r="S744" s="371" t="s">
        <v>254</v>
      </c>
      <c r="T744" s="371" t="s">
        <v>255</v>
      </c>
      <c r="U744" s="373">
        <v>500000</v>
      </c>
      <c r="W744" s="371">
        <v>375625</v>
      </c>
      <c r="X744" s="142" t="s">
        <v>26</v>
      </c>
      <c r="Y744" s="142" t="s">
        <v>4</v>
      </c>
      <c r="AA744" s="371"/>
      <c r="AB744" s="371"/>
      <c r="AC744" s="371"/>
      <c r="AD744" s="371"/>
      <c r="AE744" s="371"/>
    </row>
    <row r="745" spans="1:31">
      <c r="A745" s="371" t="s">
        <v>2768</v>
      </c>
      <c r="B745" s="371" t="s">
        <v>2769</v>
      </c>
      <c r="C745" s="371">
        <v>2</v>
      </c>
      <c r="D745"/>
      <c r="E745" s="371" t="s">
        <v>2770</v>
      </c>
      <c r="F745" s="371" t="s">
        <v>2771</v>
      </c>
      <c r="G745" s="371" t="s">
        <v>239</v>
      </c>
      <c r="H745" s="371" t="s">
        <v>240</v>
      </c>
      <c r="I745" s="372">
        <v>43248</v>
      </c>
      <c r="J745" s="372">
        <v>43252</v>
      </c>
      <c r="K745" s="372">
        <v>43617</v>
      </c>
      <c r="L745" s="371" t="s">
        <v>241</v>
      </c>
      <c r="M745" s="371" t="s">
        <v>242</v>
      </c>
      <c r="N745" s="372">
        <v>43262</v>
      </c>
      <c r="O745" s="371" t="s">
        <v>243</v>
      </c>
      <c r="P745" s="371" t="s">
        <v>240</v>
      </c>
      <c r="Q745" s="371" t="s">
        <v>244</v>
      </c>
      <c r="R745" s="371" t="s">
        <v>244</v>
      </c>
      <c r="S745" s="371" t="s">
        <v>254</v>
      </c>
      <c r="T745" s="371" t="s">
        <v>255</v>
      </c>
      <c r="U745" s="373">
        <v>500000</v>
      </c>
      <c r="W745" s="371">
        <v>375625</v>
      </c>
      <c r="X745" s="142" t="s">
        <v>26</v>
      </c>
      <c r="Y745" s="142" t="s">
        <v>4</v>
      </c>
      <c r="AA745" s="371"/>
      <c r="AB745" s="371"/>
      <c r="AC745" s="371"/>
      <c r="AD745" s="371"/>
      <c r="AE745" s="371"/>
    </row>
    <row r="746" spans="1:31">
      <c r="A746" s="371" t="s">
        <v>2772</v>
      </c>
      <c r="B746" s="371">
        <v>818139</v>
      </c>
      <c r="C746" s="371">
        <v>1</v>
      </c>
      <c r="D746"/>
      <c r="E746" s="371" t="s">
        <v>2773</v>
      </c>
      <c r="F746" s="371" t="s">
        <v>2774</v>
      </c>
      <c r="G746" s="371" t="s">
        <v>301</v>
      </c>
      <c r="H746" s="371" t="s">
        <v>422</v>
      </c>
      <c r="I746" s="372">
        <v>43196</v>
      </c>
      <c r="J746" s="372">
        <v>43220</v>
      </c>
      <c r="K746" s="372">
        <v>43982</v>
      </c>
      <c r="L746" s="371" t="s">
        <v>241</v>
      </c>
      <c r="M746" s="371" t="s">
        <v>242</v>
      </c>
      <c r="N746" s="372">
        <v>43262</v>
      </c>
      <c r="O746" s="371" t="s">
        <v>243</v>
      </c>
      <c r="P746" s="371" t="s">
        <v>422</v>
      </c>
      <c r="Q746" s="371" t="s">
        <v>244</v>
      </c>
      <c r="R746" s="371" t="s">
        <v>269</v>
      </c>
      <c r="S746" s="371" t="s">
        <v>254</v>
      </c>
      <c r="T746" s="371" t="s">
        <v>566</v>
      </c>
      <c r="U746" s="373">
        <v>600600</v>
      </c>
      <c r="W746" s="371">
        <v>567824</v>
      </c>
      <c r="X746" s="142" t="s">
        <v>26</v>
      </c>
      <c r="Y746" s="142" t="s">
        <v>8</v>
      </c>
      <c r="AA746" s="371"/>
      <c r="AB746" s="371"/>
      <c r="AC746" s="371"/>
      <c r="AD746"/>
      <c r="AE746" s="371"/>
    </row>
    <row r="747" spans="1:31">
      <c r="A747" s="371" t="s">
        <v>2775</v>
      </c>
      <c r="B747" s="371">
        <v>818166</v>
      </c>
      <c r="C747" s="371">
        <v>1</v>
      </c>
      <c r="D747"/>
      <c r="E747" s="371" t="s">
        <v>2776</v>
      </c>
      <c r="F747" s="371" t="s">
        <v>2777</v>
      </c>
      <c r="G747" s="371" t="s">
        <v>420</v>
      </c>
      <c r="H747" s="371" t="s">
        <v>422</v>
      </c>
      <c r="I747" s="372">
        <v>43208</v>
      </c>
      <c r="J747" s="372">
        <v>43251</v>
      </c>
      <c r="K747" s="372">
        <v>43982</v>
      </c>
      <c r="L747" s="371" t="s">
        <v>241</v>
      </c>
      <c r="M747" s="371" t="s">
        <v>242</v>
      </c>
      <c r="N747" s="372">
        <v>43262</v>
      </c>
      <c r="O747" s="371" t="s">
        <v>243</v>
      </c>
      <c r="P747" s="371" t="s">
        <v>422</v>
      </c>
      <c r="Q747" s="371" t="s">
        <v>244</v>
      </c>
      <c r="R747" s="371" t="s">
        <v>269</v>
      </c>
      <c r="S747" s="371" t="s">
        <v>254</v>
      </c>
      <c r="T747" s="371" t="s">
        <v>456</v>
      </c>
      <c r="U747" s="373">
        <v>140000</v>
      </c>
      <c r="W747" s="371">
        <v>413464</v>
      </c>
      <c r="X747" s="142" t="s">
        <v>26</v>
      </c>
      <c r="Y747" s="142" t="s">
        <v>7</v>
      </c>
      <c r="AA747"/>
      <c r="AB747"/>
      <c r="AC747" s="371"/>
      <c r="AD747"/>
      <c r="AE747" s="371"/>
    </row>
    <row r="748" spans="1:31">
      <c r="A748" s="371" t="s">
        <v>2778</v>
      </c>
      <c r="B748" s="371">
        <v>818881</v>
      </c>
      <c r="C748" s="371">
        <v>2</v>
      </c>
      <c r="D748"/>
      <c r="E748" s="371" t="s">
        <v>2779</v>
      </c>
      <c r="F748" s="371" t="s">
        <v>2780</v>
      </c>
      <c r="G748" s="371" t="s">
        <v>301</v>
      </c>
      <c r="H748" s="371" t="s">
        <v>422</v>
      </c>
      <c r="I748" s="372">
        <v>43251</v>
      </c>
      <c r="J748" s="372">
        <v>43069</v>
      </c>
      <c r="K748" s="372">
        <v>43982</v>
      </c>
      <c r="L748" s="371" t="s">
        <v>241</v>
      </c>
      <c r="M748" s="371" t="s">
        <v>242</v>
      </c>
      <c r="N748" s="372">
        <v>43262</v>
      </c>
      <c r="O748" s="371" t="s">
        <v>243</v>
      </c>
      <c r="P748" s="371" t="s">
        <v>422</v>
      </c>
      <c r="Q748" s="371" t="s">
        <v>244</v>
      </c>
      <c r="R748" s="371" t="s">
        <v>269</v>
      </c>
      <c r="S748" s="371" t="s">
        <v>254</v>
      </c>
      <c r="T748" s="371" t="s">
        <v>255</v>
      </c>
      <c r="U748" s="373">
        <v>252200</v>
      </c>
      <c r="W748" s="371">
        <v>171414</v>
      </c>
      <c r="X748" s="142" t="s">
        <v>26</v>
      </c>
      <c r="Y748" s="142" t="s">
        <v>8</v>
      </c>
      <c r="AA748" s="371"/>
      <c r="AB748" s="371"/>
      <c r="AC748" s="371"/>
      <c r="AD748"/>
      <c r="AE748" s="371"/>
    </row>
    <row r="749" spans="1:31">
      <c r="A749" s="371" t="s">
        <v>2781</v>
      </c>
      <c r="B749" s="371">
        <v>821817</v>
      </c>
      <c r="C749" s="371">
        <v>0</v>
      </c>
      <c r="D749"/>
      <c r="E749" s="371" t="s">
        <v>2782</v>
      </c>
      <c r="F749" s="371" t="s">
        <v>2783</v>
      </c>
      <c r="G749" s="371" t="s">
        <v>262</v>
      </c>
      <c r="H749" s="371" t="s">
        <v>422</v>
      </c>
      <c r="I749" s="372">
        <v>43028</v>
      </c>
      <c r="J749" s="372">
        <v>43009</v>
      </c>
      <c r="K749" s="372">
        <v>44895</v>
      </c>
      <c r="L749" s="371" t="s">
        <v>241</v>
      </c>
      <c r="M749" s="371" t="s">
        <v>242</v>
      </c>
      <c r="N749" s="372">
        <v>43262</v>
      </c>
      <c r="O749" s="371" t="s">
        <v>243</v>
      </c>
      <c r="P749" s="371" t="s">
        <v>422</v>
      </c>
      <c r="Q749" s="371" t="s">
        <v>244</v>
      </c>
      <c r="R749" s="371" t="s">
        <v>269</v>
      </c>
      <c r="S749" s="371" t="s">
        <v>254</v>
      </c>
      <c r="T749" s="371" t="s">
        <v>255</v>
      </c>
      <c r="U749" s="371">
        <v>0</v>
      </c>
      <c r="W749"/>
      <c r="X749" s="142" t="s">
        <v>26</v>
      </c>
      <c r="Y749" s="142" t="s">
        <v>3</v>
      </c>
      <c r="AA749" s="371"/>
      <c r="AB749" s="371"/>
      <c r="AC749" s="371"/>
      <c r="AD749" s="371"/>
      <c r="AE749" s="371"/>
    </row>
    <row r="750" spans="1:31">
      <c r="A750" s="371" t="s">
        <v>2784</v>
      </c>
      <c r="B750" s="371" t="s">
        <v>2785</v>
      </c>
      <c r="C750" s="371">
        <v>0</v>
      </c>
      <c r="D750"/>
      <c r="E750" s="371" t="s">
        <v>2782</v>
      </c>
      <c r="F750" s="371" t="s">
        <v>2786</v>
      </c>
      <c r="G750" s="371" t="s">
        <v>239</v>
      </c>
      <c r="H750" s="371" t="s">
        <v>422</v>
      </c>
      <c r="I750" s="372">
        <v>43214</v>
      </c>
      <c r="J750" s="372">
        <v>43214</v>
      </c>
      <c r="K750" s="372">
        <v>43465</v>
      </c>
      <c r="L750" s="371" t="s">
        <v>241</v>
      </c>
      <c r="M750" s="371" t="s">
        <v>242</v>
      </c>
      <c r="N750" s="372">
        <v>43262</v>
      </c>
      <c r="O750" s="371" t="s">
        <v>243</v>
      </c>
      <c r="P750" s="371" t="s">
        <v>422</v>
      </c>
      <c r="Q750" s="371" t="s">
        <v>244</v>
      </c>
      <c r="R750" s="371" t="s">
        <v>269</v>
      </c>
      <c r="S750" s="371" t="s">
        <v>254</v>
      </c>
      <c r="T750" s="371" t="s">
        <v>255</v>
      </c>
      <c r="U750" s="371">
        <v>0</v>
      </c>
      <c r="W750"/>
      <c r="X750" s="142" t="s">
        <v>26</v>
      </c>
      <c r="Y750" s="142" t="s">
        <v>4</v>
      </c>
      <c r="AA750" s="371"/>
      <c r="AB750" s="371"/>
      <c r="AC750" s="371"/>
      <c r="AD750" s="371"/>
      <c r="AE750" s="371"/>
    </row>
    <row r="751" spans="1:31">
      <c r="A751" s="371" t="s">
        <v>2787</v>
      </c>
      <c r="B751" s="371" t="s">
        <v>2788</v>
      </c>
      <c r="C751" s="371">
        <v>0</v>
      </c>
      <c r="D751"/>
      <c r="E751" s="371" t="s">
        <v>2782</v>
      </c>
      <c r="F751" s="371" t="s">
        <v>2789</v>
      </c>
      <c r="G751" s="371" t="s">
        <v>239</v>
      </c>
      <c r="H751" s="371" t="s">
        <v>422</v>
      </c>
      <c r="I751" s="372">
        <v>43214</v>
      </c>
      <c r="J751" s="372">
        <v>43214</v>
      </c>
      <c r="K751" s="372">
        <v>43465</v>
      </c>
      <c r="L751" s="371" t="s">
        <v>241</v>
      </c>
      <c r="M751" s="371" t="s">
        <v>242</v>
      </c>
      <c r="N751" s="372">
        <v>43262</v>
      </c>
      <c r="O751" s="371" t="s">
        <v>243</v>
      </c>
      <c r="P751" s="371" t="s">
        <v>422</v>
      </c>
      <c r="Q751" s="371" t="s">
        <v>244</v>
      </c>
      <c r="R751" s="371" t="s">
        <v>269</v>
      </c>
      <c r="S751" s="371" t="s">
        <v>254</v>
      </c>
      <c r="T751" s="371" t="s">
        <v>255</v>
      </c>
      <c r="U751" s="371">
        <v>0</v>
      </c>
      <c r="W751"/>
      <c r="X751" s="142" t="s">
        <v>26</v>
      </c>
      <c r="Y751" s="142" t="s">
        <v>4</v>
      </c>
      <c r="AA751" s="371"/>
      <c r="AB751" s="371"/>
      <c r="AC751" s="371"/>
      <c r="AD751" s="371"/>
      <c r="AE751" s="371"/>
    </row>
    <row r="752" spans="1:31">
      <c r="A752" s="371" t="s">
        <v>2790</v>
      </c>
      <c r="B752" s="371" t="s">
        <v>2791</v>
      </c>
      <c r="C752" s="371">
        <v>0</v>
      </c>
      <c r="D752"/>
      <c r="E752" s="371" t="s">
        <v>2792</v>
      </c>
      <c r="F752" s="371" t="s">
        <v>2793</v>
      </c>
      <c r="G752" s="371" t="s">
        <v>239</v>
      </c>
      <c r="H752" s="371" t="s">
        <v>422</v>
      </c>
      <c r="I752" s="372">
        <v>43229</v>
      </c>
      <c r="J752" s="372">
        <v>43221</v>
      </c>
      <c r="K752" s="372">
        <v>43312</v>
      </c>
      <c r="L752" s="371" t="s">
        <v>241</v>
      </c>
      <c r="M752" s="371" t="s">
        <v>242</v>
      </c>
      <c r="N752" s="372">
        <v>43262</v>
      </c>
      <c r="O752" s="371" t="s">
        <v>243</v>
      </c>
      <c r="P752" s="371" t="s">
        <v>422</v>
      </c>
      <c r="Q752" s="371" t="s">
        <v>244</v>
      </c>
      <c r="R752" s="371" t="s">
        <v>269</v>
      </c>
      <c r="S752" s="371" t="s">
        <v>254</v>
      </c>
      <c r="T752" s="371" t="s">
        <v>255</v>
      </c>
      <c r="U752" s="371">
        <v>0</v>
      </c>
      <c r="W752" s="371">
        <v>146658</v>
      </c>
      <c r="X752" s="142" t="s">
        <v>26</v>
      </c>
      <c r="Y752" s="142" t="s">
        <v>4</v>
      </c>
      <c r="AA752" s="371"/>
      <c r="AB752" s="371"/>
      <c r="AC752" s="371"/>
      <c r="AD752" s="371"/>
      <c r="AE752" s="371"/>
    </row>
    <row r="753" spans="1:31">
      <c r="A753" s="371" t="s">
        <v>2794</v>
      </c>
      <c r="B753" s="371" t="s">
        <v>2795</v>
      </c>
      <c r="C753" s="371">
        <v>0</v>
      </c>
      <c r="D753"/>
      <c r="E753" s="371" t="s">
        <v>2782</v>
      </c>
      <c r="F753" s="371" t="s">
        <v>2796</v>
      </c>
      <c r="G753" s="371" t="s">
        <v>239</v>
      </c>
      <c r="H753" s="371" t="s">
        <v>422</v>
      </c>
      <c r="I753" s="372">
        <v>43229</v>
      </c>
      <c r="J753" s="372">
        <v>43221</v>
      </c>
      <c r="K753" s="372">
        <v>43465</v>
      </c>
      <c r="L753" s="371" t="s">
        <v>241</v>
      </c>
      <c r="M753" s="371" t="s">
        <v>242</v>
      </c>
      <c r="N753" s="372">
        <v>43262</v>
      </c>
      <c r="O753" s="371" t="s">
        <v>243</v>
      </c>
      <c r="P753" s="371" t="s">
        <v>422</v>
      </c>
      <c r="Q753" s="371" t="s">
        <v>244</v>
      </c>
      <c r="R753" s="371" t="s">
        <v>269</v>
      </c>
      <c r="S753" s="371" t="s">
        <v>254</v>
      </c>
      <c r="T753" s="371" t="s">
        <v>255</v>
      </c>
      <c r="U753" s="371">
        <v>0</v>
      </c>
      <c r="W753"/>
      <c r="X753" s="142" t="s">
        <v>26</v>
      </c>
      <c r="Y753" s="142" t="s">
        <v>4</v>
      </c>
      <c r="AA753" s="371"/>
      <c r="AB753" s="371"/>
      <c r="AC753" s="371"/>
      <c r="AD753" s="371"/>
      <c r="AE753" s="371"/>
    </row>
    <row r="754" spans="1:31">
      <c r="A754" s="371" t="s">
        <v>2797</v>
      </c>
      <c r="B754" s="371">
        <v>823183</v>
      </c>
      <c r="C754" s="371">
        <v>0</v>
      </c>
      <c r="D754"/>
      <c r="E754" s="371" t="s">
        <v>2798</v>
      </c>
      <c r="F754" s="371" t="s">
        <v>2799</v>
      </c>
      <c r="G754" s="371" t="s">
        <v>420</v>
      </c>
      <c r="H754" s="371" t="s">
        <v>422</v>
      </c>
      <c r="I754" s="372">
        <v>43199</v>
      </c>
      <c r="J754" s="372">
        <v>43206</v>
      </c>
      <c r="K754" s="372">
        <v>43982</v>
      </c>
      <c r="L754" s="371" t="s">
        <v>241</v>
      </c>
      <c r="M754" s="371" t="s">
        <v>242</v>
      </c>
      <c r="N754" s="372">
        <v>43262</v>
      </c>
      <c r="O754" s="371" t="s">
        <v>243</v>
      </c>
      <c r="P754" s="371" t="s">
        <v>422</v>
      </c>
      <c r="Q754" s="371" t="s">
        <v>244</v>
      </c>
      <c r="R754" s="371" t="s">
        <v>269</v>
      </c>
      <c r="S754" s="371" t="s">
        <v>254</v>
      </c>
      <c r="T754" s="371" t="s">
        <v>456</v>
      </c>
      <c r="U754" s="373">
        <v>140000</v>
      </c>
      <c r="W754"/>
      <c r="X754" s="142" t="s">
        <v>26</v>
      </c>
      <c r="Y754" s="142" t="s">
        <v>7</v>
      </c>
      <c r="AA754"/>
      <c r="AB754"/>
      <c r="AC754" s="371"/>
      <c r="AD754"/>
      <c r="AE754" s="371"/>
    </row>
    <row r="755" spans="1:31">
      <c r="A755" s="371" t="s">
        <v>2800</v>
      </c>
      <c r="B755" s="371">
        <v>823627</v>
      </c>
      <c r="C755" s="371">
        <v>0</v>
      </c>
      <c r="D755"/>
      <c r="E755" s="371" t="s">
        <v>2801</v>
      </c>
      <c r="F755" s="371" t="s">
        <v>2802</v>
      </c>
      <c r="G755" s="371" t="s">
        <v>420</v>
      </c>
      <c r="H755" s="371" t="s">
        <v>422</v>
      </c>
      <c r="I755" s="372">
        <v>43243</v>
      </c>
      <c r="J755" s="372">
        <v>43277</v>
      </c>
      <c r="K755" s="372">
        <v>43982</v>
      </c>
      <c r="L755" s="371" t="s">
        <v>241</v>
      </c>
      <c r="M755" s="371" t="s">
        <v>242</v>
      </c>
      <c r="N755" s="372">
        <v>43262</v>
      </c>
      <c r="O755" s="371" t="s">
        <v>243</v>
      </c>
      <c r="P755" s="371" t="s">
        <v>422</v>
      </c>
      <c r="Q755" s="371" t="s">
        <v>244</v>
      </c>
      <c r="R755" s="371" t="s">
        <v>269</v>
      </c>
      <c r="S755" s="371" t="s">
        <v>254</v>
      </c>
      <c r="T755" s="371" t="s">
        <v>2281</v>
      </c>
      <c r="U755" s="373">
        <v>140000</v>
      </c>
      <c r="W755"/>
      <c r="X755" s="142" t="s">
        <v>26</v>
      </c>
      <c r="Y755" s="142" t="s">
        <v>7</v>
      </c>
      <c r="AA755"/>
      <c r="AB755"/>
      <c r="AC755" s="371"/>
      <c r="AD755"/>
      <c r="AE755" s="371"/>
    </row>
    <row r="756" spans="1:31">
      <c r="A756" s="371" t="s">
        <v>2803</v>
      </c>
      <c r="B756" s="371">
        <v>823654</v>
      </c>
      <c r="C756" s="371">
        <v>0</v>
      </c>
      <c r="D756"/>
      <c r="E756" s="371" t="s">
        <v>2623</v>
      </c>
      <c r="F756" s="371" t="s">
        <v>2623</v>
      </c>
      <c r="G756" s="371" t="s">
        <v>262</v>
      </c>
      <c r="H756" s="371" t="s">
        <v>422</v>
      </c>
      <c r="I756" s="372">
        <v>43245</v>
      </c>
      <c r="J756" s="372">
        <v>43245</v>
      </c>
      <c r="K756" s="372">
        <v>45077</v>
      </c>
      <c r="L756" s="371" t="s">
        <v>241</v>
      </c>
      <c r="M756" s="371" t="s">
        <v>242</v>
      </c>
      <c r="N756" s="372">
        <v>43262</v>
      </c>
      <c r="O756" s="371" t="s">
        <v>243</v>
      </c>
      <c r="P756" s="371" t="s">
        <v>422</v>
      </c>
      <c r="Q756" s="371" t="s">
        <v>244</v>
      </c>
      <c r="R756" s="371" t="s">
        <v>269</v>
      </c>
      <c r="S756" s="371" t="s">
        <v>254</v>
      </c>
      <c r="T756" s="371" t="s">
        <v>255</v>
      </c>
      <c r="U756" s="371">
        <v>0</v>
      </c>
      <c r="W756" s="371">
        <v>84155</v>
      </c>
      <c r="X756" s="142" t="s">
        <v>26</v>
      </c>
      <c r="Y756" s="142" t="s">
        <v>3</v>
      </c>
      <c r="AA756" s="371"/>
      <c r="AB756" s="371"/>
      <c r="AC756" s="371"/>
      <c r="AD756" s="371"/>
      <c r="AE756" s="371"/>
    </row>
    <row r="757" spans="1:31">
      <c r="A757" s="371" t="s">
        <v>2804</v>
      </c>
      <c r="B757" s="371" t="s">
        <v>2474</v>
      </c>
      <c r="C757" s="371">
        <v>1</v>
      </c>
      <c r="D757" s="371">
        <v>1094385</v>
      </c>
      <c r="E757" s="371" t="s">
        <v>285</v>
      </c>
      <c r="F757" s="371" t="s">
        <v>2475</v>
      </c>
      <c r="G757" s="371" t="s">
        <v>239</v>
      </c>
      <c r="H757" s="371" t="s">
        <v>240</v>
      </c>
      <c r="I757" s="372">
        <v>43243</v>
      </c>
      <c r="J757" s="372">
        <v>43230</v>
      </c>
      <c r="K757" s="372">
        <v>44151</v>
      </c>
      <c r="L757" s="371" t="s">
        <v>241</v>
      </c>
      <c r="M757" s="371" t="s">
        <v>242</v>
      </c>
      <c r="N757" s="372">
        <v>43263</v>
      </c>
      <c r="O757" s="371" t="s">
        <v>243</v>
      </c>
      <c r="P757" s="371" t="s">
        <v>240</v>
      </c>
      <c r="Q757" s="371" t="s">
        <v>244</v>
      </c>
      <c r="R757" s="371" t="s">
        <v>244</v>
      </c>
      <c r="S757" s="371" t="s">
        <v>245</v>
      </c>
      <c r="T757" s="371" t="s">
        <v>246</v>
      </c>
      <c r="U757" s="373">
        <v>2708987.29</v>
      </c>
      <c r="W757" s="371">
        <v>590178</v>
      </c>
      <c r="X757" s="142" t="s">
        <v>26</v>
      </c>
      <c r="Y757" s="142" t="s">
        <v>4</v>
      </c>
      <c r="AA757" s="371"/>
      <c r="AB757" s="371"/>
      <c r="AC757" s="371"/>
      <c r="AD757" s="371"/>
      <c r="AE757" s="371"/>
    </row>
    <row r="758" spans="1:31">
      <c r="A758" s="371" t="s">
        <v>2805</v>
      </c>
      <c r="B758" s="371" t="s">
        <v>2806</v>
      </c>
      <c r="C758" s="371">
        <v>0</v>
      </c>
      <c r="D758" s="371">
        <v>1105463</v>
      </c>
      <c r="E758" s="371" t="s">
        <v>285</v>
      </c>
      <c r="F758" s="371" t="s">
        <v>2807</v>
      </c>
      <c r="G758" s="371" t="s">
        <v>239</v>
      </c>
      <c r="H758" s="371" t="s">
        <v>240</v>
      </c>
      <c r="I758" s="372">
        <v>43245</v>
      </c>
      <c r="J758" s="372">
        <v>43257</v>
      </c>
      <c r="K758" s="372">
        <v>43760</v>
      </c>
      <c r="L758" s="371" t="s">
        <v>241</v>
      </c>
      <c r="M758" s="371" t="s">
        <v>242</v>
      </c>
      <c r="N758" s="372">
        <v>43263</v>
      </c>
      <c r="O758" s="371" t="s">
        <v>243</v>
      </c>
      <c r="P758" s="371" t="s">
        <v>240</v>
      </c>
      <c r="Q758" s="371" t="s">
        <v>244</v>
      </c>
      <c r="R758" s="371" t="s">
        <v>244</v>
      </c>
      <c r="S758" s="371" t="s">
        <v>245</v>
      </c>
      <c r="T758" s="371" t="s">
        <v>246</v>
      </c>
      <c r="U758" s="373">
        <v>439000</v>
      </c>
      <c r="W758" s="371">
        <v>590178</v>
      </c>
      <c r="X758" s="142" t="s">
        <v>26</v>
      </c>
      <c r="Y758" s="142" t="s">
        <v>4</v>
      </c>
      <c r="AA758" s="371"/>
      <c r="AB758" s="371"/>
      <c r="AC758" s="371"/>
      <c r="AD758" s="371"/>
      <c r="AE758" s="371"/>
    </row>
    <row r="759" spans="1:31">
      <c r="A759" s="371" t="s">
        <v>2808</v>
      </c>
      <c r="B759" s="371" t="s">
        <v>2809</v>
      </c>
      <c r="C759" s="371">
        <v>0</v>
      </c>
      <c r="D759" s="371">
        <v>1106517</v>
      </c>
      <c r="E759" s="371" t="s">
        <v>285</v>
      </c>
      <c r="F759" s="371" t="s">
        <v>2810</v>
      </c>
      <c r="G759" s="371" t="s">
        <v>239</v>
      </c>
      <c r="H759" s="371" t="s">
        <v>240</v>
      </c>
      <c r="I759" s="372">
        <v>43231</v>
      </c>
      <c r="J759" s="372">
        <v>43259</v>
      </c>
      <c r="K759" s="372">
        <v>43788</v>
      </c>
      <c r="L759" s="371" t="s">
        <v>241</v>
      </c>
      <c r="M759" s="371" t="s">
        <v>242</v>
      </c>
      <c r="N759" s="372">
        <v>43263</v>
      </c>
      <c r="O759" s="371" t="s">
        <v>243</v>
      </c>
      <c r="P759" s="371" t="s">
        <v>240</v>
      </c>
      <c r="Q759" s="371" t="s">
        <v>244</v>
      </c>
      <c r="R759" s="371" t="s">
        <v>244</v>
      </c>
      <c r="S759" s="371" t="s">
        <v>245</v>
      </c>
      <c r="T759" s="371" t="s">
        <v>246</v>
      </c>
      <c r="U759" s="373">
        <v>2050193.56</v>
      </c>
      <c r="W759" s="371">
        <v>590178</v>
      </c>
      <c r="X759" s="142" t="s">
        <v>26</v>
      </c>
      <c r="Y759" s="142" t="s">
        <v>4</v>
      </c>
      <c r="AA759" s="371"/>
      <c r="AB759" s="371"/>
      <c r="AC759" s="371"/>
      <c r="AD759" s="371"/>
      <c r="AE759" s="371"/>
    </row>
    <row r="760" spans="1:31">
      <c r="A760" s="371" t="s">
        <v>2811</v>
      </c>
      <c r="B760" s="371">
        <v>820170</v>
      </c>
      <c r="C760" s="371">
        <v>1</v>
      </c>
      <c r="D760"/>
      <c r="E760" s="371" t="s">
        <v>2812</v>
      </c>
      <c r="F760" s="371" t="s">
        <v>2813</v>
      </c>
      <c r="G760" s="371" t="s">
        <v>301</v>
      </c>
      <c r="H760" s="371" t="s">
        <v>422</v>
      </c>
      <c r="I760" s="372">
        <v>43196</v>
      </c>
      <c r="J760" s="372">
        <v>43209</v>
      </c>
      <c r="K760" s="372">
        <v>43951</v>
      </c>
      <c r="L760" s="371" t="s">
        <v>241</v>
      </c>
      <c r="M760" s="371" t="s">
        <v>242</v>
      </c>
      <c r="N760" s="372">
        <v>43263</v>
      </c>
      <c r="O760" s="371" t="s">
        <v>243</v>
      </c>
      <c r="P760" s="371" t="s">
        <v>422</v>
      </c>
      <c r="Q760" s="371" t="s">
        <v>244</v>
      </c>
      <c r="R760" s="371" t="s">
        <v>269</v>
      </c>
      <c r="S760" s="371" t="s">
        <v>254</v>
      </c>
      <c r="T760" s="371" t="s">
        <v>255</v>
      </c>
      <c r="U760" s="373">
        <v>210600</v>
      </c>
      <c r="W760"/>
      <c r="X760" s="142" t="s">
        <v>26</v>
      </c>
      <c r="Y760" s="142" t="s">
        <v>8</v>
      </c>
      <c r="AA760" s="371"/>
      <c r="AB760" s="371"/>
      <c r="AC760" s="371"/>
      <c r="AD760"/>
      <c r="AE760" s="371"/>
    </row>
    <row r="761" spans="1:31">
      <c r="A761" s="371" t="s">
        <v>2814</v>
      </c>
      <c r="B761" s="371">
        <v>822438</v>
      </c>
      <c r="C761" s="371">
        <v>0</v>
      </c>
      <c r="D761"/>
      <c r="E761" s="371" t="s">
        <v>2815</v>
      </c>
      <c r="F761" s="371" t="s">
        <v>2816</v>
      </c>
      <c r="G761" s="371" t="s">
        <v>301</v>
      </c>
      <c r="H761" s="371" t="s">
        <v>422</v>
      </c>
      <c r="I761" s="372">
        <v>43119</v>
      </c>
      <c r="J761" s="372">
        <v>43101</v>
      </c>
      <c r="K761" s="372">
        <v>43646</v>
      </c>
      <c r="L761" s="371" t="s">
        <v>241</v>
      </c>
      <c r="M761" s="371" t="s">
        <v>242</v>
      </c>
      <c r="N761" s="372">
        <v>43263</v>
      </c>
      <c r="O761" s="371" t="s">
        <v>243</v>
      </c>
      <c r="P761" s="371" t="s">
        <v>422</v>
      </c>
      <c r="Q761" s="371" t="s">
        <v>244</v>
      </c>
      <c r="R761" s="371" t="s">
        <v>269</v>
      </c>
      <c r="S761" s="371" t="s">
        <v>254</v>
      </c>
      <c r="T761" s="371" t="s">
        <v>255</v>
      </c>
      <c r="U761" s="373">
        <v>130000</v>
      </c>
      <c r="W761"/>
      <c r="X761" s="142" t="s">
        <v>26</v>
      </c>
      <c r="Y761" s="142" t="s">
        <v>8</v>
      </c>
      <c r="AA761" s="371"/>
      <c r="AB761" s="371"/>
      <c r="AC761" s="371"/>
      <c r="AD761"/>
      <c r="AE761" s="371"/>
    </row>
    <row r="762" spans="1:31">
      <c r="A762" s="371" t="s">
        <v>2817</v>
      </c>
      <c r="B762" s="371" t="s">
        <v>2818</v>
      </c>
      <c r="C762" s="371">
        <v>0</v>
      </c>
      <c r="D762"/>
      <c r="E762" s="371" t="s">
        <v>935</v>
      </c>
      <c r="F762" s="371" t="s">
        <v>2819</v>
      </c>
      <c r="G762" s="371" t="s">
        <v>239</v>
      </c>
      <c r="H762" s="371" t="s">
        <v>1404</v>
      </c>
      <c r="I762" s="372">
        <v>43257</v>
      </c>
      <c r="J762" s="372">
        <v>43262</v>
      </c>
      <c r="K762" s="372">
        <v>43444</v>
      </c>
      <c r="L762" s="371" t="s">
        <v>241</v>
      </c>
      <c r="M762" s="371" t="s">
        <v>242</v>
      </c>
      <c r="N762" s="372">
        <v>43264</v>
      </c>
      <c r="O762" s="371" t="s">
        <v>243</v>
      </c>
      <c r="P762" s="371" t="s">
        <v>1404</v>
      </c>
      <c r="Q762" s="371" t="s">
        <v>244</v>
      </c>
      <c r="R762" s="371" t="s">
        <v>244</v>
      </c>
      <c r="S762" s="371" t="s">
        <v>254</v>
      </c>
      <c r="T762" s="371" t="s">
        <v>255</v>
      </c>
      <c r="U762" s="373">
        <v>93000</v>
      </c>
      <c r="W762"/>
      <c r="X762" s="142" t="s">
        <v>26</v>
      </c>
      <c r="Y762" s="142" t="s">
        <v>4</v>
      </c>
      <c r="AA762" s="371"/>
      <c r="AB762" s="371"/>
      <c r="AC762" s="371"/>
      <c r="AD762" s="371"/>
      <c r="AE762" s="371"/>
    </row>
    <row r="763" spans="1:31">
      <c r="A763" s="371" t="s">
        <v>2820</v>
      </c>
      <c r="B763" s="371" t="s">
        <v>2821</v>
      </c>
      <c r="C763" s="371">
        <v>0</v>
      </c>
      <c r="D763"/>
      <c r="E763" s="371" t="s">
        <v>365</v>
      </c>
      <c r="F763" s="371" t="s">
        <v>2822</v>
      </c>
      <c r="G763" s="371" t="s">
        <v>239</v>
      </c>
      <c r="H763" s="371" t="s">
        <v>1404</v>
      </c>
      <c r="I763" s="372">
        <v>43256</v>
      </c>
      <c r="J763" s="372">
        <v>43263</v>
      </c>
      <c r="K763" s="372">
        <v>43404</v>
      </c>
      <c r="L763" s="371" t="s">
        <v>241</v>
      </c>
      <c r="M763" s="371" t="s">
        <v>242</v>
      </c>
      <c r="N763" s="372">
        <v>43264</v>
      </c>
      <c r="O763" s="371" t="s">
        <v>243</v>
      </c>
      <c r="P763" s="371" t="s">
        <v>1404</v>
      </c>
      <c r="Q763" s="371" t="s">
        <v>244</v>
      </c>
      <c r="R763" s="371" t="s">
        <v>244</v>
      </c>
      <c r="S763" s="371" t="s">
        <v>287</v>
      </c>
      <c r="T763" s="371" t="s">
        <v>371</v>
      </c>
      <c r="U763" s="373">
        <v>58240</v>
      </c>
      <c r="W763" s="371">
        <v>584032</v>
      </c>
      <c r="X763" s="142" t="s">
        <v>26</v>
      </c>
      <c r="Y763" s="142" t="s">
        <v>4</v>
      </c>
      <c r="AA763" s="371"/>
      <c r="AB763" s="371"/>
      <c r="AC763" s="371"/>
      <c r="AD763" s="371"/>
      <c r="AE763" s="371"/>
    </row>
    <row r="764" spans="1:31">
      <c r="A764" s="371" t="s">
        <v>2823</v>
      </c>
      <c r="B764" s="371" t="s">
        <v>2824</v>
      </c>
      <c r="C764" s="371">
        <v>0</v>
      </c>
      <c r="D764"/>
      <c r="E764" s="371" t="s">
        <v>2728</v>
      </c>
      <c r="F764" s="371" t="s">
        <v>2825</v>
      </c>
      <c r="G764" s="371" t="s">
        <v>239</v>
      </c>
      <c r="H764" s="371" t="s">
        <v>1404</v>
      </c>
      <c r="I764" s="372">
        <v>43257</v>
      </c>
      <c r="J764" s="372">
        <v>43230</v>
      </c>
      <c r="K764" s="372">
        <v>43329</v>
      </c>
      <c r="L764" s="371" t="s">
        <v>241</v>
      </c>
      <c r="M764" s="371" t="s">
        <v>242</v>
      </c>
      <c r="N764" s="372">
        <v>43264</v>
      </c>
      <c r="O764" s="371" t="s">
        <v>243</v>
      </c>
      <c r="P764" s="371" t="s">
        <v>1404</v>
      </c>
      <c r="Q764" s="371" t="s">
        <v>244</v>
      </c>
      <c r="R764" s="371" t="s">
        <v>244</v>
      </c>
      <c r="S764" s="371" t="s">
        <v>462</v>
      </c>
      <c r="T764" s="371" t="s">
        <v>255</v>
      </c>
      <c r="U764" s="373">
        <v>58000</v>
      </c>
      <c r="W764" s="371">
        <v>527869</v>
      </c>
      <c r="X764" s="142" t="s">
        <v>26</v>
      </c>
      <c r="Y764" s="142" t="s">
        <v>4</v>
      </c>
      <c r="AA764" s="371"/>
      <c r="AB764" s="371"/>
      <c r="AC764" s="371"/>
      <c r="AD764" s="371"/>
      <c r="AE764" s="371"/>
    </row>
    <row r="765" spans="1:31">
      <c r="A765" s="371" t="s">
        <v>2826</v>
      </c>
      <c r="B765" s="371">
        <v>823745</v>
      </c>
      <c r="C765" s="371">
        <v>0</v>
      </c>
      <c r="D765" s="371">
        <v>1109304</v>
      </c>
      <c r="E765" s="371" t="s">
        <v>2827</v>
      </c>
      <c r="F765" s="371" t="s">
        <v>2828</v>
      </c>
      <c r="G765" s="371" t="s">
        <v>301</v>
      </c>
      <c r="H765" s="371" t="s">
        <v>1404</v>
      </c>
      <c r="I765" s="372">
        <v>43256</v>
      </c>
      <c r="J765" s="372">
        <v>43270</v>
      </c>
      <c r="K765" s="372">
        <v>43404</v>
      </c>
      <c r="L765" s="371" t="s">
        <v>241</v>
      </c>
      <c r="M765" s="371" t="s">
        <v>242</v>
      </c>
      <c r="N765" s="372">
        <v>43264</v>
      </c>
      <c r="O765" s="371" t="s">
        <v>243</v>
      </c>
      <c r="P765" s="371" t="s">
        <v>1404</v>
      </c>
      <c r="Q765" s="371" t="s">
        <v>244</v>
      </c>
      <c r="R765" s="371" t="s">
        <v>244</v>
      </c>
      <c r="S765" s="371" t="s">
        <v>287</v>
      </c>
      <c r="T765" s="371" t="s">
        <v>371</v>
      </c>
      <c r="U765" s="371">
        <v>0</v>
      </c>
      <c r="W765" s="371">
        <v>532804</v>
      </c>
      <c r="X765" s="142" t="s">
        <v>26</v>
      </c>
      <c r="Y765" s="142" t="s">
        <v>8</v>
      </c>
      <c r="AA765" s="371"/>
      <c r="AB765" s="371"/>
      <c r="AC765" s="371"/>
      <c r="AD765"/>
      <c r="AE765" s="371"/>
    </row>
    <row r="766" spans="1:31">
      <c r="A766" s="371" t="s">
        <v>2829</v>
      </c>
      <c r="B766" s="371" t="s">
        <v>2830</v>
      </c>
      <c r="C766" s="371">
        <v>0</v>
      </c>
      <c r="D766"/>
      <c r="E766" s="371" t="s">
        <v>2782</v>
      </c>
      <c r="F766" s="371" t="s">
        <v>2831</v>
      </c>
      <c r="G766" s="371" t="s">
        <v>239</v>
      </c>
      <c r="H766" s="371" t="s">
        <v>263</v>
      </c>
      <c r="I766" s="372">
        <v>43259</v>
      </c>
      <c r="J766" s="372">
        <v>43262</v>
      </c>
      <c r="K766" s="372">
        <v>43413</v>
      </c>
      <c r="L766" s="371" t="s">
        <v>241</v>
      </c>
      <c r="M766" s="371" t="s">
        <v>242</v>
      </c>
      <c r="N766" s="372">
        <v>43265</v>
      </c>
      <c r="O766" s="371" t="s">
        <v>243</v>
      </c>
      <c r="P766" s="371" t="s">
        <v>263</v>
      </c>
      <c r="Q766" s="371" t="s">
        <v>244</v>
      </c>
      <c r="R766" s="371" t="s">
        <v>244</v>
      </c>
      <c r="S766" s="371" t="s">
        <v>462</v>
      </c>
      <c r="T766" s="371" t="s">
        <v>367</v>
      </c>
      <c r="U766" s="373">
        <v>63000</v>
      </c>
      <c r="W766"/>
      <c r="X766" s="142" t="s">
        <v>26</v>
      </c>
      <c r="Y766" s="142" t="s">
        <v>4</v>
      </c>
      <c r="AA766" s="371"/>
      <c r="AB766" s="371"/>
      <c r="AC766" s="371"/>
      <c r="AD766" s="371"/>
      <c r="AE766" s="371"/>
    </row>
    <row r="767" spans="1:31">
      <c r="A767" s="371" t="s">
        <v>2832</v>
      </c>
      <c r="B767" s="371">
        <v>823079</v>
      </c>
      <c r="C767" s="371">
        <v>0</v>
      </c>
      <c r="D767"/>
      <c r="E767" s="371" t="s">
        <v>2833</v>
      </c>
      <c r="F767" s="371" t="s">
        <v>2834</v>
      </c>
      <c r="G767" s="371" t="s">
        <v>393</v>
      </c>
      <c r="H767" s="371" t="s">
        <v>294</v>
      </c>
      <c r="I767" s="372">
        <v>43187</v>
      </c>
      <c r="J767" s="372">
        <v>43255</v>
      </c>
      <c r="K767" s="372">
        <v>45172</v>
      </c>
      <c r="L767" s="371" t="s">
        <v>241</v>
      </c>
      <c r="M767" s="371" t="s">
        <v>242</v>
      </c>
      <c r="N767" s="372">
        <v>43265</v>
      </c>
      <c r="O767" s="371" t="s">
        <v>243</v>
      </c>
      <c r="P767" s="371" t="s">
        <v>294</v>
      </c>
      <c r="Q767" s="371" t="s">
        <v>244</v>
      </c>
      <c r="R767" s="371" t="s">
        <v>244</v>
      </c>
      <c r="S767" s="371" t="s">
        <v>254</v>
      </c>
      <c r="T767" s="371" t="s">
        <v>255</v>
      </c>
      <c r="U767" s="373">
        <v>1250000</v>
      </c>
      <c r="W767"/>
      <c r="X767" s="142" t="s">
        <v>26</v>
      </c>
      <c r="Y767" s="19" t="s">
        <v>4703</v>
      </c>
      <c r="AA767" s="371"/>
      <c r="AB767" s="371"/>
      <c r="AC767" s="371"/>
      <c r="AD767"/>
      <c r="AE767" s="371"/>
    </row>
    <row r="768" spans="1:31">
      <c r="A768" s="371" t="s">
        <v>2835</v>
      </c>
      <c r="B768" s="371">
        <v>823518</v>
      </c>
      <c r="C768" s="371">
        <v>0</v>
      </c>
      <c r="D768"/>
      <c r="E768" s="371" t="s">
        <v>2836</v>
      </c>
      <c r="F768" s="371" t="s">
        <v>2837</v>
      </c>
      <c r="G768" s="371" t="s">
        <v>94</v>
      </c>
      <c r="H768" s="371" t="s">
        <v>294</v>
      </c>
      <c r="I768" s="372">
        <v>43230</v>
      </c>
      <c r="J768" s="372">
        <v>43206</v>
      </c>
      <c r="K768" s="372">
        <v>45031</v>
      </c>
      <c r="L768" s="371" t="s">
        <v>241</v>
      </c>
      <c r="M768" s="371" t="s">
        <v>242</v>
      </c>
      <c r="N768" s="372">
        <v>43265</v>
      </c>
      <c r="O768" s="371" t="s">
        <v>243</v>
      </c>
      <c r="P768" s="371" t="s">
        <v>294</v>
      </c>
      <c r="Q768"/>
      <c r="R768" s="371" t="s">
        <v>244</v>
      </c>
      <c r="S768" s="371" t="s">
        <v>254</v>
      </c>
      <c r="T768" s="371" t="s">
        <v>255</v>
      </c>
      <c r="U768" s="371">
        <v>0</v>
      </c>
      <c r="W768"/>
      <c r="X768" s="142" t="s">
        <v>26</v>
      </c>
      <c r="Y768" s="142" t="s">
        <v>94</v>
      </c>
      <c r="AA768"/>
      <c r="AB768"/>
      <c r="AC768" s="371"/>
      <c r="AD768"/>
      <c r="AE768" s="371"/>
    </row>
    <row r="769" spans="1:31">
      <c r="A769" s="371" t="s">
        <v>2838</v>
      </c>
      <c r="B769" s="371" t="s">
        <v>2839</v>
      </c>
      <c r="C769" s="371">
        <v>0</v>
      </c>
      <c r="D769"/>
      <c r="E769" s="371" t="s">
        <v>1897</v>
      </c>
      <c r="F769" s="371" t="s">
        <v>2840</v>
      </c>
      <c r="G769" s="371" t="s">
        <v>239</v>
      </c>
      <c r="H769" s="371" t="s">
        <v>422</v>
      </c>
      <c r="I769" s="372">
        <v>43269</v>
      </c>
      <c r="J769" s="372">
        <v>43235</v>
      </c>
      <c r="K769" s="372">
        <v>43524</v>
      </c>
      <c r="L769" s="371" t="s">
        <v>241</v>
      </c>
      <c r="M769" s="371" t="s">
        <v>242</v>
      </c>
      <c r="N769" s="372">
        <v>43269</v>
      </c>
      <c r="O769" s="371" t="s">
        <v>243</v>
      </c>
      <c r="P769" s="371" t="s">
        <v>422</v>
      </c>
      <c r="Q769" s="371" t="s">
        <v>244</v>
      </c>
      <c r="R769" s="371" t="s">
        <v>269</v>
      </c>
      <c r="S769" s="371" t="s">
        <v>254</v>
      </c>
      <c r="T769" s="371" t="s">
        <v>255</v>
      </c>
      <c r="U769" s="371">
        <v>0</v>
      </c>
      <c r="W769"/>
      <c r="X769" s="142" t="s">
        <v>26</v>
      </c>
      <c r="Y769" s="142" t="s">
        <v>4</v>
      </c>
      <c r="AA769" s="371"/>
      <c r="AB769" s="371"/>
      <c r="AC769" s="371"/>
      <c r="AD769" s="371"/>
      <c r="AE769" s="371"/>
    </row>
    <row r="770" spans="1:31">
      <c r="A770" s="371" t="s">
        <v>2841</v>
      </c>
      <c r="B770" s="371" t="s">
        <v>2842</v>
      </c>
      <c r="C770" s="371">
        <v>0</v>
      </c>
      <c r="D770" s="371">
        <v>1108823</v>
      </c>
      <c r="E770" s="371" t="s">
        <v>285</v>
      </c>
      <c r="F770" s="371" t="s">
        <v>2843</v>
      </c>
      <c r="G770" s="371" t="s">
        <v>239</v>
      </c>
      <c r="H770" s="371" t="s">
        <v>240</v>
      </c>
      <c r="I770" s="372">
        <v>43264</v>
      </c>
      <c r="J770" s="372">
        <v>43264</v>
      </c>
      <c r="K770" s="372">
        <v>43628</v>
      </c>
      <c r="L770" s="371" t="s">
        <v>241</v>
      </c>
      <c r="M770" s="371" t="s">
        <v>242</v>
      </c>
      <c r="N770" s="372">
        <v>43269</v>
      </c>
      <c r="O770" s="371" t="s">
        <v>243</v>
      </c>
      <c r="P770" s="371" t="s">
        <v>240</v>
      </c>
      <c r="Q770" s="371" t="s">
        <v>244</v>
      </c>
      <c r="R770" s="371" t="s">
        <v>244</v>
      </c>
      <c r="S770" s="371" t="s">
        <v>245</v>
      </c>
      <c r="T770" s="371" t="s">
        <v>246</v>
      </c>
      <c r="U770" s="373">
        <v>32723</v>
      </c>
      <c r="W770" s="371">
        <v>590178</v>
      </c>
      <c r="X770" s="142" t="s">
        <v>26</v>
      </c>
      <c r="Y770" s="142" t="s">
        <v>4</v>
      </c>
      <c r="AA770" s="371"/>
      <c r="AB770" s="371"/>
      <c r="AC770" s="371"/>
      <c r="AD770" s="371"/>
      <c r="AE770" s="371"/>
    </row>
    <row r="771" spans="1:31">
      <c r="A771" s="371" t="s">
        <v>2841</v>
      </c>
      <c r="B771" s="371" t="s">
        <v>2842</v>
      </c>
      <c r="C771" s="371">
        <v>0</v>
      </c>
      <c r="D771" s="371">
        <v>1108823</v>
      </c>
      <c r="E771" s="371" t="s">
        <v>285</v>
      </c>
      <c r="F771" s="371" t="s">
        <v>2843</v>
      </c>
      <c r="G771" s="371" t="s">
        <v>239</v>
      </c>
      <c r="H771" s="371" t="s">
        <v>240</v>
      </c>
      <c r="I771" s="372">
        <v>43264</v>
      </c>
      <c r="J771" s="372">
        <v>43264</v>
      </c>
      <c r="K771" s="372">
        <v>43628</v>
      </c>
      <c r="L771" s="371" t="s">
        <v>241</v>
      </c>
      <c r="M771" s="371" t="s">
        <v>242</v>
      </c>
      <c r="N771" s="372">
        <v>43269</v>
      </c>
      <c r="O771" s="371" t="s">
        <v>243</v>
      </c>
      <c r="P771" s="371" t="s">
        <v>240</v>
      </c>
      <c r="Q771" s="371" t="s">
        <v>244</v>
      </c>
      <c r="R771" s="371" t="s">
        <v>244</v>
      </c>
      <c r="S771" s="371" t="s">
        <v>245</v>
      </c>
      <c r="T771" s="371" t="s">
        <v>246</v>
      </c>
      <c r="U771" s="373">
        <v>32723</v>
      </c>
      <c r="W771" s="371">
        <v>590178</v>
      </c>
      <c r="X771" s="142" t="s">
        <v>26</v>
      </c>
      <c r="Y771" s="142" t="s">
        <v>4</v>
      </c>
      <c r="AA771" s="371"/>
      <c r="AB771" s="371"/>
      <c r="AC771" s="371"/>
      <c r="AD771" s="371"/>
      <c r="AE771" s="371"/>
    </row>
    <row r="772" spans="1:31">
      <c r="A772" s="371" t="s">
        <v>2844</v>
      </c>
      <c r="B772" s="371" t="s">
        <v>2845</v>
      </c>
      <c r="C772" s="371">
        <v>0</v>
      </c>
      <c r="D772" s="371">
        <v>1098493</v>
      </c>
      <c r="E772" s="371" t="s">
        <v>1740</v>
      </c>
      <c r="F772" s="371" t="s">
        <v>2846</v>
      </c>
      <c r="G772" s="371" t="s">
        <v>239</v>
      </c>
      <c r="H772" s="371" t="s">
        <v>240</v>
      </c>
      <c r="I772" s="372">
        <v>43208</v>
      </c>
      <c r="J772" s="372">
        <v>43206</v>
      </c>
      <c r="K772" s="372">
        <v>43571</v>
      </c>
      <c r="L772" s="371" t="s">
        <v>241</v>
      </c>
      <c r="M772" s="371" t="s">
        <v>242</v>
      </c>
      <c r="N772" s="372">
        <v>43269</v>
      </c>
      <c r="O772" s="371" t="s">
        <v>243</v>
      </c>
      <c r="P772" s="371" t="s">
        <v>240</v>
      </c>
      <c r="Q772" s="371" t="s">
        <v>244</v>
      </c>
      <c r="R772" s="371" t="s">
        <v>244</v>
      </c>
      <c r="S772" s="371" t="s">
        <v>287</v>
      </c>
      <c r="T772" s="371" t="s">
        <v>309</v>
      </c>
      <c r="U772" s="373">
        <v>84000</v>
      </c>
      <c r="W772" s="371">
        <v>56690</v>
      </c>
      <c r="X772" s="142" t="s">
        <v>26</v>
      </c>
      <c r="Y772" s="142" t="s">
        <v>4</v>
      </c>
      <c r="AA772" s="371"/>
      <c r="AB772" s="371"/>
      <c r="AC772" s="371"/>
      <c r="AD772" s="371"/>
      <c r="AE772" s="371"/>
    </row>
    <row r="773" spans="1:31">
      <c r="A773" s="371" t="s">
        <v>2844</v>
      </c>
      <c r="B773" s="371" t="s">
        <v>2845</v>
      </c>
      <c r="C773" s="371">
        <v>0</v>
      </c>
      <c r="D773" s="371">
        <v>1098493</v>
      </c>
      <c r="E773" s="371" t="s">
        <v>1740</v>
      </c>
      <c r="F773" s="371" t="s">
        <v>2846</v>
      </c>
      <c r="G773" s="371" t="s">
        <v>239</v>
      </c>
      <c r="H773" s="371" t="s">
        <v>240</v>
      </c>
      <c r="I773" s="372">
        <v>43208</v>
      </c>
      <c r="J773" s="372">
        <v>43206</v>
      </c>
      <c r="K773" s="372">
        <v>43571</v>
      </c>
      <c r="L773" s="371" t="s">
        <v>241</v>
      </c>
      <c r="M773" s="371" t="s">
        <v>242</v>
      </c>
      <c r="N773" s="372">
        <v>43269</v>
      </c>
      <c r="O773" s="371" t="s">
        <v>243</v>
      </c>
      <c r="P773" s="371" t="s">
        <v>240</v>
      </c>
      <c r="Q773" s="371" t="s">
        <v>244</v>
      </c>
      <c r="R773" s="371" t="s">
        <v>244</v>
      </c>
      <c r="S773" s="371" t="s">
        <v>287</v>
      </c>
      <c r="T773" s="371" t="s">
        <v>309</v>
      </c>
      <c r="U773" s="373">
        <v>84000</v>
      </c>
      <c r="W773" s="371">
        <v>56690</v>
      </c>
      <c r="X773" s="142" t="s">
        <v>26</v>
      </c>
      <c r="Y773" s="142" t="s">
        <v>4</v>
      </c>
      <c r="AA773" s="371"/>
      <c r="AB773" s="371"/>
      <c r="AC773" s="371"/>
      <c r="AD773" s="371"/>
      <c r="AE773" s="371"/>
    </row>
    <row r="774" spans="1:31">
      <c r="A774" s="371" t="s">
        <v>2847</v>
      </c>
      <c r="B774" s="371" t="s">
        <v>934</v>
      </c>
      <c r="C774" s="371">
        <v>1</v>
      </c>
      <c r="D774"/>
      <c r="E774" s="371" t="s">
        <v>935</v>
      </c>
      <c r="F774" s="371" t="s">
        <v>936</v>
      </c>
      <c r="G774" s="371" t="s">
        <v>239</v>
      </c>
      <c r="H774" s="371" t="s">
        <v>263</v>
      </c>
      <c r="I774" s="372">
        <v>43257</v>
      </c>
      <c r="J774" s="372">
        <v>43282</v>
      </c>
      <c r="K774" s="372">
        <v>43455</v>
      </c>
      <c r="L774" s="371" t="s">
        <v>241</v>
      </c>
      <c r="M774" s="371" t="s">
        <v>242</v>
      </c>
      <c r="N774" s="372">
        <v>43269</v>
      </c>
      <c r="O774" s="371" t="s">
        <v>243</v>
      </c>
      <c r="P774" s="371" t="s">
        <v>263</v>
      </c>
      <c r="Q774" s="371" t="s">
        <v>244</v>
      </c>
      <c r="R774" s="371" t="s">
        <v>244</v>
      </c>
      <c r="S774" s="371" t="s">
        <v>254</v>
      </c>
      <c r="T774" s="371" t="s">
        <v>255</v>
      </c>
      <c r="U774" s="373">
        <v>173000</v>
      </c>
      <c r="V774" s="371"/>
      <c r="W774"/>
      <c r="X774" s="142" t="s">
        <v>26</v>
      </c>
      <c r="Y774" s="142" t="s">
        <v>4</v>
      </c>
      <c r="AA774" s="371"/>
      <c r="AB774" s="371"/>
      <c r="AC774" s="371"/>
      <c r="AD774" s="371"/>
      <c r="AE774" s="371"/>
    </row>
    <row r="775" spans="1:31">
      <c r="A775" s="371" t="s">
        <v>2847</v>
      </c>
      <c r="B775" s="371" t="s">
        <v>934</v>
      </c>
      <c r="C775" s="371">
        <v>1</v>
      </c>
      <c r="D775"/>
      <c r="E775" s="371" t="s">
        <v>935</v>
      </c>
      <c r="F775" s="371" t="s">
        <v>936</v>
      </c>
      <c r="G775" s="371" t="s">
        <v>239</v>
      </c>
      <c r="H775" s="371" t="s">
        <v>263</v>
      </c>
      <c r="I775" s="372">
        <v>43257</v>
      </c>
      <c r="J775" s="372">
        <v>43282</v>
      </c>
      <c r="K775" s="372">
        <v>43455</v>
      </c>
      <c r="L775" s="371" t="s">
        <v>241</v>
      </c>
      <c r="M775" s="371" t="s">
        <v>242</v>
      </c>
      <c r="N775" s="372">
        <v>43269</v>
      </c>
      <c r="O775" s="371" t="s">
        <v>243</v>
      </c>
      <c r="P775" s="371" t="s">
        <v>263</v>
      </c>
      <c r="Q775" s="371" t="s">
        <v>244</v>
      </c>
      <c r="R775" s="371" t="s">
        <v>244</v>
      </c>
      <c r="S775" s="371" t="s">
        <v>254</v>
      </c>
      <c r="T775" s="371" t="s">
        <v>255</v>
      </c>
      <c r="U775" s="373">
        <v>173000</v>
      </c>
      <c r="W775"/>
      <c r="X775" s="142" t="s">
        <v>26</v>
      </c>
      <c r="Y775" s="142" t="s">
        <v>4</v>
      </c>
      <c r="AA775" s="371"/>
      <c r="AB775" s="371"/>
      <c r="AC775" s="371"/>
      <c r="AD775" s="371"/>
      <c r="AE775" s="371"/>
    </row>
    <row r="776" spans="1:31">
      <c r="A776" s="371" t="s">
        <v>2848</v>
      </c>
      <c r="B776" s="371">
        <v>818297</v>
      </c>
      <c r="C776" s="371">
        <v>1</v>
      </c>
      <c r="D776"/>
      <c r="E776" s="371" t="s">
        <v>2849</v>
      </c>
      <c r="F776" s="371" t="s">
        <v>2850</v>
      </c>
      <c r="G776" s="371" t="s">
        <v>262</v>
      </c>
      <c r="H776" s="371" t="s">
        <v>240</v>
      </c>
      <c r="I776" s="372">
        <v>43264</v>
      </c>
      <c r="J776" s="372">
        <v>43263</v>
      </c>
      <c r="K776" s="372">
        <v>44501</v>
      </c>
      <c r="L776" s="371" t="s">
        <v>241</v>
      </c>
      <c r="M776" s="371" t="s">
        <v>242</v>
      </c>
      <c r="N776" s="372">
        <v>43269</v>
      </c>
      <c r="O776" s="371" t="s">
        <v>243</v>
      </c>
      <c r="P776" s="371" t="s">
        <v>240</v>
      </c>
      <c r="Q776" s="371" t="s">
        <v>244</v>
      </c>
      <c r="R776" s="371" t="s">
        <v>244</v>
      </c>
      <c r="S776" s="371" t="s">
        <v>287</v>
      </c>
      <c r="T776" s="371" t="s">
        <v>309</v>
      </c>
      <c r="U776" s="371">
        <v>0</v>
      </c>
      <c r="W776" s="371">
        <v>68446</v>
      </c>
      <c r="X776" s="142" t="s">
        <v>26</v>
      </c>
      <c r="Y776" s="142" t="s">
        <v>3</v>
      </c>
      <c r="AA776" s="371"/>
      <c r="AB776" s="371"/>
      <c r="AC776" s="371"/>
      <c r="AD776" s="371"/>
      <c r="AE776" s="371"/>
    </row>
    <row r="777" spans="1:31">
      <c r="A777" s="371" t="s">
        <v>2851</v>
      </c>
      <c r="B777" s="371">
        <v>819639</v>
      </c>
      <c r="C777" s="371">
        <v>3</v>
      </c>
      <c r="D777"/>
      <c r="E777" s="371" t="s">
        <v>599</v>
      </c>
      <c r="F777" s="371" t="s">
        <v>2852</v>
      </c>
      <c r="G777" s="371" t="s">
        <v>301</v>
      </c>
      <c r="H777" s="371" t="s">
        <v>422</v>
      </c>
      <c r="I777" s="372">
        <v>43262</v>
      </c>
      <c r="J777" s="372">
        <v>43281</v>
      </c>
      <c r="K777" s="372">
        <v>43373</v>
      </c>
      <c r="L777" s="371" t="s">
        <v>241</v>
      </c>
      <c r="M777" s="371" t="s">
        <v>242</v>
      </c>
      <c r="N777" s="372">
        <v>43269</v>
      </c>
      <c r="O777" s="371" t="s">
        <v>243</v>
      </c>
      <c r="P777" s="371" t="s">
        <v>422</v>
      </c>
      <c r="Q777" s="371" t="s">
        <v>244</v>
      </c>
      <c r="R777" s="371" t="s">
        <v>269</v>
      </c>
      <c r="S777" s="371" t="s">
        <v>254</v>
      </c>
      <c r="T777" s="371" t="s">
        <v>255</v>
      </c>
      <c r="U777" s="371">
        <v>0</v>
      </c>
      <c r="W777" s="371">
        <v>151318</v>
      </c>
      <c r="X777" s="142" t="s">
        <v>26</v>
      </c>
      <c r="Y777" s="142" t="s">
        <v>8</v>
      </c>
      <c r="AA777" s="371"/>
      <c r="AB777" s="371"/>
      <c r="AC777" s="371"/>
      <c r="AD777"/>
      <c r="AE777" s="371"/>
    </row>
    <row r="778" spans="1:31">
      <c r="A778" s="371" t="s">
        <v>2853</v>
      </c>
      <c r="B778" s="371">
        <v>820345</v>
      </c>
      <c r="C778" s="371">
        <v>1</v>
      </c>
      <c r="D778"/>
      <c r="E778" s="371" t="s">
        <v>2854</v>
      </c>
      <c r="F778" s="371" t="s">
        <v>2855</v>
      </c>
      <c r="G778" s="371" t="s">
        <v>262</v>
      </c>
      <c r="H778" s="371" t="s">
        <v>240</v>
      </c>
      <c r="I778" s="372">
        <v>43264</v>
      </c>
      <c r="J778" s="372">
        <v>43263</v>
      </c>
      <c r="K778" s="372">
        <v>44814</v>
      </c>
      <c r="L778" s="371" t="s">
        <v>241</v>
      </c>
      <c r="M778" s="371" t="s">
        <v>242</v>
      </c>
      <c r="N778" s="372">
        <v>43269</v>
      </c>
      <c r="O778" s="371" t="s">
        <v>243</v>
      </c>
      <c r="P778" s="371" t="s">
        <v>240</v>
      </c>
      <c r="Q778" s="371" t="s">
        <v>244</v>
      </c>
      <c r="R778" s="371" t="s">
        <v>244</v>
      </c>
      <c r="S778" s="371" t="s">
        <v>287</v>
      </c>
      <c r="T778" s="371" t="s">
        <v>255</v>
      </c>
      <c r="U778" s="371">
        <v>0</v>
      </c>
      <c r="W778"/>
      <c r="X778" s="142" t="s">
        <v>26</v>
      </c>
      <c r="Y778" s="142" t="s">
        <v>3</v>
      </c>
      <c r="AA778" s="371"/>
      <c r="AB778" s="371"/>
      <c r="AC778" s="371"/>
      <c r="AD778" s="371"/>
      <c r="AE778" s="371"/>
    </row>
    <row r="779" spans="1:31">
      <c r="A779" s="371" t="s">
        <v>2856</v>
      </c>
      <c r="B779" s="371">
        <v>822762</v>
      </c>
      <c r="C779" s="371">
        <v>0</v>
      </c>
      <c r="D779"/>
      <c r="E779" s="371" t="s">
        <v>2857</v>
      </c>
      <c r="F779" s="371" t="s">
        <v>2858</v>
      </c>
      <c r="G779" s="371" t="s">
        <v>250</v>
      </c>
      <c r="H779" s="371" t="s">
        <v>398</v>
      </c>
      <c r="I779" s="372">
        <v>43157</v>
      </c>
      <c r="J779" s="372">
        <v>43160</v>
      </c>
      <c r="K779" s="372">
        <v>44985</v>
      </c>
      <c r="L779" s="371" t="s">
        <v>241</v>
      </c>
      <c r="M779" s="371" t="s">
        <v>242</v>
      </c>
      <c r="N779" s="372">
        <v>43269</v>
      </c>
      <c r="O779" s="371" t="s">
        <v>243</v>
      </c>
      <c r="P779" s="371" t="s">
        <v>398</v>
      </c>
      <c r="Q779" s="371" t="s">
        <v>244</v>
      </c>
      <c r="R779" s="371" t="s">
        <v>269</v>
      </c>
      <c r="S779" s="371" t="s">
        <v>254</v>
      </c>
      <c r="T779" s="371" t="s">
        <v>255</v>
      </c>
      <c r="U779" s="371">
        <v>0</v>
      </c>
      <c r="W779"/>
      <c r="X779" s="142" t="s">
        <v>26</v>
      </c>
      <c r="Y779" s="142" t="s">
        <v>2</v>
      </c>
      <c r="AA779" s="371"/>
      <c r="AB779" s="371"/>
      <c r="AC779" s="371"/>
      <c r="AD779" s="371"/>
      <c r="AE779" s="371"/>
    </row>
    <row r="780" spans="1:31">
      <c r="A780" s="371" t="s">
        <v>2859</v>
      </c>
      <c r="B780" s="371" t="s">
        <v>2860</v>
      </c>
      <c r="C780" s="371">
        <v>0</v>
      </c>
      <c r="D780"/>
      <c r="E780" s="371" t="s">
        <v>2857</v>
      </c>
      <c r="F780" s="371" t="s">
        <v>2861</v>
      </c>
      <c r="G780" s="371" t="s">
        <v>239</v>
      </c>
      <c r="H780" s="371" t="s">
        <v>398</v>
      </c>
      <c r="I780" s="372">
        <v>43252</v>
      </c>
      <c r="J780" s="372">
        <v>43160</v>
      </c>
      <c r="K780" s="372">
        <v>43890</v>
      </c>
      <c r="L780" s="371" t="s">
        <v>241</v>
      </c>
      <c r="M780" s="371" t="s">
        <v>242</v>
      </c>
      <c r="N780" s="372">
        <v>43269</v>
      </c>
      <c r="O780" s="371" t="s">
        <v>243</v>
      </c>
      <c r="P780" s="371" t="s">
        <v>398</v>
      </c>
      <c r="Q780" s="371" t="s">
        <v>244</v>
      </c>
      <c r="R780" s="371" t="s">
        <v>269</v>
      </c>
      <c r="S780" s="371" t="s">
        <v>254</v>
      </c>
      <c r="T780" s="371" t="s">
        <v>322</v>
      </c>
      <c r="U780" s="373">
        <v>2000000</v>
      </c>
      <c r="W780"/>
      <c r="X780" s="142" t="s">
        <v>26</v>
      </c>
      <c r="Y780" s="142" t="s">
        <v>4</v>
      </c>
      <c r="AA780" s="371"/>
      <c r="AB780" s="371"/>
      <c r="AC780" s="371"/>
      <c r="AD780" s="371"/>
      <c r="AE780" s="371"/>
    </row>
    <row r="781" spans="1:31">
      <c r="A781" s="371" t="s">
        <v>2862</v>
      </c>
      <c r="B781" s="371">
        <v>823721</v>
      </c>
      <c r="C781" s="371">
        <v>0</v>
      </c>
      <c r="D781" s="371">
        <v>408340</v>
      </c>
      <c r="E781" s="371" t="s">
        <v>2863</v>
      </c>
      <c r="F781" s="371" t="s">
        <v>2864</v>
      </c>
      <c r="G781" s="371" t="s">
        <v>301</v>
      </c>
      <c r="H781" s="371" t="s">
        <v>263</v>
      </c>
      <c r="I781" s="372">
        <v>43252</v>
      </c>
      <c r="J781" s="372">
        <v>43255</v>
      </c>
      <c r="K781" s="372">
        <v>43343</v>
      </c>
      <c r="L781" s="371" t="s">
        <v>241</v>
      </c>
      <c r="M781" s="371" t="s">
        <v>242</v>
      </c>
      <c r="N781" s="372">
        <v>43269</v>
      </c>
      <c r="O781" s="371" t="s">
        <v>243</v>
      </c>
      <c r="P781" s="371" t="s">
        <v>263</v>
      </c>
      <c r="Q781" s="371" t="s">
        <v>244</v>
      </c>
      <c r="R781" s="371" t="s">
        <v>244</v>
      </c>
      <c r="S781" s="371" t="s">
        <v>316</v>
      </c>
      <c r="T781" s="371" t="s">
        <v>371</v>
      </c>
      <c r="U781" s="373">
        <v>33600</v>
      </c>
      <c r="W781" s="371">
        <v>532070</v>
      </c>
      <c r="X781" s="142" t="s">
        <v>26</v>
      </c>
      <c r="Y781" s="142" t="s">
        <v>8</v>
      </c>
      <c r="AA781" s="371"/>
      <c r="AB781" s="371"/>
      <c r="AC781" s="371"/>
      <c r="AD781"/>
      <c r="AE781" s="371"/>
    </row>
    <row r="782" spans="1:31">
      <c r="A782" s="371" t="s">
        <v>2865</v>
      </c>
      <c r="B782" s="371">
        <v>823770</v>
      </c>
      <c r="C782" s="371">
        <v>0</v>
      </c>
      <c r="D782" s="371">
        <v>1109304</v>
      </c>
      <c r="E782" s="371" t="s">
        <v>2866</v>
      </c>
      <c r="F782" s="371" t="s">
        <v>2867</v>
      </c>
      <c r="G782" s="371" t="s">
        <v>301</v>
      </c>
      <c r="H782" s="371" t="s">
        <v>1404</v>
      </c>
      <c r="I782" s="372">
        <v>43258</v>
      </c>
      <c r="J782" s="372">
        <v>43269</v>
      </c>
      <c r="K782" s="372">
        <v>43404</v>
      </c>
      <c r="L782" s="371" t="s">
        <v>241</v>
      </c>
      <c r="M782" s="371" t="s">
        <v>242</v>
      </c>
      <c r="N782" s="372">
        <v>43269</v>
      </c>
      <c r="O782" s="371" t="s">
        <v>243</v>
      </c>
      <c r="P782" s="371" t="s">
        <v>1404</v>
      </c>
      <c r="Q782" s="371" t="s">
        <v>244</v>
      </c>
      <c r="R782" s="371" t="s">
        <v>244</v>
      </c>
      <c r="S782" s="371" t="s">
        <v>287</v>
      </c>
      <c r="T782" s="371" t="s">
        <v>371</v>
      </c>
      <c r="U782" s="371">
        <v>0</v>
      </c>
      <c r="W782" s="371">
        <v>178781</v>
      </c>
      <c r="X782" s="142" t="s">
        <v>26</v>
      </c>
      <c r="Y782" s="142" t="s">
        <v>8</v>
      </c>
      <c r="AA782" s="371"/>
      <c r="AB782" s="371"/>
      <c r="AC782" s="371"/>
      <c r="AD782"/>
      <c r="AE782" s="371"/>
    </row>
    <row r="783" spans="1:31">
      <c r="A783" s="371" t="s">
        <v>2865</v>
      </c>
      <c r="B783" s="371">
        <v>823770</v>
      </c>
      <c r="C783" s="371">
        <v>0</v>
      </c>
      <c r="D783" s="371">
        <v>1109304</v>
      </c>
      <c r="E783" s="371" t="s">
        <v>2866</v>
      </c>
      <c r="F783" s="371" t="s">
        <v>2867</v>
      </c>
      <c r="G783" s="371" t="s">
        <v>301</v>
      </c>
      <c r="H783" s="371" t="s">
        <v>1404</v>
      </c>
      <c r="I783" s="372">
        <v>43258</v>
      </c>
      <c r="J783" s="372">
        <v>43269</v>
      </c>
      <c r="K783" s="372">
        <v>43404</v>
      </c>
      <c r="L783" s="371" t="s">
        <v>241</v>
      </c>
      <c r="M783" s="371" t="s">
        <v>242</v>
      </c>
      <c r="N783" s="372">
        <v>43269</v>
      </c>
      <c r="O783" s="371" t="s">
        <v>243</v>
      </c>
      <c r="P783" s="371" t="s">
        <v>1404</v>
      </c>
      <c r="Q783" s="371" t="s">
        <v>244</v>
      </c>
      <c r="R783" s="371" t="s">
        <v>244</v>
      </c>
      <c r="S783" s="371" t="s">
        <v>287</v>
      </c>
      <c r="T783" s="371" t="s">
        <v>371</v>
      </c>
      <c r="U783" s="371">
        <v>0</v>
      </c>
      <c r="W783" s="371">
        <v>178781</v>
      </c>
      <c r="X783" s="142" t="s">
        <v>26</v>
      </c>
      <c r="Y783" s="142" t="s">
        <v>8</v>
      </c>
      <c r="AA783" s="371"/>
      <c r="AB783" s="371"/>
      <c r="AC783" s="371"/>
      <c r="AD783"/>
      <c r="AE783" s="371"/>
    </row>
    <row r="784" spans="1:31">
      <c r="A784" s="371" t="s">
        <v>2868</v>
      </c>
      <c r="B784" s="371" t="s">
        <v>2869</v>
      </c>
      <c r="C784" s="371">
        <v>0</v>
      </c>
      <c r="D784" s="371">
        <v>1079205</v>
      </c>
      <c r="E784" s="371" t="s">
        <v>2870</v>
      </c>
      <c r="F784" s="371" t="s">
        <v>2871</v>
      </c>
      <c r="G784" s="371" t="s">
        <v>239</v>
      </c>
      <c r="H784" s="371" t="s">
        <v>1404</v>
      </c>
      <c r="I784" s="372">
        <v>43249</v>
      </c>
      <c r="J784" s="372">
        <v>43101</v>
      </c>
      <c r="K784" s="372">
        <v>43465</v>
      </c>
      <c r="L784" s="371" t="s">
        <v>241</v>
      </c>
      <c r="M784" s="371" t="s">
        <v>242</v>
      </c>
      <c r="N784" s="372">
        <v>43270</v>
      </c>
      <c r="O784" s="371" t="s">
        <v>243</v>
      </c>
      <c r="P784" s="371" t="s">
        <v>1404</v>
      </c>
      <c r="Q784" s="371" t="s">
        <v>244</v>
      </c>
      <c r="R784" s="371" t="s">
        <v>244</v>
      </c>
      <c r="S784" s="371" t="s">
        <v>245</v>
      </c>
      <c r="T784" s="371" t="s">
        <v>246</v>
      </c>
      <c r="U784" s="371">
        <v>0</v>
      </c>
      <c r="W784" s="371">
        <v>580281</v>
      </c>
      <c r="X784" s="142" t="s">
        <v>26</v>
      </c>
      <c r="Y784" s="142" t="s">
        <v>4</v>
      </c>
      <c r="AA784" s="371"/>
      <c r="AB784" s="371"/>
      <c r="AC784" s="371"/>
      <c r="AD784" s="371"/>
      <c r="AE784" s="371"/>
    </row>
    <row r="785" spans="1:31">
      <c r="A785" s="371" t="s">
        <v>2872</v>
      </c>
      <c r="B785" s="371">
        <v>823340</v>
      </c>
      <c r="C785" s="371">
        <v>0</v>
      </c>
      <c r="D785"/>
      <c r="E785" s="371" t="s">
        <v>2873</v>
      </c>
      <c r="F785" s="371" t="s">
        <v>2874</v>
      </c>
      <c r="G785" s="371" t="s">
        <v>262</v>
      </c>
      <c r="H785" s="371" t="s">
        <v>251</v>
      </c>
      <c r="I785" s="372">
        <v>43213</v>
      </c>
      <c r="J785" s="372">
        <v>43217</v>
      </c>
      <c r="K785" s="372">
        <v>45042</v>
      </c>
      <c r="L785" s="371" t="s">
        <v>241</v>
      </c>
      <c r="M785" s="371" t="s">
        <v>242</v>
      </c>
      <c r="N785" s="372">
        <v>43270</v>
      </c>
      <c r="O785" s="371" t="s">
        <v>243</v>
      </c>
      <c r="P785" s="371" t="s">
        <v>251</v>
      </c>
      <c r="Q785" s="371" t="s">
        <v>244</v>
      </c>
      <c r="R785" s="371" t="s">
        <v>269</v>
      </c>
      <c r="S785" s="371" t="s">
        <v>254</v>
      </c>
      <c r="T785" s="371" t="s">
        <v>255</v>
      </c>
      <c r="U785" s="371">
        <v>0</v>
      </c>
      <c r="W785" s="371">
        <v>521041</v>
      </c>
      <c r="X785" s="142" t="s">
        <v>26</v>
      </c>
      <c r="Y785" s="142" t="s">
        <v>3</v>
      </c>
      <c r="AA785" s="371"/>
      <c r="AB785" s="371"/>
      <c r="AC785" s="371"/>
      <c r="AD785" s="371"/>
      <c r="AE785" s="371"/>
    </row>
    <row r="786" spans="1:31">
      <c r="A786" s="371" t="s">
        <v>2875</v>
      </c>
      <c r="B786" s="371" t="s">
        <v>2876</v>
      </c>
      <c r="C786" s="371">
        <v>0</v>
      </c>
      <c r="D786"/>
      <c r="E786" s="371" t="s">
        <v>2873</v>
      </c>
      <c r="F786" s="371" t="s">
        <v>2877</v>
      </c>
      <c r="G786" s="371" t="s">
        <v>239</v>
      </c>
      <c r="H786" s="371" t="s">
        <v>251</v>
      </c>
      <c r="I786" s="372">
        <v>43213</v>
      </c>
      <c r="J786" s="372">
        <v>43217</v>
      </c>
      <c r="K786" s="372">
        <v>43581</v>
      </c>
      <c r="L786" s="371" t="s">
        <v>241</v>
      </c>
      <c r="M786" s="371" t="s">
        <v>242</v>
      </c>
      <c r="N786" s="372">
        <v>43270</v>
      </c>
      <c r="O786" s="371" t="s">
        <v>243</v>
      </c>
      <c r="P786" s="371" t="s">
        <v>251</v>
      </c>
      <c r="Q786" s="371" t="s">
        <v>244</v>
      </c>
      <c r="R786" s="371" t="s">
        <v>269</v>
      </c>
      <c r="S786" s="371" t="s">
        <v>254</v>
      </c>
      <c r="T786" s="371" t="s">
        <v>255</v>
      </c>
      <c r="U786" s="371">
        <v>0</v>
      </c>
      <c r="W786" s="371">
        <v>521041</v>
      </c>
      <c r="X786" s="142" t="s">
        <v>26</v>
      </c>
      <c r="Y786" s="142" t="s">
        <v>4</v>
      </c>
      <c r="AA786" s="371"/>
      <c r="AB786" s="371"/>
      <c r="AC786" s="371"/>
      <c r="AD786" s="371"/>
      <c r="AE786" s="371"/>
    </row>
    <row r="787" spans="1:31">
      <c r="A787" s="371" t="s">
        <v>2875</v>
      </c>
      <c r="B787" s="371" t="s">
        <v>2876</v>
      </c>
      <c r="C787" s="371">
        <v>0</v>
      </c>
      <c r="D787"/>
      <c r="E787" s="371" t="s">
        <v>2873</v>
      </c>
      <c r="F787" s="371" t="s">
        <v>2877</v>
      </c>
      <c r="G787" s="371" t="s">
        <v>239</v>
      </c>
      <c r="H787" s="371" t="s">
        <v>251</v>
      </c>
      <c r="I787" s="372">
        <v>43213</v>
      </c>
      <c r="J787" s="372">
        <v>43217</v>
      </c>
      <c r="K787" s="372">
        <v>43581</v>
      </c>
      <c r="L787" s="371" t="s">
        <v>241</v>
      </c>
      <c r="M787" s="371" t="s">
        <v>242</v>
      </c>
      <c r="N787" s="372">
        <v>43270</v>
      </c>
      <c r="O787" s="371" t="s">
        <v>243</v>
      </c>
      <c r="P787" s="371" t="s">
        <v>251</v>
      </c>
      <c r="Q787" s="371" t="s">
        <v>244</v>
      </c>
      <c r="R787" s="371" t="s">
        <v>269</v>
      </c>
      <c r="S787" s="371" t="s">
        <v>254</v>
      </c>
      <c r="T787" s="371" t="s">
        <v>255</v>
      </c>
      <c r="U787" s="371">
        <v>0</v>
      </c>
      <c r="W787" s="371">
        <v>521041</v>
      </c>
      <c r="X787" s="142" t="s">
        <v>26</v>
      </c>
      <c r="Y787" s="142" t="s">
        <v>4</v>
      </c>
      <c r="AA787" s="371"/>
      <c r="AB787" s="371"/>
      <c r="AC787" s="371"/>
      <c r="AD787" s="371"/>
      <c r="AE787" s="371"/>
    </row>
    <row r="788" spans="1:31">
      <c r="A788" s="371" t="s">
        <v>2878</v>
      </c>
      <c r="B788" s="371">
        <v>823553</v>
      </c>
      <c r="C788" s="371">
        <v>0</v>
      </c>
      <c r="D788"/>
      <c r="E788" s="371" t="s">
        <v>2879</v>
      </c>
      <c r="F788" s="371" t="s">
        <v>2880</v>
      </c>
      <c r="G788" s="371" t="s">
        <v>250</v>
      </c>
      <c r="H788" s="371" t="s">
        <v>251</v>
      </c>
      <c r="I788" s="372">
        <v>43234</v>
      </c>
      <c r="J788" s="372">
        <v>43245</v>
      </c>
      <c r="K788" s="372">
        <v>45070</v>
      </c>
      <c r="L788" s="371" t="s">
        <v>241</v>
      </c>
      <c r="M788" s="371" t="s">
        <v>242</v>
      </c>
      <c r="N788" s="372">
        <v>43270</v>
      </c>
      <c r="O788" s="371" t="s">
        <v>243</v>
      </c>
      <c r="P788" s="371" t="s">
        <v>251</v>
      </c>
      <c r="Q788" s="371" t="s">
        <v>244</v>
      </c>
      <c r="R788" s="371" t="s">
        <v>269</v>
      </c>
      <c r="S788" s="371" t="s">
        <v>316</v>
      </c>
      <c r="T788" s="371" t="s">
        <v>255</v>
      </c>
      <c r="U788" s="371">
        <v>0</v>
      </c>
      <c r="W788" s="371">
        <v>146831</v>
      </c>
      <c r="X788" s="142" t="s">
        <v>26</v>
      </c>
      <c r="Y788" s="142" t="s">
        <v>2</v>
      </c>
      <c r="AA788" s="371"/>
      <c r="AB788" s="371"/>
      <c r="AC788" s="371"/>
      <c r="AD788" s="371"/>
      <c r="AE788" s="371"/>
    </row>
    <row r="789" spans="1:31">
      <c r="A789" s="371" t="s">
        <v>2881</v>
      </c>
      <c r="B789" s="371" t="s">
        <v>2882</v>
      </c>
      <c r="C789" s="371">
        <v>0</v>
      </c>
      <c r="D789" s="371">
        <v>1105693</v>
      </c>
      <c r="E789" s="371" t="s">
        <v>2879</v>
      </c>
      <c r="F789" s="371" t="s">
        <v>2883</v>
      </c>
      <c r="G789" s="371" t="s">
        <v>239</v>
      </c>
      <c r="H789" s="371" t="s">
        <v>251</v>
      </c>
      <c r="I789" s="372">
        <v>43242</v>
      </c>
      <c r="J789" s="372">
        <v>43245</v>
      </c>
      <c r="K789" s="372">
        <v>43677</v>
      </c>
      <c r="L789" s="371" t="s">
        <v>241</v>
      </c>
      <c r="M789" s="371" t="s">
        <v>242</v>
      </c>
      <c r="N789" s="372">
        <v>43270</v>
      </c>
      <c r="O789" s="371" t="s">
        <v>243</v>
      </c>
      <c r="P789" s="371" t="s">
        <v>251</v>
      </c>
      <c r="Q789" s="371" t="s">
        <v>244</v>
      </c>
      <c r="R789" s="371" t="s">
        <v>269</v>
      </c>
      <c r="S789" s="371" t="s">
        <v>245</v>
      </c>
      <c r="T789" s="371" t="s">
        <v>246</v>
      </c>
      <c r="U789" s="371">
        <v>0</v>
      </c>
      <c r="W789" s="371">
        <v>146831</v>
      </c>
      <c r="X789" s="142" t="s">
        <v>26</v>
      </c>
      <c r="Y789" s="142" t="s">
        <v>4</v>
      </c>
      <c r="AA789" s="371"/>
      <c r="AB789" s="371"/>
      <c r="AC789" s="371"/>
      <c r="AD789" s="371"/>
      <c r="AE789" s="371"/>
    </row>
    <row r="790" spans="1:31">
      <c r="A790" s="371" t="s">
        <v>2881</v>
      </c>
      <c r="B790" s="371" t="s">
        <v>2882</v>
      </c>
      <c r="C790" s="371">
        <v>0</v>
      </c>
      <c r="D790" s="371">
        <v>1105693</v>
      </c>
      <c r="E790" s="371" t="s">
        <v>2879</v>
      </c>
      <c r="F790" s="371" t="s">
        <v>2883</v>
      </c>
      <c r="G790" s="371" t="s">
        <v>239</v>
      </c>
      <c r="H790" s="371" t="s">
        <v>251</v>
      </c>
      <c r="I790" s="372">
        <v>43242</v>
      </c>
      <c r="J790" s="372">
        <v>43245</v>
      </c>
      <c r="K790" s="372">
        <v>43677</v>
      </c>
      <c r="L790" s="371" t="s">
        <v>241</v>
      </c>
      <c r="M790" s="371" t="s">
        <v>242</v>
      </c>
      <c r="N790" s="372">
        <v>43270</v>
      </c>
      <c r="O790" s="371" t="s">
        <v>243</v>
      </c>
      <c r="P790" s="371" t="s">
        <v>251</v>
      </c>
      <c r="Q790" s="371" t="s">
        <v>244</v>
      </c>
      <c r="R790" s="371" t="s">
        <v>269</v>
      </c>
      <c r="S790" s="371" t="s">
        <v>245</v>
      </c>
      <c r="T790" s="371" t="s">
        <v>246</v>
      </c>
      <c r="U790" s="371">
        <v>0</v>
      </c>
      <c r="W790" s="371">
        <v>146831</v>
      </c>
      <c r="X790" s="142" t="s">
        <v>26</v>
      </c>
      <c r="Y790" s="142" t="s">
        <v>4</v>
      </c>
      <c r="AA790" s="371"/>
      <c r="AB790" s="371"/>
      <c r="AC790" s="371"/>
      <c r="AD790" s="371"/>
      <c r="AE790" s="371"/>
    </row>
    <row r="791" spans="1:31">
      <c r="A791" s="371" t="s">
        <v>2884</v>
      </c>
      <c r="B791" s="371" t="s">
        <v>2885</v>
      </c>
      <c r="C791" s="371">
        <v>0</v>
      </c>
      <c r="D791" s="371">
        <v>1106469</v>
      </c>
      <c r="E791" s="371" t="s">
        <v>2879</v>
      </c>
      <c r="F791" s="371" t="s">
        <v>2886</v>
      </c>
      <c r="G791" s="371" t="s">
        <v>239</v>
      </c>
      <c r="H791" s="371" t="s">
        <v>251</v>
      </c>
      <c r="I791" s="372">
        <v>43242</v>
      </c>
      <c r="J791" s="372">
        <v>43245</v>
      </c>
      <c r="K791" s="372">
        <v>43677</v>
      </c>
      <c r="L791" s="371" t="s">
        <v>241</v>
      </c>
      <c r="M791" s="371" t="s">
        <v>242</v>
      </c>
      <c r="N791" s="372">
        <v>43270</v>
      </c>
      <c r="O791" s="371" t="s">
        <v>243</v>
      </c>
      <c r="P791" s="371" t="s">
        <v>251</v>
      </c>
      <c r="Q791" s="371" t="s">
        <v>244</v>
      </c>
      <c r="R791" s="371" t="s">
        <v>269</v>
      </c>
      <c r="S791" s="371" t="s">
        <v>287</v>
      </c>
      <c r="T791" s="371" t="s">
        <v>255</v>
      </c>
      <c r="U791" s="371">
        <v>0</v>
      </c>
      <c r="W791" s="371">
        <v>146831</v>
      </c>
      <c r="X791" s="142" t="s">
        <v>26</v>
      </c>
      <c r="Y791" s="142" t="s">
        <v>4</v>
      </c>
      <c r="AA791" s="371"/>
      <c r="AB791" s="371"/>
      <c r="AC791" s="371"/>
      <c r="AD791" s="371"/>
      <c r="AE791" s="371"/>
    </row>
    <row r="792" spans="1:31">
      <c r="A792" s="371" t="s">
        <v>2884</v>
      </c>
      <c r="B792" s="371" t="s">
        <v>2885</v>
      </c>
      <c r="C792" s="371">
        <v>0</v>
      </c>
      <c r="D792" s="371">
        <v>1106469</v>
      </c>
      <c r="E792" s="371" t="s">
        <v>2879</v>
      </c>
      <c r="F792" s="371" t="s">
        <v>2886</v>
      </c>
      <c r="G792" s="371" t="s">
        <v>239</v>
      </c>
      <c r="H792" s="371" t="s">
        <v>251</v>
      </c>
      <c r="I792" s="372">
        <v>43242</v>
      </c>
      <c r="J792" s="372">
        <v>43245</v>
      </c>
      <c r="K792" s="372">
        <v>43677</v>
      </c>
      <c r="L792" s="371" t="s">
        <v>241</v>
      </c>
      <c r="M792" s="371" t="s">
        <v>242</v>
      </c>
      <c r="N792" s="372">
        <v>43270</v>
      </c>
      <c r="O792" s="371" t="s">
        <v>243</v>
      </c>
      <c r="P792" s="371" t="s">
        <v>251</v>
      </c>
      <c r="Q792" s="371" t="s">
        <v>244</v>
      </c>
      <c r="R792" s="371" t="s">
        <v>269</v>
      </c>
      <c r="S792" s="371" t="s">
        <v>287</v>
      </c>
      <c r="T792" s="371" t="s">
        <v>255</v>
      </c>
      <c r="U792" s="371">
        <v>0</v>
      </c>
      <c r="W792" s="371">
        <v>146831</v>
      </c>
      <c r="X792" s="142" t="s">
        <v>26</v>
      </c>
      <c r="Y792" s="142" t="s">
        <v>4</v>
      </c>
      <c r="AA792" s="371"/>
      <c r="AB792" s="371"/>
      <c r="AC792" s="371"/>
      <c r="AD792" s="371"/>
      <c r="AE792" s="371"/>
    </row>
    <row r="793" spans="1:31">
      <c r="A793" s="371" t="s">
        <v>2887</v>
      </c>
      <c r="B793" s="371">
        <v>823640</v>
      </c>
      <c r="C793" s="371">
        <v>0</v>
      </c>
      <c r="D793"/>
      <c r="E793" s="371" t="s">
        <v>2888</v>
      </c>
      <c r="F793" s="371" t="s">
        <v>2888</v>
      </c>
      <c r="G793" s="371" t="s">
        <v>262</v>
      </c>
      <c r="H793" s="371" t="s">
        <v>422</v>
      </c>
      <c r="I793" s="372">
        <v>43244</v>
      </c>
      <c r="J793" s="372">
        <v>43244</v>
      </c>
      <c r="K793" s="372">
        <v>45077</v>
      </c>
      <c r="L793" s="371" t="s">
        <v>241</v>
      </c>
      <c r="M793" s="371" t="s">
        <v>242</v>
      </c>
      <c r="N793" s="372">
        <v>43270</v>
      </c>
      <c r="O793" s="371" t="s">
        <v>243</v>
      </c>
      <c r="P793" s="371" t="s">
        <v>422</v>
      </c>
      <c r="Q793" s="371" t="s">
        <v>244</v>
      </c>
      <c r="R793" s="371" t="s">
        <v>269</v>
      </c>
      <c r="S793" s="371" t="s">
        <v>254</v>
      </c>
      <c r="T793" s="371" t="s">
        <v>255</v>
      </c>
      <c r="U793" s="371">
        <v>0</v>
      </c>
      <c r="W793"/>
      <c r="X793" s="142" t="s">
        <v>26</v>
      </c>
      <c r="Y793" s="142" t="s">
        <v>3</v>
      </c>
      <c r="AA793" s="371"/>
      <c r="AB793" s="371"/>
      <c r="AC793" s="371"/>
      <c r="AD793" s="371"/>
      <c r="AE793" s="371"/>
    </row>
    <row r="794" spans="1:31">
      <c r="A794" s="371" t="s">
        <v>2889</v>
      </c>
      <c r="B794" s="371">
        <v>816644</v>
      </c>
      <c r="C794" s="371">
        <v>5</v>
      </c>
      <c r="D794"/>
      <c r="E794" s="371" t="s">
        <v>2890</v>
      </c>
      <c r="F794" s="371" t="s">
        <v>2891</v>
      </c>
      <c r="G794" s="371" t="s">
        <v>301</v>
      </c>
      <c r="H794" s="371" t="s">
        <v>263</v>
      </c>
      <c r="I794" s="372">
        <v>43256</v>
      </c>
      <c r="J794" s="372">
        <v>43267</v>
      </c>
      <c r="K794" s="372">
        <v>43449</v>
      </c>
      <c r="L794" s="371" t="s">
        <v>241</v>
      </c>
      <c r="M794" s="371" t="s">
        <v>242</v>
      </c>
      <c r="N794" s="372">
        <v>43271</v>
      </c>
      <c r="O794" s="371" t="s">
        <v>243</v>
      </c>
      <c r="P794" s="371" t="s">
        <v>263</v>
      </c>
      <c r="Q794" s="371" t="s">
        <v>244</v>
      </c>
      <c r="R794" s="371" t="s">
        <v>269</v>
      </c>
      <c r="S794" s="371" t="s">
        <v>254</v>
      </c>
      <c r="T794" s="371" t="s">
        <v>255</v>
      </c>
      <c r="U794" s="373">
        <v>67600</v>
      </c>
      <c r="W794"/>
      <c r="X794" s="142" t="s">
        <v>26</v>
      </c>
      <c r="Y794" s="142" t="s">
        <v>8</v>
      </c>
      <c r="AA794" s="371"/>
      <c r="AB794" s="371"/>
      <c r="AC794" s="371"/>
      <c r="AD794"/>
      <c r="AE794" s="371"/>
    </row>
    <row r="795" spans="1:31">
      <c r="A795" s="371" t="s">
        <v>2892</v>
      </c>
      <c r="B795" s="371">
        <v>822555</v>
      </c>
      <c r="C795" s="371">
        <v>0</v>
      </c>
      <c r="D795" s="371">
        <v>1088094</v>
      </c>
      <c r="E795" s="371" t="s">
        <v>2893</v>
      </c>
      <c r="F795" s="371" t="s">
        <v>2894</v>
      </c>
      <c r="G795" s="371" t="s">
        <v>625</v>
      </c>
      <c r="H795" s="371" t="s">
        <v>294</v>
      </c>
      <c r="I795" s="372">
        <v>43132</v>
      </c>
      <c r="J795" s="372">
        <v>42901</v>
      </c>
      <c r="K795" s="372">
        <v>44196</v>
      </c>
      <c r="L795" s="371" t="s">
        <v>241</v>
      </c>
      <c r="M795" s="371" t="s">
        <v>242</v>
      </c>
      <c r="N795" s="372">
        <v>43271</v>
      </c>
      <c r="O795" s="371" t="s">
        <v>243</v>
      </c>
      <c r="P795" s="371" t="s">
        <v>294</v>
      </c>
      <c r="Q795" s="371" t="s">
        <v>244</v>
      </c>
      <c r="R795" s="371" t="s">
        <v>244</v>
      </c>
      <c r="S795" s="371" t="s">
        <v>287</v>
      </c>
      <c r="T795" s="371" t="s">
        <v>255</v>
      </c>
      <c r="U795" s="373">
        <v>200000</v>
      </c>
      <c r="W795"/>
      <c r="X795" s="142" t="s">
        <v>26</v>
      </c>
      <c r="Y795" s="142" t="s">
        <v>101</v>
      </c>
      <c r="AA795"/>
      <c r="AB795"/>
      <c r="AC795" s="371"/>
      <c r="AD795"/>
      <c r="AE795" s="371"/>
    </row>
    <row r="796" spans="1:31">
      <c r="A796" s="371" t="s">
        <v>2895</v>
      </c>
      <c r="B796" s="371" t="s">
        <v>2896</v>
      </c>
      <c r="C796" s="371">
        <v>0</v>
      </c>
      <c r="D796"/>
      <c r="E796" s="371" t="s">
        <v>1048</v>
      </c>
      <c r="F796" s="371" t="s">
        <v>2897</v>
      </c>
      <c r="G796" s="371" t="s">
        <v>239</v>
      </c>
      <c r="H796" s="371" t="s">
        <v>965</v>
      </c>
      <c r="I796" s="372">
        <v>43264</v>
      </c>
      <c r="J796" s="372">
        <v>43264</v>
      </c>
      <c r="K796" s="372">
        <v>43465</v>
      </c>
      <c r="L796" s="371" t="s">
        <v>241</v>
      </c>
      <c r="M796" s="371" t="s">
        <v>242</v>
      </c>
      <c r="N796" s="372">
        <v>43272</v>
      </c>
      <c r="O796" s="371" t="s">
        <v>243</v>
      </c>
      <c r="P796" s="371" t="s">
        <v>965</v>
      </c>
      <c r="Q796" s="371" t="s">
        <v>2391</v>
      </c>
      <c r="R796" s="371" t="s">
        <v>244</v>
      </c>
      <c r="S796" s="371" t="s">
        <v>245</v>
      </c>
      <c r="T796" s="371" t="s">
        <v>246</v>
      </c>
      <c r="U796" s="373">
        <v>235000</v>
      </c>
      <c r="W796" s="371">
        <v>20006</v>
      </c>
      <c r="X796" s="142" t="s">
        <v>26</v>
      </c>
      <c r="Y796" s="142" t="s">
        <v>4</v>
      </c>
      <c r="AA796" s="371"/>
      <c r="AB796" s="371"/>
      <c r="AC796" s="371"/>
      <c r="AD796" s="371"/>
      <c r="AE796" s="371"/>
    </row>
    <row r="797" spans="1:31">
      <c r="A797" s="371" t="s">
        <v>2898</v>
      </c>
      <c r="B797" s="371">
        <v>816139</v>
      </c>
      <c r="C797" s="371">
        <v>2</v>
      </c>
      <c r="D797"/>
      <c r="E797" s="371" t="s">
        <v>2899</v>
      </c>
      <c r="F797" s="371" t="s">
        <v>2900</v>
      </c>
      <c r="G797" s="371" t="s">
        <v>301</v>
      </c>
      <c r="H797" s="371" t="s">
        <v>422</v>
      </c>
      <c r="I797" s="372">
        <v>43214</v>
      </c>
      <c r="J797" s="372">
        <v>43209</v>
      </c>
      <c r="K797" s="372">
        <v>43951</v>
      </c>
      <c r="L797" s="371" t="s">
        <v>241</v>
      </c>
      <c r="M797" s="371" t="s">
        <v>242</v>
      </c>
      <c r="N797" s="372">
        <v>43272</v>
      </c>
      <c r="O797" s="371" t="s">
        <v>243</v>
      </c>
      <c r="P797" s="371" t="s">
        <v>422</v>
      </c>
      <c r="Q797" s="371" t="s">
        <v>244</v>
      </c>
      <c r="R797" s="371" t="s">
        <v>269</v>
      </c>
      <c r="S797" s="371" t="s">
        <v>254</v>
      </c>
      <c r="T797" s="371" t="s">
        <v>559</v>
      </c>
      <c r="U797" s="371">
        <v>0</v>
      </c>
      <c r="V797" s="371"/>
      <c r="W797" s="371">
        <v>143943</v>
      </c>
      <c r="X797" s="142" t="s">
        <v>26</v>
      </c>
      <c r="Y797" s="142" t="s">
        <v>8</v>
      </c>
      <c r="AA797" s="371"/>
      <c r="AB797" s="371"/>
      <c r="AC797" s="371"/>
      <c r="AD797"/>
      <c r="AE797" s="371"/>
    </row>
    <row r="798" spans="1:31">
      <c r="A798" s="371" t="s">
        <v>2901</v>
      </c>
      <c r="B798" s="371">
        <v>816248</v>
      </c>
      <c r="C798" s="371">
        <v>3</v>
      </c>
      <c r="D798"/>
      <c r="E798" s="371" t="s">
        <v>2902</v>
      </c>
      <c r="F798" s="371" t="s">
        <v>2903</v>
      </c>
      <c r="G798" s="371" t="s">
        <v>301</v>
      </c>
      <c r="H798" s="371" t="s">
        <v>422</v>
      </c>
      <c r="I798" s="372">
        <v>43266</v>
      </c>
      <c r="J798" s="372">
        <v>43373</v>
      </c>
      <c r="K798" s="372">
        <v>43738</v>
      </c>
      <c r="L798" s="371" t="s">
        <v>241</v>
      </c>
      <c r="M798" s="371" t="s">
        <v>242</v>
      </c>
      <c r="N798" s="372">
        <v>43272</v>
      </c>
      <c r="O798" s="371" t="s">
        <v>243</v>
      </c>
      <c r="P798" s="371" t="s">
        <v>422</v>
      </c>
      <c r="Q798" s="371" t="s">
        <v>244</v>
      </c>
      <c r="R798" s="371" t="s">
        <v>269</v>
      </c>
      <c r="S798" s="371" t="s">
        <v>254</v>
      </c>
      <c r="T798" s="371" t="s">
        <v>255</v>
      </c>
      <c r="U798" s="371">
        <v>0</v>
      </c>
      <c r="W798" s="371">
        <v>18409</v>
      </c>
      <c r="X798" s="142" t="s">
        <v>26</v>
      </c>
      <c r="Y798" s="142" t="s">
        <v>8</v>
      </c>
      <c r="AA798" s="371"/>
      <c r="AB798" s="371"/>
      <c r="AC798" s="371"/>
      <c r="AD798"/>
      <c r="AE798" s="371"/>
    </row>
    <row r="799" spans="1:31">
      <c r="A799" s="371" t="s">
        <v>2904</v>
      </c>
      <c r="B799" s="371">
        <v>816259</v>
      </c>
      <c r="C799" s="371">
        <v>3</v>
      </c>
      <c r="D799"/>
      <c r="E799" s="371" t="s">
        <v>2905</v>
      </c>
      <c r="F799" s="371" t="s">
        <v>2906</v>
      </c>
      <c r="G799" s="371" t="s">
        <v>301</v>
      </c>
      <c r="H799" s="371" t="s">
        <v>422</v>
      </c>
      <c r="I799" s="372">
        <v>43266</v>
      </c>
      <c r="J799" s="372">
        <v>43373</v>
      </c>
      <c r="K799" s="372">
        <v>43738</v>
      </c>
      <c r="L799" s="371" t="s">
        <v>241</v>
      </c>
      <c r="M799" s="371" t="s">
        <v>242</v>
      </c>
      <c r="N799" s="372">
        <v>43272</v>
      </c>
      <c r="O799" s="371" t="s">
        <v>243</v>
      </c>
      <c r="P799" s="371" t="s">
        <v>422</v>
      </c>
      <c r="Q799" s="371" t="s">
        <v>244</v>
      </c>
      <c r="R799" s="371" t="s">
        <v>269</v>
      </c>
      <c r="S799" s="371" t="s">
        <v>254</v>
      </c>
      <c r="T799" s="371" t="s">
        <v>255</v>
      </c>
      <c r="U799" s="371">
        <v>0</v>
      </c>
      <c r="W799" s="371">
        <v>579487</v>
      </c>
      <c r="X799" s="142" t="s">
        <v>26</v>
      </c>
      <c r="Y799" s="142" t="s">
        <v>8</v>
      </c>
      <c r="AA799" s="371"/>
      <c r="AB799" s="371"/>
      <c r="AC799" s="371"/>
      <c r="AD799"/>
      <c r="AE799" s="371"/>
    </row>
    <row r="800" spans="1:31">
      <c r="A800" s="371" t="s">
        <v>2907</v>
      </c>
      <c r="B800" s="371">
        <v>816290</v>
      </c>
      <c r="C800" s="371">
        <v>3</v>
      </c>
      <c r="D800"/>
      <c r="E800" s="371" t="s">
        <v>2908</v>
      </c>
      <c r="F800" s="371" t="s">
        <v>2909</v>
      </c>
      <c r="G800" s="371" t="s">
        <v>301</v>
      </c>
      <c r="H800" s="371" t="s">
        <v>422</v>
      </c>
      <c r="I800" s="372">
        <v>43266</v>
      </c>
      <c r="J800" s="372">
        <v>43373</v>
      </c>
      <c r="K800" s="372">
        <v>43738</v>
      </c>
      <c r="L800" s="371" t="s">
        <v>241</v>
      </c>
      <c r="M800" s="371" t="s">
        <v>242</v>
      </c>
      <c r="N800" s="372">
        <v>43272</v>
      </c>
      <c r="O800" s="371" t="s">
        <v>243</v>
      </c>
      <c r="P800" s="371" t="s">
        <v>422</v>
      </c>
      <c r="Q800" s="371" t="s">
        <v>244</v>
      </c>
      <c r="R800" s="371" t="s">
        <v>269</v>
      </c>
      <c r="S800" s="371" t="s">
        <v>254</v>
      </c>
      <c r="T800" s="371" t="s">
        <v>255</v>
      </c>
      <c r="U800" s="371">
        <v>0</v>
      </c>
      <c r="W800" s="371">
        <v>566636</v>
      </c>
      <c r="X800" s="142" t="s">
        <v>26</v>
      </c>
      <c r="Y800" s="142" t="s">
        <v>8</v>
      </c>
      <c r="AA800" s="371"/>
      <c r="AB800" s="371"/>
      <c r="AC800" s="371"/>
      <c r="AD800"/>
      <c r="AE800" s="371"/>
    </row>
    <row r="801" spans="1:31">
      <c r="A801" s="371" t="s">
        <v>2910</v>
      </c>
      <c r="B801" s="371">
        <v>816315</v>
      </c>
      <c r="C801" s="371">
        <v>3</v>
      </c>
      <c r="D801"/>
      <c r="E801" s="371" t="s">
        <v>2911</v>
      </c>
      <c r="F801" s="371" t="s">
        <v>2912</v>
      </c>
      <c r="G801" s="371" t="s">
        <v>301</v>
      </c>
      <c r="H801" s="371" t="s">
        <v>422</v>
      </c>
      <c r="I801" s="372">
        <v>43266</v>
      </c>
      <c r="J801" s="372">
        <v>43373</v>
      </c>
      <c r="K801" s="372">
        <v>43738</v>
      </c>
      <c r="L801" s="371" t="s">
        <v>241</v>
      </c>
      <c r="M801" s="371" t="s">
        <v>242</v>
      </c>
      <c r="N801" s="372">
        <v>43272</v>
      </c>
      <c r="O801" s="371" t="s">
        <v>243</v>
      </c>
      <c r="P801" s="371" t="s">
        <v>422</v>
      </c>
      <c r="Q801" s="371" t="s">
        <v>244</v>
      </c>
      <c r="R801" s="371" t="s">
        <v>269</v>
      </c>
      <c r="S801" s="371" t="s">
        <v>254</v>
      </c>
      <c r="T801" s="371" t="s">
        <v>255</v>
      </c>
      <c r="U801" s="371">
        <v>0</v>
      </c>
      <c r="W801" s="371">
        <v>568450</v>
      </c>
      <c r="X801" s="142" t="s">
        <v>26</v>
      </c>
      <c r="Y801" s="142" t="s">
        <v>8</v>
      </c>
      <c r="AA801" s="371"/>
      <c r="AB801" s="371"/>
      <c r="AC801" s="371"/>
      <c r="AD801"/>
      <c r="AE801" s="371"/>
    </row>
    <row r="802" spans="1:31">
      <c r="A802" s="371" t="s">
        <v>2913</v>
      </c>
      <c r="B802" s="371">
        <v>816333</v>
      </c>
      <c r="C802" s="371">
        <v>3</v>
      </c>
      <c r="D802"/>
      <c r="E802" s="371" t="s">
        <v>2914</v>
      </c>
      <c r="F802" s="371" t="s">
        <v>2915</v>
      </c>
      <c r="G802" s="371" t="s">
        <v>301</v>
      </c>
      <c r="H802" s="371" t="s">
        <v>422</v>
      </c>
      <c r="I802" s="372">
        <v>43266</v>
      </c>
      <c r="J802" s="372">
        <v>43373</v>
      </c>
      <c r="K802" s="372">
        <v>43738</v>
      </c>
      <c r="L802" s="371" t="s">
        <v>241</v>
      </c>
      <c r="M802" s="371" t="s">
        <v>242</v>
      </c>
      <c r="N802" s="372">
        <v>43272</v>
      </c>
      <c r="O802" s="371" t="s">
        <v>243</v>
      </c>
      <c r="P802" s="371" t="s">
        <v>422</v>
      </c>
      <c r="Q802" s="371" t="s">
        <v>244</v>
      </c>
      <c r="R802" s="371" t="s">
        <v>269</v>
      </c>
      <c r="S802" s="371" t="s">
        <v>254</v>
      </c>
      <c r="T802" s="371" t="s">
        <v>255</v>
      </c>
      <c r="U802" s="371">
        <v>0</v>
      </c>
      <c r="V802" s="371"/>
      <c r="W802" s="371">
        <v>820401</v>
      </c>
      <c r="X802" s="142" t="s">
        <v>26</v>
      </c>
      <c r="Y802" s="142" t="s">
        <v>8</v>
      </c>
      <c r="AA802" s="371"/>
      <c r="AB802" s="371"/>
      <c r="AC802" s="371"/>
      <c r="AD802"/>
      <c r="AE802" s="371"/>
    </row>
    <row r="803" spans="1:31">
      <c r="A803" s="371" t="s">
        <v>2916</v>
      </c>
      <c r="B803" s="371">
        <v>816417</v>
      </c>
      <c r="C803" s="371">
        <v>3</v>
      </c>
      <c r="D803"/>
      <c r="E803" s="371" t="s">
        <v>2917</v>
      </c>
      <c r="F803" s="371" t="s">
        <v>2918</v>
      </c>
      <c r="G803" s="371" t="s">
        <v>301</v>
      </c>
      <c r="H803" s="371" t="s">
        <v>422</v>
      </c>
      <c r="I803" s="372">
        <v>43266</v>
      </c>
      <c r="J803" s="372">
        <v>43373</v>
      </c>
      <c r="K803" s="372">
        <v>43738</v>
      </c>
      <c r="L803" s="371" t="s">
        <v>241</v>
      </c>
      <c r="M803" s="371" t="s">
        <v>242</v>
      </c>
      <c r="N803" s="372">
        <v>43272</v>
      </c>
      <c r="O803" s="371" t="s">
        <v>243</v>
      </c>
      <c r="P803" s="371" t="s">
        <v>422</v>
      </c>
      <c r="Q803" s="371" t="s">
        <v>244</v>
      </c>
      <c r="R803" s="371" t="s">
        <v>269</v>
      </c>
      <c r="S803" s="371" t="s">
        <v>254</v>
      </c>
      <c r="T803" s="371" t="s">
        <v>255</v>
      </c>
      <c r="U803" s="371">
        <v>0</v>
      </c>
      <c r="W803" s="371">
        <v>569871</v>
      </c>
      <c r="X803" s="142" t="s">
        <v>26</v>
      </c>
      <c r="Y803" s="142" t="s">
        <v>8</v>
      </c>
      <c r="AA803" s="371"/>
      <c r="AB803" s="371"/>
      <c r="AC803" s="371"/>
      <c r="AD803"/>
      <c r="AE803" s="371"/>
    </row>
    <row r="804" spans="1:31">
      <c r="A804" s="371" t="s">
        <v>2919</v>
      </c>
      <c r="B804" s="371">
        <v>817300</v>
      </c>
      <c r="C804" s="371">
        <v>3</v>
      </c>
      <c r="D804"/>
      <c r="E804" s="371" t="s">
        <v>2920</v>
      </c>
      <c r="F804" s="371" t="s">
        <v>2921</v>
      </c>
      <c r="G804" s="371" t="s">
        <v>301</v>
      </c>
      <c r="H804" s="371" t="s">
        <v>422</v>
      </c>
      <c r="I804" s="372">
        <v>43266</v>
      </c>
      <c r="J804" s="372">
        <v>43373</v>
      </c>
      <c r="K804" s="372">
        <v>43738</v>
      </c>
      <c r="L804" s="371" t="s">
        <v>241</v>
      </c>
      <c r="M804" s="371" t="s">
        <v>242</v>
      </c>
      <c r="N804" s="372">
        <v>43272</v>
      </c>
      <c r="O804" s="371" t="s">
        <v>243</v>
      </c>
      <c r="P804" s="371" t="s">
        <v>422</v>
      </c>
      <c r="Q804" s="371" t="s">
        <v>244</v>
      </c>
      <c r="R804" s="371" t="s">
        <v>269</v>
      </c>
      <c r="S804" s="371" t="s">
        <v>254</v>
      </c>
      <c r="T804" s="371" t="s">
        <v>177</v>
      </c>
      <c r="U804" s="373">
        <v>227500</v>
      </c>
      <c r="W804" s="371">
        <v>371760</v>
      </c>
      <c r="X804" s="142" t="s">
        <v>26</v>
      </c>
      <c r="Y804" s="142" t="s">
        <v>8</v>
      </c>
      <c r="AA804" s="371"/>
      <c r="AB804" s="371"/>
      <c r="AC804" s="371"/>
      <c r="AD804"/>
      <c r="AE804" s="371"/>
    </row>
    <row r="805" spans="1:31">
      <c r="A805" s="371" t="s">
        <v>2922</v>
      </c>
      <c r="B805" s="371">
        <v>818163</v>
      </c>
      <c r="C805" s="371">
        <v>1</v>
      </c>
      <c r="D805"/>
      <c r="E805" s="371" t="s">
        <v>2923</v>
      </c>
      <c r="F805" s="371" t="s">
        <v>2924</v>
      </c>
      <c r="G805" s="371" t="s">
        <v>420</v>
      </c>
      <c r="H805" s="371" t="s">
        <v>422</v>
      </c>
      <c r="I805" s="372">
        <v>43208</v>
      </c>
      <c r="J805" s="372">
        <v>43251</v>
      </c>
      <c r="K805" s="372">
        <v>43982</v>
      </c>
      <c r="L805" s="371" t="s">
        <v>241</v>
      </c>
      <c r="M805" s="371" t="s">
        <v>242</v>
      </c>
      <c r="N805" s="372">
        <v>43272</v>
      </c>
      <c r="O805" s="371" t="s">
        <v>243</v>
      </c>
      <c r="P805" s="371" t="s">
        <v>422</v>
      </c>
      <c r="Q805" s="371" t="s">
        <v>244</v>
      </c>
      <c r="R805" s="371" t="s">
        <v>269</v>
      </c>
      <c r="S805" s="371" t="s">
        <v>254</v>
      </c>
      <c r="T805" s="371" t="s">
        <v>456</v>
      </c>
      <c r="U805" s="373">
        <v>140000</v>
      </c>
      <c r="W805" s="371">
        <v>413451</v>
      </c>
      <c r="X805" s="142" t="s">
        <v>26</v>
      </c>
      <c r="Y805" s="142" t="s">
        <v>7</v>
      </c>
      <c r="AA805"/>
      <c r="AB805"/>
      <c r="AC805" s="371"/>
      <c r="AD805"/>
      <c r="AE805" s="371"/>
    </row>
    <row r="806" spans="1:31">
      <c r="A806" s="371" t="s">
        <v>2925</v>
      </c>
      <c r="B806" s="371">
        <v>818178</v>
      </c>
      <c r="C806" s="371">
        <v>2</v>
      </c>
      <c r="D806"/>
      <c r="E806" s="371" t="s">
        <v>1246</v>
      </c>
      <c r="F806" s="371" t="s">
        <v>1247</v>
      </c>
      <c r="G806" s="371" t="s">
        <v>301</v>
      </c>
      <c r="H806" s="371" t="s">
        <v>422</v>
      </c>
      <c r="I806" s="372">
        <v>43266</v>
      </c>
      <c r="J806" s="372">
        <v>43373</v>
      </c>
      <c r="K806" s="372">
        <v>43738</v>
      </c>
      <c r="L806" s="371" t="s">
        <v>241</v>
      </c>
      <c r="M806" s="371" t="s">
        <v>242</v>
      </c>
      <c r="N806" s="372">
        <v>43272</v>
      </c>
      <c r="O806" s="371" t="s">
        <v>243</v>
      </c>
      <c r="P806" s="371" t="s">
        <v>422</v>
      </c>
      <c r="Q806" s="371" t="s">
        <v>244</v>
      </c>
      <c r="R806" s="371" t="s">
        <v>269</v>
      </c>
      <c r="S806" s="371" t="s">
        <v>254</v>
      </c>
      <c r="T806" s="371" t="s">
        <v>255</v>
      </c>
      <c r="U806" s="373">
        <v>546000</v>
      </c>
      <c r="W806"/>
      <c r="X806" s="142" t="s">
        <v>26</v>
      </c>
      <c r="Y806" s="142" t="s">
        <v>8</v>
      </c>
      <c r="AA806" s="371"/>
      <c r="AB806" s="371"/>
      <c r="AC806" s="371"/>
      <c r="AD806"/>
      <c r="AE806" s="371"/>
    </row>
    <row r="807" spans="1:31">
      <c r="A807" s="371" t="s">
        <v>2926</v>
      </c>
      <c r="B807" s="371">
        <v>818784</v>
      </c>
      <c r="C807" s="371">
        <v>2</v>
      </c>
      <c r="D807"/>
      <c r="E807" s="371" t="s">
        <v>2927</v>
      </c>
      <c r="F807" s="371" t="s">
        <v>2928</v>
      </c>
      <c r="G807" s="371" t="s">
        <v>301</v>
      </c>
      <c r="H807" s="371" t="s">
        <v>422</v>
      </c>
      <c r="I807" s="372">
        <v>43266</v>
      </c>
      <c r="J807" s="372">
        <v>43373</v>
      </c>
      <c r="K807" s="372">
        <v>43738</v>
      </c>
      <c r="L807" s="371" t="s">
        <v>241</v>
      </c>
      <c r="M807" s="371" t="s">
        <v>242</v>
      </c>
      <c r="N807" s="372">
        <v>43272</v>
      </c>
      <c r="O807" s="371" t="s">
        <v>243</v>
      </c>
      <c r="P807" s="371" t="s">
        <v>422</v>
      </c>
      <c r="Q807" s="371" t="s">
        <v>244</v>
      </c>
      <c r="R807" s="371" t="s">
        <v>269</v>
      </c>
      <c r="S807" s="371" t="s">
        <v>254</v>
      </c>
      <c r="T807" s="371" t="s">
        <v>255</v>
      </c>
      <c r="U807" s="373">
        <v>240000</v>
      </c>
      <c r="V807" s="371"/>
      <c r="W807"/>
      <c r="X807" s="142" t="s">
        <v>26</v>
      </c>
      <c r="Y807" s="142" t="s">
        <v>8</v>
      </c>
      <c r="AA807" s="371"/>
      <c r="AB807" s="371"/>
      <c r="AC807" s="371"/>
      <c r="AD807"/>
      <c r="AE807" s="371"/>
    </row>
    <row r="808" spans="1:31">
      <c r="A808" s="371" t="s">
        <v>2929</v>
      </c>
      <c r="B808" s="371">
        <v>819040</v>
      </c>
      <c r="C808" s="371">
        <v>2</v>
      </c>
      <c r="D808"/>
      <c r="E808" s="371" t="s">
        <v>2930</v>
      </c>
      <c r="F808" s="371" t="s">
        <v>2931</v>
      </c>
      <c r="G808" s="371" t="s">
        <v>301</v>
      </c>
      <c r="H808" s="371" t="s">
        <v>422</v>
      </c>
      <c r="I808" s="372">
        <v>43266</v>
      </c>
      <c r="J808" s="372">
        <v>43373</v>
      </c>
      <c r="K808" s="372">
        <v>43738</v>
      </c>
      <c r="L808" s="371" t="s">
        <v>241</v>
      </c>
      <c r="M808" s="371" t="s">
        <v>242</v>
      </c>
      <c r="N808" s="372">
        <v>43272</v>
      </c>
      <c r="O808" s="371" t="s">
        <v>243</v>
      </c>
      <c r="P808" s="371" t="s">
        <v>422</v>
      </c>
      <c r="Q808" s="371" t="s">
        <v>244</v>
      </c>
      <c r="R808" s="371" t="s">
        <v>269</v>
      </c>
      <c r="S808" s="371" t="s">
        <v>254</v>
      </c>
      <c r="T808" s="371" t="s">
        <v>255</v>
      </c>
      <c r="U808" s="373">
        <v>240000</v>
      </c>
      <c r="W808"/>
      <c r="X808" s="142" t="s">
        <v>26</v>
      </c>
      <c r="Y808" s="142" t="s">
        <v>8</v>
      </c>
      <c r="AA808" s="371"/>
      <c r="AB808" s="371"/>
      <c r="AC808" s="371"/>
      <c r="AD808"/>
      <c r="AE808" s="371"/>
    </row>
    <row r="809" spans="1:31">
      <c r="A809" s="371" t="s">
        <v>2932</v>
      </c>
      <c r="B809" s="371">
        <v>819077</v>
      </c>
      <c r="C809" s="371">
        <v>2</v>
      </c>
      <c r="D809"/>
      <c r="E809" s="371" t="s">
        <v>2933</v>
      </c>
      <c r="F809" s="371" t="s">
        <v>2934</v>
      </c>
      <c r="G809" s="371" t="s">
        <v>301</v>
      </c>
      <c r="H809" s="371" t="s">
        <v>422</v>
      </c>
      <c r="I809" s="372">
        <v>43266</v>
      </c>
      <c r="J809" s="372">
        <v>43373</v>
      </c>
      <c r="K809" s="372">
        <v>43738</v>
      </c>
      <c r="L809" s="371" t="s">
        <v>241</v>
      </c>
      <c r="M809" s="371" t="s">
        <v>242</v>
      </c>
      <c r="N809" s="372">
        <v>43272</v>
      </c>
      <c r="O809" s="371" t="s">
        <v>243</v>
      </c>
      <c r="P809" s="371" t="s">
        <v>422</v>
      </c>
      <c r="Q809" s="371" t="s">
        <v>244</v>
      </c>
      <c r="R809" s="371" t="s">
        <v>269</v>
      </c>
      <c r="S809" s="371" t="s">
        <v>254</v>
      </c>
      <c r="T809" s="371" t="s">
        <v>255</v>
      </c>
      <c r="U809" s="373">
        <v>273000</v>
      </c>
      <c r="W809"/>
      <c r="X809" s="142" t="s">
        <v>26</v>
      </c>
      <c r="Y809" s="142" t="s">
        <v>8</v>
      </c>
      <c r="AA809" s="371"/>
      <c r="AB809" s="371"/>
      <c r="AC809" s="371"/>
      <c r="AD809"/>
      <c r="AE809" s="371"/>
    </row>
    <row r="810" spans="1:31">
      <c r="A810" s="371" t="s">
        <v>2935</v>
      </c>
      <c r="B810" s="371">
        <v>819950</v>
      </c>
      <c r="C810" s="371">
        <v>2</v>
      </c>
      <c r="D810"/>
      <c r="E810" s="371" t="s">
        <v>2936</v>
      </c>
      <c r="F810" s="371" t="s">
        <v>2937</v>
      </c>
      <c r="G810" s="371" t="s">
        <v>301</v>
      </c>
      <c r="H810" s="371" t="s">
        <v>422</v>
      </c>
      <c r="I810" s="372">
        <v>43251</v>
      </c>
      <c r="J810" s="372">
        <v>43251</v>
      </c>
      <c r="K810" s="372">
        <v>43982</v>
      </c>
      <c r="L810" s="371" t="s">
        <v>241</v>
      </c>
      <c r="M810" s="371" t="s">
        <v>242</v>
      </c>
      <c r="N810" s="372">
        <v>43272</v>
      </c>
      <c r="O810" s="371" t="s">
        <v>243</v>
      </c>
      <c r="P810" s="371" t="s">
        <v>422</v>
      </c>
      <c r="Q810" s="371" t="s">
        <v>244</v>
      </c>
      <c r="R810" s="371" t="s">
        <v>244</v>
      </c>
      <c r="S810" s="371" t="s">
        <v>254</v>
      </c>
      <c r="T810" s="371" t="s">
        <v>255</v>
      </c>
      <c r="U810" s="373">
        <v>231400</v>
      </c>
      <c r="V810" s="371"/>
      <c r="W810"/>
      <c r="X810" s="142" t="s">
        <v>26</v>
      </c>
      <c r="Y810" s="142" t="s">
        <v>8</v>
      </c>
      <c r="AA810" s="371"/>
      <c r="AB810" s="371"/>
      <c r="AC810" s="371"/>
      <c r="AD810"/>
      <c r="AE810" s="371"/>
    </row>
    <row r="811" spans="1:31">
      <c r="A811" s="371" t="s">
        <v>2938</v>
      </c>
      <c r="B811" s="371">
        <v>823430</v>
      </c>
      <c r="C811" s="371">
        <v>0</v>
      </c>
      <c r="D811"/>
      <c r="E811" s="371" t="s">
        <v>2893</v>
      </c>
      <c r="F811" s="371" t="s">
        <v>2939</v>
      </c>
      <c r="G811" s="371" t="s">
        <v>625</v>
      </c>
      <c r="H811" s="371" t="s">
        <v>294</v>
      </c>
      <c r="I811" s="372">
        <v>43221</v>
      </c>
      <c r="J811" s="372">
        <v>43221</v>
      </c>
      <c r="K811" s="372">
        <v>44196</v>
      </c>
      <c r="L811" s="371" t="s">
        <v>241</v>
      </c>
      <c r="M811" s="371" t="s">
        <v>242</v>
      </c>
      <c r="N811" s="372">
        <v>43272</v>
      </c>
      <c r="O811" s="371" t="s">
        <v>243</v>
      </c>
      <c r="P811" s="371" t="s">
        <v>294</v>
      </c>
      <c r="Q811" s="371" t="s">
        <v>244</v>
      </c>
      <c r="R811" s="371" t="s">
        <v>244</v>
      </c>
      <c r="S811" s="371" t="s">
        <v>287</v>
      </c>
      <c r="T811" s="371" t="s">
        <v>255</v>
      </c>
      <c r="U811" s="371">
        <v>0</v>
      </c>
      <c r="W811"/>
      <c r="X811" s="142" t="s">
        <v>26</v>
      </c>
      <c r="Y811" s="142" t="s">
        <v>101</v>
      </c>
      <c r="AA811"/>
      <c r="AB811"/>
      <c r="AC811" s="371"/>
      <c r="AD811"/>
      <c r="AE811" s="371"/>
    </row>
    <row r="812" spans="1:31">
      <c r="A812" s="371" t="s">
        <v>2940</v>
      </c>
      <c r="B812" s="371">
        <v>823602</v>
      </c>
      <c r="C812" s="371">
        <v>0</v>
      </c>
      <c r="D812"/>
      <c r="E812" s="371" t="s">
        <v>2941</v>
      </c>
      <c r="F812" s="371" t="s">
        <v>2942</v>
      </c>
      <c r="G812" s="371" t="s">
        <v>301</v>
      </c>
      <c r="H812" s="371" t="s">
        <v>422</v>
      </c>
      <c r="I812" s="372">
        <v>43237</v>
      </c>
      <c r="J812" s="372">
        <v>43229</v>
      </c>
      <c r="K812" s="372">
        <v>43753</v>
      </c>
      <c r="L812" s="371" t="s">
        <v>241</v>
      </c>
      <c r="M812" s="371" t="s">
        <v>242</v>
      </c>
      <c r="N812" s="372">
        <v>43272</v>
      </c>
      <c r="O812" s="371" t="s">
        <v>243</v>
      </c>
      <c r="P812" s="371" t="s">
        <v>422</v>
      </c>
      <c r="Q812" s="371" t="s">
        <v>244</v>
      </c>
      <c r="R812" s="371" t="s">
        <v>269</v>
      </c>
      <c r="S812" s="371" t="s">
        <v>254</v>
      </c>
      <c r="T812" s="371" t="s">
        <v>255</v>
      </c>
      <c r="U812" s="373">
        <v>82500</v>
      </c>
      <c r="W812"/>
      <c r="X812" s="142" t="s">
        <v>26</v>
      </c>
      <c r="Y812" s="142" t="s">
        <v>8</v>
      </c>
      <c r="AA812" s="371"/>
      <c r="AB812" s="371"/>
      <c r="AC812" s="371"/>
      <c r="AD812"/>
      <c r="AE812" s="371"/>
    </row>
    <row r="813" spans="1:31">
      <c r="A813" s="371" t="s">
        <v>2943</v>
      </c>
      <c r="B813" s="371">
        <v>823697</v>
      </c>
      <c r="C813" s="371">
        <v>0</v>
      </c>
      <c r="D813"/>
      <c r="E813" s="371" t="s">
        <v>2944</v>
      </c>
      <c r="F813" s="371" t="s">
        <v>2945</v>
      </c>
      <c r="G813" s="371" t="s">
        <v>301</v>
      </c>
      <c r="H813" s="371" t="s">
        <v>422</v>
      </c>
      <c r="I813" s="372">
        <v>43250</v>
      </c>
      <c r="J813" s="372">
        <v>43262</v>
      </c>
      <c r="K813" s="372">
        <v>43677</v>
      </c>
      <c r="L813" s="371" t="s">
        <v>241</v>
      </c>
      <c r="M813" s="371" t="s">
        <v>242</v>
      </c>
      <c r="N813" s="372">
        <v>43272</v>
      </c>
      <c r="O813" s="371" t="s">
        <v>243</v>
      </c>
      <c r="P813" s="371" t="s">
        <v>422</v>
      </c>
      <c r="Q813" s="371" t="s">
        <v>244</v>
      </c>
      <c r="R813" s="371" t="s">
        <v>269</v>
      </c>
      <c r="S813" s="371" t="s">
        <v>254</v>
      </c>
      <c r="T813" s="371" t="s">
        <v>255</v>
      </c>
      <c r="U813" s="373">
        <v>350000</v>
      </c>
      <c r="W813"/>
      <c r="X813" s="142" t="s">
        <v>26</v>
      </c>
      <c r="Y813" s="142" t="s">
        <v>8</v>
      </c>
      <c r="AA813" s="371"/>
      <c r="AB813" s="371"/>
      <c r="AC813" s="371"/>
      <c r="AD813"/>
      <c r="AE813" s="371"/>
    </row>
    <row r="814" spans="1:31">
      <c r="A814" s="371" t="s">
        <v>2946</v>
      </c>
      <c r="B814" s="371">
        <v>823781</v>
      </c>
      <c r="C814" s="371">
        <v>0</v>
      </c>
      <c r="D814"/>
      <c r="E814" s="371" t="s">
        <v>2947</v>
      </c>
      <c r="F814" s="371" t="s">
        <v>2948</v>
      </c>
      <c r="G814" s="371" t="s">
        <v>301</v>
      </c>
      <c r="H814" s="371" t="s">
        <v>422</v>
      </c>
      <c r="I814" s="372">
        <v>43258</v>
      </c>
      <c r="J814" s="372">
        <v>43269</v>
      </c>
      <c r="K814" s="372">
        <v>43982</v>
      </c>
      <c r="L814" s="371" t="s">
        <v>241</v>
      </c>
      <c r="M814" s="371" t="s">
        <v>242</v>
      </c>
      <c r="N814" s="372">
        <v>43272</v>
      </c>
      <c r="O814" s="371" t="s">
        <v>243</v>
      </c>
      <c r="P814" s="371" t="s">
        <v>422</v>
      </c>
      <c r="Q814" s="371" t="s">
        <v>244</v>
      </c>
      <c r="R814" s="371" t="s">
        <v>269</v>
      </c>
      <c r="S814" s="371" t="s">
        <v>254</v>
      </c>
      <c r="T814" s="371" t="s">
        <v>255</v>
      </c>
      <c r="U814" s="373">
        <v>143000</v>
      </c>
      <c r="W814"/>
      <c r="X814" s="142" t="s">
        <v>26</v>
      </c>
      <c r="Y814" s="142" t="s">
        <v>8</v>
      </c>
      <c r="AA814" s="371"/>
      <c r="AB814" s="371"/>
      <c r="AC814" s="371"/>
      <c r="AD814"/>
      <c r="AE814" s="371"/>
    </row>
    <row r="815" spans="1:31">
      <c r="A815" s="371" t="s">
        <v>2949</v>
      </c>
      <c r="B815" s="371">
        <v>823782</v>
      </c>
      <c r="C815" s="371">
        <v>0</v>
      </c>
      <c r="D815"/>
      <c r="E815" s="371" t="s">
        <v>2950</v>
      </c>
      <c r="F815" s="371" t="s">
        <v>2951</v>
      </c>
      <c r="G815" s="371" t="s">
        <v>301</v>
      </c>
      <c r="H815" s="371" t="s">
        <v>422</v>
      </c>
      <c r="I815" s="372">
        <v>43258</v>
      </c>
      <c r="J815" s="372">
        <v>43269</v>
      </c>
      <c r="K815" s="372">
        <v>43982</v>
      </c>
      <c r="L815" s="371" t="s">
        <v>241</v>
      </c>
      <c r="M815" s="371" t="s">
        <v>242</v>
      </c>
      <c r="N815" s="372">
        <v>43272</v>
      </c>
      <c r="O815" s="371" t="s">
        <v>243</v>
      </c>
      <c r="P815" s="371" t="s">
        <v>422</v>
      </c>
      <c r="Q815" s="371" t="s">
        <v>244</v>
      </c>
      <c r="R815" s="371" t="s">
        <v>269</v>
      </c>
      <c r="S815" s="371" t="s">
        <v>254</v>
      </c>
      <c r="T815" s="371" t="s">
        <v>621</v>
      </c>
      <c r="U815" s="373">
        <v>187000</v>
      </c>
      <c r="W815" s="371">
        <v>167603</v>
      </c>
      <c r="X815" s="142" t="s">
        <v>26</v>
      </c>
      <c r="Y815" s="142" t="s">
        <v>8</v>
      </c>
      <c r="AA815" s="371"/>
      <c r="AB815" s="371"/>
      <c r="AC815" s="371"/>
      <c r="AD815"/>
      <c r="AE815" s="371"/>
    </row>
    <row r="816" spans="1:31">
      <c r="A816" s="371" t="s">
        <v>2952</v>
      </c>
      <c r="B816" s="371">
        <v>823815</v>
      </c>
      <c r="C816" s="371">
        <v>0</v>
      </c>
      <c r="D816" s="371">
        <v>408344</v>
      </c>
      <c r="E816" s="371" t="s">
        <v>2953</v>
      </c>
      <c r="F816" s="371" t="s">
        <v>2954</v>
      </c>
      <c r="G816" s="371" t="s">
        <v>301</v>
      </c>
      <c r="H816" s="371" t="s">
        <v>263</v>
      </c>
      <c r="I816" s="372">
        <v>43263</v>
      </c>
      <c r="J816" s="372">
        <v>43265</v>
      </c>
      <c r="K816" s="372">
        <v>43357</v>
      </c>
      <c r="L816" s="371" t="s">
        <v>241</v>
      </c>
      <c r="M816" s="371" t="s">
        <v>242</v>
      </c>
      <c r="N816" s="372">
        <v>43272</v>
      </c>
      <c r="O816" s="371" t="s">
        <v>243</v>
      </c>
      <c r="P816" s="371" t="s">
        <v>263</v>
      </c>
      <c r="Q816" s="371" t="s">
        <v>244</v>
      </c>
      <c r="R816" s="371" t="s">
        <v>244</v>
      </c>
      <c r="S816" s="371" t="s">
        <v>287</v>
      </c>
      <c r="T816" s="371" t="s">
        <v>371</v>
      </c>
      <c r="U816" s="373">
        <v>50000</v>
      </c>
      <c r="W816" s="371">
        <v>533595</v>
      </c>
      <c r="X816" s="142" t="s">
        <v>26</v>
      </c>
      <c r="Y816" s="142" t="s">
        <v>8</v>
      </c>
      <c r="AA816" s="371"/>
      <c r="AB816" s="371"/>
      <c r="AC816" s="371"/>
      <c r="AD816"/>
      <c r="AE816" s="371"/>
    </row>
    <row r="817" spans="1:31">
      <c r="A817" s="371" t="s">
        <v>2955</v>
      </c>
      <c r="B817" s="371">
        <v>823816</v>
      </c>
      <c r="C817" s="371">
        <v>0</v>
      </c>
      <c r="D817"/>
      <c r="E817" s="371" t="s">
        <v>2956</v>
      </c>
      <c r="F817" s="371" t="s">
        <v>2957</v>
      </c>
      <c r="G817" s="371" t="s">
        <v>420</v>
      </c>
      <c r="H817" s="371" t="s">
        <v>422</v>
      </c>
      <c r="I817" s="372">
        <v>43263</v>
      </c>
      <c r="J817" s="372">
        <v>43276</v>
      </c>
      <c r="K817" s="372">
        <v>43982</v>
      </c>
      <c r="L817" s="371" t="s">
        <v>241</v>
      </c>
      <c r="M817" s="371" t="s">
        <v>242</v>
      </c>
      <c r="N817" s="372">
        <v>43272</v>
      </c>
      <c r="O817" s="371" t="s">
        <v>243</v>
      </c>
      <c r="P817" s="371" t="s">
        <v>422</v>
      </c>
      <c r="Q817" s="371" t="s">
        <v>244</v>
      </c>
      <c r="R817" s="371" t="s">
        <v>269</v>
      </c>
      <c r="S817" s="371" t="s">
        <v>254</v>
      </c>
      <c r="T817" s="371" t="s">
        <v>322</v>
      </c>
      <c r="U817" s="373">
        <v>140000</v>
      </c>
      <c r="W817"/>
      <c r="X817" s="142" t="s">
        <v>26</v>
      </c>
      <c r="Y817" s="142" t="s">
        <v>7</v>
      </c>
      <c r="AA817"/>
      <c r="AB817"/>
      <c r="AC817" s="371"/>
      <c r="AD817"/>
      <c r="AE817" s="371"/>
    </row>
    <row r="818" spans="1:31">
      <c r="A818" s="371" t="s">
        <v>2958</v>
      </c>
      <c r="B818" s="371">
        <v>823835</v>
      </c>
      <c r="C818" s="371">
        <v>0</v>
      </c>
      <c r="D818"/>
      <c r="E818" s="371" t="s">
        <v>2959</v>
      </c>
      <c r="F818" s="371" t="s">
        <v>2960</v>
      </c>
      <c r="G818" s="371" t="s">
        <v>301</v>
      </c>
      <c r="H818" s="371" t="s">
        <v>422</v>
      </c>
      <c r="I818" s="372">
        <v>43264</v>
      </c>
      <c r="J818" s="372">
        <v>43265</v>
      </c>
      <c r="K818" s="372">
        <v>44012</v>
      </c>
      <c r="L818" s="371" t="s">
        <v>241</v>
      </c>
      <c r="M818" s="371" t="s">
        <v>242</v>
      </c>
      <c r="N818" s="372">
        <v>43272</v>
      </c>
      <c r="O818" s="371" t="s">
        <v>243</v>
      </c>
      <c r="P818" s="371" t="s">
        <v>422</v>
      </c>
      <c r="Q818" s="371" t="s">
        <v>244</v>
      </c>
      <c r="R818" s="371" t="s">
        <v>269</v>
      </c>
      <c r="S818" s="371" t="s">
        <v>254</v>
      </c>
      <c r="T818" s="371" t="s">
        <v>255</v>
      </c>
      <c r="U818" s="371">
        <v>0</v>
      </c>
      <c r="W818"/>
      <c r="X818" s="142" t="s">
        <v>26</v>
      </c>
      <c r="Y818" s="142" t="s">
        <v>8</v>
      </c>
      <c r="AA818" s="371"/>
      <c r="AB818" s="371"/>
      <c r="AC818" s="371"/>
      <c r="AD818"/>
      <c r="AE818" s="371"/>
    </row>
    <row r="819" spans="1:31">
      <c r="A819" s="371" t="s">
        <v>2961</v>
      </c>
      <c r="B819" s="371">
        <v>823922</v>
      </c>
      <c r="C819" s="371">
        <v>0</v>
      </c>
      <c r="D819"/>
      <c r="E819" s="371" t="s">
        <v>2962</v>
      </c>
      <c r="F819" s="371" t="s">
        <v>2963</v>
      </c>
      <c r="G819" s="371" t="s">
        <v>250</v>
      </c>
      <c r="H819" s="371" t="s">
        <v>1404</v>
      </c>
      <c r="I819" s="372">
        <v>43272</v>
      </c>
      <c r="J819" s="372">
        <v>43270</v>
      </c>
      <c r="K819" s="372">
        <v>43373</v>
      </c>
      <c r="L819" s="371" t="s">
        <v>241</v>
      </c>
      <c r="M819" s="371" t="s">
        <v>242</v>
      </c>
      <c r="N819" s="372">
        <v>43272</v>
      </c>
      <c r="O819" s="371" t="s">
        <v>243</v>
      </c>
      <c r="P819" s="371" t="s">
        <v>1404</v>
      </c>
      <c r="Q819" s="371" t="s">
        <v>244</v>
      </c>
      <c r="R819" s="371" t="s">
        <v>244</v>
      </c>
      <c r="S819" s="371" t="s">
        <v>1431</v>
      </c>
      <c r="T819" s="371" t="s">
        <v>255</v>
      </c>
      <c r="U819" s="373">
        <v>48325</v>
      </c>
      <c r="W819" s="371">
        <v>166886</v>
      </c>
      <c r="X819" s="142" t="s">
        <v>26</v>
      </c>
      <c r="Y819" s="142" t="s">
        <v>2</v>
      </c>
      <c r="AA819" s="371"/>
      <c r="AB819" s="371"/>
      <c r="AC819" s="371"/>
      <c r="AD819" s="371"/>
      <c r="AE819" s="371"/>
    </row>
    <row r="820" spans="1:31">
      <c r="A820" s="371" t="s">
        <v>2964</v>
      </c>
      <c r="B820" s="371" t="s">
        <v>2965</v>
      </c>
      <c r="C820" s="371">
        <v>2</v>
      </c>
      <c r="D820"/>
      <c r="E820" s="371" t="s">
        <v>2966</v>
      </c>
      <c r="F820" s="371" t="s">
        <v>2967</v>
      </c>
      <c r="G820" s="371" t="s">
        <v>239</v>
      </c>
      <c r="H820" s="371" t="s">
        <v>240</v>
      </c>
      <c r="I820" s="372">
        <v>43202</v>
      </c>
      <c r="J820" s="372">
        <v>43182</v>
      </c>
      <c r="K820" s="372">
        <v>43547</v>
      </c>
      <c r="L820" s="371" t="s">
        <v>241</v>
      </c>
      <c r="M820" s="371" t="s">
        <v>242</v>
      </c>
      <c r="N820" s="372">
        <v>43273</v>
      </c>
      <c r="O820" s="371" t="s">
        <v>243</v>
      </c>
      <c r="P820" s="371" t="s">
        <v>240</v>
      </c>
      <c r="Q820" s="371" t="s">
        <v>244</v>
      </c>
      <c r="R820" s="371" t="s">
        <v>244</v>
      </c>
      <c r="S820" s="371" t="s">
        <v>265</v>
      </c>
      <c r="T820" s="371" t="s">
        <v>255</v>
      </c>
      <c r="U820" s="373">
        <v>1402000</v>
      </c>
      <c r="W820" s="371">
        <v>20211</v>
      </c>
      <c r="X820" s="142" t="s">
        <v>26</v>
      </c>
      <c r="Y820" s="142" t="s">
        <v>4</v>
      </c>
      <c r="AA820" s="371"/>
      <c r="AB820" s="371"/>
      <c r="AC820" s="371"/>
      <c r="AD820"/>
      <c r="AE820" s="371"/>
    </row>
    <row r="821" spans="1:31">
      <c r="A821" s="371" t="s">
        <v>2964</v>
      </c>
      <c r="B821" s="371" t="s">
        <v>2965</v>
      </c>
      <c r="C821" s="371">
        <v>2</v>
      </c>
      <c r="D821"/>
      <c r="E821" s="371" t="s">
        <v>2966</v>
      </c>
      <c r="F821" s="371" t="s">
        <v>2967</v>
      </c>
      <c r="G821" s="371" t="s">
        <v>239</v>
      </c>
      <c r="H821" s="371" t="s">
        <v>240</v>
      </c>
      <c r="I821" s="372">
        <v>43202</v>
      </c>
      <c r="J821" s="372">
        <v>43182</v>
      </c>
      <c r="K821" s="372">
        <v>43547</v>
      </c>
      <c r="L821" s="371" t="s">
        <v>241</v>
      </c>
      <c r="M821" s="371" t="s">
        <v>242</v>
      </c>
      <c r="N821" s="372">
        <v>43273</v>
      </c>
      <c r="O821" s="371" t="s">
        <v>243</v>
      </c>
      <c r="P821" s="371" t="s">
        <v>240</v>
      </c>
      <c r="Q821" s="371" t="s">
        <v>244</v>
      </c>
      <c r="R821" s="371" t="s">
        <v>244</v>
      </c>
      <c r="S821" s="371" t="s">
        <v>265</v>
      </c>
      <c r="T821" s="371" t="s">
        <v>255</v>
      </c>
      <c r="U821" s="373">
        <v>1402000</v>
      </c>
      <c r="W821" s="371">
        <v>20211</v>
      </c>
      <c r="X821" s="142" t="s">
        <v>26</v>
      </c>
      <c r="Y821" s="142" t="s">
        <v>4</v>
      </c>
      <c r="AA821" s="371"/>
      <c r="AB821" s="371"/>
      <c r="AC821" s="371"/>
      <c r="AD821"/>
      <c r="AE821" s="371"/>
    </row>
    <row r="822" spans="1:31">
      <c r="A822" s="371" t="s">
        <v>2964</v>
      </c>
      <c r="B822" s="371" t="s">
        <v>2965</v>
      </c>
      <c r="C822" s="371">
        <v>2</v>
      </c>
      <c r="D822"/>
      <c r="E822" s="371" t="s">
        <v>2966</v>
      </c>
      <c r="F822" s="371" t="s">
        <v>2967</v>
      </c>
      <c r="G822" s="371" t="s">
        <v>239</v>
      </c>
      <c r="H822" s="371" t="s">
        <v>240</v>
      </c>
      <c r="I822" s="372">
        <v>43202</v>
      </c>
      <c r="J822" s="372">
        <v>43182</v>
      </c>
      <c r="K822" s="372">
        <v>43547</v>
      </c>
      <c r="L822" s="371" t="s">
        <v>241</v>
      </c>
      <c r="M822" s="371" t="s">
        <v>242</v>
      </c>
      <c r="N822" s="372">
        <v>43273</v>
      </c>
      <c r="O822" s="371" t="s">
        <v>243</v>
      </c>
      <c r="P822" s="371" t="s">
        <v>240</v>
      </c>
      <c r="Q822" s="371" t="s">
        <v>244</v>
      </c>
      <c r="R822" s="371" t="s">
        <v>244</v>
      </c>
      <c r="S822" s="371" t="s">
        <v>265</v>
      </c>
      <c r="T822" s="371" t="s">
        <v>255</v>
      </c>
      <c r="U822" s="373">
        <v>1402000</v>
      </c>
      <c r="W822" s="371">
        <v>20211</v>
      </c>
      <c r="X822" s="142" t="s">
        <v>26</v>
      </c>
      <c r="Y822" s="142" t="s">
        <v>4</v>
      </c>
      <c r="AA822" s="371"/>
      <c r="AB822" s="371"/>
      <c r="AC822" s="371"/>
      <c r="AD822"/>
      <c r="AE822" s="371"/>
    </row>
    <row r="823" spans="1:31">
      <c r="A823" s="371" t="s">
        <v>2964</v>
      </c>
      <c r="B823" s="371" t="s">
        <v>2965</v>
      </c>
      <c r="C823" s="371">
        <v>2</v>
      </c>
      <c r="D823"/>
      <c r="E823" s="371" t="s">
        <v>2966</v>
      </c>
      <c r="F823" s="371" t="s">
        <v>2967</v>
      </c>
      <c r="G823" s="371" t="s">
        <v>239</v>
      </c>
      <c r="H823" s="371" t="s">
        <v>240</v>
      </c>
      <c r="I823" s="372">
        <v>43202</v>
      </c>
      <c r="J823" s="372">
        <v>43182</v>
      </c>
      <c r="K823" s="372">
        <v>43547</v>
      </c>
      <c r="L823" s="371" t="s">
        <v>241</v>
      </c>
      <c r="M823" s="371" t="s">
        <v>242</v>
      </c>
      <c r="N823" s="372">
        <v>43273</v>
      </c>
      <c r="O823" s="371" t="s">
        <v>243</v>
      </c>
      <c r="P823" s="371" t="s">
        <v>240</v>
      </c>
      <c r="Q823" s="371" t="s">
        <v>244</v>
      </c>
      <c r="R823" s="371" t="s">
        <v>244</v>
      </c>
      <c r="S823" s="371" t="s">
        <v>265</v>
      </c>
      <c r="T823" s="371" t="s">
        <v>255</v>
      </c>
      <c r="U823" s="373">
        <v>1402000</v>
      </c>
      <c r="W823" s="371">
        <v>20211</v>
      </c>
      <c r="X823" s="142" t="s">
        <v>26</v>
      </c>
      <c r="Y823" s="142" t="s">
        <v>4</v>
      </c>
      <c r="AA823" s="371"/>
      <c r="AB823" s="371"/>
      <c r="AC823" s="371"/>
      <c r="AD823"/>
      <c r="AE823" s="371"/>
    </row>
    <row r="824" spans="1:31">
      <c r="A824" s="371" t="s">
        <v>2964</v>
      </c>
      <c r="B824" s="371" t="s">
        <v>2965</v>
      </c>
      <c r="C824" s="371">
        <v>2</v>
      </c>
      <c r="D824"/>
      <c r="E824" s="371" t="s">
        <v>2966</v>
      </c>
      <c r="F824" s="371" t="s">
        <v>2967</v>
      </c>
      <c r="G824" s="371" t="s">
        <v>239</v>
      </c>
      <c r="H824" s="371" t="s">
        <v>240</v>
      </c>
      <c r="I824" s="372">
        <v>43202</v>
      </c>
      <c r="J824" s="372">
        <v>43182</v>
      </c>
      <c r="K824" s="372">
        <v>43547</v>
      </c>
      <c r="L824" s="371" t="s">
        <v>241</v>
      </c>
      <c r="M824" s="371" t="s">
        <v>242</v>
      </c>
      <c r="N824" s="372">
        <v>43273</v>
      </c>
      <c r="O824" s="371" t="s">
        <v>243</v>
      </c>
      <c r="P824" s="371" t="s">
        <v>240</v>
      </c>
      <c r="Q824" s="371" t="s">
        <v>244</v>
      </c>
      <c r="R824" s="371" t="s">
        <v>244</v>
      </c>
      <c r="S824" s="371" t="s">
        <v>265</v>
      </c>
      <c r="T824" s="371" t="s">
        <v>255</v>
      </c>
      <c r="U824" s="373">
        <v>1402000</v>
      </c>
      <c r="W824" s="371">
        <v>20211</v>
      </c>
      <c r="X824" s="142" t="s">
        <v>26</v>
      </c>
      <c r="Y824" s="142" t="s">
        <v>4</v>
      </c>
      <c r="AA824" s="371"/>
      <c r="AB824" s="371"/>
      <c r="AC824" s="371"/>
      <c r="AD824"/>
      <c r="AE824" s="371"/>
    </row>
    <row r="825" spans="1:31">
      <c r="A825" s="371" t="s">
        <v>2968</v>
      </c>
      <c r="B825" s="371" t="s">
        <v>2969</v>
      </c>
      <c r="C825" s="371">
        <v>2</v>
      </c>
      <c r="D825"/>
      <c r="E825" s="371" t="s">
        <v>2970</v>
      </c>
      <c r="F825" s="371" t="s">
        <v>2971</v>
      </c>
      <c r="G825" s="371" t="s">
        <v>239</v>
      </c>
      <c r="H825" s="371" t="s">
        <v>240</v>
      </c>
      <c r="I825" s="372">
        <v>43202</v>
      </c>
      <c r="J825" s="372">
        <v>43182</v>
      </c>
      <c r="K825" s="372">
        <v>43547</v>
      </c>
      <c r="L825" s="371" t="s">
        <v>241</v>
      </c>
      <c r="M825" s="371" t="s">
        <v>242</v>
      </c>
      <c r="N825" s="372">
        <v>43273</v>
      </c>
      <c r="O825" s="371" t="s">
        <v>243</v>
      </c>
      <c r="P825" s="371" t="s">
        <v>240</v>
      </c>
      <c r="Q825" s="371" t="s">
        <v>244</v>
      </c>
      <c r="R825" s="371" t="s">
        <v>244</v>
      </c>
      <c r="S825" s="371" t="s">
        <v>265</v>
      </c>
      <c r="T825" s="371" t="s">
        <v>255</v>
      </c>
      <c r="U825" s="373">
        <v>664000</v>
      </c>
      <c r="V825" s="371"/>
      <c r="W825" s="371">
        <v>19772</v>
      </c>
      <c r="X825" s="142" t="s">
        <v>26</v>
      </c>
      <c r="Y825" s="142" t="s">
        <v>4</v>
      </c>
      <c r="AA825" s="371"/>
      <c r="AB825" s="371"/>
      <c r="AC825" s="371"/>
      <c r="AD825"/>
      <c r="AE825" s="371"/>
    </row>
    <row r="826" spans="1:31">
      <c r="A826" s="371" t="s">
        <v>2968</v>
      </c>
      <c r="B826" s="371" t="s">
        <v>2969</v>
      </c>
      <c r="C826" s="371">
        <v>2</v>
      </c>
      <c r="D826"/>
      <c r="E826" s="371" t="s">
        <v>2970</v>
      </c>
      <c r="F826" s="371" t="s">
        <v>2971</v>
      </c>
      <c r="G826" s="371" t="s">
        <v>239</v>
      </c>
      <c r="H826" s="371" t="s">
        <v>240</v>
      </c>
      <c r="I826" s="372">
        <v>43202</v>
      </c>
      <c r="J826" s="372">
        <v>43182</v>
      </c>
      <c r="K826" s="372">
        <v>43547</v>
      </c>
      <c r="L826" s="371" t="s">
        <v>241</v>
      </c>
      <c r="M826" s="371" t="s">
        <v>242</v>
      </c>
      <c r="N826" s="372">
        <v>43273</v>
      </c>
      <c r="O826" s="371" t="s">
        <v>243</v>
      </c>
      <c r="P826" s="371" t="s">
        <v>240</v>
      </c>
      <c r="Q826" s="371" t="s">
        <v>244</v>
      </c>
      <c r="R826" s="371" t="s">
        <v>244</v>
      </c>
      <c r="S826" s="371" t="s">
        <v>265</v>
      </c>
      <c r="T826" s="371" t="s">
        <v>255</v>
      </c>
      <c r="U826" s="373">
        <v>664000</v>
      </c>
      <c r="W826" s="371">
        <v>19772</v>
      </c>
      <c r="X826" s="142" t="s">
        <v>26</v>
      </c>
      <c r="Y826" s="142" t="s">
        <v>4</v>
      </c>
      <c r="AA826" s="371"/>
      <c r="AB826" s="371"/>
      <c r="AC826" s="371"/>
      <c r="AD826"/>
      <c r="AE826" s="371"/>
    </row>
    <row r="827" spans="1:31">
      <c r="A827" s="371" t="s">
        <v>2968</v>
      </c>
      <c r="B827" s="371" t="s">
        <v>2969</v>
      </c>
      <c r="C827" s="371">
        <v>2</v>
      </c>
      <c r="D827"/>
      <c r="E827" s="371" t="s">
        <v>2970</v>
      </c>
      <c r="F827" s="371" t="s">
        <v>2971</v>
      </c>
      <c r="G827" s="371" t="s">
        <v>239</v>
      </c>
      <c r="H827" s="371" t="s">
        <v>240</v>
      </c>
      <c r="I827" s="372">
        <v>43202</v>
      </c>
      <c r="J827" s="372">
        <v>43182</v>
      </c>
      <c r="K827" s="372">
        <v>43547</v>
      </c>
      <c r="L827" s="371" t="s">
        <v>241</v>
      </c>
      <c r="M827" s="371" t="s">
        <v>242</v>
      </c>
      <c r="N827" s="372">
        <v>43273</v>
      </c>
      <c r="O827" s="371" t="s">
        <v>243</v>
      </c>
      <c r="P827" s="371" t="s">
        <v>240</v>
      </c>
      <c r="Q827" s="371" t="s">
        <v>244</v>
      </c>
      <c r="R827" s="371" t="s">
        <v>244</v>
      </c>
      <c r="S827" s="371" t="s">
        <v>265</v>
      </c>
      <c r="T827" s="371" t="s">
        <v>255</v>
      </c>
      <c r="U827" s="373">
        <v>664000</v>
      </c>
      <c r="W827" s="371">
        <v>19772</v>
      </c>
      <c r="X827" s="142" t="s">
        <v>26</v>
      </c>
      <c r="Y827" s="142" t="s">
        <v>4</v>
      </c>
      <c r="AA827" s="371"/>
      <c r="AB827" s="371"/>
      <c r="AC827" s="371"/>
      <c r="AD827"/>
      <c r="AE827" s="371"/>
    </row>
    <row r="828" spans="1:31">
      <c r="A828" s="371" t="s">
        <v>2968</v>
      </c>
      <c r="B828" s="371" t="s">
        <v>2969</v>
      </c>
      <c r="C828" s="371">
        <v>2</v>
      </c>
      <c r="D828"/>
      <c r="E828" s="371" t="s">
        <v>2970</v>
      </c>
      <c r="F828" s="371" t="s">
        <v>2971</v>
      </c>
      <c r="G828" s="371" t="s">
        <v>239</v>
      </c>
      <c r="H828" s="371" t="s">
        <v>240</v>
      </c>
      <c r="I828" s="372">
        <v>43202</v>
      </c>
      <c r="J828" s="372">
        <v>43182</v>
      </c>
      <c r="K828" s="372">
        <v>43547</v>
      </c>
      <c r="L828" s="371" t="s">
        <v>241</v>
      </c>
      <c r="M828" s="371" t="s">
        <v>242</v>
      </c>
      <c r="N828" s="372">
        <v>43273</v>
      </c>
      <c r="O828" s="371" t="s">
        <v>243</v>
      </c>
      <c r="P828" s="371" t="s">
        <v>240</v>
      </c>
      <c r="Q828" s="371" t="s">
        <v>244</v>
      </c>
      <c r="R828" s="371" t="s">
        <v>244</v>
      </c>
      <c r="S828" s="371" t="s">
        <v>265</v>
      </c>
      <c r="T828" s="371" t="s">
        <v>255</v>
      </c>
      <c r="U828" s="373">
        <v>664000</v>
      </c>
      <c r="W828" s="371">
        <v>19772</v>
      </c>
      <c r="X828" s="142" t="s">
        <v>26</v>
      </c>
      <c r="Y828" s="142" t="s">
        <v>4</v>
      </c>
      <c r="AA828" s="371"/>
      <c r="AB828" s="371"/>
      <c r="AC828" s="371"/>
      <c r="AD828"/>
      <c r="AE828" s="371"/>
    </row>
    <row r="829" spans="1:31">
      <c r="A829" s="371" t="s">
        <v>2968</v>
      </c>
      <c r="B829" s="371" t="s">
        <v>2969</v>
      </c>
      <c r="C829" s="371">
        <v>2</v>
      </c>
      <c r="D829"/>
      <c r="E829" s="371" t="s">
        <v>2970</v>
      </c>
      <c r="F829" s="371" t="s">
        <v>2971</v>
      </c>
      <c r="G829" s="371" t="s">
        <v>239</v>
      </c>
      <c r="H829" s="371" t="s">
        <v>240</v>
      </c>
      <c r="I829" s="372">
        <v>43202</v>
      </c>
      <c r="J829" s="372">
        <v>43182</v>
      </c>
      <c r="K829" s="372">
        <v>43547</v>
      </c>
      <c r="L829" s="371" t="s">
        <v>241</v>
      </c>
      <c r="M829" s="371" t="s">
        <v>242</v>
      </c>
      <c r="N829" s="372">
        <v>43273</v>
      </c>
      <c r="O829" s="371" t="s">
        <v>243</v>
      </c>
      <c r="P829" s="371" t="s">
        <v>240</v>
      </c>
      <c r="Q829" s="371" t="s">
        <v>244</v>
      </c>
      <c r="R829" s="371" t="s">
        <v>244</v>
      </c>
      <c r="S829" s="371" t="s">
        <v>265</v>
      </c>
      <c r="T829" s="371" t="s">
        <v>255</v>
      </c>
      <c r="U829" s="373">
        <v>664000</v>
      </c>
      <c r="W829" s="371">
        <v>19772</v>
      </c>
      <c r="X829" s="142" t="s">
        <v>26</v>
      </c>
      <c r="Y829" s="142" t="s">
        <v>4</v>
      </c>
      <c r="AA829" s="371"/>
      <c r="AB829" s="371"/>
      <c r="AC829" s="371"/>
      <c r="AD829"/>
      <c r="AE829" s="371"/>
    </row>
    <row r="830" spans="1:31">
      <c r="A830" s="371" t="s">
        <v>2972</v>
      </c>
      <c r="B830" s="371" t="s">
        <v>2973</v>
      </c>
      <c r="C830" s="371">
        <v>2</v>
      </c>
      <c r="D830"/>
      <c r="E830" s="371" t="s">
        <v>2974</v>
      </c>
      <c r="F830" s="371" t="s">
        <v>2975</v>
      </c>
      <c r="G830" s="371" t="s">
        <v>239</v>
      </c>
      <c r="H830" s="371" t="s">
        <v>240</v>
      </c>
      <c r="I830" s="372">
        <v>43202</v>
      </c>
      <c r="J830" s="372">
        <v>43182</v>
      </c>
      <c r="K830" s="372">
        <v>43547</v>
      </c>
      <c r="L830" s="371" t="s">
        <v>241</v>
      </c>
      <c r="M830" s="371" t="s">
        <v>242</v>
      </c>
      <c r="N830" s="372">
        <v>43273</v>
      </c>
      <c r="O830" s="371" t="s">
        <v>243</v>
      </c>
      <c r="P830" s="371" t="s">
        <v>240</v>
      </c>
      <c r="Q830" s="371" t="s">
        <v>244</v>
      </c>
      <c r="R830" s="371" t="s">
        <v>244</v>
      </c>
      <c r="S830" s="371" t="s">
        <v>265</v>
      </c>
      <c r="T830" s="371" t="s">
        <v>255</v>
      </c>
      <c r="U830" s="373">
        <v>3500000</v>
      </c>
      <c r="W830" s="371">
        <v>579641</v>
      </c>
      <c r="X830" s="142" t="s">
        <v>26</v>
      </c>
      <c r="Y830" s="142" t="s">
        <v>4</v>
      </c>
      <c r="AA830" s="371"/>
      <c r="AB830" s="371"/>
      <c r="AC830" s="371"/>
      <c r="AD830"/>
      <c r="AE830" s="371"/>
    </row>
    <row r="831" spans="1:31">
      <c r="A831" s="371" t="s">
        <v>2972</v>
      </c>
      <c r="B831" s="371" t="s">
        <v>2973</v>
      </c>
      <c r="C831" s="371">
        <v>2</v>
      </c>
      <c r="D831"/>
      <c r="E831" s="371" t="s">
        <v>2974</v>
      </c>
      <c r="F831" s="371" t="s">
        <v>2975</v>
      </c>
      <c r="G831" s="371" t="s">
        <v>239</v>
      </c>
      <c r="H831" s="371" t="s">
        <v>240</v>
      </c>
      <c r="I831" s="372">
        <v>43202</v>
      </c>
      <c r="J831" s="372">
        <v>43182</v>
      </c>
      <c r="K831" s="372">
        <v>43547</v>
      </c>
      <c r="L831" s="371" t="s">
        <v>241</v>
      </c>
      <c r="M831" s="371" t="s">
        <v>242</v>
      </c>
      <c r="N831" s="372">
        <v>43273</v>
      </c>
      <c r="O831" s="371" t="s">
        <v>243</v>
      </c>
      <c r="P831" s="371" t="s">
        <v>240</v>
      </c>
      <c r="Q831" s="371" t="s">
        <v>244</v>
      </c>
      <c r="R831" s="371" t="s">
        <v>244</v>
      </c>
      <c r="S831" s="371" t="s">
        <v>265</v>
      </c>
      <c r="T831" s="371" t="s">
        <v>255</v>
      </c>
      <c r="U831" s="373">
        <v>3500000</v>
      </c>
      <c r="W831" s="371">
        <v>579641</v>
      </c>
      <c r="X831" s="142" t="s">
        <v>26</v>
      </c>
      <c r="Y831" s="142" t="s">
        <v>4</v>
      </c>
      <c r="AA831" s="371"/>
      <c r="AB831" s="371"/>
      <c r="AC831" s="371"/>
      <c r="AD831"/>
      <c r="AE831" s="371"/>
    </row>
    <row r="832" spans="1:31">
      <c r="A832" s="371" t="s">
        <v>2972</v>
      </c>
      <c r="B832" s="371" t="s">
        <v>2973</v>
      </c>
      <c r="C832" s="371">
        <v>2</v>
      </c>
      <c r="D832"/>
      <c r="E832" s="371" t="s">
        <v>2974</v>
      </c>
      <c r="F832" s="371" t="s">
        <v>2975</v>
      </c>
      <c r="G832" s="371" t="s">
        <v>239</v>
      </c>
      <c r="H832" s="371" t="s">
        <v>240</v>
      </c>
      <c r="I832" s="372">
        <v>43202</v>
      </c>
      <c r="J832" s="372">
        <v>43182</v>
      </c>
      <c r="K832" s="372">
        <v>43547</v>
      </c>
      <c r="L832" s="371" t="s">
        <v>241</v>
      </c>
      <c r="M832" s="371" t="s">
        <v>242</v>
      </c>
      <c r="N832" s="372">
        <v>43273</v>
      </c>
      <c r="O832" s="371" t="s">
        <v>243</v>
      </c>
      <c r="P832" s="371" t="s">
        <v>240</v>
      </c>
      <c r="Q832" s="371" t="s">
        <v>244</v>
      </c>
      <c r="R832" s="371" t="s">
        <v>244</v>
      </c>
      <c r="S832" s="371" t="s">
        <v>265</v>
      </c>
      <c r="T832" s="371" t="s">
        <v>255</v>
      </c>
      <c r="U832" s="373">
        <v>3500000</v>
      </c>
      <c r="W832" s="371">
        <v>579641</v>
      </c>
      <c r="X832" s="142" t="s">
        <v>26</v>
      </c>
      <c r="Y832" s="142" t="s">
        <v>4</v>
      </c>
      <c r="AA832" s="371"/>
      <c r="AB832" s="371"/>
      <c r="AC832" s="371"/>
      <c r="AD832"/>
      <c r="AE832" s="371"/>
    </row>
    <row r="833" spans="1:31">
      <c r="A833" s="371" t="s">
        <v>2972</v>
      </c>
      <c r="B833" s="371" t="s">
        <v>2973</v>
      </c>
      <c r="C833" s="371">
        <v>2</v>
      </c>
      <c r="D833"/>
      <c r="E833" s="371" t="s">
        <v>2974</v>
      </c>
      <c r="F833" s="371" t="s">
        <v>2975</v>
      </c>
      <c r="G833" s="371" t="s">
        <v>239</v>
      </c>
      <c r="H833" s="371" t="s">
        <v>240</v>
      </c>
      <c r="I833" s="372">
        <v>43202</v>
      </c>
      <c r="J833" s="372">
        <v>43182</v>
      </c>
      <c r="K833" s="372">
        <v>43547</v>
      </c>
      <c r="L833" s="371" t="s">
        <v>241</v>
      </c>
      <c r="M833" s="371" t="s">
        <v>242</v>
      </c>
      <c r="N833" s="372">
        <v>43273</v>
      </c>
      <c r="O833" s="371" t="s">
        <v>243</v>
      </c>
      <c r="P833" s="371" t="s">
        <v>240</v>
      </c>
      <c r="Q833" s="371" t="s">
        <v>244</v>
      </c>
      <c r="R833" s="371" t="s">
        <v>244</v>
      </c>
      <c r="S833" s="371" t="s">
        <v>265</v>
      </c>
      <c r="T833" s="371" t="s">
        <v>255</v>
      </c>
      <c r="U833" s="373">
        <v>3500000</v>
      </c>
      <c r="W833" s="371">
        <v>579641</v>
      </c>
      <c r="X833" s="142" t="s">
        <v>26</v>
      </c>
      <c r="Y833" s="142" t="s">
        <v>4</v>
      </c>
      <c r="AA833" s="371"/>
      <c r="AB833" s="371"/>
      <c r="AC833" s="371"/>
      <c r="AD833"/>
      <c r="AE833" s="371"/>
    </row>
    <row r="834" spans="1:31">
      <c r="A834" s="371" t="s">
        <v>2972</v>
      </c>
      <c r="B834" s="371" t="s">
        <v>2973</v>
      </c>
      <c r="C834" s="371">
        <v>2</v>
      </c>
      <c r="D834"/>
      <c r="E834" s="371" t="s">
        <v>2974</v>
      </c>
      <c r="F834" s="371" t="s">
        <v>2975</v>
      </c>
      <c r="G834" s="371" t="s">
        <v>239</v>
      </c>
      <c r="H834" s="371" t="s">
        <v>240</v>
      </c>
      <c r="I834" s="372">
        <v>43202</v>
      </c>
      <c r="J834" s="372">
        <v>43182</v>
      </c>
      <c r="K834" s="372">
        <v>43547</v>
      </c>
      <c r="L834" s="371" t="s">
        <v>241</v>
      </c>
      <c r="M834" s="371" t="s">
        <v>242</v>
      </c>
      <c r="N834" s="372">
        <v>43273</v>
      </c>
      <c r="O834" s="371" t="s">
        <v>243</v>
      </c>
      <c r="P834" s="371" t="s">
        <v>240</v>
      </c>
      <c r="Q834" s="371" t="s">
        <v>244</v>
      </c>
      <c r="R834" s="371" t="s">
        <v>244</v>
      </c>
      <c r="S834" s="371" t="s">
        <v>265</v>
      </c>
      <c r="T834" s="371" t="s">
        <v>255</v>
      </c>
      <c r="U834" s="373">
        <v>3500000</v>
      </c>
      <c r="W834" s="371">
        <v>579641</v>
      </c>
      <c r="X834" s="142" t="s">
        <v>26</v>
      </c>
      <c r="Y834" s="142" t="s">
        <v>4</v>
      </c>
      <c r="AA834" s="371"/>
      <c r="AB834" s="371"/>
      <c r="AC834" s="371"/>
      <c r="AD834"/>
      <c r="AE834" s="371"/>
    </row>
    <row r="835" spans="1:31">
      <c r="A835" s="371" t="s">
        <v>2976</v>
      </c>
      <c r="B835" s="371" t="s">
        <v>2977</v>
      </c>
      <c r="C835" s="371">
        <v>2</v>
      </c>
      <c r="D835"/>
      <c r="E835" s="371" t="s">
        <v>2978</v>
      </c>
      <c r="F835" s="371" t="s">
        <v>2979</v>
      </c>
      <c r="G835" s="371" t="s">
        <v>239</v>
      </c>
      <c r="H835" s="371" t="s">
        <v>240</v>
      </c>
      <c r="I835" s="372">
        <v>43202</v>
      </c>
      <c r="J835" s="372">
        <v>43182</v>
      </c>
      <c r="K835" s="372">
        <v>43547</v>
      </c>
      <c r="L835" s="371" t="s">
        <v>241</v>
      </c>
      <c r="M835" s="371" t="s">
        <v>242</v>
      </c>
      <c r="N835" s="372">
        <v>43273</v>
      </c>
      <c r="O835" s="371" t="s">
        <v>243</v>
      </c>
      <c r="P835" s="371" t="s">
        <v>240</v>
      </c>
      <c r="Q835" s="371" t="s">
        <v>244</v>
      </c>
      <c r="R835" s="371" t="s">
        <v>244</v>
      </c>
      <c r="S835" s="371" t="s">
        <v>254</v>
      </c>
      <c r="T835" s="371" t="s">
        <v>255</v>
      </c>
      <c r="U835" s="371">
        <v>0</v>
      </c>
      <c r="W835"/>
      <c r="X835" s="142" t="s">
        <v>26</v>
      </c>
      <c r="Y835" s="142" t="s">
        <v>4</v>
      </c>
      <c r="AA835" s="371"/>
      <c r="AB835" s="371"/>
      <c r="AC835" s="371"/>
      <c r="AD835" s="371"/>
      <c r="AE835" s="371"/>
    </row>
    <row r="836" spans="1:31">
      <c r="A836" s="371" t="s">
        <v>2976</v>
      </c>
      <c r="B836" s="371" t="s">
        <v>2977</v>
      </c>
      <c r="C836" s="371">
        <v>2</v>
      </c>
      <c r="D836"/>
      <c r="E836" s="371" t="s">
        <v>2978</v>
      </c>
      <c r="F836" s="371" t="s">
        <v>2979</v>
      </c>
      <c r="G836" s="371" t="s">
        <v>239</v>
      </c>
      <c r="H836" s="371" t="s">
        <v>240</v>
      </c>
      <c r="I836" s="372">
        <v>43202</v>
      </c>
      <c r="J836" s="372">
        <v>43182</v>
      </c>
      <c r="K836" s="372">
        <v>43547</v>
      </c>
      <c r="L836" s="371" t="s">
        <v>241</v>
      </c>
      <c r="M836" s="371" t="s">
        <v>242</v>
      </c>
      <c r="N836" s="372">
        <v>43273</v>
      </c>
      <c r="O836" s="371" t="s">
        <v>243</v>
      </c>
      <c r="P836" s="371" t="s">
        <v>240</v>
      </c>
      <c r="Q836" s="371" t="s">
        <v>244</v>
      </c>
      <c r="R836" s="371" t="s">
        <v>244</v>
      </c>
      <c r="S836" s="371" t="s">
        <v>254</v>
      </c>
      <c r="T836" s="371" t="s">
        <v>255</v>
      </c>
      <c r="U836" s="371">
        <v>0</v>
      </c>
      <c r="W836"/>
      <c r="X836" s="142" t="s">
        <v>26</v>
      </c>
      <c r="Y836" s="142" t="s">
        <v>4</v>
      </c>
      <c r="AA836" s="371"/>
      <c r="AB836" s="371"/>
      <c r="AC836" s="371"/>
      <c r="AD836" s="371"/>
      <c r="AE836" s="371"/>
    </row>
    <row r="837" spans="1:31">
      <c r="A837" s="371" t="s">
        <v>2980</v>
      </c>
      <c r="B837" s="371" t="s">
        <v>2981</v>
      </c>
      <c r="C837" s="371">
        <v>2</v>
      </c>
      <c r="D837"/>
      <c r="E837" s="371" t="s">
        <v>2982</v>
      </c>
      <c r="F837" s="371" t="s">
        <v>2983</v>
      </c>
      <c r="G837" s="371" t="s">
        <v>239</v>
      </c>
      <c r="H837" s="371" t="s">
        <v>240</v>
      </c>
      <c r="I837" s="372">
        <v>43202</v>
      </c>
      <c r="J837" s="372">
        <v>43182</v>
      </c>
      <c r="K837" s="372">
        <v>43547</v>
      </c>
      <c r="L837" s="371" t="s">
        <v>241</v>
      </c>
      <c r="M837" s="371" t="s">
        <v>242</v>
      </c>
      <c r="N837" s="372">
        <v>43273</v>
      </c>
      <c r="O837" s="371" t="s">
        <v>243</v>
      </c>
      <c r="P837" s="371" t="s">
        <v>240</v>
      </c>
      <c r="Q837" s="371" t="s">
        <v>244</v>
      </c>
      <c r="R837" s="371" t="s">
        <v>244</v>
      </c>
      <c r="S837" s="371" t="s">
        <v>254</v>
      </c>
      <c r="T837" s="371" t="s">
        <v>278</v>
      </c>
      <c r="U837" s="373">
        <v>588000</v>
      </c>
      <c r="V837" s="371"/>
      <c r="W837" s="371">
        <v>579808</v>
      </c>
      <c r="X837" s="142" t="s">
        <v>26</v>
      </c>
      <c r="Y837" s="142" t="s">
        <v>4</v>
      </c>
      <c r="AA837" s="371"/>
      <c r="AB837" s="371"/>
      <c r="AC837" s="371"/>
      <c r="AD837" s="371"/>
      <c r="AE837" s="371"/>
    </row>
    <row r="838" spans="1:31">
      <c r="A838" s="371" t="s">
        <v>2980</v>
      </c>
      <c r="B838" s="371" t="s">
        <v>2981</v>
      </c>
      <c r="C838" s="371">
        <v>2</v>
      </c>
      <c r="D838"/>
      <c r="E838" s="371" t="s">
        <v>2982</v>
      </c>
      <c r="F838" s="371" t="s">
        <v>2983</v>
      </c>
      <c r="G838" s="371" t="s">
        <v>239</v>
      </c>
      <c r="H838" s="371" t="s">
        <v>240</v>
      </c>
      <c r="I838" s="372">
        <v>43202</v>
      </c>
      <c r="J838" s="372">
        <v>43182</v>
      </c>
      <c r="K838" s="372">
        <v>43547</v>
      </c>
      <c r="L838" s="371" t="s">
        <v>241</v>
      </c>
      <c r="M838" s="371" t="s">
        <v>242</v>
      </c>
      <c r="N838" s="372">
        <v>43273</v>
      </c>
      <c r="O838" s="371" t="s">
        <v>243</v>
      </c>
      <c r="P838" s="371" t="s">
        <v>240</v>
      </c>
      <c r="Q838" s="371" t="s">
        <v>244</v>
      </c>
      <c r="R838" s="371" t="s">
        <v>244</v>
      </c>
      <c r="S838" s="371" t="s">
        <v>254</v>
      </c>
      <c r="T838" s="371" t="s">
        <v>278</v>
      </c>
      <c r="U838" s="373">
        <v>588000</v>
      </c>
      <c r="W838" s="371">
        <v>579808</v>
      </c>
      <c r="X838" s="142" t="s">
        <v>26</v>
      </c>
      <c r="Y838" s="142" t="s">
        <v>4</v>
      </c>
      <c r="AA838" s="371"/>
      <c r="AB838" s="371"/>
      <c r="AC838" s="371"/>
      <c r="AD838" s="371"/>
      <c r="AE838" s="371"/>
    </row>
    <row r="839" spans="1:31">
      <c r="A839" s="371" t="s">
        <v>2984</v>
      </c>
      <c r="B839" s="371" t="s">
        <v>2985</v>
      </c>
      <c r="C839" s="371">
        <v>2</v>
      </c>
      <c r="D839"/>
      <c r="E839" s="371" t="s">
        <v>2986</v>
      </c>
      <c r="F839" s="371" t="s">
        <v>2987</v>
      </c>
      <c r="G839" s="371" t="s">
        <v>239</v>
      </c>
      <c r="H839" s="371" t="s">
        <v>240</v>
      </c>
      <c r="I839" s="372">
        <v>43202</v>
      </c>
      <c r="J839" s="372">
        <v>43182</v>
      </c>
      <c r="K839" s="372">
        <v>43547</v>
      </c>
      <c r="L839" s="371" t="s">
        <v>241</v>
      </c>
      <c r="M839" s="371" t="s">
        <v>242</v>
      </c>
      <c r="N839" s="372">
        <v>43273</v>
      </c>
      <c r="O839" s="371" t="s">
        <v>243</v>
      </c>
      <c r="P839" s="371" t="s">
        <v>240</v>
      </c>
      <c r="Q839" s="371" t="s">
        <v>244</v>
      </c>
      <c r="R839" s="371" t="s">
        <v>269</v>
      </c>
      <c r="S839" s="371" t="s">
        <v>265</v>
      </c>
      <c r="T839" s="371" t="s">
        <v>255</v>
      </c>
      <c r="U839" s="373">
        <v>765000</v>
      </c>
      <c r="V839" s="371"/>
      <c r="W839"/>
      <c r="X839" s="142" t="s">
        <v>26</v>
      </c>
      <c r="Y839" s="142" t="s">
        <v>4</v>
      </c>
      <c r="AA839" s="371"/>
      <c r="AB839" s="371"/>
      <c r="AC839" s="371"/>
      <c r="AD839" s="371"/>
      <c r="AE839" s="371"/>
    </row>
    <row r="840" spans="1:31">
      <c r="A840" s="371" t="s">
        <v>2984</v>
      </c>
      <c r="B840" s="371" t="s">
        <v>2985</v>
      </c>
      <c r="C840" s="371">
        <v>2</v>
      </c>
      <c r="D840"/>
      <c r="E840" s="371" t="s">
        <v>2986</v>
      </c>
      <c r="F840" s="371" t="s">
        <v>2987</v>
      </c>
      <c r="G840" s="371" t="s">
        <v>239</v>
      </c>
      <c r="H840" s="371" t="s">
        <v>240</v>
      </c>
      <c r="I840" s="372">
        <v>43202</v>
      </c>
      <c r="J840" s="372">
        <v>43182</v>
      </c>
      <c r="K840" s="372">
        <v>43547</v>
      </c>
      <c r="L840" s="371" t="s">
        <v>241</v>
      </c>
      <c r="M840" s="371" t="s">
        <v>242</v>
      </c>
      <c r="N840" s="372">
        <v>43273</v>
      </c>
      <c r="O840" s="371" t="s">
        <v>243</v>
      </c>
      <c r="P840" s="371" t="s">
        <v>240</v>
      </c>
      <c r="Q840" s="371" t="s">
        <v>244</v>
      </c>
      <c r="R840" s="371" t="s">
        <v>269</v>
      </c>
      <c r="S840" s="371" t="s">
        <v>265</v>
      </c>
      <c r="T840" s="371" t="s">
        <v>255</v>
      </c>
      <c r="U840" s="373">
        <v>765000</v>
      </c>
      <c r="W840"/>
      <c r="X840" s="142" t="s">
        <v>26</v>
      </c>
      <c r="Y840" s="142" t="s">
        <v>4</v>
      </c>
      <c r="AA840" s="371"/>
      <c r="AB840" s="371"/>
      <c r="AC840" s="371"/>
      <c r="AD840" s="371"/>
      <c r="AE840" s="371"/>
    </row>
    <row r="841" spans="1:31">
      <c r="A841" s="371" t="s">
        <v>2984</v>
      </c>
      <c r="B841" s="371" t="s">
        <v>2985</v>
      </c>
      <c r="C841" s="371">
        <v>2</v>
      </c>
      <c r="D841"/>
      <c r="E841" s="371" t="s">
        <v>2986</v>
      </c>
      <c r="F841" s="371" t="s">
        <v>2987</v>
      </c>
      <c r="G841" s="371" t="s">
        <v>239</v>
      </c>
      <c r="H841" s="371" t="s">
        <v>240</v>
      </c>
      <c r="I841" s="372">
        <v>43202</v>
      </c>
      <c r="J841" s="372">
        <v>43182</v>
      </c>
      <c r="K841" s="372">
        <v>43547</v>
      </c>
      <c r="L841" s="371" t="s">
        <v>241</v>
      </c>
      <c r="M841" s="371" t="s">
        <v>242</v>
      </c>
      <c r="N841" s="372">
        <v>43273</v>
      </c>
      <c r="O841" s="371" t="s">
        <v>243</v>
      </c>
      <c r="P841" s="371" t="s">
        <v>240</v>
      </c>
      <c r="Q841" s="371" t="s">
        <v>244</v>
      </c>
      <c r="R841" s="371" t="s">
        <v>269</v>
      </c>
      <c r="S841" s="371" t="s">
        <v>265</v>
      </c>
      <c r="T841" s="371" t="s">
        <v>255</v>
      </c>
      <c r="U841" s="373">
        <v>765000</v>
      </c>
      <c r="W841"/>
      <c r="X841" s="142" t="s">
        <v>26</v>
      </c>
      <c r="Y841" s="142" t="s">
        <v>4</v>
      </c>
      <c r="AA841" s="371"/>
      <c r="AB841" s="371"/>
      <c r="AC841" s="371"/>
      <c r="AD841" s="371"/>
      <c r="AE841" s="371"/>
    </row>
    <row r="842" spans="1:31">
      <c r="A842" s="371" t="s">
        <v>2984</v>
      </c>
      <c r="B842" s="371" t="s">
        <v>2985</v>
      </c>
      <c r="C842" s="371">
        <v>2</v>
      </c>
      <c r="D842"/>
      <c r="E842" s="371" t="s">
        <v>2986</v>
      </c>
      <c r="F842" s="371" t="s">
        <v>2987</v>
      </c>
      <c r="G842" s="371" t="s">
        <v>239</v>
      </c>
      <c r="H842" s="371" t="s">
        <v>240</v>
      </c>
      <c r="I842" s="372">
        <v>43202</v>
      </c>
      <c r="J842" s="372">
        <v>43182</v>
      </c>
      <c r="K842" s="372">
        <v>43547</v>
      </c>
      <c r="L842" s="371" t="s">
        <v>241</v>
      </c>
      <c r="M842" s="371" t="s">
        <v>242</v>
      </c>
      <c r="N842" s="372">
        <v>43273</v>
      </c>
      <c r="O842" s="371" t="s">
        <v>243</v>
      </c>
      <c r="P842" s="371" t="s">
        <v>240</v>
      </c>
      <c r="Q842" s="371" t="s">
        <v>244</v>
      </c>
      <c r="R842" s="371" t="s">
        <v>269</v>
      </c>
      <c r="S842" s="371" t="s">
        <v>265</v>
      </c>
      <c r="T842" s="371" t="s">
        <v>255</v>
      </c>
      <c r="U842" s="373">
        <v>765000</v>
      </c>
      <c r="W842"/>
      <c r="X842" s="142" t="s">
        <v>26</v>
      </c>
      <c r="Y842" s="142" t="s">
        <v>4</v>
      </c>
      <c r="AA842" s="371"/>
      <c r="AB842" s="371"/>
      <c r="AC842" s="371"/>
      <c r="AD842" s="371"/>
      <c r="AE842" s="371"/>
    </row>
    <row r="843" spans="1:31">
      <c r="A843" s="371" t="s">
        <v>2984</v>
      </c>
      <c r="B843" s="371" t="s">
        <v>2985</v>
      </c>
      <c r="C843" s="371">
        <v>2</v>
      </c>
      <c r="D843"/>
      <c r="E843" s="371" t="s">
        <v>2986</v>
      </c>
      <c r="F843" s="371" t="s">
        <v>2987</v>
      </c>
      <c r="G843" s="371" t="s">
        <v>239</v>
      </c>
      <c r="H843" s="371" t="s">
        <v>240</v>
      </c>
      <c r="I843" s="372">
        <v>43202</v>
      </c>
      <c r="J843" s="372">
        <v>43182</v>
      </c>
      <c r="K843" s="372">
        <v>43547</v>
      </c>
      <c r="L843" s="371" t="s">
        <v>241</v>
      </c>
      <c r="M843" s="371" t="s">
        <v>242</v>
      </c>
      <c r="N843" s="372">
        <v>43273</v>
      </c>
      <c r="O843" s="371" t="s">
        <v>243</v>
      </c>
      <c r="P843" s="371" t="s">
        <v>240</v>
      </c>
      <c r="Q843" s="371" t="s">
        <v>244</v>
      </c>
      <c r="R843" s="371" t="s">
        <v>269</v>
      </c>
      <c r="S843" s="371" t="s">
        <v>265</v>
      </c>
      <c r="T843" s="371" t="s">
        <v>255</v>
      </c>
      <c r="U843" s="373">
        <v>765000</v>
      </c>
      <c r="W843"/>
      <c r="X843" s="142" t="s">
        <v>26</v>
      </c>
      <c r="Y843" s="142" t="s">
        <v>4</v>
      </c>
      <c r="AA843" s="371"/>
      <c r="AB843" s="371"/>
      <c r="AC843" s="371"/>
      <c r="AD843" s="371"/>
      <c r="AE843" s="371"/>
    </row>
    <row r="844" spans="1:31">
      <c r="A844" s="371" t="s">
        <v>2988</v>
      </c>
      <c r="B844" s="371">
        <v>816272</v>
      </c>
      <c r="C844" s="371">
        <v>3</v>
      </c>
      <c r="D844"/>
      <c r="E844" s="371" t="s">
        <v>2989</v>
      </c>
      <c r="F844" s="371" t="s">
        <v>2990</v>
      </c>
      <c r="G844" s="371" t="s">
        <v>301</v>
      </c>
      <c r="H844" s="371" t="s">
        <v>422</v>
      </c>
      <c r="I844" s="372">
        <v>43266</v>
      </c>
      <c r="J844" s="372">
        <v>43373</v>
      </c>
      <c r="K844" s="372">
        <v>43738</v>
      </c>
      <c r="L844" s="371" t="s">
        <v>241</v>
      </c>
      <c r="M844" s="371" t="s">
        <v>242</v>
      </c>
      <c r="N844" s="372">
        <v>43273</v>
      </c>
      <c r="O844" s="371" t="s">
        <v>243</v>
      </c>
      <c r="P844" s="371" t="s">
        <v>422</v>
      </c>
      <c r="Q844" s="371" t="s">
        <v>244</v>
      </c>
      <c r="R844" s="371" t="s">
        <v>269</v>
      </c>
      <c r="S844" s="371" t="s">
        <v>254</v>
      </c>
      <c r="T844" s="371" t="s">
        <v>255</v>
      </c>
      <c r="U844" s="371">
        <v>0</v>
      </c>
      <c r="W844" s="371">
        <v>50757</v>
      </c>
      <c r="X844" s="142" t="s">
        <v>26</v>
      </c>
      <c r="Y844" s="142" t="s">
        <v>8</v>
      </c>
      <c r="AA844" s="371"/>
      <c r="AB844" s="371"/>
      <c r="AC844" s="371"/>
      <c r="AD844"/>
      <c r="AE844" s="371"/>
    </row>
    <row r="845" spans="1:31">
      <c r="A845" s="371" t="s">
        <v>2991</v>
      </c>
      <c r="B845" s="371">
        <v>816346</v>
      </c>
      <c r="C845" s="371">
        <v>3</v>
      </c>
      <c r="D845"/>
      <c r="E845" s="371" t="s">
        <v>2992</v>
      </c>
      <c r="F845" s="371" t="s">
        <v>2993</v>
      </c>
      <c r="G845" s="371" t="s">
        <v>301</v>
      </c>
      <c r="H845" s="371" t="s">
        <v>422</v>
      </c>
      <c r="I845" s="372">
        <v>43266</v>
      </c>
      <c r="J845" s="372">
        <v>43373</v>
      </c>
      <c r="K845" s="372">
        <v>43738</v>
      </c>
      <c r="L845" s="371" t="s">
        <v>241</v>
      </c>
      <c r="M845" s="371" t="s">
        <v>242</v>
      </c>
      <c r="N845" s="372">
        <v>43273</v>
      </c>
      <c r="O845" s="371" t="s">
        <v>243</v>
      </c>
      <c r="P845" s="371" t="s">
        <v>422</v>
      </c>
      <c r="Q845" s="371" t="s">
        <v>244</v>
      </c>
      <c r="R845" s="371" t="s">
        <v>269</v>
      </c>
      <c r="S845" s="371" t="s">
        <v>254</v>
      </c>
      <c r="T845" s="371" t="s">
        <v>255</v>
      </c>
      <c r="U845" s="371">
        <v>0</v>
      </c>
      <c r="W845"/>
      <c r="X845" s="142" t="s">
        <v>26</v>
      </c>
      <c r="Y845" s="142" t="s">
        <v>8</v>
      </c>
      <c r="AA845" s="371"/>
      <c r="AB845" s="371"/>
      <c r="AC845" s="371"/>
      <c r="AD845"/>
      <c r="AE845" s="371"/>
    </row>
    <row r="846" spans="1:31">
      <c r="A846" s="371" t="s">
        <v>2994</v>
      </c>
      <c r="B846" s="371" t="s">
        <v>2995</v>
      </c>
      <c r="C846" s="371">
        <v>0</v>
      </c>
      <c r="D846" s="371">
        <v>1107910</v>
      </c>
      <c r="E846" s="371" t="s">
        <v>2849</v>
      </c>
      <c r="F846" s="371" t="s">
        <v>2996</v>
      </c>
      <c r="G846" s="371" t="s">
        <v>239</v>
      </c>
      <c r="H846" s="371" t="s">
        <v>240</v>
      </c>
      <c r="I846" s="372">
        <v>43263</v>
      </c>
      <c r="J846" s="372">
        <v>43263</v>
      </c>
      <c r="K846" s="372">
        <v>43433</v>
      </c>
      <c r="L846" s="371" t="s">
        <v>241</v>
      </c>
      <c r="M846" s="371" t="s">
        <v>242</v>
      </c>
      <c r="N846" s="372">
        <v>43273</v>
      </c>
      <c r="O846" s="371" t="s">
        <v>243</v>
      </c>
      <c r="P846" s="371" t="s">
        <v>240</v>
      </c>
      <c r="Q846" s="371" t="s">
        <v>244</v>
      </c>
      <c r="R846" s="371" t="s">
        <v>244</v>
      </c>
      <c r="S846" s="371" t="s">
        <v>287</v>
      </c>
      <c r="T846" s="371" t="s">
        <v>309</v>
      </c>
      <c r="U846" s="373">
        <v>11900</v>
      </c>
      <c r="W846" s="371">
        <v>68446</v>
      </c>
      <c r="X846" s="142" t="s">
        <v>26</v>
      </c>
      <c r="Y846" s="142" t="s">
        <v>4</v>
      </c>
      <c r="AA846" s="371"/>
      <c r="AB846" s="371"/>
      <c r="AC846" s="371"/>
      <c r="AD846" s="371"/>
      <c r="AE846" s="371"/>
    </row>
    <row r="847" spans="1:31">
      <c r="A847" s="371" t="s">
        <v>2994</v>
      </c>
      <c r="B847" s="371" t="s">
        <v>2995</v>
      </c>
      <c r="C847" s="371">
        <v>0</v>
      </c>
      <c r="D847" s="371">
        <v>1107910</v>
      </c>
      <c r="E847" s="371" t="s">
        <v>2849</v>
      </c>
      <c r="F847" s="371" t="s">
        <v>2996</v>
      </c>
      <c r="G847" s="371" t="s">
        <v>239</v>
      </c>
      <c r="H847" s="371" t="s">
        <v>240</v>
      </c>
      <c r="I847" s="372">
        <v>43263</v>
      </c>
      <c r="J847" s="372">
        <v>43263</v>
      </c>
      <c r="K847" s="372">
        <v>43433</v>
      </c>
      <c r="L847" s="371" t="s">
        <v>241</v>
      </c>
      <c r="M847" s="371" t="s">
        <v>242</v>
      </c>
      <c r="N847" s="372">
        <v>43273</v>
      </c>
      <c r="O847" s="371" t="s">
        <v>243</v>
      </c>
      <c r="P847" s="371" t="s">
        <v>240</v>
      </c>
      <c r="Q847" s="371" t="s">
        <v>244</v>
      </c>
      <c r="R847" s="371" t="s">
        <v>244</v>
      </c>
      <c r="S847" s="371" t="s">
        <v>287</v>
      </c>
      <c r="T847" s="371" t="s">
        <v>309</v>
      </c>
      <c r="U847" s="373">
        <v>11900</v>
      </c>
      <c r="W847" s="371">
        <v>68446</v>
      </c>
      <c r="X847" s="142" t="s">
        <v>26</v>
      </c>
      <c r="Y847" s="142" t="s">
        <v>4</v>
      </c>
      <c r="AA847" s="371"/>
      <c r="AB847" s="371"/>
      <c r="AC847" s="371"/>
      <c r="AD847" s="371"/>
      <c r="AE847" s="371"/>
    </row>
    <row r="848" spans="1:31">
      <c r="A848" s="371" t="s">
        <v>2997</v>
      </c>
      <c r="B848" s="371">
        <v>818588</v>
      </c>
      <c r="C848" s="371">
        <v>2</v>
      </c>
      <c r="D848"/>
      <c r="E848" s="371" t="s">
        <v>2998</v>
      </c>
      <c r="F848" s="371" t="s">
        <v>2999</v>
      </c>
      <c r="G848" s="371" t="s">
        <v>301</v>
      </c>
      <c r="H848" s="371" t="s">
        <v>422</v>
      </c>
      <c r="I848" s="372">
        <v>43266</v>
      </c>
      <c r="J848" s="372">
        <v>43373</v>
      </c>
      <c r="K848" s="372">
        <v>43738</v>
      </c>
      <c r="L848" s="371" t="s">
        <v>241</v>
      </c>
      <c r="M848" s="371" t="s">
        <v>242</v>
      </c>
      <c r="N848" s="372">
        <v>43273</v>
      </c>
      <c r="O848" s="371" t="s">
        <v>243</v>
      </c>
      <c r="P848" s="371" t="s">
        <v>422</v>
      </c>
      <c r="Q848" s="371" t="s">
        <v>244</v>
      </c>
      <c r="R848" s="371" t="s">
        <v>269</v>
      </c>
      <c r="S848" s="371" t="s">
        <v>254</v>
      </c>
      <c r="T848" s="371" t="s">
        <v>255</v>
      </c>
      <c r="U848" s="373">
        <v>273000</v>
      </c>
      <c r="W848" s="371">
        <v>712161</v>
      </c>
      <c r="X848" s="142" t="s">
        <v>26</v>
      </c>
      <c r="Y848" s="142" t="s">
        <v>8</v>
      </c>
      <c r="AA848" s="371"/>
      <c r="AB848" s="371"/>
      <c r="AC848" s="371"/>
      <c r="AD848"/>
      <c r="AE848" s="371"/>
    </row>
    <row r="849" spans="1:31">
      <c r="A849" s="371" t="s">
        <v>3000</v>
      </c>
      <c r="B849" s="371">
        <v>818762</v>
      </c>
      <c r="C849" s="371">
        <v>2</v>
      </c>
      <c r="D849"/>
      <c r="E849" s="371" t="s">
        <v>3001</v>
      </c>
      <c r="F849" s="371" t="s">
        <v>3002</v>
      </c>
      <c r="G849" s="371" t="s">
        <v>301</v>
      </c>
      <c r="H849" s="371" t="s">
        <v>263</v>
      </c>
      <c r="I849" s="372">
        <v>43270</v>
      </c>
      <c r="J849" s="372">
        <v>43282</v>
      </c>
      <c r="K849" s="372">
        <v>43646</v>
      </c>
      <c r="L849" s="371" t="s">
        <v>241</v>
      </c>
      <c r="M849" s="371" t="s">
        <v>242</v>
      </c>
      <c r="N849" s="372">
        <v>43273</v>
      </c>
      <c r="O849" s="371" t="s">
        <v>243</v>
      </c>
      <c r="P849" s="371" t="s">
        <v>263</v>
      </c>
      <c r="Q849" s="371" t="s">
        <v>244</v>
      </c>
      <c r="R849" s="371" t="s">
        <v>269</v>
      </c>
      <c r="S849" s="371" t="s">
        <v>254</v>
      </c>
      <c r="T849" s="371" t="s">
        <v>255</v>
      </c>
      <c r="U849" s="373">
        <v>290000</v>
      </c>
      <c r="W849"/>
      <c r="X849" s="142" t="s">
        <v>26</v>
      </c>
      <c r="Y849" s="142" t="s">
        <v>8</v>
      </c>
      <c r="AA849" s="371"/>
      <c r="AB849" s="371"/>
      <c r="AC849" s="371"/>
      <c r="AD849"/>
      <c r="AE849" s="371"/>
    </row>
    <row r="850" spans="1:31">
      <c r="A850" s="371" t="s">
        <v>3003</v>
      </c>
      <c r="B850" s="371">
        <v>818961</v>
      </c>
      <c r="C850" s="371">
        <v>2</v>
      </c>
      <c r="D850"/>
      <c r="E850" s="371" t="s">
        <v>3004</v>
      </c>
      <c r="F850" s="371" t="s">
        <v>3005</v>
      </c>
      <c r="G850" s="371" t="s">
        <v>301</v>
      </c>
      <c r="H850" s="371" t="s">
        <v>422</v>
      </c>
      <c r="I850" s="372">
        <v>43266</v>
      </c>
      <c r="J850" s="372">
        <v>43373</v>
      </c>
      <c r="K850" s="372">
        <v>43738</v>
      </c>
      <c r="L850" s="371" t="s">
        <v>241</v>
      </c>
      <c r="M850" s="371" t="s">
        <v>242</v>
      </c>
      <c r="N850" s="372">
        <v>43273</v>
      </c>
      <c r="O850" s="371" t="s">
        <v>243</v>
      </c>
      <c r="P850" s="371" t="s">
        <v>422</v>
      </c>
      <c r="Q850" s="371" t="s">
        <v>244</v>
      </c>
      <c r="R850" s="371" t="s">
        <v>269</v>
      </c>
      <c r="S850" s="371" t="s">
        <v>254</v>
      </c>
      <c r="T850" s="371" t="s">
        <v>255</v>
      </c>
      <c r="U850" s="373">
        <v>240000</v>
      </c>
      <c r="W850"/>
      <c r="X850" s="142" t="s">
        <v>26</v>
      </c>
      <c r="Y850" s="142" t="s">
        <v>8</v>
      </c>
      <c r="AA850" s="371"/>
      <c r="AB850" s="371"/>
      <c r="AC850" s="371"/>
      <c r="AD850"/>
      <c r="AE850" s="371"/>
    </row>
    <row r="851" spans="1:31">
      <c r="A851" s="371" t="s">
        <v>3006</v>
      </c>
      <c r="B851" s="371" t="s">
        <v>3007</v>
      </c>
      <c r="C851" s="371">
        <v>0</v>
      </c>
      <c r="D851" s="371">
        <v>1108204</v>
      </c>
      <c r="E851" s="371" t="s">
        <v>2623</v>
      </c>
      <c r="F851" s="371" t="s">
        <v>3008</v>
      </c>
      <c r="G851" s="371" t="s">
        <v>239</v>
      </c>
      <c r="H851" s="371" t="s">
        <v>240</v>
      </c>
      <c r="I851" s="372">
        <v>43263</v>
      </c>
      <c r="J851" s="372">
        <v>43263</v>
      </c>
      <c r="K851" s="372">
        <v>43621</v>
      </c>
      <c r="L851" s="371" t="s">
        <v>241</v>
      </c>
      <c r="M851" s="371" t="s">
        <v>242</v>
      </c>
      <c r="N851" s="372">
        <v>43273</v>
      </c>
      <c r="O851" s="371" t="s">
        <v>243</v>
      </c>
      <c r="P851" s="371" t="s">
        <v>240</v>
      </c>
      <c r="Q851" s="371" t="s">
        <v>244</v>
      </c>
      <c r="R851" s="371" t="s">
        <v>244</v>
      </c>
      <c r="S851" s="371" t="s">
        <v>245</v>
      </c>
      <c r="T851" s="371" t="s">
        <v>246</v>
      </c>
      <c r="U851" s="373">
        <v>35000</v>
      </c>
      <c r="W851" s="371">
        <v>84155</v>
      </c>
      <c r="X851" s="142" t="s">
        <v>26</v>
      </c>
      <c r="Y851" s="142" t="s">
        <v>4</v>
      </c>
      <c r="AA851" s="371"/>
      <c r="AB851" s="371"/>
      <c r="AC851" s="371"/>
      <c r="AD851" s="371"/>
      <c r="AE851" s="371"/>
    </row>
    <row r="852" spans="1:31">
      <c r="A852" s="371" t="s">
        <v>3006</v>
      </c>
      <c r="B852" s="371" t="s">
        <v>3007</v>
      </c>
      <c r="C852" s="371">
        <v>0</v>
      </c>
      <c r="D852" s="371">
        <v>1108204</v>
      </c>
      <c r="E852" s="371" t="s">
        <v>2623</v>
      </c>
      <c r="F852" s="371" t="s">
        <v>3008</v>
      </c>
      <c r="G852" s="371" t="s">
        <v>239</v>
      </c>
      <c r="H852" s="371" t="s">
        <v>240</v>
      </c>
      <c r="I852" s="372">
        <v>43263</v>
      </c>
      <c r="J852" s="372">
        <v>43263</v>
      </c>
      <c r="K852" s="372">
        <v>43621</v>
      </c>
      <c r="L852" s="371" t="s">
        <v>241</v>
      </c>
      <c r="M852" s="371" t="s">
        <v>242</v>
      </c>
      <c r="N852" s="372">
        <v>43273</v>
      </c>
      <c r="O852" s="371" t="s">
        <v>243</v>
      </c>
      <c r="P852" s="371" t="s">
        <v>240</v>
      </c>
      <c r="Q852" s="371" t="s">
        <v>244</v>
      </c>
      <c r="R852" s="371" t="s">
        <v>244</v>
      </c>
      <c r="S852" s="371" t="s">
        <v>245</v>
      </c>
      <c r="T852" s="371" t="s">
        <v>246</v>
      </c>
      <c r="U852" s="373">
        <v>35000</v>
      </c>
      <c r="W852" s="371">
        <v>84155</v>
      </c>
      <c r="X852" s="142" t="s">
        <v>26</v>
      </c>
      <c r="Y852" s="142" t="s">
        <v>4</v>
      </c>
      <c r="AA852" s="371"/>
      <c r="AB852" s="371"/>
      <c r="AC852" s="371"/>
      <c r="AD852" s="371"/>
      <c r="AE852" s="371"/>
    </row>
    <row r="853" spans="1:31">
      <c r="A853" s="371" t="s">
        <v>3009</v>
      </c>
      <c r="B853" s="371">
        <v>823845</v>
      </c>
      <c r="C853" s="371">
        <v>0</v>
      </c>
      <c r="D853"/>
      <c r="E853" s="371" t="s">
        <v>3010</v>
      </c>
      <c r="F853" s="371" t="s">
        <v>3011</v>
      </c>
      <c r="G853" s="371" t="s">
        <v>420</v>
      </c>
      <c r="H853" s="371" t="s">
        <v>422</v>
      </c>
      <c r="I853" s="372">
        <v>43265</v>
      </c>
      <c r="J853" s="372">
        <v>43282</v>
      </c>
      <c r="K853" s="372">
        <v>43982</v>
      </c>
      <c r="L853" s="371" t="s">
        <v>241</v>
      </c>
      <c r="M853" s="371" t="s">
        <v>242</v>
      </c>
      <c r="N853" s="372">
        <v>43273</v>
      </c>
      <c r="O853" s="371" t="s">
        <v>243</v>
      </c>
      <c r="P853" s="371" t="s">
        <v>422</v>
      </c>
      <c r="Q853" s="371" t="s">
        <v>244</v>
      </c>
      <c r="R853" s="371" t="s">
        <v>269</v>
      </c>
      <c r="S853" s="371" t="s">
        <v>254</v>
      </c>
      <c r="T853" s="371" t="s">
        <v>2281</v>
      </c>
      <c r="U853" s="373">
        <v>140000</v>
      </c>
      <c r="W853"/>
      <c r="X853" s="142" t="s">
        <v>26</v>
      </c>
      <c r="Y853" s="142" t="s">
        <v>7</v>
      </c>
      <c r="AA853"/>
      <c r="AB853"/>
      <c r="AC853" s="371"/>
      <c r="AD853"/>
      <c r="AE853" s="371"/>
    </row>
    <row r="854" spans="1:31">
      <c r="A854" s="371" t="s">
        <v>3012</v>
      </c>
      <c r="B854" s="371">
        <v>823883</v>
      </c>
      <c r="C854" s="371">
        <v>0</v>
      </c>
      <c r="D854"/>
      <c r="E854" s="371" t="s">
        <v>3013</v>
      </c>
      <c r="F854" s="371" t="s">
        <v>3014</v>
      </c>
      <c r="G854" s="371" t="s">
        <v>420</v>
      </c>
      <c r="H854" s="371" t="s">
        <v>422</v>
      </c>
      <c r="I854" s="372">
        <v>43269</v>
      </c>
      <c r="J854" s="372">
        <v>43292</v>
      </c>
      <c r="K854" s="372">
        <v>43982</v>
      </c>
      <c r="L854" s="371" t="s">
        <v>241</v>
      </c>
      <c r="M854" s="371" t="s">
        <v>242</v>
      </c>
      <c r="N854" s="372">
        <v>43273</v>
      </c>
      <c r="O854" s="371" t="s">
        <v>243</v>
      </c>
      <c r="P854" s="371" t="s">
        <v>422</v>
      </c>
      <c r="Q854" s="371" t="s">
        <v>244</v>
      </c>
      <c r="R854" s="371" t="s">
        <v>269</v>
      </c>
      <c r="S854" s="371" t="s">
        <v>254</v>
      </c>
      <c r="T854" s="371" t="s">
        <v>972</v>
      </c>
      <c r="U854" s="373">
        <v>140000</v>
      </c>
      <c r="W854"/>
      <c r="X854" s="142" t="s">
        <v>26</v>
      </c>
      <c r="Y854" s="142" t="s">
        <v>7</v>
      </c>
      <c r="AA854"/>
      <c r="AB854"/>
      <c r="AC854" s="371"/>
      <c r="AD854"/>
      <c r="AE854" s="371"/>
    </row>
    <row r="855" spans="1:31">
      <c r="A855" s="371" t="s">
        <v>3015</v>
      </c>
      <c r="B855" s="371">
        <v>809367</v>
      </c>
      <c r="C855" s="371">
        <v>2</v>
      </c>
      <c r="D855"/>
      <c r="E855" s="371" t="s">
        <v>3016</v>
      </c>
      <c r="F855" s="371" t="s">
        <v>3017</v>
      </c>
      <c r="G855" s="371" t="s">
        <v>250</v>
      </c>
      <c r="H855" s="371" t="s">
        <v>965</v>
      </c>
      <c r="I855" s="372">
        <v>43263</v>
      </c>
      <c r="J855" s="372">
        <v>43271</v>
      </c>
      <c r="K855" s="372">
        <v>43465</v>
      </c>
      <c r="L855" s="371" t="s">
        <v>241</v>
      </c>
      <c r="M855" s="371" t="s">
        <v>242</v>
      </c>
      <c r="N855" s="372">
        <v>43276</v>
      </c>
      <c r="O855" s="371" t="s">
        <v>243</v>
      </c>
      <c r="P855" s="371" t="s">
        <v>965</v>
      </c>
      <c r="Q855" s="371" t="s">
        <v>1609</v>
      </c>
      <c r="R855" s="371" t="s">
        <v>269</v>
      </c>
      <c r="S855" s="371" t="s">
        <v>287</v>
      </c>
      <c r="T855" s="371" t="s">
        <v>288</v>
      </c>
      <c r="U855" s="373">
        <v>1400000</v>
      </c>
      <c r="W855" s="371">
        <v>712082</v>
      </c>
      <c r="X855" s="142" t="s">
        <v>26</v>
      </c>
      <c r="Y855" s="142" t="s">
        <v>2</v>
      </c>
      <c r="AA855"/>
      <c r="AB855"/>
      <c r="AC855" s="371"/>
      <c r="AD855"/>
      <c r="AE855" s="371"/>
    </row>
    <row r="856" spans="1:31">
      <c r="A856" s="371" t="s">
        <v>3018</v>
      </c>
      <c r="B856" s="371">
        <v>822593</v>
      </c>
      <c r="C856" s="371">
        <v>0</v>
      </c>
      <c r="D856"/>
      <c r="E856" s="371" t="s">
        <v>3019</v>
      </c>
      <c r="F856" s="371" t="s">
        <v>3020</v>
      </c>
      <c r="G856" s="371" t="s">
        <v>625</v>
      </c>
      <c r="H856" s="371" t="s">
        <v>294</v>
      </c>
      <c r="I856" s="372">
        <v>43137</v>
      </c>
      <c r="J856" s="372">
        <v>43132</v>
      </c>
      <c r="K856" s="372">
        <v>43465</v>
      </c>
      <c r="L856" s="371" t="s">
        <v>241</v>
      </c>
      <c r="M856" s="371" t="s">
        <v>242</v>
      </c>
      <c r="N856" s="372">
        <v>43276</v>
      </c>
      <c r="O856" s="371" t="s">
        <v>243</v>
      </c>
      <c r="P856" s="371" t="s">
        <v>294</v>
      </c>
      <c r="Q856" s="371" t="s">
        <v>244</v>
      </c>
      <c r="R856" s="371" t="s">
        <v>244</v>
      </c>
      <c r="S856" s="371" t="s">
        <v>287</v>
      </c>
      <c r="T856" s="371" t="s">
        <v>255</v>
      </c>
      <c r="U856" s="371">
        <v>0</v>
      </c>
      <c r="W856" s="371">
        <v>567453</v>
      </c>
      <c r="X856" s="142" t="s">
        <v>26</v>
      </c>
      <c r="Y856" s="142" t="s">
        <v>101</v>
      </c>
      <c r="AA856"/>
      <c r="AB856"/>
      <c r="AC856" s="371"/>
      <c r="AD856"/>
      <c r="AE856" s="371"/>
    </row>
    <row r="857" spans="1:31">
      <c r="A857" s="371" t="s">
        <v>3021</v>
      </c>
      <c r="B857" s="371">
        <v>822798</v>
      </c>
      <c r="C857" s="371">
        <v>0</v>
      </c>
      <c r="D857"/>
      <c r="E857" s="371" t="s">
        <v>3022</v>
      </c>
      <c r="F857" s="371" t="s">
        <v>3023</v>
      </c>
      <c r="G857" s="371" t="s">
        <v>250</v>
      </c>
      <c r="H857" s="371" t="s">
        <v>398</v>
      </c>
      <c r="I857" s="372">
        <v>43159</v>
      </c>
      <c r="J857" s="372">
        <v>43174</v>
      </c>
      <c r="K857" s="372">
        <v>45000</v>
      </c>
      <c r="L857" s="371" t="s">
        <v>241</v>
      </c>
      <c r="M857" s="371" t="s">
        <v>242</v>
      </c>
      <c r="N857" s="372">
        <v>43276</v>
      </c>
      <c r="O857" s="371" t="s">
        <v>243</v>
      </c>
      <c r="P857" s="371" t="s">
        <v>398</v>
      </c>
      <c r="Q857" s="371" t="s">
        <v>244</v>
      </c>
      <c r="R857" s="371" t="s">
        <v>269</v>
      </c>
      <c r="S857" s="371" t="s">
        <v>254</v>
      </c>
      <c r="T857" s="371" t="s">
        <v>255</v>
      </c>
      <c r="U857" s="371">
        <v>0</v>
      </c>
      <c r="W857" s="371">
        <v>51821</v>
      </c>
      <c r="X857" s="142" t="s">
        <v>26</v>
      </c>
      <c r="Y857" s="142" t="s">
        <v>2</v>
      </c>
      <c r="AA857" s="371"/>
      <c r="AB857" s="371"/>
      <c r="AC857" s="371"/>
      <c r="AD857" s="371"/>
      <c r="AE857" s="371"/>
    </row>
    <row r="858" spans="1:31">
      <c r="A858" s="371" t="s">
        <v>3024</v>
      </c>
      <c r="B858" s="371">
        <v>819964</v>
      </c>
      <c r="C858" s="371">
        <v>2</v>
      </c>
      <c r="D858"/>
      <c r="E858" s="371" t="s">
        <v>3025</v>
      </c>
      <c r="F858" s="371" t="s">
        <v>3026</v>
      </c>
      <c r="G858" s="371" t="s">
        <v>301</v>
      </c>
      <c r="H858" s="371" t="s">
        <v>422</v>
      </c>
      <c r="I858" s="372">
        <v>43266</v>
      </c>
      <c r="J858" s="372">
        <v>43373</v>
      </c>
      <c r="K858" s="372">
        <v>43738</v>
      </c>
      <c r="L858" s="371" t="s">
        <v>241</v>
      </c>
      <c r="M858" s="371" t="s">
        <v>242</v>
      </c>
      <c r="N858" s="372">
        <v>43277</v>
      </c>
      <c r="O858" s="371" t="s">
        <v>243</v>
      </c>
      <c r="P858" s="371" t="s">
        <v>422</v>
      </c>
      <c r="Q858" s="371" t="s">
        <v>244</v>
      </c>
      <c r="R858" s="371" t="s">
        <v>269</v>
      </c>
      <c r="S858" s="371" t="s">
        <v>254</v>
      </c>
      <c r="T858" s="371" t="s">
        <v>255</v>
      </c>
      <c r="U858" s="373">
        <v>273000</v>
      </c>
      <c r="V858" s="371"/>
      <c r="W858"/>
      <c r="X858" s="142" t="s">
        <v>26</v>
      </c>
      <c r="Y858" s="142" t="s">
        <v>8</v>
      </c>
      <c r="AA858" s="371"/>
      <c r="AB858" s="371"/>
      <c r="AC858" s="371"/>
      <c r="AD858"/>
      <c r="AE858" s="371"/>
    </row>
    <row r="859" spans="1:31">
      <c r="A859" s="371" t="s">
        <v>3027</v>
      </c>
      <c r="B859" s="371">
        <v>822438</v>
      </c>
      <c r="C859" s="371">
        <v>1</v>
      </c>
      <c r="D859"/>
      <c r="E859" s="371" t="s">
        <v>2815</v>
      </c>
      <c r="F859" s="371" t="s">
        <v>3028</v>
      </c>
      <c r="G859" s="371" t="s">
        <v>301</v>
      </c>
      <c r="H859" s="371" t="s">
        <v>422</v>
      </c>
      <c r="I859" s="372">
        <v>43272</v>
      </c>
      <c r="J859" s="372">
        <v>43101</v>
      </c>
      <c r="K859" s="372">
        <v>44012</v>
      </c>
      <c r="L859" s="371" t="s">
        <v>241</v>
      </c>
      <c r="M859" s="371" t="s">
        <v>242</v>
      </c>
      <c r="N859" s="372">
        <v>43277</v>
      </c>
      <c r="O859" s="371" t="s">
        <v>243</v>
      </c>
      <c r="P859" s="371" t="s">
        <v>422</v>
      </c>
      <c r="Q859" s="371" t="s">
        <v>244</v>
      </c>
      <c r="R859" s="371" t="s">
        <v>269</v>
      </c>
      <c r="S859" s="371" t="s">
        <v>254</v>
      </c>
      <c r="T859" s="371" t="s">
        <v>255</v>
      </c>
      <c r="U859" s="373">
        <v>130000</v>
      </c>
      <c r="W859"/>
      <c r="X859" s="142" t="s">
        <v>26</v>
      </c>
      <c r="Y859" s="142" t="s">
        <v>8</v>
      </c>
      <c r="Z859"/>
      <c r="AA859" s="371"/>
      <c r="AB859" s="371"/>
      <c r="AC859" s="371"/>
      <c r="AD859"/>
      <c r="AE859" s="371"/>
    </row>
    <row r="860" spans="1:31">
      <c r="A860" s="371" t="s">
        <v>3029</v>
      </c>
      <c r="B860" s="371">
        <v>822711</v>
      </c>
      <c r="C860" s="371">
        <v>0</v>
      </c>
      <c r="D860"/>
      <c r="E860" s="371" t="s">
        <v>3030</v>
      </c>
      <c r="F860" s="371" t="s">
        <v>3031</v>
      </c>
      <c r="G860" s="371" t="s">
        <v>301</v>
      </c>
      <c r="H860" s="371" t="s">
        <v>422</v>
      </c>
      <c r="I860" s="372">
        <v>43151</v>
      </c>
      <c r="J860" s="372">
        <v>43150</v>
      </c>
      <c r="K860" s="372">
        <v>43951</v>
      </c>
      <c r="L860" s="371" t="s">
        <v>241</v>
      </c>
      <c r="M860" s="371" t="s">
        <v>242</v>
      </c>
      <c r="N860" s="372">
        <v>43277</v>
      </c>
      <c r="O860" s="371" t="s">
        <v>243</v>
      </c>
      <c r="P860" s="371" t="s">
        <v>422</v>
      </c>
      <c r="Q860" s="371" t="s">
        <v>244</v>
      </c>
      <c r="R860" s="371" t="s">
        <v>269</v>
      </c>
      <c r="S860" s="371" t="s">
        <v>254</v>
      </c>
      <c r="T860" s="371" t="s">
        <v>255</v>
      </c>
      <c r="U860" s="373">
        <v>520000</v>
      </c>
      <c r="W860" s="371">
        <v>147547</v>
      </c>
      <c r="X860" s="142" t="s">
        <v>26</v>
      </c>
      <c r="Y860" s="142" t="s">
        <v>8</v>
      </c>
      <c r="Z860"/>
      <c r="AA860" s="371"/>
      <c r="AB860" s="371"/>
      <c r="AC860" s="371"/>
      <c r="AD860"/>
      <c r="AE860" s="371"/>
    </row>
    <row r="861" spans="1:31">
      <c r="A861" s="371" t="s">
        <v>3032</v>
      </c>
      <c r="B861" s="371" t="s">
        <v>3033</v>
      </c>
      <c r="C861" s="371">
        <v>0</v>
      </c>
      <c r="D861"/>
      <c r="E861" s="371" t="s">
        <v>1740</v>
      </c>
      <c r="F861" s="371" t="s">
        <v>3034</v>
      </c>
      <c r="G861" s="371" t="s">
        <v>239</v>
      </c>
      <c r="H861" s="371" t="s">
        <v>965</v>
      </c>
      <c r="I861" s="372">
        <v>43082</v>
      </c>
      <c r="J861" s="372">
        <v>42887</v>
      </c>
      <c r="K861" s="372">
        <v>43190</v>
      </c>
      <c r="L861" s="371" t="s">
        <v>241</v>
      </c>
      <c r="M861" s="371" t="s">
        <v>242</v>
      </c>
      <c r="N861" s="372">
        <v>43277</v>
      </c>
      <c r="O861" s="371" t="s">
        <v>243</v>
      </c>
      <c r="P861" s="371" t="s">
        <v>965</v>
      </c>
      <c r="Q861" s="371" t="s">
        <v>2391</v>
      </c>
      <c r="R861" s="371" t="s">
        <v>269</v>
      </c>
      <c r="S861" s="371" t="s">
        <v>245</v>
      </c>
      <c r="T861" s="371" t="s">
        <v>246</v>
      </c>
      <c r="U861" s="371">
        <v>0</v>
      </c>
      <c r="W861" s="371">
        <v>56690</v>
      </c>
      <c r="X861" s="142" t="s">
        <v>26</v>
      </c>
      <c r="Y861" s="142" t="s">
        <v>4</v>
      </c>
      <c r="Z861"/>
      <c r="AA861" s="371"/>
      <c r="AB861" s="371"/>
      <c r="AC861" s="371"/>
      <c r="AD861" s="371"/>
      <c r="AE861" s="371"/>
    </row>
    <row r="862" spans="1:31">
      <c r="A862" s="371" t="s">
        <v>3035</v>
      </c>
      <c r="B862" s="371" t="s">
        <v>3036</v>
      </c>
      <c r="C862" s="371">
        <v>2</v>
      </c>
      <c r="D862"/>
      <c r="E862" s="371" t="s">
        <v>3037</v>
      </c>
      <c r="F862" s="371" t="s">
        <v>3038</v>
      </c>
      <c r="G862" s="371" t="s">
        <v>3039</v>
      </c>
      <c r="H862" s="371" t="s">
        <v>965</v>
      </c>
      <c r="I862" s="372">
        <v>43250</v>
      </c>
      <c r="J862" s="372">
        <v>43262</v>
      </c>
      <c r="K862" s="372">
        <v>43983</v>
      </c>
      <c r="L862" s="371" t="s">
        <v>241</v>
      </c>
      <c r="M862" s="371" t="s">
        <v>242</v>
      </c>
      <c r="N862" s="372">
        <v>43277</v>
      </c>
      <c r="O862" s="371" t="s">
        <v>243</v>
      </c>
      <c r="P862" s="371" t="s">
        <v>965</v>
      </c>
      <c r="Q862"/>
      <c r="R862"/>
      <c r="S862"/>
      <c r="T862"/>
      <c r="U862" s="373">
        <v>45000000</v>
      </c>
      <c r="W862" s="371">
        <v>140625</v>
      </c>
      <c r="X862" s="142" t="s">
        <v>26</v>
      </c>
      <c r="Y862" s="19" t="s">
        <v>2</v>
      </c>
      <c r="Z862"/>
      <c r="AA862"/>
      <c r="AB862"/>
      <c r="AC862"/>
      <c r="AD862"/>
      <c r="AE862" s="371"/>
    </row>
    <row r="863" spans="1:31">
      <c r="A863" s="371" t="s">
        <v>3040</v>
      </c>
      <c r="B863" s="371">
        <v>818797</v>
      </c>
      <c r="C863" s="371">
        <v>1</v>
      </c>
      <c r="D863"/>
      <c r="E863" s="371" t="s">
        <v>3041</v>
      </c>
      <c r="F863" s="371" t="s">
        <v>3042</v>
      </c>
      <c r="G863" s="371" t="s">
        <v>301</v>
      </c>
      <c r="H863" s="371" t="s">
        <v>422</v>
      </c>
      <c r="I863" s="372">
        <v>43266</v>
      </c>
      <c r="J863" s="372">
        <v>43373</v>
      </c>
      <c r="K863" s="372">
        <v>43738</v>
      </c>
      <c r="L863" s="371" t="s">
        <v>241</v>
      </c>
      <c r="M863" s="371" t="s">
        <v>242</v>
      </c>
      <c r="N863" s="372">
        <v>43278</v>
      </c>
      <c r="O863" s="371" t="s">
        <v>243</v>
      </c>
      <c r="P863" s="371" t="s">
        <v>422</v>
      </c>
      <c r="Q863" s="371" t="s">
        <v>244</v>
      </c>
      <c r="R863" s="371" t="s">
        <v>269</v>
      </c>
      <c r="S863" s="371" t="s">
        <v>254</v>
      </c>
      <c r="T863" s="371" t="s">
        <v>255</v>
      </c>
      <c r="U863" s="373">
        <v>546000</v>
      </c>
      <c r="W863" s="371">
        <v>147277</v>
      </c>
      <c r="X863" s="142" t="s">
        <v>26</v>
      </c>
      <c r="Y863" s="142" t="s">
        <v>8</v>
      </c>
      <c r="Z863"/>
      <c r="AA863" s="371"/>
      <c r="AB863" s="371"/>
      <c r="AC863" s="371"/>
      <c r="AD863"/>
      <c r="AE863" s="371"/>
    </row>
    <row r="864" spans="1:31">
      <c r="A864" s="371" t="s">
        <v>3043</v>
      </c>
      <c r="B864" s="371">
        <v>819313</v>
      </c>
      <c r="C864" s="371">
        <v>0</v>
      </c>
      <c r="D864"/>
      <c r="E864" s="371" t="s">
        <v>3044</v>
      </c>
      <c r="F864" s="371" t="s">
        <v>3045</v>
      </c>
      <c r="G864" s="371" t="s">
        <v>94</v>
      </c>
      <c r="H864" s="371" t="s">
        <v>294</v>
      </c>
      <c r="I864" s="372">
        <v>42741</v>
      </c>
      <c r="J864" s="372">
        <v>42741</v>
      </c>
      <c r="K864" s="372">
        <v>44566</v>
      </c>
      <c r="L864" s="371" t="s">
        <v>241</v>
      </c>
      <c r="M864" s="371" t="s">
        <v>242</v>
      </c>
      <c r="N864" s="372">
        <v>43278</v>
      </c>
      <c r="O864" s="371" t="s">
        <v>243</v>
      </c>
      <c r="P864" s="371" t="s">
        <v>294</v>
      </c>
      <c r="Q864"/>
      <c r="R864" s="371" t="s">
        <v>269</v>
      </c>
      <c r="S864" s="371" t="s">
        <v>287</v>
      </c>
      <c r="T864" s="371" t="s">
        <v>288</v>
      </c>
      <c r="U864" s="371">
        <v>0</v>
      </c>
      <c r="W864"/>
      <c r="X864" s="142" t="s">
        <v>26</v>
      </c>
      <c r="Y864" s="142" t="s">
        <v>94</v>
      </c>
      <c r="Z864"/>
      <c r="AA864"/>
      <c r="AB864"/>
      <c r="AC864" s="371"/>
      <c r="AD864"/>
      <c r="AE864" s="371"/>
    </row>
    <row r="865" spans="1:31">
      <c r="A865" s="371" t="s">
        <v>3046</v>
      </c>
      <c r="B865" s="371">
        <v>819368</v>
      </c>
      <c r="C865" s="371">
        <v>0</v>
      </c>
      <c r="D865"/>
      <c r="E865" s="371" t="s">
        <v>3047</v>
      </c>
      <c r="F865" s="371" t="s">
        <v>3048</v>
      </c>
      <c r="G865" s="371" t="s">
        <v>94</v>
      </c>
      <c r="H865" s="371" t="s">
        <v>294</v>
      </c>
      <c r="I865" s="372">
        <v>42752</v>
      </c>
      <c r="J865" s="372">
        <v>42767</v>
      </c>
      <c r="K865" s="372">
        <v>44592</v>
      </c>
      <c r="L865" s="371" t="s">
        <v>241</v>
      </c>
      <c r="M865" s="371" t="s">
        <v>242</v>
      </c>
      <c r="N865" s="372">
        <v>43278</v>
      </c>
      <c r="O865" s="371" t="s">
        <v>243</v>
      </c>
      <c r="P865" s="371" t="s">
        <v>294</v>
      </c>
      <c r="Q865"/>
      <c r="R865" s="371" t="s">
        <v>269</v>
      </c>
      <c r="S865" s="371" t="s">
        <v>287</v>
      </c>
      <c r="T865" s="371" t="s">
        <v>288</v>
      </c>
      <c r="U865" s="371">
        <v>0</v>
      </c>
      <c r="W865" s="371">
        <v>176338</v>
      </c>
      <c r="X865" s="142" t="s">
        <v>26</v>
      </c>
      <c r="Y865" s="142" t="s">
        <v>94</v>
      </c>
      <c r="Z865"/>
      <c r="AA865"/>
      <c r="AB865"/>
      <c r="AC865" s="371"/>
      <c r="AD865"/>
      <c r="AE865" s="371"/>
    </row>
    <row r="866" spans="1:31">
      <c r="A866" s="371" t="s">
        <v>3049</v>
      </c>
      <c r="B866" s="371">
        <v>820420</v>
      </c>
      <c r="C866" s="371">
        <v>0</v>
      </c>
      <c r="D866"/>
      <c r="E866" s="371" t="s">
        <v>3050</v>
      </c>
      <c r="F866" s="371" t="s">
        <v>3051</v>
      </c>
      <c r="G866" s="371" t="s">
        <v>625</v>
      </c>
      <c r="H866" s="371" t="s">
        <v>294</v>
      </c>
      <c r="I866" s="372">
        <v>42901</v>
      </c>
      <c r="J866" s="372">
        <v>42644</v>
      </c>
      <c r="K866" s="372">
        <v>44469</v>
      </c>
      <c r="L866" s="371" t="s">
        <v>241</v>
      </c>
      <c r="M866" s="371" t="s">
        <v>242</v>
      </c>
      <c r="N866" s="372">
        <v>43278</v>
      </c>
      <c r="O866" s="371" t="s">
        <v>243</v>
      </c>
      <c r="P866" s="371" t="s">
        <v>294</v>
      </c>
      <c r="Q866" s="371" t="s">
        <v>244</v>
      </c>
      <c r="R866" s="371" t="s">
        <v>244</v>
      </c>
      <c r="S866" s="371" t="s">
        <v>287</v>
      </c>
      <c r="T866" s="371" t="s">
        <v>255</v>
      </c>
      <c r="U866" s="371">
        <v>0</v>
      </c>
      <c r="W866"/>
      <c r="X866" s="142" t="s">
        <v>26</v>
      </c>
      <c r="Y866" s="142" t="s">
        <v>101</v>
      </c>
      <c r="Z866"/>
      <c r="AA866"/>
      <c r="AB866"/>
      <c r="AC866" s="371"/>
      <c r="AD866"/>
      <c r="AE866" s="371"/>
    </row>
    <row r="867" spans="1:31">
      <c r="A867" s="371" t="s">
        <v>3052</v>
      </c>
      <c r="B867" s="371">
        <v>821866</v>
      </c>
      <c r="C867" s="371">
        <v>0</v>
      </c>
      <c r="D867"/>
      <c r="E867" s="371" t="s">
        <v>3053</v>
      </c>
      <c r="F867" s="371" t="s">
        <v>3054</v>
      </c>
      <c r="G867" s="371" t="s">
        <v>625</v>
      </c>
      <c r="H867" s="371" t="s">
        <v>294</v>
      </c>
      <c r="I867" s="372">
        <v>43034</v>
      </c>
      <c r="J867" s="372">
        <v>43040</v>
      </c>
      <c r="K867" s="372">
        <v>43404</v>
      </c>
      <c r="L867" s="371" t="s">
        <v>241</v>
      </c>
      <c r="M867" s="371" t="s">
        <v>242</v>
      </c>
      <c r="N867" s="372">
        <v>43278</v>
      </c>
      <c r="O867" s="371" t="s">
        <v>243</v>
      </c>
      <c r="P867" s="371" t="s">
        <v>294</v>
      </c>
      <c r="Q867" s="371" t="s">
        <v>244</v>
      </c>
      <c r="R867" s="371" t="s">
        <v>244</v>
      </c>
      <c r="S867" s="371" t="s">
        <v>316</v>
      </c>
      <c r="T867" s="371" t="s">
        <v>288</v>
      </c>
      <c r="U867" s="371">
        <v>0</v>
      </c>
      <c r="W867" s="371">
        <v>4435</v>
      </c>
      <c r="X867" s="142" t="s">
        <v>26</v>
      </c>
      <c r="Y867" s="142" t="s">
        <v>101</v>
      </c>
      <c r="Z867"/>
      <c r="AA867"/>
      <c r="AB867"/>
      <c r="AC867" s="371"/>
      <c r="AD867"/>
      <c r="AE867" s="371"/>
    </row>
    <row r="868" spans="1:31">
      <c r="A868" s="371" t="s">
        <v>3055</v>
      </c>
      <c r="B868" s="371">
        <v>822217</v>
      </c>
      <c r="C868" s="371">
        <v>0</v>
      </c>
      <c r="D868"/>
      <c r="E868" s="371" t="s">
        <v>3056</v>
      </c>
      <c r="F868" s="371" t="s">
        <v>3057</v>
      </c>
      <c r="G868" s="371" t="s">
        <v>393</v>
      </c>
      <c r="H868" s="371" t="s">
        <v>294</v>
      </c>
      <c r="I868" s="372">
        <v>43083</v>
      </c>
      <c r="J868" s="372">
        <v>43123</v>
      </c>
      <c r="K868" s="372">
        <v>43465</v>
      </c>
      <c r="L868" s="371" t="s">
        <v>241</v>
      </c>
      <c r="M868" s="371" t="s">
        <v>242</v>
      </c>
      <c r="N868" s="372">
        <v>43278</v>
      </c>
      <c r="O868" s="371" t="s">
        <v>243</v>
      </c>
      <c r="P868" s="371" t="s">
        <v>294</v>
      </c>
      <c r="Q868" s="371" t="s">
        <v>244</v>
      </c>
      <c r="R868" s="371" t="s">
        <v>244</v>
      </c>
      <c r="S868" s="371" t="s">
        <v>254</v>
      </c>
      <c r="T868" s="371" t="s">
        <v>255</v>
      </c>
      <c r="U868" s="371">
        <v>0</v>
      </c>
      <c r="W868"/>
      <c r="X868" s="142" t="s">
        <v>26</v>
      </c>
      <c r="Y868" s="19" t="s">
        <v>9</v>
      </c>
      <c r="Z868"/>
      <c r="AA868" s="371"/>
      <c r="AB868" s="371"/>
      <c r="AC868" s="371"/>
      <c r="AD868"/>
      <c r="AE868" s="371"/>
    </row>
    <row r="869" spans="1:31">
      <c r="A869" s="371" t="s">
        <v>3058</v>
      </c>
      <c r="B869" s="371">
        <v>823197</v>
      </c>
      <c r="C869" s="371">
        <v>0</v>
      </c>
      <c r="D869"/>
      <c r="E869" s="371" t="s">
        <v>3059</v>
      </c>
      <c r="F869" s="371" t="s">
        <v>3060</v>
      </c>
      <c r="G869" s="371" t="s">
        <v>420</v>
      </c>
      <c r="H869" s="371" t="s">
        <v>422</v>
      </c>
      <c r="I869" s="372">
        <v>43200</v>
      </c>
      <c r="J869" s="372">
        <v>43207</v>
      </c>
      <c r="K869" s="372">
        <v>43982</v>
      </c>
      <c r="L869" s="371" t="s">
        <v>241</v>
      </c>
      <c r="M869" s="371" t="s">
        <v>242</v>
      </c>
      <c r="N869" s="372">
        <v>43278</v>
      </c>
      <c r="O869" s="371" t="s">
        <v>243</v>
      </c>
      <c r="P869" s="371" t="s">
        <v>422</v>
      </c>
      <c r="Q869" s="371" t="s">
        <v>244</v>
      </c>
      <c r="R869" s="371" t="s">
        <v>269</v>
      </c>
      <c r="S869" s="371" t="s">
        <v>254</v>
      </c>
      <c r="T869" s="371" t="s">
        <v>597</v>
      </c>
      <c r="U869" s="373">
        <v>140000</v>
      </c>
      <c r="W869"/>
      <c r="X869" s="142" t="s">
        <v>26</v>
      </c>
      <c r="Y869" s="142" t="s">
        <v>7</v>
      </c>
      <c r="Z869"/>
      <c r="AA869"/>
      <c r="AB869"/>
      <c r="AC869" s="371"/>
      <c r="AD869"/>
      <c r="AE869" s="371"/>
    </row>
    <row r="870" spans="1:31">
      <c r="A870" s="371" t="s">
        <v>3061</v>
      </c>
      <c r="B870" s="371" t="s">
        <v>3062</v>
      </c>
      <c r="C870" s="371">
        <v>0</v>
      </c>
      <c r="D870" s="371">
        <v>1108863</v>
      </c>
      <c r="E870" s="371" t="s">
        <v>281</v>
      </c>
      <c r="F870" s="371" t="s">
        <v>3063</v>
      </c>
      <c r="G870" s="371" t="s">
        <v>239</v>
      </c>
      <c r="H870" s="371" t="s">
        <v>240</v>
      </c>
      <c r="I870" s="372">
        <v>43264</v>
      </c>
      <c r="J870" s="372">
        <v>43263</v>
      </c>
      <c r="K870" s="372">
        <v>43434</v>
      </c>
      <c r="L870" s="371" t="s">
        <v>241</v>
      </c>
      <c r="M870" s="371" t="s">
        <v>242</v>
      </c>
      <c r="N870" s="372">
        <v>43280</v>
      </c>
      <c r="O870" s="371" t="s">
        <v>243</v>
      </c>
      <c r="P870" s="371" t="s">
        <v>240</v>
      </c>
      <c r="Q870" s="371" t="s">
        <v>244</v>
      </c>
      <c r="R870" s="371" t="s">
        <v>244</v>
      </c>
      <c r="S870" s="371" t="s">
        <v>245</v>
      </c>
      <c r="T870" s="371" t="s">
        <v>246</v>
      </c>
      <c r="U870" s="373">
        <v>110000</v>
      </c>
      <c r="W870" s="371">
        <v>202207</v>
      </c>
      <c r="X870" s="142" t="s">
        <v>26</v>
      </c>
      <c r="Y870" s="142" t="s">
        <v>4</v>
      </c>
      <c r="Z870"/>
      <c r="AA870" s="371"/>
      <c r="AB870" s="371"/>
      <c r="AC870" s="371"/>
      <c r="AD870" s="371"/>
      <c r="AE870" s="371"/>
    </row>
    <row r="871" spans="1:31">
      <c r="A871" s="371" t="s">
        <v>3061</v>
      </c>
      <c r="B871" s="371" t="s">
        <v>3062</v>
      </c>
      <c r="C871" s="371">
        <v>0</v>
      </c>
      <c r="D871" s="371">
        <v>1108863</v>
      </c>
      <c r="E871" s="371" t="s">
        <v>281</v>
      </c>
      <c r="F871" s="371" t="s">
        <v>3063</v>
      </c>
      <c r="G871" s="371" t="s">
        <v>239</v>
      </c>
      <c r="H871" s="371" t="s">
        <v>240</v>
      </c>
      <c r="I871" s="372">
        <v>43264</v>
      </c>
      <c r="J871" s="372">
        <v>43263</v>
      </c>
      <c r="K871" s="372">
        <v>43434</v>
      </c>
      <c r="L871" s="371" t="s">
        <v>241</v>
      </c>
      <c r="M871" s="371" t="s">
        <v>242</v>
      </c>
      <c r="N871" s="372">
        <v>43280</v>
      </c>
      <c r="O871" s="371" t="s">
        <v>243</v>
      </c>
      <c r="P871" s="371" t="s">
        <v>240</v>
      </c>
      <c r="Q871" s="371" t="s">
        <v>244</v>
      </c>
      <c r="R871" s="371" t="s">
        <v>244</v>
      </c>
      <c r="S871" s="371" t="s">
        <v>245</v>
      </c>
      <c r="T871" s="371" t="s">
        <v>246</v>
      </c>
      <c r="U871" s="373">
        <v>110000</v>
      </c>
      <c r="W871" s="371">
        <v>202207</v>
      </c>
      <c r="X871" s="142" t="s">
        <v>26</v>
      </c>
      <c r="Y871" s="142" t="s">
        <v>4</v>
      </c>
      <c r="Z871"/>
      <c r="AA871" s="371"/>
      <c r="AB871" s="371"/>
      <c r="AC871" s="371"/>
      <c r="AD871" s="371"/>
      <c r="AE871" s="371"/>
    </row>
    <row r="872" spans="1:31">
      <c r="A872" s="371" t="s">
        <v>3064</v>
      </c>
      <c r="B872" s="371" t="s">
        <v>3065</v>
      </c>
      <c r="C872" s="371">
        <v>1</v>
      </c>
      <c r="D872" s="371">
        <v>919607</v>
      </c>
      <c r="E872" s="371" t="s">
        <v>304</v>
      </c>
      <c r="F872" s="371" t="s">
        <v>3066</v>
      </c>
      <c r="G872" s="371" t="s">
        <v>239</v>
      </c>
      <c r="H872" s="371" t="s">
        <v>240</v>
      </c>
      <c r="I872" s="372">
        <v>43220</v>
      </c>
      <c r="J872" s="372">
        <v>43263</v>
      </c>
      <c r="K872" s="372">
        <v>43462</v>
      </c>
      <c r="L872" s="371" t="s">
        <v>241</v>
      </c>
      <c r="M872" s="371" t="s">
        <v>242</v>
      </c>
      <c r="N872" s="372">
        <v>43280</v>
      </c>
      <c r="O872" s="371" t="s">
        <v>243</v>
      </c>
      <c r="P872" s="371" t="s">
        <v>240</v>
      </c>
      <c r="Q872" s="371" t="s">
        <v>244</v>
      </c>
      <c r="R872" s="371" t="s">
        <v>244</v>
      </c>
      <c r="S872" s="371" t="s">
        <v>287</v>
      </c>
      <c r="T872" s="371" t="s">
        <v>309</v>
      </c>
      <c r="U872" s="373">
        <v>34821.120000000003</v>
      </c>
      <c r="W872" s="371">
        <v>144140</v>
      </c>
      <c r="X872" s="142" t="s">
        <v>26</v>
      </c>
      <c r="Y872" s="142" t="s">
        <v>4</v>
      </c>
      <c r="Z872"/>
      <c r="AA872" s="371"/>
      <c r="AB872" s="371"/>
      <c r="AC872" s="371"/>
      <c r="AD872" s="371"/>
      <c r="AE872" s="371"/>
    </row>
    <row r="873" spans="1:31">
      <c r="A873" s="371" t="s">
        <v>3280</v>
      </c>
      <c r="B873" s="371">
        <v>809926</v>
      </c>
      <c r="C873" s="371">
        <v>39</v>
      </c>
      <c r="D873" s="371">
        <v>405941</v>
      </c>
      <c r="E873" s="371" t="s">
        <v>290</v>
      </c>
      <c r="F873" s="371" t="s">
        <v>3281</v>
      </c>
      <c r="G873" s="371" t="s">
        <v>292</v>
      </c>
      <c r="H873" s="371" t="s">
        <v>294</v>
      </c>
      <c r="I873" s="372">
        <v>43256</v>
      </c>
      <c r="J873" s="372">
        <v>43252</v>
      </c>
      <c r="K873" s="372">
        <v>43465</v>
      </c>
      <c r="L873" s="371" t="s">
        <v>241</v>
      </c>
      <c r="M873" s="371" t="s">
        <v>242</v>
      </c>
      <c r="N873" s="372">
        <v>43283</v>
      </c>
      <c r="O873" s="371" t="s">
        <v>243</v>
      </c>
      <c r="P873" s="371" t="s">
        <v>294</v>
      </c>
      <c r="Q873" s="371" t="s">
        <v>244</v>
      </c>
      <c r="R873" s="371" t="s">
        <v>269</v>
      </c>
      <c r="S873" s="371" t="s">
        <v>287</v>
      </c>
      <c r="T873" s="371" t="s">
        <v>295</v>
      </c>
      <c r="U873" s="373">
        <v>19525088.649999999</v>
      </c>
      <c r="V873" s="373"/>
      <c r="W873" s="371">
        <v>563538</v>
      </c>
      <c r="X873" s="19" t="s">
        <v>27</v>
      </c>
      <c r="Y873" s="19" t="s">
        <v>101</v>
      </c>
      <c r="AA873" s="371"/>
      <c r="AB873" s="371"/>
      <c r="AC873" s="371"/>
      <c r="AD873" s="371"/>
      <c r="AE873" s="371"/>
    </row>
    <row r="874" spans="1:31">
      <c r="A874" s="371" t="s">
        <v>3337</v>
      </c>
      <c r="B874" s="371" t="s">
        <v>934</v>
      </c>
      <c r="C874" s="371">
        <v>2</v>
      </c>
      <c r="D874" s="371"/>
      <c r="E874" s="371" t="s">
        <v>935</v>
      </c>
      <c r="F874" s="371" t="s">
        <v>936</v>
      </c>
      <c r="G874" s="371" t="s">
        <v>239</v>
      </c>
      <c r="H874" s="371" t="s">
        <v>263</v>
      </c>
      <c r="I874" s="372">
        <v>43279</v>
      </c>
      <c r="J874" s="372">
        <v>43283</v>
      </c>
      <c r="K874" s="372">
        <v>43455</v>
      </c>
      <c r="L874" s="371" t="s">
        <v>241</v>
      </c>
      <c r="M874" s="371" t="s">
        <v>242</v>
      </c>
      <c r="N874" s="372">
        <v>43283</v>
      </c>
      <c r="O874" s="371" t="s">
        <v>243</v>
      </c>
      <c r="P874" s="371" t="s">
        <v>263</v>
      </c>
      <c r="Q874" s="371" t="s">
        <v>244</v>
      </c>
      <c r="R874" s="371" t="s">
        <v>244</v>
      </c>
      <c r="S874" s="371" t="s">
        <v>254</v>
      </c>
      <c r="T874" s="371" t="s">
        <v>255</v>
      </c>
      <c r="U874" s="373">
        <v>173000</v>
      </c>
      <c r="V874" s="371"/>
      <c r="W874" s="371"/>
      <c r="X874" s="142" t="s">
        <v>27</v>
      </c>
      <c r="Y874" s="19" t="s">
        <v>4</v>
      </c>
      <c r="AA874" s="371"/>
      <c r="AB874" s="371"/>
      <c r="AC874" s="371"/>
      <c r="AD874" s="371"/>
      <c r="AE874" s="371"/>
    </row>
    <row r="875" spans="1:31">
      <c r="A875" s="371" t="s">
        <v>3390</v>
      </c>
      <c r="B875" s="371" t="s">
        <v>3391</v>
      </c>
      <c r="C875" s="371">
        <v>2</v>
      </c>
      <c r="D875" s="371"/>
      <c r="E875" s="371" t="s">
        <v>3392</v>
      </c>
      <c r="F875" s="371" t="s">
        <v>3393</v>
      </c>
      <c r="G875" s="371" t="s">
        <v>239</v>
      </c>
      <c r="H875" s="371" t="s">
        <v>400</v>
      </c>
      <c r="I875" s="372">
        <v>42823</v>
      </c>
      <c r="J875" s="372">
        <v>42795</v>
      </c>
      <c r="K875" s="372">
        <v>43890</v>
      </c>
      <c r="L875" s="371" t="s">
        <v>241</v>
      </c>
      <c r="M875" s="371" t="s">
        <v>242</v>
      </c>
      <c r="N875" s="372">
        <v>43283</v>
      </c>
      <c r="O875" s="371" t="s">
        <v>243</v>
      </c>
      <c r="P875" s="371" t="s">
        <v>400</v>
      </c>
      <c r="Q875" s="371" t="s">
        <v>244</v>
      </c>
      <c r="R875" s="371" t="s">
        <v>269</v>
      </c>
      <c r="S875" s="371" t="s">
        <v>254</v>
      </c>
      <c r="T875" s="371" t="s">
        <v>621</v>
      </c>
      <c r="U875" s="373">
        <v>5000000</v>
      </c>
      <c r="V875" s="371"/>
      <c r="W875" s="371">
        <v>139366</v>
      </c>
      <c r="X875" s="142" t="s">
        <v>27</v>
      </c>
      <c r="Y875" s="142" t="s">
        <v>4</v>
      </c>
      <c r="AA875" s="371"/>
      <c r="AB875" s="371"/>
      <c r="AC875" s="371"/>
      <c r="AD875" s="371"/>
      <c r="AE875" s="371"/>
    </row>
    <row r="876" spans="1:31">
      <c r="A876" s="371" t="s">
        <v>3427</v>
      </c>
      <c r="B876" s="371" t="s">
        <v>3428</v>
      </c>
      <c r="C876" s="371">
        <v>1</v>
      </c>
      <c r="D876" s="371"/>
      <c r="E876" s="371" t="s">
        <v>945</v>
      </c>
      <c r="F876" s="371" t="s">
        <v>3429</v>
      </c>
      <c r="G876" s="371" t="s">
        <v>239</v>
      </c>
      <c r="H876" s="371" t="s">
        <v>421</v>
      </c>
      <c r="I876" s="372">
        <v>43278</v>
      </c>
      <c r="J876" s="372">
        <v>43009</v>
      </c>
      <c r="K876" s="372">
        <v>44165</v>
      </c>
      <c r="L876" s="371" t="s">
        <v>241</v>
      </c>
      <c r="M876" s="371" t="s">
        <v>242</v>
      </c>
      <c r="N876" s="372">
        <v>43283</v>
      </c>
      <c r="O876" s="371" t="s">
        <v>243</v>
      </c>
      <c r="P876" s="371" t="s">
        <v>422</v>
      </c>
      <c r="Q876" s="371" t="s">
        <v>244</v>
      </c>
      <c r="R876" s="371" t="s">
        <v>269</v>
      </c>
      <c r="S876" s="371" t="s">
        <v>254</v>
      </c>
      <c r="T876" s="371" t="s">
        <v>255</v>
      </c>
      <c r="U876" s="371">
        <v>0</v>
      </c>
      <c r="V876" s="371"/>
      <c r="W876" s="371"/>
      <c r="X876" s="142" t="s">
        <v>27</v>
      </c>
      <c r="Y876" s="142" t="s">
        <v>4</v>
      </c>
      <c r="AA876" s="371"/>
      <c r="AB876" s="371"/>
      <c r="AC876" s="371"/>
      <c r="AD876" s="371"/>
      <c r="AE876" s="371"/>
    </row>
    <row r="877" spans="1:31">
      <c r="A877" s="371" t="s">
        <v>3454</v>
      </c>
      <c r="B877" s="371">
        <v>816337</v>
      </c>
      <c r="C877" s="371">
        <v>3</v>
      </c>
      <c r="D877" s="371"/>
      <c r="E877" s="371" t="s">
        <v>3455</v>
      </c>
      <c r="F877" s="371" t="s">
        <v>3456</v>
      </c>
      <c r="G877" s="371" t="s">
        <v>301</v>
      </c>
      <c r="H877" s="371" t="s">
        <v>421</v>
      </c>
      <c r="I877" s="372">
        <v>43266</v>
      </c>
      <c r="J877" s="372">
        <v>43373</v>
      </c>
      <c r="K877" s="372">
        <v>43738</v>
      </c>
      <c r="L877" s="371" t="s">
        <v>241</v>
      </c>
      <c r="M877" s="371" t="s">
        <v>242</v>
      </c>
      <c r="N877" s="372">
        <v>43283</v>
      </c>
      <c r="O877" s="371" t="s">
        <v>243</v>
      </c>
      <c r="P877" s="371" t="s">
        <v>422</v>
      </c>
      <c r="Q877" s="371" t="s">
        <v>244</v>
      </c>
      <c r="R877" s="371" t="s">
        <v>269</v>
      </c>
      <c r="S877" s="371" t="s">
        <v>254</v>
      </c>
      <c r="T877" s="371" t="s">
        <v>255</v>
      </c>
      <c r="U877" s="371">
        <v>0</v>
      </c>
      <c r="V877" s="371"/>
      <c r="W877" s="371"/>
      <c r="X877" s="142" t="s">
        <v>27</v>
      </c>
      <c r="Y877" s="19" t="s">
        <v>8</v>
      </c>
      <c r="AA877" s="371"/>
      <c r="AB877" s="371"/>
      <c r="AC877" s="371"/>
      <c r="AD877" s="371"/>
      <c r="AE877" s="371"/>
    </row>
    <row r="878" spans="1:31">
      <c r="A878" s="371" t="s">
        <v>3466</v>
      </c>
      <c r="B878" s="371">
        <v>816660</v>
      </c>
      <c r="C878" s="371">
        <v>5</v>
      </c>
      <c r="D878" s="371"/>
      <c r="E878" s="371" t="s">
        <v>3467</v>
      </c>
      <c r="F878" s="371" t="s">
        <v>3468</v>
      </c>
      <c r="G878" s="371" t="s">
        <v>301</v>
      </c>
      <c r="H878" s="371" t="s">
        <v>263</v>
      </c>
      <c r="I878" s="372">
        <v>43277</v>
      </c>
      <c r="J878" s="372">
        <v>43295</v>
      </c>
      <c r="K878" s="372">
        <v>43478</v>
      </c>
      <c r="L878" s="371" t="s">
        <v>241</v>
      </c>
      <c r="M878" s="371" t="s">
        <v>242</v>
      </c>
      <c r="N878" s="372">
        <v>43283</v>
      </c>
      <c r="O878" s="371" t="s">
        <v>243</v>
      </c>
      <c r="P878" s="371" t="s">
        <v>263</v>
      </c>
      <c r="Q878" s="371" t="s">
        <v>244</v>
      </c>
      <c r="R878" s="371" t="s">
        <v>269</v>
      </c>
      <c r="S878" s="371" t="s">
        <v>254</v>
      </c>
      <c r="T878" s="371" t="s">
        <v>255</v>
      </c>
      <c r="U878" s="373">
        <v>62400</v>
      </c>
      <c r="V878" s="371"/>
      <c r="W878" s="371"/>
      <c r="X878" s="142" t="s">
        <v>27</v>
      </c>
      <c r="Y878" s="142" t="s">
        <v>8</v>
      </c>
      <c r="AA878" s="371"/>
      <c r="AB878" s="371"/>
      <c r="AC878" s="371"/>
      <c r="AD878" s="371"/>
      <c r="AE878" s="371"/>
    </row>
    <row r="879" spans="1:31">
      <c r="A879" s="371" t="s">
        <v>3521</v>
      </c>
      <c r="B879" s="371">
        <v>818169</v>
      </c>
      <c r="C879" s="371">
        <v>2</v>
      </c>
      <c r="D879" s="371"/>
      <c r="E879" s="371" t="s">
        <v>1349</v>
      </c>
      <c r="F879" s="371" t="s">
        <v>1350</v>
      </c>
      <c r="G879" s="371" t="s">
        <v>301</v>
      </c>
      <c r="H879" s="371" t="s">
        <v>421</v>
      </c>
      <c r="I879" s="372">
        <v>43266</v>
      </c>
      <c r="J879" s="372">
        <v>43373</v>
      </c>
      <c r="K879" s="372">
        <v>43738</v>
      </c>
      <c r="L879" s="371" t="s">
        <v>241</v>
      </c>
      <c r="M879" s="371" t="s">
        <v>242</v>
      </c>
      <c r="N879" s="372">
        <v>43283</v>
      </c>
      <c r="O879" s="371" t="s">
        <v>243</v>
      </c>
      <c r="P879" s="371" t="s">
        <v>422</v>
      </c>
      <c r="Q879" s="371" t="s">
        <v>244</v>
      </c>
      <c r="R879" s="371" t="s">
        <v>269</v>
      </c>
      <c r="S879" s="371" t="s">
        <v>254</v>
      </c>
      <c r="T879" s="371" t="s">
        <v>255</v>
      </c>
      <c r="U879" s="373">
        <v>357000</v>
      </c>
      <c r="V879" s="371"/>
      <c r="W879" s="371">
        <v>146465</v>
      </c>
      <c r="X879" s="142" t="s">
        <v>27</v>
      </c>
      <c r="Y879" s="142" t="s">
        <v>8</v>
      </c>
      <c r="AA879" s="371"/>
      <c r="AB879" s="371"/>
      <c r="AC879" s="371"/>
      <c r="AD879" s="371"/>
      <c r="AE879" s="371"/>
    </row>
    <row r="880" spans="1:31">
      <c r="A880" s="371" t="s">
        <v>3522</v>
      </c>
      <c r="B880" s="371">
        <v>818170</v>
      </c>
      <c r="C880" s="371">
        <v>2</v>
      </c>
      <c r="D880" s="371"/>
      <c r="E880" s="371" t="s">
        <v>1352</v>
      </c>
      <c r="F880" s="371" t="s">
        <v>1353</v>
      </c>
      <c r="G880" s="371" t="s">
        <v>301</v>
      </c>
      <c r="H880" s="371" t="s">
        <v>421</v>
      </c>
      <c r="I880" s="372">
        <v>43266</v>
      </c>
      <c r="J880" s="372">
        <v>43373</v>
      </c>
      <c r="K880" s="372">
        <v>43738</v>
      </c>
      <c r="L880" s="371" t="s">
        <v>241</v>
      </c>
      <c r="M880" s="371" t="s">
        <v>242</v>
      </c>
      <c r="N880" s="372">
        <v>43283</v>
      </c>
      <c r="O880" s="371" t="s">
        <v>243</v>
      </c>
      <c r="P880" s="371" t="s">
        <v>422</v>
      </c>
      <c r="Q880" s="371" t="s">
        <v>244</v>
      </c>
      <c r="R880" s="371" t="s">
        <v>269</v>
      </c>
      <c r="S880" s="371" t="s">
        <v>254</v>
      </c>
      <c r="T880" s="371" t="s">
        <v>255</v>
      </c>
      <c r="U880" s="373">
        <v>357000</v>
      </c>
      <c r="V880" s="371"/>
      <c r="W880" s="371">
        <v>147559</v>
      </c>
      <c r="X880" s="142" t="s">
        <v>27</v>
      </c>
      <c r="Y880" s="142" t="s">
        <v>8</v>
      </c>
      <c r="AA880" s="371"/>
      <c r="AB880" s="371"/>
      <c r="AC880" s="371"/>
      <c r="AD880" s="371"/>
      <c r="AE880" s="371"/>
    </row>
    <row r="881" spans="1:31">
      <c r="A881" s="371" t="s">
        <v>3555</v>
      </c>
      <c r="B881" s="371">
        <v>818967</v>
      </c>
      <c r="C881" s="371">
        <v>3</v>
      </c>
      <c r="D881" s="371"/>
      <c r="E881" s="371" t="s">
        <v>3556</v>
      </c>
      <c r="F881" s="371" t="s">
        <v>3557</v>
      </c>
      <c r="G881" s="371" t="s">
        <v>301</v>
      </c>
      <c r="H881" s="371" t="s">
        <v>421</v>
      </c>
      <c r="I881" s="372">
        <v>43266</v>
      </c>
      <c r="J881" s="372">
        <v>43373</v>
      </c>
      <c r="K881" s="372">
        <v>43738</v>
      </c>
      <c r="L881" s="371" t="s">
        <v>241</v>
      </c>
      <c r="M881" s="371" t="s">
        <v>242</v>
      </c>
      <c r="N881" s="372">
        <v>43283</v>
      </c>
      <c r="O881" s="371" t="s">
        <v>243</v>
      </c>
      <c r="P881" s="371" t="s">
        <v>422</v>
      </c>
      <c r="Q881" s="371" t="s">
        <v>244</v>
      </c>
      <c r="R881" s="371" t="s">
        <v>269</v>
      </c>
      <c r="S881" s="371" t="s">
        <v>254</v>
      </c>
      <c r="T881" s="371" t="s">
        <v>255</v>
      </c>
      <c r="U881" s="373">
        <v>187200</v>
      </c>
      <c r="V881" s="371"/>
      <c r="W881" s="371">
        <v>290166</v>
      </c>
      <c r="X881" s="142" t="s">
        <v>27</v>
      </c>
      <c r="Y881" s="142" t="s">
        <v>8</v>
      </c>
      <c r="AA881" s="371"/>
      <c r="AB881" s="371"/>
      <c r="AC881" s="371"/>
      <c r="AD881" s="371"/>
      <c r="AE881" s="371"/>
    </row>
    <row r="882" spans="1:31">
      <c r="A882" s="371" t="s">
        <v>3566</v>
      </c>
      <c r="B882" s="371" t="s">
        <v>3567</v>
      </c>
      <c r="C882" s="371">
        <v>0</v>
      </c>
      <c r="D882" s="371">
        <v>1116289</v>
      </c>
      <c r="E882" s="371" t="s">
        <v>365</v>
      </c>
      <c r="F882" s="371" t="s">
        <v>3568</v>
      </c>
      <c r="G882" s="371" t="s">
        <v>239</v>
      </c>
      <c r="H882" s="371" t="s">
        <v>263</v>
      </c>
      <c r="I882" s="372">
        <v>43278</v>
      </c>
      <c r="J882" s="372">
        <v>43286</v>
      </c>
      <c r="K882" s="372">
        <v>43461</v>
      </c>
      <c r="L882" s="371" t="s">
        <v>241</v>
      </c>
      <c r="M882" s="371" t="s">
        <v>242</v>
      </c>
      <c r="N882" s="372">
        <v>43283</v>
      </c>
      <c r="O882" s="371" t="s">
        <v>243</v>
      </c>
      <c r="P882" s="371" t="s">
        <v>263</v>
      </c>
      <c r="Q882" s="371" t="s">
        <v>244</v>
      </c>
      <c r="R882" s="371" t="s">
        <v>244</v>
      </c>
      <c r="S882" s="371" t="s">
        <v>287</v>
      </c>
      <c r="T882" s="371" t="s">
        <v>371</v>
      </c>
      <c r="U882" s="373">
        <v>74880</v>
      </c>
      <c r="V882" s="371"/>
      <c r="W882" s="371">
        <v>584032</v>
      </c>
      <c r="X882" s="142" t="s">
        <v>27</v>
      </c>
      <c r="Y882" s="142" t="s">
        <v>4</v>
      </c>
      <c r="AA882" s="371"/>
      <c r="AB882" s="371"/>
      <c r="AC882" s="371"/>
      <c r="AD882" s="371"/>
      <c r="AE882" s="371"/>
    </row>
    <row r="883" spans="1:31">
      <c r="A883" s="371" t="s">
        <v>944</v>
      </c>
      <c r="B883" s="371">
        <v>821454</v>
      </c>
      <c r="C883" s="371">
        <v>1</v>
      </c>
      <c r="D883" s="371"/>
      <c r="E883" s="371" t="s">
        <v>945</v>
      </c>
      <c r="F883" s="371" t="s">
        <v>3721</v>
      </c>
      <c r="G883" s="371" t="s">
        <v>262</v>
      </c>
      <c r="H883" s="371" t="s">
        <v>421</v>
      </c>
      <c r="I883" s="372">
        <v>43278</v>
      </c>
      <c r="J883" s="372">
        <v>42979</v>
      </c>
      <c r="K883" s="372">
        <v>44165</v>
      </c>
      <c r="L883" s="371" t="s">
        <v>241</v>
      </c>
      <c r="M883" s="371" t="s">
        <v>242</v>
      </c>
      <c r="N883" s="372">
        <v>43283</v>
      </c>
      <c r="O883" s="371" t="s">
        <v>243</v>
      </c>
      <c r="P883" s="371" t="s">
        <v>422</v>
      </c>
      <c r="Q883" s="371" t="s">
        <v>244</v>
      </c>
      <c r="R883" s="371" t="s">
        <v>269</v>
      </c>
      <c r="S883" s="371" t="s">
        <v>245</v>
      </c>
      <c r="T883" s="371" t="s">
        <v>255</v>
      </c>
      <c r="U883" s="371">
        <v>0</v>
      </c>
      <c r="V883" s="371"/>
      <c r="W883" s="371"/>
      <c r="X883" s="142" t="s">
        <v>27</v>
      </c>
      <c r="Y883" s="19" t="s">
        <v>3</v>
      </c>
      <c r="AA883" s="371"/>
      <c r="AB883" s="371"/>
      <c r="AC883" s="371"/>
      <c r="AD883" s="371"/>
      <c r="AE883" s="371"/>
    </row>
    <row r="884" spans="1:31">
      <c r="A884" s="371" t="s">
        <v>3883</v>
      </c>
      <c r="B884" s="371">
        <v>823800</v>
      </c>
      <c r="C884" s="371">
        <v>0</v>
      </c>
      <c r="D884" s="371"/>
      <c r="E884" s="371" t="s">
        <v>3884</v>
      </c>
      <c r="F884" s="371" t="s">
        <v>3885</v>
      </c>
      <c r="G884" s="371" t="s">
        <v>301</v>
      </c>
      <c r="H884" s="371" t="s">
        <v>421</v>
      </c>
      <c r="I884" s="372">
        <v>43262</v>
      </c>
      <c r="J884" s="372">
        <v>43266</v>
      </c>
      <c r="K884" s="372">
        <v>43585</v>
      </c>
      <c r="L884" s="371" t="s">
        <v>241</v>
      </c>
      <c r="M884" s="371" t="s">
        <v>242</v>
      </c>
      <c r="N884" s="372">
        <v>43283</v>
      </c>
      <c r="O884" s="371" t="s">
        <v>243</v>
      </c>
      <c r="P884" s="371" t="s">
        <v>422</v>
      </c>
      <c r="Q884" s="371" t="s">
        <v>244</v>
      </c>
      <c r="R884" s="371" t="s">
        <v>269</v>
      </c>
      <c r="S884" s="371" t="s">
        <v>254</v>
      </c>
      <c r="T884" s="371" t="s">
        <v>255</v>
      </c>
      <c r="U884" s="373">
        <v>140000</v>
      </c>
      <c r="V884" s="371"/>
      <c r="W884" s="371"/>
      <c r="X884" s="142" t="s">
        <v>27</v>
      </c>
      <c r="Y884" s="142" t="s">
        <v>8</v>
      </c>
      <c r="AA884" s="371"/>
      <c r="AB884" s="371"/>
      <c r="AC884" s="371"/>
      <c r="AD884" s="371"/>
      <c r="AE884" s="371"/>
    </row>
    <row r="885" spans="1:31">
      <c r="A885" s="371" t="s">
        <v>3893</v>
      </c>
      <c r="B885" s="371">
        <v>823833</v>
      </c>
      <c r="C885" s="371">
        <v>0</v>
      </c>
      <c r="D885" s="371">
        <v>1117677</v>
      </c>
      <c r="E885" s="371" t="s">
        <v>3894</v>
      </c>
      <c r="F885" s="371" t="s">
        <v>3895</v>
      </c>
      <c r="G885" s="371" t="s">
        <v>301</v>
      </c>
      <c r="H885" s="371" t="s">
        <v>1404</v>
      </c>
      <c r="I885" s="372">
        <v>43264</v>
      </c>
      <c r="J885" s="372">
        <v>43283</v>
      </c>
      <c r="K885" s="372">
        <v>43404</v>
      </c>
      <c r="L885" s="371" t="s">
        <v>241</v>
      </c>
      <c r="M885" s="371" t="s">
        <v>242</v>
      </c>
      <c r="N885" s="372">
        <v>43283</v>
      </c>
      <c r="O885" s="371" t="s">
        <v>243</v>
      </c>
      <c r="P885" s="371" t="s">
        <v>1404</v>
      </c>
      <c r="Q885" s="371" t="s">
        <v>244</v>
      </c>
      <c r="R885" s="371" t="s">
        <v>244</v>
      </c>
      <c r="S885" s="371" t="s">
        <v>287</v>
      </c>
      <c r="T885" s="371" t="s">
        <v>371</v>
      </c>
      <c r="U885" s="371">
        <v>0</v>
      </c>
      <c r="V885" s="371"/>
      <c r="W885" s="371">
        <v>535891</v>
      </c>
      <c r="X885" s="142" t="s">
        <v>27</v>
      </c>
      <c r="Y885" s="142" t="s">
        <v>8</v>
      </c>
      <c r="AA885" s="371"/>
      <c r="AB885" s="371"/>
      <c r="AC885" s="371"/>
      <c r="AD885" s="371"/>
      <c r="AE885" s="371"/>
    </row>
    <row r="886" spans="1:31">
      <c r="A886" s="371" t="s">
        <v>3896</v>
      </c>
      <c r="B886" s="371">
        <v>823834</v>
      </c>
      <c r="C886" s="371">
        <v>0</v>
      </c>
      <c r="D886" s="371"/>
      <c r="E886" s="371" t="s">
        <v>3897</v>
      </c>
      <c r="F886" s="371" t="s">
        <v>3898</v>
      </c>
      <c r="G886" s="371" t="s">
        <v>301</v>
      </c>
      <c r="H886" s="371" t="s">
        <v>421</v>
      </c>
      <c r="I886" s="372">
        <v>43264</v>
      </c>
      <c r="J886" s="372">
        <v>43264</v>
      </c>
      <c r="K886" s="372">
        <v>44012</v>
      </c>
      <c r="L886" s="371" t="s">
        <v>241</v>
      </c>
      <c r="M886" s="371" t="s">
        <v>242</v>
      </c>
      <c r="N886" s="372">
        <v>43283</v>
      </c>
      <c r="O886" s="371" t="s">
        <v>243</v>
      </c>
      <c r="P886" s="371" t="s">
        <v>422</v>
      </c>
      <c r="Q886" s="371" t="s">
        <v>244</v>
      </c>
      <c r="R886" s="371" t="s">
        <v>269</v>
      </c>
      <c r="S886" s="371" t="s">
        <v>254</v>
      </c>
      <c r="T886" s="371" t="s">
        <v>255</v>
      </c>
      <c r="U886" s="373">
        <v>350000</v>
      </c>
      <c r="V886" s="371"/>
      <c r="W886" s="371"/>
      <c r="X886" s="142" t="s">
        <v>27</v>
      </c>
      <c r="Y886" s="142" t="s">
        <v>8</v>
      </c>
      <c r="AA886" s="371"/>
      <c r="AB886" s="371"/>
      <c r="AC886" s="371"/>
      <c r="AD886" s="371"/>
      <c r="AE886" s="371"/>
    </row>
    <row r="887" spans="1:31">
      <c r="A887" s="371" t="s">
        <v>3914</v>
      </c>
      <c r="B887" s="371">
        <v>823923</v>
      </c>
      <c r="C887" s="371">
        <v>0</v>
      </c>
      <c r="D887" s="371">
        <v>1116671</v>
      </c>
      <c r="E887" s="371" t="s">
        <v>3915</v>
      </c>
      <c r="F887" s="371" t="s">
        <v>3916</v>
      </c>
      <c r="G887" s="371" t="s">
        <v>301</v>
      </c>
      <c r="H887" s="371" t="s">
        <v>1404</v>
      </c>
      <c r="I887" s="372">
        <v>43272</v>
      </c>
      <c r="J887" s="372">
        <v>43270</v>
      </c>
      <c r="K887" s="372">
        <v>43404</v>
      </c>
      <c r="L887" s="371" t="s">
        <v>241</v>
      </c>
      <c r="M887" s="371" t="s">
        <v>242</v>
      </c>
      <c r="N887" s="372">
        <v>43283</v>
      </c>
      <c r="O887" s="371" t="s">
        <v>243</v>
      </c>
      <c r="P887" s="371" t="s">
        <v>1404</v>
      </c>
      <c r="Q887" s="371" t="s">
        <v>244</v>
      </c>
      <c r="R887" s="371" t="s">
        <v>244</v>
      </c>
      <c r="S887" s="371" t="s">
        <v>287</v>
      </c>
      <c r="T887" s="371" t="s">
        <v>371</v>
      </c>
      <c r="U887" s="371">
        <v>0</v>
      </c>
      <c r="V887" s="371"/>
      <c r="W887" s="371">
        <v>535956</v>
      </c>
      <c r="X887" s="142" t="s">
        <v>27</v>
      </c>
      <c r="Y887" s="142" t="s">
        <v>8</v>
      </c>
      <c r="AA887" s="371"/>
      <c r="AB887" s="371"/>
      <c r="AC887" s="371"/>
      <c r="AD887" s="371"/>
      <c r="AE887" s="371"/>
    </row>
    <row r="888" spans="1:31">
      <c r="A888" s="371" t="s">
        <v>3919</v>
      </c>
      <c r="B888" s="371">
        <v>823948</v>
      </c>
      <c r="C888" s="371">
        <v>0</v>
      </c>
      <c r="D888" s="371"/>
      <c r="E888" s="371" t="s">
        <v>3920</v>
      </c>
      <c r="F888" s="371" t="s">
        <v>3921</v>
      </c>
      <c r="G888" s="371" t="s">
        <v>301</v>
      </c>
      <c r="H888" s="371" t="s">
        <v>421</v>
      </c>
      <c r="I888" s="372">
        <v>43276</v>
      </c>
      <c r="J888" s="372">
        <v>43276</v>
      </c>
      <c r="K888" s="372">
        <v>44012</v>
      </c>
      <c r="L888" s="371" t="s">
        <v>241</v>
      </c>
      <c r="M888" s="371" t="s">
        <v>242</v>
      </c>
      <c r="N888" s="372">
        <v>43283</v>
      </c>
      <c r="O888" s="371" t="s">
        <v>243</v>
      </c>
      <c r="P888" s="371" t="s">
        <v>422</v>
      </c>
      <c r="Q888" s="371" t="s">
        <v>244</v>
      </c>
      <c r="R888" s="371" t="s">
        <v>269</v>
      </c>
      <c r="S888" s="371" t="s">
        <v>254</v>
      </c>
      <c r="T888" s="371" t="s">
        <v>255</v>
      </c>
      <c r="U888" s="373">
        <v>351000</v>
      </c>
      <c r="V888" s="371"/>
      <c r="W888" s="371"/>
      <c r="X888" s="142" t="s">
        <v>27</v>
      </c>
      <c r="Y888" s="142" t="s">
        <v>8</v>
      </c>
      <c r="AA888" s="371"/>
      <c r="AB888" s="371"/>
      <c r="AC888" s="371"/>
      <c r="AD888" s="371"/>
      <c r="AE888" s="371"/>
    </row>
    <row r="889" spans="1:31">
      <c r="A889" s="371" t="s">
        <v>3284</v>
      </c>
      <c r="B889" s="371">
        <v>810557</v>
      </c>
      <c r="C889" s="371">
        <v>0</v>
      </c>
      <c r="D889" s="371"/>
      <c r="E889" s="371" t="s">
        <v>3285</v>
      </c>
      <c r="F889" s="371" t="s">
        <v>3286</v>
      </c>
      <c r="G889" s="371" t="s">
        <v>250</v>
      </c>
      <c r="H889" s="371" t="s">
        <v>3170</v>
      </c>
      <c r="I889" s="372">
        <v>41655</v>
      </c>
      <c r="J889" s="372">
        <v>42095</v>
      </c>
      <c r="K889" s="372">
        <v>43921</v>
      </c>
      <c r="L889" s="371" t="s">
        <v>241</v>
      </c>
      <c r="M889" s="371" t="s">
        <v>242</v>
      </c>
      <c r="N889" s="372">
        <v>43284</v>
      </c>
      <c r="O889" s="371" t="s">
        <v>243</v>
      </c>
      <c r="P889" s="371" t="s">
        <v>413</v>
      </c>
      <c r="Q889" s="371" t="s">
        <v>244</v>
      </c>
      <c r="R889" s="371" t="s">
        <v>253</v>
      </c>
      <c r="S889" s="371" t="s">
        <v>254</v>
      </c>
      <c r="T889" s="371" t="s">
        <v>255</v>
      </c>
      <c r="U889" s="373">
        <v>7000000</v>
      </c>
      <c r="V889" s="371"/>
      <c r="W889" s="371">
        <v>4212</v>
      </c>
      <c r="X889" s="142" t="s">
        <v>27</v>
      </c>
      <c r="Y889" s="19" t="s">
        <v>2</v>
      </c>
      <c r="AA889" s="371"/>
      <c r="AB889" s="371"/>
      <c r="AC889" s="371"/>
      <c r="AD889" s="371"/>
      <c r="AE889" s="371"/>
    </row>
    <row r="890" spans="1:31">
      <c r="A890" s="371" t="s">
        <v>3359</v>
      </c>
      <c r="B890" s="371">
        <v>813895</v>
      </c>
      <c r="C890" s="371">
        <v>2</v>
      </c>
      <c r="D890" s="371"/>
      <c r="E890" s="371" t="s">
        <v>3360</v>
      </c>
      <c r="F890" s="371" t="s">
        <v>3361</v>
      </c>
      <c r="G890" s="371" t="s">
        <v>301</v>
      </c>
      <c r="H890" s="371" t="s">
        <v>421</v>
      </c>
      <c r="I890" s="372">
        <v>43196</v>
      </c>
      <c r="J890" s="372">
        <v>43220</v>
      </c>
      <c r="K890" s="372">
        <v>43951</v>
      </c>
      <c r="L890" s="371" t="s">
        <v>241</v>
      </c>
      <c r="M890" s="371" t="s">
        <v>242</v>
      </c>
      <c r="N890" s="372">
        <v>43284</v>
      </c>
      <c r="O890" s="371" t="s">
        <v>243</v>
      </c>
      <c r="P890" s="371" t="s">
        <v>422</v>
      </c>
      <c r="Q890" s="371" t="s">
        <v>244</v>
      </c>
      <c r="R890" s="371" t="s">
        <v>269</v>
      </c>
      <c r="S890" s="371" t="s">
        <v>254</v>
      </c>
      <c r="T890" s="371" t="s">
        <v>255</v>
      </c>
      <c r="U890" s="373">
        <v>572000</v>
      </c>
      <c r="V890" s="371"/>
      <c r="W890" s="371">
        <v>143876</v>
      </c>
      <c r="X890" s="142" t="s">
        <v>27</v>
      </c>
      <c r="Y890" s="142" t="s">
        <v>8</v>
      </c>
      <c r="AA890" s="371"/>
      <c r="AB890" s="371"/>
      <c r="AC890" s="371"/>
      <c r="AD890" s="371"/>
      <c r="AE890" s="371"/>
    </row>
    <row r="891" spans="1:31">
      <c r="A891" s="371" t="s">
        <v>3469</v>
      </c>
      <c r="B891" s="371">
        <v>816695</v>
      </c>
      <c r="C891" s="371">
        <v>2</v>
      </c>
      <c r="D891" s="371"/>
      <c r="E891" s="371" t="s">
        <v>3470</v>
      </c>
      <c r="F891" s="371" t="s">
        <v>3471</v>
      </c>
      <c r="G891" s="371" t="s">
        <v>262</v>
      </c>
      <c r="H891" s="371" t="s">
        <v>421</v>
      </c>
      <c r="I891" s="372">
        <v>43217</v>
      </c>
      <c r="J891" s="372">
        <v>43131</v>
      </c>
      <c r="K891" s="372">
        <v>43496</v>
      </c>
      <c r="L891" s="371" t="s">
        <v>241</v>
      </c>
      <c r="M891" s="371" t="s">
        <v>242</v>
      </c>
      <c r="N891" s="372">
        <v>43284</v>
      </c>
      <c r="O891" s="371" t="s">
        <v>243</v>
      </c>
      <c r="P891" s="371" t="s">
        <v>422</v>
      </c>
      <c r="Q891" s="371" t="s">
        <v>244</v>
      </c>
      <c r="R891" s="371" t="s">
        <v>269</v>
      </c>
      <c r="S891" s="371" t="s">
        <v>265</v>
      </c>
      <c r="T891" s="371" t="s">
        <v>255</v>
      </c>
      <c r="U891" s="371">
        <v>0</v>
      </c>
      <c r="V891" s="371"/>
      <c r="W891" s="371">
        <v>158732</v>
      </c>
      <c r="X891" s="142" t="s">
        <v>27</v>
      </c>
      <c r="Y891" s="142" t="s">
        <v>3</v>
      </c>
      <c r="AA891" s="371"/>
      <c r="AB891" s="371"/>
      <c r="AC891" s="371"/>
      <c r="AD891" s="371"/>
      <c r="AE891" s="371"/>
    </row>
    <row r="892" spans="1:31">
      <c r="A892" s="371" t="s">
        <v>3489</v>
      </c>
      <c r="B892" s="371">
        <v>817496</v>
      </c>
      <c r="C892" s="371">
        <v>1</v>
      </c>
      <c r="D892" s="371"/>
      <c r="E892" s="371" t="s">
        <v>3490</v>
      </c>
      <c r="F892" s="371" t="s">
        <v>3491</v>
      </c>
      <c r="G892" s="371" t="s">
        <v>420</v>
      </c>
      <c r="H892" s="371" t="s">
        <v>421</v>
      </c>
      <c r="I892" s="372">
        <v>43209</v>
      </c>
      <c r="J892" s="372">
        <v>43251</v>
      </c>
      <c r="K892" s="372">
        <v>43982</v>
      </c>
      <c r="L892" s="371" t="s">
        <v>241</v>
      </c>
      <c r="M892" s="371" t="s">
        <v>242</v>
      </c>
      <c r="N892" s="372">
        <v>43284</v>
      </c>
      <c r="O892" s="371" t="s">
        <v>243</v>
      </c>
      <c r="P892" s="371" t="s">
        <v>422</v>
      </c>
      <c r="Q892" s="371" t="s">
        <v>244</v>
      </c>
      <c r="R892" s="371" t="s">
        <v>269</v>
      </c>
      <c r="S892" s="371" t="s">
        <v>254</v>
      </c>
      <c r="T892" s="371" t="s">
        <v>456</v>
      </c>
      <c r="U892" s="373">
        <v>140000</v>
      </c>
      <c r="V892" s="371"/>
      <c r="W892" s="371"/>
      <c r="X892" s="142" t="s">
        <v>27</v>
      </c>
      <c r="Y892" s="19" t="s">
        <v>7</v>
      </c>
      <c r="AA892" s="371"/>
      <c r="AB892" s="371"/>
      <c r="AC892" s="371"/>
      <c r="AD892" s="371"/>
      <c r="AE892" s="371"/>
    </row>
    <row r="893" spans="1:31">
      <c r="A893" s="371" t="s">
        <v>3492</v>
      </c>
      <c r="B893" s="371">
        <v>817505</v>
      </c>
      <c r="C893" s="371">
        <v>1</v>
      </c>
      <c r="D893" s="371"/>
      <c r="E893" s="371" t="s">
        <v>3493</v>
      </c>
      <c r="F893" s="371" t="s">
        <v>3494</v>
      </c>
      <c r="G893" s="371" t="s">
        <v>420</v>
      </c>
      <c r="H893" s="371" t="s">
        <v>421</v>
      </c>
      <c r="I893" s="372">
        <v>43208</v>
      </c>
      <c r="J893" s="372">
        <v>43251</v>
      </c>
      <c r="K893" s="372">
        <v>43982</v>
      </c>
      <c r="L893" s="371" t="s">
        <v>241</v>
      </c>
      <c r="M893" s="371" t="s">
        <v>242</v>
      </c>
      <c r="N893" s="372">
        <v>43284</v>
      </c>
      <c r="O893" s="371" t="s">
        <v>243</v>
      </c>
      <c r="P893" s="371" t="s">
        <v>422</v>
      </c>
      <c r="Q893" s="371" t="s">
        <v>244</v>
      </c>
      <c r="R893" s="371" t="s">
        <v>269</v>
      </c>
      <c r="S893" s="371" t="s">
        <v>254</v>
      </c>
      <c r="T893" s="371" t="s">
        <v>456</v>
      </c>
      <c r="U893" s="373">
        <v>140000</v>
      </c>
      <c r="V893" s="371"/>
      <c r="W893" s="371">
        <v>147243</v>
      </c>
      <c r="X893" s="142" t="s">
        <v>27</v>
      </c>
      <c r="Y893" s="142" t="s">
        <v>7</v>
      </c>
      <c r="AA893" s="371"/>
      <c r="AB893" s="371"/>
      <c r="AC893" s="371"/>
      <c r="AD893" s="371"/>
      <c r="AE893" s="371"/>
    </row>
    <row r="894" spans="1:31">
      <c r="A894" s="371" t="s">
        <v>3518</v>
      </c>
      <c r="B894" s="371">
        <v>818140</v>
      </c>
      <c r="C894" s="371">
        <v>1</v>
      </c>
      <c r="D894" s="371"/>
      <c r="E894" s="371" t="s">
        <v>3519</v>
      </c>
      <c r="F894" s="371" t="s">
        <v>3520</v>
      </c>
      <c r="G894" s="371" t="s">
        <v>301</v>
      </c>
      <c r="H894" s="371" t="s">
        <v>421</v>
      </c>
      <c r="I894" s="372">
        <v>43196</v>
      </c>
      <c r="J894" s="372">
        <v>43220</v>
      </c>
      <c r="K894" s="372">
        <v>43982</v>
      </c>
      <c r="L894" s="371" t="s">
        <v>241</v>
      </c>
      <c r="M894" s="371" t="s">
        <v>242</v>
      </c>
      <c r="N894" s="372">
        <v>43284</v>
      </c>
      <c r="O894" s="371" t="s">
        <v>243</v>
      </c>
      <c r="P894" s="371" t="s">
        <v>422</v>
      </c>
      <c r="Q894" s="371" t="s">
        <v>244</v>
      </c>
      <c r="R894" s="371" t="s">
        <v>269</v>
      </c>
      <c r="S894" s="371" t="s">
        <v>254</v>
      </c>
      <c r="T894" s="371" t="s">
        <v>566</v>
      </c>
      <c r="U894" s="373">
        <v>488800</v>
      </c>
      <c r="V894" s="371"/>
      <c r="W894" s="371"/>
      <c r="X894" s="142" t="s">
        <v>27</v>
      </c>
      <c r="Y894" s="142" t="s">
        <v>8</v>
      </c>
      <c r="AA894" s="371"/>
      <c r="AB894" s="371"/>
      <c r="AC894" s="371"/>
      <c r="AD894" s="371"/>
      <c r="AE894" s="371"/>
    </row>
    <row r="895" spans="1:31">
      <c r="A895" s="371" t="s">
        <v>3690</v>
      </c>
      <c r="B895" s="371">
        <v>821201</v>
      </c>
      <c r="C895" s="371">
        <v>1</v>
      </c>
      <c r="D895" s="371">
        <v>950584</v>
      </c>
      <c r="E895" s="371" t="s">
        <v>3691</v>
      </c>
      <c r="F895" s="371" t="s">
        <v>3692</v>
      </c>
      <c r="G895" s="371" t="s">
        <v>301</v>
      </c>
      <c r="H895" s="371" t="s">
        <v>263</v>
      </c>
      <c r="I895" s="372">
        <v>43276</v>
      </c>
      <c r="J895" s="372">
        <v>43322</v>
      </c>
      <c r="K895" s="372">
        <v>43686</v>
      </c>
      <c r="L895" s="371" t="s">
        <v>241</v>
      </c>
      <c r="M895" s="371" t="s">
        <v>242</v>
      </c>
      <c r="N895" s="372">
        <v>43284</v>
      </c>
      <c r="O895" s="371" t="s">
        <v>243</v>
      </c>
      <c r="P895" s="371" t="s">
        <v>263</v>
      </c>
      <c r="Q895" s="371" t="s">
        <v>244</v>
      </c>
      <c r="R895" s="371" t="s">
        <v>244</v>
      </c>
      <c r="S895" s="371" t="s">
        <v>245</v>
      </c>
      <c r="T895" s="371" t="s">
        <v>246</v>
      </c>
      <c r="U895" s="373">
        <v>291200</v>
      </c>
      <c r="V895" s="373"/>
      <c r="W895" s="371"/>
      <c r="X895" s="142" t="s">
        <v>27</v>
      </c>
      <c r="Y895" s="142" t="s">
        <v>8</v>
      </c>
      <c r="AA895" s="371"/>
      <c r="AB895" s="371"/>
      <c r="AC895" s="371"/>
      <c r="AD895" s="371"/>
      <c r="AE895" s="371"/>
    </row>
    <row r="896" spans="1:31">
      <c r="A896" s="371" t="s">
        <v>3755</v>
      </c>
      <c r="B896" s="371">
        <v>822122</v>
      </c>
      <c r="C896" s="371">
        <v>1</v>
      </c>
      <c r="D896" s="371"/>
      <c r="E896" s="371" t="s">
        <v>415</v>
      </c>
      <c r="F896" s="371" t="s">
        <v>3756</v>
      </c>
      <c r="G896" s="371" t="s">
        <v>250</v>
      </c>
      <c r="H896" s="371" t="s">
        <v>3170</v>
      </c>
      <c r="I896" s="372">
        <v>43276</v>
      </c>
      <c r="J896" s="372">
        <v>43276</v>
      </c>
      <c r="K896" s="372">
        <v>44895</v>
      </c>
      <c r="L896" s="371" t="s">
        <v>241</v>
      </c>
      <c r="M896" s="371" t="s">
        <v>242</v>
      </c>
      <c r="N896" s="372">
        <v>43284</v>
      </c>
      <c r="O896" s="371" t="s">
        <v>243</v>
      </c>
      <c r="P896" s="371" t="s">
        <v>2462</v>
      </c>
      <c r="Q896" s="371" t="s">
        <v>244</v>
      </c>
      <c r="R896" s="371" t="s">
        <v>244</v>
      </c>
      <c r="S896" s="371" t="s">
        <v>316</v>
      </c>
      <c r="T896" s="371" t="s">
        <v>255</v>
      </c>
      <c r="U896" s="371">
        <v>10</v>
      </c>
      <c r="V896" s="371"/>
      <c r="W896" s="371">
        <v>469442</v>
      </c>
      <c r="X896" s="142" t="s">
        <v>27</v>
      </c>
      <c r="Y896" s="142" t="s">
        <v>2</v>
      </c>
      <c r="AA896" s="371"/>
      <c r="AB896" s="371"/>
      <c r="AC896" s="371"/>
      <c r="AD896" s="371"/>
      <c r="AE896" s="371"/>
    </row>
    <row r="897" spans="1:31">
      <c r="A897" s="371" t="s">
        <v>3836</v>
      </c>
      <c r="B897" s="371">
        <v>823540</v>
      </c>
      <c r="C897" s="371">
        <v>0</v>
      </c>
      <c r="D897" s="371"/>
      <c r="E897" s="371" t="s">
        <v>3837</v>
      </c>
      <c r="F897" s="371" t="s">
        <v>3838</v>
      </c>
      <c r="G897" s="371" t="s">
        <v>420</v>
      </c>
      <c r="H897" s="371" t="s">
        <v>421</v>
      </c>
      <c r="I897" s="372">
        <v>43231</v>
      </c>
      <c r="J897" s="372">
        <v>43231</v>
      </c>
      <c r="K897" s="372">
        <v>43982</v>
      </c>
      <c r="L897" s="371" t="s">
        <v>241</v>
      </c>
      <c r="M897" s="371" t="s">
        <v>242</v>
      </c>
      <c r="N897" s="372">
        <v>43284</v>
      </c>
      <c r="O897" s="371" t="s">
        <v>243</v>
      </c>
      <c r="P897" s="371" t="s">
        <v>422</v>
      </c>
      <c r="Q897" s="371" t="s">
        <v>244</v>
      </c>
      <c r="R897" s="371" t="s">
        <v>269</v>
      </c>
      <c r="S897" s="371" t="s">
        <v>254</v>
      </c>
      <c r="T897" s="371" t="s">
        <v>322</v>
      </c>
      <c r="U897" s="373">
        <v>140000</v>
      </c>
      <c r="V897" s="371"/>
      <c r="W897" s="371"/>
      <c r="X897" s="142" t="s">
        <v>27</v>
      </c>
      <c r="Y897" s="142" t="s">
        <v>7</v>
      </c>
      <c r="AA897" s="371"/>
      <c r="AB897" s="371"/>
      <c r="AC897" s="371"/>
      <c r="AD897" s="371"/>
      <c r="AE897" s="371"/>
    </row>
    <row r="898" spans="1:31">
      <c r="A898" s="371" t="s">
        <v>3934</v>
      </c>
      <c r="B898" s="371">
        <v>823963</v>
      </c>
      <c r="C898" s="371">
        <v>0</v>
      </c>
      <c r="D898" s="371">
        <v>1117675</v>
      </c>
      <c r="E898" s="371" t="s">
        <v>3935</v>
      </c>
      <c r="F898" s="371" t="s">
        <v>3936</v>
      </c>
      <c r="G898" s="371" t="s">
        <v>301</v>
      </c>
      <c r="H898" s="371" t="s">
        <v>1404</v>
      </c>
      <c r="I898" s="372">
        <v>43278</v>
      </c>
      <c r="J898" s="372">
        <v>43283</v>
      </c>
      <c r="K898" s="372">
        <v>43404</v>
      </c>
      <c r="L898" s="371" t="s">
        <v>241</v>
      </c>
      <c r="M898" s="371" t="s">
        <v>242</v>
      </c>
      <c r="N898" s="372">
        <v>43284</v>
      </c>
      <c r="O898" s="371" t="s">
        <v>243</v>
      </c>
      <c r="P898" s="371" t="s">
        <v>1404</v>
      </c>
      <c r="Q898" s="371" t="s">
        <v>244</v>
      </c>
      <c r="R898" s="371" t="s">
        <v>244</v>
      </c>
      <c r="S898" s="371" t="s">
        <v>287</v>
      </c>
      <c r="T898" s="371" t="s">
        <v>371</v>
      </c>
      <c r="U898" s="371">
        <v>0</v>
      </c>
      <c r="V898" s="371"/>
      <c r="W898" s="371">
        <v>536100</v>
      </c>
      <c r="X898" s="142" t="s">
        <v>27</v>
      </c>
      <c r="Y898" s="142" t="s">
        <v>8</v>
      </c>
      <c r="AA898" s="371"/>
      <c r="AB898" s="371"/>
      <c r="AC898" s="371"/>
      <c r="AD898" s="371"/>
      <c r="AE898" s="371"/>
    </row>
    <row r="899" spans="1:31">
      <c r="A899" s="371" t="s">
        <v>1427</v>
      </c>
      <c r="B899" s="371">
        <v>808156</v>
      </c>
      <c r="C899" s="371">
        <v>2</v>
      </c>
      <c r="D899" s="371"/>
      <c r="E899" s="371" t="s">
        <v>1156</v>
      </c>
      <c r="F899" s="371" t="s">
        <v>3219</v>
      </c>
      <c r="G899" s="371" t="s">
        <v>250</v>
      </c>
      <c r="H899" s="371" t="s">
        <v>240</v>
      </c>
      <c r="I899" s="372">
        <v>43278</v>
      </c>
      <c r="J899" s="372">
        <v>43278</v>
      </c>
      <c r="K899" s="372">
        <v>43434</v>
      </c>
      <c r="L899" s="371" t="s">
        <v>241</v>
      </c>
      <c r="M899" s="371" t="s">
        <v>242</v>
      </c>
      <c r="N899" s="372">
        <v>43285</v>
      </c>
      <c r="O899" s="371" t="s">
        <v>243</v>
      </c>
      <c r="P899" s="371" t="s">
        <v>240</v>
      </c>
      <c r="Q899" s="371" t="s">
        <v>244</v>
      </c>
      <c r="R899" s="371" t="s">
        <v>269</v>
      </c>
      <c r="S899" s="371" t="s">
        <v>316</v>
      </c>
      <c r="T899" s="371" t="s">
        <v>255</v>
      </c>
      <c r="U899" s="373">
        <v>9900010</v>
      </c>
      <c r="V899" s="371"/>
      <c r="W899" s="371">
        <v>26188</v>
      </c>
      <c r="X899" s="142" t="s">
        <v>27</v>
      </c>
      <c r="Y899" s="142" t="s">
        <v>2</v>
      </c>
      <c r="AA899" s="371"/>
      <c r="AB899" s="371"/>
      <c r="AC899" s="371"/>
      <c r="AD899" s="371"/>
      <c r="AE899" s="371"/>
    </row>
    <row r="900" spans="1:31">
      <c r="A900" s="371" t="s">
        <v>3434</v>
      </c>
      <c r="B900" s="371">
        <v>815724</v>
      </c>
      <c r="C900" s="371">
        <v>2</v>
      </c>
      <c r="D900" s="371"/>
      <c r="E900" s="371" t="s">
        <v>3435</v>
      </c>
      <c r="F900" s="371" t="s">
        <v>3436</v>
      </c>
      <c r="G900" s="371" t="s">
        <v>301</v>
      </c>
      <c r="H900" s="371" t="s">
        <v>421</v>
      </c>
      <c r="I900" s="372">
        <v>43215</v>
      </c>
      <c r="J900" s="372">
        <v>43209</v>
      </c>
      <c r="K900" s="372">
        <v>43951</v>
      </c>
      <c r="L900" s="371" t="s">
        <v>241</v>
      </c>
      <c r="M900" s="371" t="s">
        <v>242</v>
      </c>
      <c r="N900" s="372">
        <v>43285</v>
      </c>
      <c r="O900" s="371" t="s">
        <v>243</v>
      </c>
      <c r="P900" s="371" t="s">
        <v>422</v>
      </c>
      <c r="Q900" s="371" t="s">
        <v>244</v>
      </c>
      <c r="R900" s="371" t="s">
        <v>269</v>
      </c>
      <c r="S900" s="371" t="s">
        <v>254</v>
      </c>
      <c r="T900" s="371" t="s">
        <v>371</v>
      </c>
      <c r="U900" s="371">
        <v>0</v>
      </c>
      <c r="V900" s="371"/>
      <c r="W900" s="371"/>
      <c r="X900" s="142" t="s">
        <v>27</v>
      </c>
      <c r="Y900" s="142" t="s">
        <v>8</v>
      </c>
      <c r="AA900" s="371"/>
      <c r="AB900" s="371"/>
      <c r="AC900" s="371"/>
      <c r="AD900" s="371"/>
      <c r="AE900" s="371"/>
    </row>
    <row r="901" spans="1:31">
      <c r="A901" s="371" t="s">
        <v>3480</v>
      </c>
      <c r="B901" s="371">
        <v>817263</v>
      </c>
      <c r="C901" s="371">
        <v>1</v>
      </c>
      <c r="D901" s="371"/>
      <c r="E901" s="371" t="s">
        <v>3481</v>
      </c>
      <c r="F901" s="371" t="s">
        <v>3482</v>
      </c>
      <c r="G901" s="371" t="s">
        <v>420</v>
      </c>
      <c r="H901" s="371" t="s">
        <v>421</v>
      </c>
      <c r="I901" s="372">
        <v>43208</v>
      </c>
      <c r="J901" s="372">
        <v>43251</v>
      </c>
      <c r="K901" s="372">
        <v>43982</v>
      </c>
      <c r="L901" s="371" t="s">
        <v>241</v>
      </c>
      <c r="M901" s="371" t="s">
        <v>242</v>
      </c>
      <c r="N901" s="372">
        <v>43285</v>
      </c>
      <c r="O901" s="371" t="s">
        <v>243</v>
      </c>
      <c r="P901" s="371" t="s">
        <v>422</v>
      </c>
      <c r="Q901" s="371" t="s">
        <v>244</v>
      </c>
      <c r="R901" s="371" t="s">
        <v>269</v>
      </c>
      <c r="S901" s="371" t="s">
        <v>254</v>
      </c>
      <c r="T901" s="371" t="s">
        <v>456</v>
      </c>
      <c r="U901" s="373">
        <v>140000</v>
      </c>
      <c r="V901" s="371"/>
      <c r="W901" s="371"/>
      <c r="X901" s="142" t="s">
        <v>27</v>
      </c>
      <c r="Y901" s="142" t="s">
        <v>7</v>
      </c>
      <c r="AA901" s="371"/>
      <c r="AB901" s="371"/>
      <c r="AC901" s="371"/>
      <c r="AD901" s="371"/>
      <c r="AE901" s="371"/>
    </row>
    <row r="902" spans="1:31">
      <c r="A902" s="371" t="s">
        <v>3483</v>
      </c>
      <c r="B902" s="371">
        <v>817371</v>
      </c>
      <c r="C902" s="371">
        <v>1</v>
      </c>
      <c r="D902" s="371"/>
      <c r="E902" s="371" t="s">
        <v>3484</v>
      </c>
      <c r="F902" s="371" t="s">
        <v>3485</v>
      </c>
      <c r="G902" s="371" t="s">
        <v>420</v>
      </c>
      <c r="H902" s="371" t="s">
        <v>421</v>
      </c>
      <c r="I902" s="372">
        <v>43208</v>
      </c>
      <c r="J902" s="372">
        <v>43251</v>
      </c>
      <c r="K902" s="372">
        <v>43982</v>
      </c>
      <c r="L902" s="371" t="s">
        <v>241</v>
      </c>
      <c r="M902" s="371" t="s">
        <v>242</v>
      </c>
      <c r="N902" s="372">
        <v>43285</v>
      </c>
      <c r="O902" s="371" t="s">
        <v>243</v>
      </c>
      <c r="P902" s="371" t="s">
        <v>422</v>
      </c>
      <c r="Q902" s="371" t="s">
        <v>244</v>
      </c>
      <c r="R902" s="371" t="s">
        <v>269</v>
      </c>
      <c r="S902" s="371" t="s">
        <v>254</v>
      </c>
      <c r="T902" s="371" t="s">
        <v>456</v>
      </c>
      <c r="U902" s="373">
        <v>140000</v>
      </c>
      <c r="V902" s="371"/>
      <c r="W902" s="371">
        <v>285354</v>
      </c>
      <c r="X902" s="142" t="s">
        <v>27</v>
      </c>
      <c r="Y902" s="142" t="s">
        <v>7</v>
      </c>
      <c r="AA902" s="371"/>
      <c r="AB902" s="371"/>
      <c r="AC902" s="371"/>
      <c r="AD902" s="371"/>
      <c r="AE902" s="371"/>
    </row>
    <row r="903" spans="1:31">
      <c r="A903" s="371" t="s">
        <v>3507</v>
      </c>
      <c r="B903" s="371">
        <v>817959</v>
      </c>
      <c r="C903" s="371">
        <v>2</v>
      </c>
      <c r="D903" s="371"/>
      <c r="E903" s="371" t="s">
        <v>3508</v>
      </c>
      <c r="F903" s="371" t="s">
        <v>3509</v>
      </c>
      <c r="G903" s="371" t="s">
        <v>301</v>
      </c>
      <c r="H903" s="371" t="s">
        <v>421</v>
      </c>
      <c r="I903" s="372">
        <v>43266</v>
      </c>
      <c r="J903" s="372">
        <v>43373</v>
      </c>
      <c r="K903" s="372">
        <v>43738</v>
      </c>
      <c r="L903" s="371" t="s">
        <v>241</v>
      </c>
      <c r="M903" s="371" t="s">
        <v>242</v>
      </c>
      <c r="N903" s="372">
        <v>43285</v>
      </c>
      <c r="O903" s="371" t="s">
        <v>243</v>
      </c>
      <c r="P903" s="371" t="s">
        <v>422</v>
      </c>
      <c r="Q903" s="371" t="s">
        <v>244</v>
      </c>
      <c r="R903" s="371" t="s">
        <v>269</v>
      </c>
      <c r="S903" s="371" t="s">
        <v>254</v>
      </c>
      <c r="T903" s="371" t="s">
        <v>255</v>
      </c>
      <c r="U903" s="373">
        <v>273000</v>
      </c>
      <c r="V903" s="371"/>
      <c r="W903" s="371">
        <v>573703</v>
      </c>
      <c r="X903" s="142" t="s">
        <v>27</v>
      </c>
      <c r="Y903" s="142" t="s">
        <v>8</v>
      </c>
      <c r="AA903" s="371"/>
      <c r="AB903" s="371"/>
      <c r="AC903" s="371"/>
      <c r="AD903" s="371"/>
      <c r="AE903" s="371"/>
    </row>
    <row r="904" spans="1:31">
      <c r="A904" s="371" t="s">
        <v>3546</v>
      </c>
      <c r="B904" s="371">
        <v>818737</v>
      </c>
      <c r="C904" s="371">
        <v>3</v>
      </c>
      <c r="D904" s="371"/>
      <c r="E904" s="371" t="s">
        <v>3547</v>
      </c>
      <c r="F904" s="371" t="s">
        <v>3548</v>
      </c>
      <c r="G904" s="371" t="s">
        <v>262</v>
      </c>
      <c r="H904" s="371" t="s">
        <v>421</v>
      </c>
      <c r="I904" s="372">
        <v>43258</v>
      </c>
      <c r="J904" s="372">
        <v>43373</v>
      </c>
      <c r="K904" s="372">
        <v>44165</v>
      </c>
      <c r="L904" s="371" t="s">
        <v>241</v>
      </c>
      <c r="M904" s="371" t="s">
        <v>242</v>
      </c>
      <c r="N904" s="372">
        <v>43285</v>
      </c>
      <c r="O904" s="371" t="s">
        <v>243</v>
      </c>
      <c r="P904" s="371" t="s">
        <v>422</v>
      </c>
      <c r="Q904" s="371" t="s">
        <v>244</v>
      </c>
      <c r="R904" s="371" t="s">
        <v>269</v>
      </c>
      <c r="S904" s="371" t="s">
        <v>254</v>
      </c>
      <c r="T904" s="371" t="s">
        <v>255</v>
      </c>
      <c r="U904" s="371">
        <v>0</v>
      </c>
      <c r="V904" s="371"/>
      <c r="W904" s="371">
        <v>21814</v>
      </c>
      <c r="X904" s="142" t="s">
        <v>27</v>
      </c>
      <c r="Y904" s="142" t="s">
        <v>3</v>
      </c>
      <c r="AA904" s="371"/>
      <c r="AB904" s="371"/>
      <c r="AC904" s="371"/>
      <c r="AD904" s="371"/>
      <c r="AE904" s="371"/>
    </row>
    <row r="905" spans="1:31">
      <c r="A905" s="371" t="s">
        <v>3715</v>
      </c>
      <c r="B905" s="371" t="s">
        <v>3716</v>
      </c>
      <c r="C905" s="371">
        <v>1</v>
      </c>
      <c r="D905" s="371">
        <v>966884</v>
      </c>
      <c r="E905" s="371" t="s">
        <v>334</v>
      </c>
      <c r="F905" s="371" t="s">
        <v>3717</v>
      </c>
      <c r="G905" s="371" t="s">
        <v>239</v>
      </c>
      <c r="H905" s="371" t="s">
        <v>251</v>
      </c>
      <c r="I905" s="372">
        <v>43251</v>
      </c>
      <c r="J905" s="372">
        <v>43250</v>
      </c>
      <c r="K905" s="372">
        <v>43646</v>
      </c>
      <c r="L905" s="371" t="s">
        <v>241</v>
      </c>
      <c r="M905" s="371" t="s">
        <v>242</v>
      </c>
      <c r="N905" s="372">
        <v>43285</v>
      </c>
      <c r="O905" s="371" t="s">
        <v>243</v>
      </c>
      <c r="P905" s="371" t="s">
        <v>251</v>
      </c>
      <c r="Q905" s="371" t="s">
        <v>244</v>
      </c>
      <c r="R905" s="371" t="s">
        <v>269</v>
      </c>
      <c r="S905" s="371" t="s">
        <v>245</v>
      </c>
      <c r="T905" s="371" t="s">
        <v>246</v>
      </c>
      <c r="U905" s="373">
        <v>500000</v>
      </c>
      <c r="V905" s="371"/>
      <c r="W905" s="371">
        <v>564492</v>
      </c>
      <c r="X905" s="142" t="s">
        <v>27</v>
      </c>
      <c r="Y905" s="142" t="s">
        <v>4</v>
      </c>
      <c r="AA905" s="371"/>
      <c r="AB905" s="371"/>
      <c r="AC905" s="371"/>
      <c r="AD905" s="371"/>
      <c r="AE905" s="371"/>
    </row>
    <row r="906" spans="1:31">
      <c r="A906" s="371" t="s">
        <v>3802</v>
      </c>
      <c r="B906" s="371">
        <v>823125</v>
      </c>
      <c r="C906" s="371">
        <v>0</v>
      </c>
      <c r="D906" s="371"/>
      <c r="E906" s="371" t="s">
        <v>3803</v>
      </c>
      <c r="F906" s="371" t="s">
        <v>3804</v>
      </c>
      <c r="G906" s="371" t="s">
        <v>420</v>
      </c>
      <c r="H906" s="371" t="s">
        <v>421</v>
      </c>
      <c r="I906" s="372">
        <v>43193</v>
      </c>
      <c r="J906" s="372">
        <v>43201</v>
      </c>
      <c r="K906" s="372">
        <v>43982</v>
      </c>
      <c r="L906" s="371" t="s">
        <v>241</v>
      </c>
      <c r="M906" s="371" t="s">
        <v>242</v>
      </c>
      <c r="N906" s="372">
        <v>43285</v>
      </c>
      <c r="O906" s="371" t="s">
        <v>243</v>
      </c>
      <c r="P906" s="371" t="s">
        <v>422</v>
      </c>
      <c r="Q906" s="371" t="s">
        <v>244</v>
      </c>
      <c r="R906" s="371" t="s">
        <v>269</v>
      </c>
      <c r="S906" s="371" t="s">
        <v>254</v>
      </c>
      <c r="T906" s="371" t="s">
        <v>438</v>
      </c>
      <c r="U906" s="373">
        <v>140000</v>
      </c>
      <c r="V906" s="371"/>
      <c r="W906" s="371"/>
      <c r="X906" s="142" t="s">
        <v>27</v>
      </c>
      <c r="Y906" s="142" t="s">
        <v>7</v>
      </c>
      <c r="AA906" s="371"/>
      <c r="AB906" s="371"/>
      <c r="AC906" s="371"/>
      <c r="AD906" s="371"/>
      <c r="AE906" s="371"/>
    </row>
    <row r="907" spans="1:31">
      <c r="A907" s="371" t="s">
        <v>3937</v>
      </c>
      <c r="B907" s="371">
        <v>823964</v>
      </c>
      <c r="C907" s="371">
        <v>0</v>
      </c>
      <c r="D907" s="371"/>
      <c r="E907" s="371" t="s">
        <v>3938</v>
      </c>
      <c r="F907" s="371" t="s">
        <v>3939</v>
      </c>
      <c r="G907" s="371" t="s">
        <v>420</v>
      </c>
      <c r="H907" s="371" t="s">
        <v>421</v>
      </c>
      <c r="I907" s="372">
        <v>43278</v>
      </c>
      <c r="J907" s="372">
        <v>43282</v>
      </c>
      <c r="K907" s="372">
        <v>43982</v>
      </c>
      <c r="L907" s="371" t="s">
        <v>241</v>
      </c>
      <c r="M907" s="371" t="s">
        <v>242</v>
      </c>
      <c r="N907" s="372">
        <v>43285</v>
      </c>
      <c r="O907" s="371" t="s">
        <v>243</v>
      </c>
      <c r="P907" s="371" t="s">
        <v>422</v>
      </c>
      <c r="Q907" s="371" t="s">
        <v>244</v>
      </c>
      <c r="R907" s="371" t="s">
        <v>269</v>
      </c>
      <c r="S907" s="371" t="s">
        <v>254</v>
      </c>
      <c r="T907" s="371" t="s">
        <v>278</v>
      </c>
      <c r="U907" s="373">
        <v>140000</v>
      </c>
      <c r="V907" s="371"/>
      <c r="W907" s="371"/>
      <c r="X907" s="142" t="s">
        <v>27</v>
      </c>
      <c r="Y907" s="142" t="s">
        <v>7</v>
      </c>
      <c r="AA907" s="371"/>
      <c r="AB907" s="371"/>
      <c r="AC907" s="371"/>
      <c r="AD907" s="371"/>
      <c r="AE907" s="371"/>
    </row>
    <row r="908" spans="1:31">
      <c r="A908" s="371" t="s">
        <v>3949</v>
      </c>
      <c r="B908" s="371">
        <v>823990</v>
      </c>
      <c r="C908" s="371">
        <v>0</v>
      </c>
      <c r="D908" s="371"/>
      <c r="E908" s="371" t="s">
        <v>3950</v>
      </c>
      <c r="F908" s="371" t="s">
        <v>3951</v>
      </c>
      <c r="G908" s="371" t="s">
        <v>420</v>
      </c>
      <c r="H908" s="371" t="s">
        <v>421</v>
      </c>
      <c r="I908" s="372">
        <v>43279</v>
      </c>
      <c r="J908" s="372">
        <v>43285</v>
      </c>
      <c r="K908" s="372">
        <v>43982</v>
      </c>
      <c r="L908" s="371" t="s">
        <v>241</v>
      </c>
      <c r="M908" s="371" t="s">
        <v>242</v>
      </c>
      <c r="N908" s="372">
        <v>43285</v>
      </c>
      <c r="O908" s="371" t="s">
        <v>243</v>
      </c>
      <c r="P908" s="371" t="s">
        <v>422</v>
      </c>
      <c r="Q908" s="371" t="s">
        <v>244</v>
      </c>
      <c r="R908" s="371" t="s">
        <v>269</v>
      </c>
      <c r="S908" s="371" t="s">
        <v>254</v>
      </c>
      <c r="T908" s="371" t="s">
        <v>322</v>
      </c>
      <c r="U908" s="373">
        <v>140000</v>
      </c>
      <c r="V908" s="371"/>
      <c r="W908" s="371"/>
      <c r="X908" s="142" t="s">
        <v>27</v>
      </c>
      <c r="Y908" s="142" t="s">
        <v>7</v>
      </c>
      <c r="AA908" s="371"/>
      <c r="AB908" s="371"/>
      <c r="AC908" s="371"/>
      <c r="AD908" s="371"/>
      <c r="AE908" s="371"/>
    </row>
    <row r="909" spans="1:31">
      <c r="A909" s="371" t="s">
        <v>3952</v>
      </c>
      <c r="B909" s="371">
        <v>824002</v>
      </c>
      <c r="C909" s="371">
        <v>0</v>
      </c>
      <c r="D909" s="371"/>
      <c r="E909" s="371" t="s">
        <v>3953</v>
      </c>
      <c r="F909" s="371" t="s">
        <v>3954</v>
      </c>
      <c r="G909" s="371" t="s">
        <v>420</v>
      </c>
      <c r="H909" s="371" t="s">
        <v>421</v>
      </c>
      <c r="I909" s="372">
        <v>43283</v>
      </c>
      <c r="J909" s="372">
        <v>43282</v>
      </c>
      <c r="K909" s="372">
        <v>43982</v>
      </c>
      <c r="L909" s="371" t="s">
        <v>241</v>
      </c>
      <c r="M909" s="371" t="s">
        <v>242</v>
      </c>
      <c r="N909" s="372">
        <v>43285</v>
      </c>
      <c r="O909" s="371" t="s">
        <v>243</v>
      </c>
      <c r="P909" s="371" t="s">
        <v>422</v>
      </c>
      <c r="Q909" s="371" t="s">
        <v>244</v>
      </c>
      <c r="R909" s="371" t="s">
        <v>269</v>
      </c>
      <c r="S909" s="371" t="s">
        <v>254</v>
      </c>
      <c r="T909" s="371" t="s">
        <v>322</v>
      </c>
      <c r="U909" s="373">
        <v>140000</v>
      </c>
      <c r="V909" s="371"/>
      <c r="W909" s="371"/>
      <c r="X909" s="142" t="s">
        <v>27</v>
      </c>
      <c r="Y909" s="142" t="s">
        <v>7</v>
      </c>
      <c r="AA909" s="371"/>
      <c r="AB909" s="371"/>
      <c r="AC909" s="371"/>
      <c r="AD909" s="371"/>
      <c r="AE909" s="371"/>
    </row>
    <row r="910" spans="1:31">
      <c r="A910" s="371" t="s">
        <v>3183</v>
      </c>
      <c r="B910" s="371" t="s">
        <v>3184</v>
      </c>
      <c r="C910" s="371">
        <v>0</v>
      </c>
      <c r="D910" s="371"/>
      <c r="E910" s="371" t="s">
        <v>952</v>
      </c>
      <c r="F910" s="371" t="s">
        <v>3185</v>
      </c>
      <c r="G910" s="371" t="s">
        <v>239</v>
      </c>
      <c r="H910" s="371" t="s">
        <v>2462</v>
      </c>
      <c r="I910" s="372">
        <v>43245</v>
      </c>
      <c r="J910" s="372">
        <v>43248</v>
      </c>
      <c r="K910" s="372">
        <v>43455</v>
      </c>
      <c r="L910" s="371" t="s">
        <v>241</v>
      </c>
      <c r="M910" s="371" t="s">
        <v>242</v>
      </c>
      <c r="N910" s="372">
        <v>43286</v>
      </c>
      <c r="O910" s="371" t="s">
        <v>243</v>
      </c>
      <c r="P910" s="371" t="s">
        <v>2462</v>
      </c>
      <c r="Q910" s="371" t="s">
        <v>244</v>
      </c>
      <c r="R910" s="371" t="s">
        <v>269</v>
      </c>
      <c r="S910" s="371" t="s">
        <v>254</v>
      </c>
      <c r="T910" s="371" t="s">
        <v>255</v>
      </c>
      <c r="U910" s="371">
        <v>0</v>
      </c>
      <c r="V910" s="371"/>
      <c r="W910" s="371">
        <v>561653</v>
      </c>
      <c r="X910" s="142" t="s">
        <v>27</v>
      </c>
      <c r="Y910" s="142" t="s">
        <v>4</v>
      </c>
      <c r="AA910" s="371"/>
      <c r="AB910" s="371"/>
      <c r="AC910" s="371"/>
      <c r="AD910" s="371"/>
      <c r="AE910" s="371"/>
    </row>
    <row r="911" spans="1:31">
      <c r="A911" s="371" t="s">
        <v>3294</v>
      </c>
      <c r="B911" s="371" t="s">
        <v>3295</v>
      </c>
      <c r="C911" s="371">
        <v>6</v>
      </c>
      <c r="D911" s="371">
        <v>406516</v>
      </c>
      <c r="E911" s="371" t="s">
        <v>3296</v>
      </c>
      <c r="F911" s="371" t="s">
        <v>3297</v>
      </c>
      <c r="G911" s="371" t="s">
        <v>239</v>
      </c>
      <c r="H911" s="371" t="s">
        <v>421</v>
      </c>
      <c r="I911" s="372">
        <v>43230</v>
      </c>
      <c r="J911" s="372">
        <v>43101</v>
      </c>
      <c r="K911" s="372">
        <v>43281</v>
      </c>
      <c r="L911" s="371" t="s">
        <v>241</v>
      </c>
      <c r="M911" s="371" t="s">
        <v>242</v>
      </c>
      <c r="N911" s="372">
        <v>43286</v>
      </c>
      <c r="O911" s="371" t="s">
        <v>243</v>
      </c>
      <c r="P911" s="371" t="s">
        <v>422</v>
      </c>
      <c r="Q911" s="371" t="s">
        <v>244</v>
      </c>
      <c r="R911" s="371" t="s">
        <v>244</v>
      </c>
      <c r="S911" s="371" t="s">
        <v>287</v>
      </c>
      <c r="T911" s="371" t="s">
        <v>327</v>
      </c>
      <c r="U911" s="373">
        <v>1080000</v>
      </c>
      <c r="V911" s="371"/>
      <c r="W911" s="371">
        <v>137294</v>
      </c>
      <c r="X911" s="142" t="s">
        <v>27</v>
      </c>
      <c r="Y911" s="142" t="s">
        <v>4</v>
      </c>
      <c r="AA911" s="371"/>
      <c r="AB911" s="371"/>
      <c r="AC911" s="371"/>
      <c r="AD911" s="371"/>
      <c r="AE911" s="371"/>
    </row>
    <row r="912" spans="1:31">
      <c r="A912" s="371" t="s">
        <v>3399</v>
      </c>
      <c r="B912" s="371">
        <v>814734</v>
      </c>
      <c r="C912" s="371">
        <v>3</v>
      </c>
      <c r="D912" s="371">
        <v>407129</v>
      </c>
      <c r="E912" s="371" t="s">
        <v>3400</v>
      </c>
      <c r="F912" s="371" t="s">
        <v>3401</v>
      </c>
      <c r="G912" s="371" t="s">
        <v>301</v>
      </c>
      <c r="H912" s="371" t="s">
        <v>263</v>
      </c>
      <c r="I912" s="372">
        <v>43263</v>
      </c>
      <c r="J912" s="372">
        <v>43268</v>
      </c>
      <c r="K912" s="372">
        <v>43632</v>
      </c>
      <c r="L912" s="371" t="s">
        <v>241</v>
      </c>
      <c r="M912" s="371" t="s">
        <v>242</v>
      </c>
      <c r="N912" s="372">
        <v>43286</v>
      </c>
      <c r="O912" s="371" t="s">
        <v>243</v>
      </c>
      <c r="P912" s="371" t="s">
        <v>263</v>
      </c>
      <c r="Q912" s="371" t="s">
        <v>244</v>
      </c>
      <c r="R912" s="371" t="s">
        <v>244</v>
      </c>
      <c r="S912" s="371" t="s">
        <v>287</v>
      </c>
      <c r="T912" s="371" t="s">
        <v>371</v>
      </c>
      <c r="U912" s="373">
        <v>150000</v>
      </c>
      <c r="V912" s="371"/>
      <c r="W912" s="371">
        <v>163348</v>
      </c>
      <c r="X912" s="142" t="s">
        <v>27</v>
      </c>
      <c r="Y912" s="142" t="s">
        <v>8</v>
      </c>
      <c r="AA912" s="371"/>
      <c r="AB912" s="371"/>
      <c r="AC912" s="371"/>
      <c r="AD912" s="371"/>
      <c r="AE912" s="371"/>
    </row>
    <row r="913" spans="1:31">
      <c r="A913" s="371" t="s">
        <v>3687</v>
      </c>
      <c r="B913" s="371">
        <v>821154</v>
      </c>
      <c r="C913" s="371">
        <v>1</v>
      </c>
      <c r="D913" s="371">
        <v>944600</v>
      </c>
      <c r="E913" s="371" t="s">
        <v>3688</v>
      </c>
      <c r="F913" s="371" t="s">
        <v>3689</v>
      </c>
      <c r="G913" s="371" t="s">
        <v>301</v>
      </c>
      <c r="H913" s="371" t="s">
        <v>263</v>
      </c>
      <c r="I913" s="372">
        <v>43284</v>
      </c>
      <c r="J913" s="372">
        <v>43328</v>
      </c>
      <c r="K913" s="372">
        <v>43692</v>
      </c>
      <c r="L913" s="371" t="s">
        <v>241</v>
      </c>
      <c r="M913" s="371" t="s">
        <v>242</v>
      </c>
      <c r="N913" s="372">
        <v>43286</v>
      </c>
      <c r="O913" s="371" t="s">
        <v>243</v>
      </c>
      <c r="P913" s="371" t="s">
        <v>263</v>
      </c>
      <c r="Q913" s="371" t="s">
        <v>244</v>
      </c>
      <c r="R913" s="371" t="s">
        <v>244</v>
      </c>
      <c r="S913" s="371" t="s">
        <v>287</v>
      </c>
      <c r="T913" s="371" t="s">
        <v>255</v>
      </c>
      <c r="U913" s="373">
        <v>208000</v>
      </c>
      <c r="V913" s="371"/>
      <c r="W913" s="371"/>
      <c r="X913" s="142" t="s">
        <v>27</v>
      </c>
      <c r="Y913" s="142" t="s">
        <v>8</v>
      </c>
      <c r="AA913" s="371"/>
      <c r="AB913" s="371"/>
      <c r="AC913" s="371"/>
      <c r="AD913" s="371"/>
      <c r="AE913" s="371"/>
    </row>
    <row r="914" spans="1:31">
      <c r="A914" s="371" t="s">
        <v>3831</v>
      </c>
      <c r="B914" s="371">
        <v>823492</v>
      </c>
      <c r="C914" s="371">
        <v>0</v>
      </c>
      <c r="D914" s="371"/>
      <c r="E914" s="371" t="s">
        <v>3832</v>
      </c>
      <c r="F914" s="371" t="s">
        <v>3833</v>
      </c>
      <c r="G914" s="371" t="s">
        <v>250</v>
      </c>
      <c r="H914" s="371" t="s">
        <v>421</v>
      </c>
      <c r="I914" s="372">
        <v>43228</v>
      </c>
      <c r="J914" s="372">
        <v>43228</v>
      </c>
      <c r="K914" s="372">
        <v>43455</v>
      </c>
      <c r="L914" s="371" t="s">
        <v>241</v>
      </c>
      <c r="M914" s="371" t="s">
        <v>242</v>
      </c>
      <c r="N914" s="372">
        <v>43286</v>
      </c>
      <c r="O914" s="371" t="s">
        <v>243</v>
      </c>
      <c r="P914" s="371" t="s">
        <v>422</v>
      </c>
      <c r="Q914" s="371" t="s">
        <v>244</v>
      </c>
      <c r="R914" s="371" t="s">
        <v>269</v>
      </c>
      <c r="S914" s="371" t="s">
        <v>254</v>
      </c>
      <c r="T914" s="371" t="s">
        <v>1001</v>
      </c>
      <c r="U914" s="371">
        <v>0</v>
      </c>
      <c r="V914" s="371"/>
      <c r="W914" s="371">
        <v>310670</v>
      </c>
      <c r="X914" s="142" t="s">
        <v>27</v>
      </c>
      <c r="Y914" s="142" t="s">
        <v>2</v>
      </c>
      <c r="AA914" s="371"/>
      <c r="AB914" s="371"/>
      <c r="AC914" s="371"/>
      <c r="AD914" s="371"/>
      <c r="AE914" s="371"/>
    </row>
    <row r="915" spans="1:31">
      <c r="A915" s="371" t="s">
        <v>3230</v>
      </c>
      <c r="B915" s="371" t="s">
        <v>3231</v>
      </c>
      <c r="C915" s="371">
        <v>0</v>
      </c>
      <c r="D915" s="371">
        <v>1110250</v>
      </c>
      <c r="E915" s="371" t="s">
        <v>281</v>
      </c>
      <c r="F915" s="371" t="s">
        <v>3232</v>
      </c>
      <c r="G915" s="371" t="s">
        <v>239</v>
      </c>
      <c r="H915" s="371" t="s">
        <v>240</v>
      </c>
      <c r="I915" s="372">
        <v>43265</v>
      </c>
      <c r="J915" s="372">
        <v>43265</v>
      </c>
      <c r="K915" s="372">
        <v>43434</v>
      </c>
      <c r="L915" s="371" t="s">
        <v>241</v>
      </c>
      <c r="M915" s="371" t="s">
        <v>242</v>
      </c>
      <c r="N915" s="372">
        <v>43287</v>
      </c>
      <c r="O915" s="371" t="s">
        <v>243</v>
      </c>
      <c r="P915" s="371" t="s">
        <v>240</v>
      </c>
      <c r="Q915" s="371" t="s">
        <v>244</v>
      </c>
      <c r="R915" s="371" t="s">
        <v>244</v>
      </c>
      <c r="S915" s="371" t="s">
        <v>245</v>
      </c>
      <c r="T915" s="371" t="s">
        <v>246</v>
      </c>
      <c r="U915" s="373">
        <v>80000</v>
      </c>
      <c r="V915" s="371"/>
      <c r="W915" s="371">
        <v>202207</v>
      </c>
      <c r="X915" s="142" t="s">
        <v>27</v>
      </c>
      <c r="Y915" s="142" t="s">
        <v>4</v>
      </c>
      <c r="AA915" s="371"/>
      <c r="AB915" s="371"/>
      <c r="AC915" s="371"/>
      <c r="AD915" s="371"/>
      <c r="AE915" s="371"/>
    </row>
    <row r="916" spans="1:31">
      <c r="A916" s="371" t="s">
        <v>3495</v>
      </c>
      <c r="B916" s="371">
        <v>817592</v>
      </c>
      <c r="C916" s="371">
        <v>1</v>
      </c>
      <c r="D916" s="371"/>
      <c r="E916" s="371" t="s">
        <v>3496</v>
      </c>
      <c r="F916" s="371" t="s">
        <v>2850</v>
      </c>
      <c r="G916" s="371" t="s">
        <v>262</v>
      </c>
      <c r="H916" s="371" t="s">
        <v>240</v>
      </c>
      <c r="I916" s="372">
        <v>43264</v>
      </c>
      <c r="J916" s="372">
        <v>43257</v>
      </c>
      <c r="K916" s="372">
        <v>44306</v>
      </c>
      <c r="L916" s="371" t="s">
        <v>241</v>
      </c>
      <c r="M916" s="371" t="s">
        <v>242</v>
      </c>
      <c r="N916" s="372">
        <v>43287</v>
      </c>
      <c r="O916" s="371" t="s">
        <v>243</v>
      </c>
      <c r="P916" s="371" t="s">
        <v>240</v>
      </c>
      <c r="Q916" s="371" t="s">
        <v>244</v>
      </c>
      <c r="R916" s="371" t="s">
        <v>244</v>
      </c>
      <c r="S916" s="371" t="s">
        <v>265</v>
      </c>
      <c r="T916" s="371" t="s">
        <v>255</v>
      </c>
      <c r="U916" s="371">
        <v>0</v>
      </c>
      <c r="V916" s="371"/>
      <c r="W916" s="371">
        <v>20953</v>
      </c>
      <c r="X916" s="142" t="s">
        <v>27</v>
      </c>
      <c r="Y916" s="142" t="s">
        <v>3</v>
      </c>
      <c r="AA916" s="371"/>
      <c r="AB916" s="371"/>
      <c r="AC916" s="371"/>
      <c r="AD916" s="371"/>
      <c r="AE916" s="371"/>
    </row>
    <row r="917" spans="1:31">
      <c r="A917" s="371" t="s">
        <v>3362</v>
      </c>
      <c r="B917" s="371" t="s">
        <v>3363</v>
      </c>
      <c r="C917" s="371">
        <v>1</v>
      </c>
      <c r="D917" s="371"/>
      <c r="E917" s="371" t="s">
        <v>3364</v>
      </c>
      <c r="F917" s="371" t="s">
        <v>3365</v>
      </c>
      <c r="G917" s="371" t="s">
        <v>239</v>
      </c>
      <c r="H917" s="371" t="s">
        <v>398</v>
      </c>
      <c r="I917" s="372">
        <v>43276</v>
      </c>
      <c r="J917" s="372">
        <v>42850</v>
      </c>
      <c r="K917" s="372">
        <v>43585</v>
      </c>
      <c r="L917" s="371" t="s">
        <v>241</v>
      </c>
      <c r="M917" s="371" t="s">
        <v>242</v>
      </c>
      <c r="N917" s="372">
        <v>43290</v>
      </c>
      <c r="O917" s="371" t="s">
        <v>243</v>
      </c>
      <c r="P917" s="371" t="s">
        <v>398</v>
      </c>
      <c r="Q917" s="371" t="s">
        <v>244</v>
      </c>
      <c r="R917" s="371" t="s">
        <v>244</v>
      </c>
      <c r="S917" s="371" t="s">
        <v>254</v>
      </c>
      <c r="T917" s="371" t="s">
        <v>322</v>
      </c>
      <c r="U917" s="373">
        <v>1000000</v>
      </c>
      <c r="V917" s="371"/>
      <c r="W917" s="371">
        <v>21766</v>
      </c>
      <c r="X917" s="142" t="s">
        <v>27</v>
      </c>
      <c r="Y917" s="142" t="s">
        <v>4</v>
      </c>
      <c r="AA917" s="371"/>
      <c r="AB917" s="371"/>
      <c r="AC917" s="371"/>
      <c r="AD917" s="371"/>
      <c r="AE917" s="371"/>
    </row>
    <row r="918" spans="1:31">
      <c r="A918" s="371" t="s">
        <v>3209</v>
      </c>
      <c r="B918" s="371" t="s">
        <v>3210</v>
      </c>
      <c r="C918" s="371">
        <v>0</v>
      </c>
      <c r="D918" s="371">
        <v>1110611</v>
      </c>
      <c r="E918" s="371" t="s">
        <v>407</v>
      </c>
      <c r="F918" s="371" t="s">
        <v>3211</v>
      </c>
      <c r="G918" s="371" t="s">
        <v>239</v>
      </c>
      <c r="H918" s="371" t="s">
        <v>294</v>
      </c>
      <c r="I918" s="372">
        <v>43266</v>
      </c>
      <c r="J918" s="372">
        <v>43266</v>
      </c>
      <c r="K918" s="372">
        <v>43465</v>
      </c>
      <c r="L918" s="371" t="s">
        <v>241</v>
      </c>
      <c r="M918" s="371" t="s">
        <v>242</v>
      </c>
      <c r="N918" s="372">
        <v>43291</v>
      </c>
      <c r="O918" s="371" t="s">
        <v>243</v>
      </c>
      <c r="P918" s="371" t="s">
        <v>294</v>
      </c>
      <c r="Q918" s="371" t="s">
        <v>244</v>
      </c>
      <c r="R918" s="371" t="s">
        <v>269</v>
      </c>
      <c r="S918" s="371" t="s">
        <v>287</v>
      </c>
      <c r="T918" s="371" t="s">
        <v>288</v>
      </c>
      <c r="U918" s="373">
        <v>75500</v>
      </c>
      <c r="V918" s="371"/>
      <c r="W918" s="371">
        <v>2074</v>
      </c>
      <c r="X918" s="142" t="s">
        <v>27</v>
      </c>
      <c r="Y918" s="142" t="s">
        <v>4</v>
      </c>
      <c r="AA918" s="371"/>
      <c r="AB918" s="371"/>
      <c r="AC918" s="371"/>
      <c r="AD918" s="371"/>
      <c r="AE918" s="371"/>
    </row>
    <row r="919" spans="1:31">
      <c r="A919" s="371" t="s">
        <v>3302</v>
      </c>
      <c r="B919" s="371" t="s">
        <v>3303</v>
      </c>
      <c r="C919" s="371">
        <v>0</v>
      </c>
      <c r="D919" s="371">
        <v>1110612</v>
      </c>
      <c r="E919" s="371" t="s">
        <v>304</v>
      </c>
      <c r="F919" s="371" t="s">
        <v>3304</v>
      </c>
      <c r="G919" s="371" t="s">
        <v>239</v>
      </c>
      <c r="H919" s="371" t="s">
        <v>294</v>
      </c>
      <c r="I919" s="372">
        <v>43266</v>
      </c>
      <c r="J919" s="372">
        <v>43267</v>
      </c>
      <c r="K919" s="372">
        <v>43465</v>
      </c>
      <c r="L919" s="371" t="s">
        <v>241</v>
      </c>
      <c r="M919" s="371" t="s">
        <v>242</v>
      </c>
      <c r="N919" s="372">
        <v>43291</v>
      </c>
      <c r="O919" s="371" t="s">
        <v>243</v>
      </c>
      <c r="P919" s="371" t="s">
        <v>294</v>
      </c>
      <c r="Q919" s="371" t="s">
        <v>244</v>
      </c>
      <c r="R919" s="371" t="s">
        <v>244</v>
      </c>
      <c r="S919" s="371" t="s">
        <v>287</v>
      </c>
      <c r="T919" s="371" t="s">
        <v>288</v>
      </c>
      <c r="U919" s="373">
        <v>5357.24</v>
      </c>
      <c r="V919" s="371"/>
      <c r="W919" s="371">
        <v>144140</v>
      </c>
      <c r="X919" s="142" t="s">
        <v>27</v>
      </c>
      <c r="Y919" s="142" t="s">
        <v>4</v>
      </c>
      <c r="AA919" s="371"/>
      <c r="AB919" s="371"/>
      <c r="AC919" s="371"/>
      <c r="AD919" s="371"/>
      <c r="AE919" s="371"/>
    </row>
    <row r="920" spans="1:31">
      <c r="A920" s="371" t="s">
        <v>3744</v>
      </c>
      <c r="B920" s="371">
        <v>821819</v>
      </c>
      <c r="C920" s="371">
        <v>0</v>
      </c>
      <c r="D920" s="371"/>
      <c r="E920" s="371" t="s">
        <v>2457</v>
      </c>
      <c r="F920" s="371" t="s">
        <v>3745</v>
      </c>
      <c r="G920" s="371" t="s">
        <v>625</v>
      </c>
      <c r="H920" s="371" t="s">
        <v>294</v>
      </c>
      <c r="I920" s="372">
        <v>43028</v>
      </c>
      <c r="J920" s="372">
        <v>43028</v>
      </c>
      <c r="K920" s="372">
        <v>44853</v>
      </c>
      <c r="L920" s="371" t="s">
        <v>241</v>
      </c>
      <c r="M920" s="371" t="s">
        <v>242</v>
      </c>
      <c r="N920" s="372">
        <v>43291</v>
      </c>
      <c r="O920" s="371" t="s">
        <v>243</v>
      </c>
      <c r="P920" s="371" t="s">
        <v>294</v>
      </c>
      <c r="Q920" s="371" t="s">
        <v>244</v>
      </c>
      <c r="R920" s="371" t="s">
        <v>244</v>
      </c>
      <c r="S920" s="371" t="s">
        <v>245</v>
      </c>
      <c r="T920" s="371" t="s">
        <v>246</v>
      </c>
      <c r="U920" s="371">
        <v>0</v>
      </c>
      <c r="V920" s="371"/>
      <c r="W920" s="371">
        <v>580960</v>
      </c>
      <c r="X920" s="142" t="s">
        <v>27</v>
      </c>
      <c r="Y920" s="19" t="s">
        <v>101</v>
      </c>
      <c r="AA920" s="371"/>
      <c r="AB920" s="371"/>
      <c r="AC920" s="371"/>
      <c r="AD920" s="371"/>
      <c r="AE920" s="371"/>
    </row>
    <row r="921" spans="1:31">
      <c r="A921" s="371" t="s">
        <v>3789</v>
      </c>
      <c r="B921" s="371">
        <v>822802</v>
      </c>
      <c r="C921" s="371">
        <v>0</v>
      </c>
      <c r="D921" s="371">
        <v>1113122</v>
      </c>
      <c r="E921" s="371" t="s">
        <v>3790</v>
      </c>
      <c r="F921" s="371" t="s">
        <v>3791</v>
      </c>
      <c r="G921" s="371" t="s">
        <v>625</v>
      </c>
      <c r="H921" s="371" t="s">
        <v>294</v>
      </c>
      <c r="I921" s="372">
        <v>43160</v>
      </c>
      <c r="J921" s="372">
        <v>43221</v>
      </c>
      <c r="K921" s="372">
        <v>43465</v>
      </c>
      <c r="L921" s="371" t="s">
        <v>241</v>
      </c>
      <c r="M921" s="371" t="s">
        <v>242</v>
      </c>
      <c r="N921" s="372">
        <v>43291</v>
      </c>
      <c r="O921" s="371" t="s">
        <v>243</v>
      </c>
      <c r="P921" s="371" t="s">
        <v>294</v>
      </c>
      <c r="Q921" s="371" t="s">
        <v>244</v>
      </c>
      <c r="R921" s="371" t="s">
        <v>244</v>
      </c>
      <c r="S921" s="371" t="s">
        <v>287</v>
      </c>
      <c r="T921" s="371" t="s">
        <v>255</v>
      </c>
      <c r="U921" s="373">
        <v>100000</v>
      </c>
      <c r="V921" s="371"/>
      <c r="W921" s="371">
        <v>568476</v>
      </c>
      <c r="X921" s="142" t="s">
        <v>27</v>
      </c>
      <c r="Y921" s="19" t="s">
        <v>101</v>
      </c>
      <c r="AA921" s="371"/>
      <c r="AB921" s="371"/>
      <c r="AC921" s="371"/>
      <c r="AD921" s="371"/>
      <c r="AE921" s="371"/>
    </row>
    <row r="922" spans="1:31">
      <c r="A922" s="371" t="s">
        <v>3822</v>
      </c>
      <c r="B922" s="371">
        <v>823423</v>
      </c>
      <c r="C922" s="371">
        <v>0</v>
      </c>
      <c r="D922" s="371"/>
      <c r="E922" s="371" t="s">
        <v>3823</v>
      </c>
      <c r="F922" s="371" t="s">
        <v>3824</v>
      </c>
      <c r="G922" s="371" t="s">
        <v>625</v>
      </c>
      <c r="H922" s="371" t="s">
        <v>294</v>
      </c>
      <c r="I922" s="372">
        <v>43220</v>
      </c>
      <c r="J922" s="372">
        <v>43220</v>
      </c>
      <c r="K922" s="372">
        <v>45045</v>
      </c>
      <c r="L922" s="371" t="s">
        <v>241</v>
      </c>
      <c r="M922" s="371" t="s">
        <v>242</v>
      </c>
      <c r="N922" s="372">
        <v>43291</v>
      </c>
      <c r="O922" s="371" t="s">
        <v>243</v>
      </c>
      <c r="P922" s="371" t="s">
        <v>294</v>
      </c>
      <c r="Q922" s="371" t="s">
        <v>244</v>
      </c>
      <c r="R922" s="371" t="s">
        <v>244</v>
      </c>
      <c r="S922" s="371" t="s">
        <v>287</v>
      </c>
      <c r="T922" s="371" t="s">
        <v>255</v>
      </c>
      <c r="U922" s="371">
        <v>0</v>
      </c>
      <c r="V922" s="371"/>
      <c r="W922" s="371"/>
      <c r="X922" s="142" t="s">
        <v>27</v>
      </c>
      <c r="Y922" s="19" t="s">
        <v>101</v>
      </c>
      <c r="AA922" s="371"/>
      <c r="AB922" s="371"/>
      <c r="AC922" s="371"/>
      <c r="AD922" s="371"/>
      <c r="AE922" s="371"/>
    </row>
    <row r="923" spans="1:31">
      <c r="A923" s="371" t="s">
        <v>3204</v>
      </c>
      <c r="B923" s="371" t="s">
        <v>3205</v>
      </c>
      <c r="C923" s="371">
        <v>0</v>
      </c>
      <c r="D923" s="371"/>
      <c r="E923" s="371" t="s">
        <v>3206</v>
      </c>
      <c r="F923" s="371" t="s">
        <v>3207</v>
      </c>
      <c r="G923" s="371" t="s">
        <v>239</v>
      </c>
      <c r="H923" s="371" t="s">
        <v>3208</v>
      </c>
      <c r="I923" s="372">
        <v>42920</v>
      </c>
      <c r="J923" s="372">
        <v>42917</v>
      </c>
      <c r="K923" s="372">
        <v>43281</v>
      </c>
      <c r="L923" s="371" t="s">
        <v>241</v>
      </c>
      <c r="M923" s="371" t="s">
        <v>242</v>
      </c>
      <c r="N923" s="372">
        <v>43292</v>
      </c>
      <c r="O923" s="371" t="s">
        <v>243</v>
      </c>
      <c r="P923" s="371" t="s">
        <v>3173</v>
      </c>
      <c r="Q923" s="371" t="s">
        <v>244</v>
      </c>
      <c r="R923" s="371" t="s">
        <v>269</v>
      </c>
      <c r="S923" s="371" t="s">
        <v>254</v>
      </c>
      <c r="T923" s="371" t="s">
        <v>255</v>
      </c>
      <c r="U923" s="371">
        <v>0</v>
      </c>
      <c r="V923" s="371"/>
      <c r="W923" s="371">
        <v>67761</v>
      </c>
      <c r="X923" s="142" t="s">
        <v>27</v>
      </c>
      <c r="Y923" s="142" t="s">
        <v>4</v>
      </c>
      <c r="AA923" s="371"/>
      <c r="AB923" s="371"/>
      <c r="AC923" s="371"/>
      <c r="AD923" s="371"/>
      <c r="AE923" s="371"/>
    </row>
    <row r="924" spans="1:31">
      <c r="A924" s="371" t="s">
        <v>3264</v>
      </c>
      <c r="B924" s="371">
        <v>809415</v>
      </c>
      <c r="C924" s="371">
        <v>1</v>
      </c>
      <c r="D924" s="371"/>
      <c r="E924" s="371" t="s">
        <v>3265</v>
      </c>
      <c r="F924" s="371" t="s">
        <v>3266</v>
      </c>
      <c r="G924" s="371" t="s">
        <v>250</v>
      </c>
      <c r="H924" s="371" t="s">
        <v>421</v>
      </c>
      <c r="I924" s="372">
        <v>43215</v>
      </c>
      <c r="J924" s="372">
        <v>43191</v>
      </c>
      <c r="K924" s="372">
        <v>43556</v>
      </c>
      <c r="L924" s="371" t="s">
        <v>241</v>
      </c>
      <c r="M924" s="371" t="s">
        <v>242</v>
      </c>
      <c r="N924" s="372">
        <v>43292</v>
      </c>
      <c r="O924" s="371" t="s">
        <v>243</v>
      </c>
      <c r="P924" s="371" t="s">
        <v>422</v>
      </c>
      <c r="Q924" s="371" t="s">
        <v>244</v>
      </c>
      <c r="R924" s="371" t="s">
        <v>269</v>
      </c>
      <c r="S924" s="371" t="s">
        <v>254</v>
      </c>
      <c r="T924" s="371" t="s">
        <v>255</v>
      </c>
      <c r="U924" s="373">
        <v>2000000</v>
      </c>
      <c r="V924" s="371"/>
      <c r="W924" s="371">
        <v>5434</v>
      </c>
      <c r="X924" s="142" t="s">
        <v>27</v>
      </c>
      <c r="Y924" s="142" t="s">
        <v>2</v>
      </c>
      <c r="AA924" s="371"/>
      <c r="AB924" s="371"/>
      <c r="AC924" s="371"/>
      <c r="AD924" s="371"/>
      <c r="AE924" s="371"/>
    </row>
    <row r="925" spans="1:31">
      <c r="A925" s="371" t="s">
        <v>3531</v>
      </c>
      <c r="B925" s="371">
        <v>818266</v>
      </c>
      <c r="C925" s="371">
        <v>1</v>
      </c>
      <c r="D925" s="371"/>
      <c r="E925" s="371" t="s">
        <v>3532</v>
      </c>
      <c r="F925" s="371" t="s">
        <v>3533</v>
      </c>
      <c r="G925" s="371" t="s">
        <v>301</v>
      </c>
      <c r="H925" s="371" t="s">
        <v>263</v>
      </c>
      <c r="I925" s="372">
        <v>43090</v>
      </c>
      <c r="J925" s="372">
        <v>43096</v>
      </c>
      <c r="K925" s="372">
        <v>44012</v>
      </c>
      <c r="L925" s="371" t="s">
        <v>241</v>
      </c>
      <c r="M925" s="371" t="s">
        <v>242</v>
      </c>
      <c r="N925" s="372">
        <v>43292</v>
      </c>
      <c r="O925" s="371" t="s">
        <v>243</v>
      </c>
      <c r="P925" s="371" t="s">
        <v>422</v>
      </c>
      <c r="Q925" s="371" t="s">
        <v>244</v>
      </c>
      <c r="R925" s="371" t="s">
        <v>269</v>
      </c>
      <c r="S925" s="371" t="s">
        <v>254</v>
      </c>
      <c r="T925" s="371" t="s">
        <v>255</v>
      </c>
      <c r="U925" s="373">
        <v>598000</v>
      </c>
      <c r="V925" s="371"/>
      <c r="W925" s="371"/>
      <c r="X925" s="142" t="s">
        <v>27</v>
      </c>
      <c r="Y925" s="142" t="s">
        <v>8</v>
      </c>
      <c r="AA925" s="371"/>
      <c r="AB925" s="371"/>
      <c r="AC925" s="371"/>
      <c r="AD925" s="371"/>
      <c r="AE925" s="371"/>
    </row>
    <row r="926" spans="1:31">
      <c r="A926" s="371" t="s">
        <v>3875</v>
      </c>
      <c r="B926" s="371">
        <v>823728</v>
      </c>
      <c r="C926" s="371">
        <v>0</v>
      </c>
      <c r="D926" s="371"/>
      <c r="E926" s="371" t="s">
        <v>663</v>
      </c>
      <c r="F926" s="371" t="s">
        <v>3876</v>
      </c>
      <c r="G926" s="371" t="s">
        <v>262</v>
      </c>
      <c r="H926" s="371" t="s">
        <v>3223</v>
      </c>
      <c r="I926" s="372">
        <v>43255</v>
      </c>
      <c r="J926" s="372">
        <v>43282</v>
      </c>
      <c r="K926" s="372">
        <v>45107</v>
      </c>
      <c r="L926" s="371" t="s">
        <v>241</v>
      </c>
      <c r="M926" s="371" t="s">
        <v>242</v>
      </c>
      <c r="N926" s="372">
        <v>43292</v>
      </c>
      <c r="O926" s="371" t="s">
        <v>243</v>
      </c>
      <c r="P926" s="371" t="s">
        <v>3223</v>
      </c>
      <c r="Q926" s="371" t="s">
        <v>244</v>
      </c>
      <c r="R926" s="371" t="s">
        <v>269</v>
      </c>
      <c r="S926" s="371" t="s">
        <v>316</v>
      </c>
      <c r="T926" s="371" t="s">
        <v>255</v>
      </c>
      <c r="U926" s="371">
        <v>0</v>
      </c>
      <c r="V926" s="371"/>
      <c r="W926" s="371"/>
      <c r="X926" s="142" t="s">
        <v>27</v>
      </c>
      <c r="Y926" s="142" t="s">
        <v>3</v>
      </c>
      <c r="AA926" s="371"/>
      <c r="AB926" s="371"/>
      <c r="AC926" s="371"/>
      <c r="AD926" s="371"/>
      <c r="AE926" s="371"/>
    </row>
    <row r="927" spans="1:31">
      <c r="A927" s="371" t="s">
        <v>3877</v>
      </c>
      <c r="B927" s="371" t="s">
        <v>3878</v>
      </c>
      <c r="C927" s="371">
        <v>0</v>
      </c>
      <c r="D927" s="371"/>
      <c r="E927" s="371" t="s">
        <v>663</v>
      </c>
      <c r="F927" s="371" t="s">
        <v>3879</v>
      </c>
      <c r="G927" s="371" t="s">
        <v>239</v>
      </c>
      <c r="H927" s="371" t="s">
        <v>3223</v>
      </c>
      <c r="I927" s="372">
        <v>43255</v>
      </c>
      <c r="J927" s="372">
        <v>43282</v>
      </c>
      <c r="K927" s="372">
        <v>43646</v>
      </c>
      <c r="L927" s="371" t="s">
        <v>241</v>
      </c>
      <c r="M927" s="371" t="s">
        <v>242</v>
      </c>
      <c r="N927" s="372">
        <v>43292</v>
      </c>
      <c r="O927" s="371" t="s">
        <v>243</v>
      </c>
      <c r="P927" s="371" t="s">
        <v>3223</v>
      </c>
      <c r="Q927" s="371" t="s">
        <v>244</v>
      </c>
      <c r="R927" s="371" t="s">
        <v>269</v>
      </c>
      <c r="S927" s="371" t="s">
        <v>245</v>
      </c>
      <c r="T927" s="371" t="s">
        <v>246</v>
      </c>
      <c r="U927" s="373">
        <v>161000</v>
      </c>
      <c r="V927" s="371"/>
      <c r="W927" s="371"/>
      <c r="X927" s="142" t="s">
        <v>27</v>
      </c>
      <c r="Y927" s="142" t="s">
        <v>4</v>
      </c>
      <c r="AA927" s="371"/>
      <c r="AB927" s="371"/>
      <c r="AC927" s="371"/>
      <c r="AD927" s="371"/>
      <c r="AE927" s="371"/>
    </row>
    <row r="928" spans="1:31">
      <c r="A928" s="371" t="s">
        <v>3902</v>
      </c>
      <c r="B928" s="371">
        <v>823873</v>
      </c>
      <c r="C928" s="371">
        <v>0</v>
      </c>
      <c r="D928" s="371"/>
      <c r="E928" s="371" t="s">
        <v>3903</v>
      </c>
      <c r="F928" s="371" t="s">
        <v>3904</v>
      </c>
      <c r="G928" s="371" t="s">
        <v>250</v>
      </c>
      <c r="H928" s="371" t="s">
        <v>3223</v>
      </c>
      <c r="I928" s="372">
        <v>43269</v>
      </c>
      <c r="J928" s="372">
        <v>43269</v>
      </c>
      <c r="K928" s="372">
        <v>45094</v>
      </c>
      <c r="L928" s="371" t="s">
        <v>241</v>
      </c>
      <c r="M928" s="371" t="s">
        <v>242</v>
      </c>
      <c r="N928" s="372">
        <v>43292</v>
      </c>
      <c r="O928" s="371" t="s">
        <v>243</v>
      </c>
      <c r="P928" s="371" t="s">
        <v>3223</v>
      </c>
      <c r="Q928" s="371" t="s">
        <v>244</v>
      </c>
      <c r="R928" s="371" t="s">
        <v>269</v>
      </c>
      <c r="S928" s="371" t="s">
        <v>287</v>
      </c>
      <c r="T928" s="371" t="s">
        <v>255</v>
      </c>
      <c r="U928" s="371">
        <v>0</v>
      </c>
      <c r="V928" s="371"/>
      <c r="W928" s="371">
        <v>138859</v>
      </c>
      <c r="X928" s="142" t="s">
        <v>27</v>
      </c>
      <c r="Y928" s="142" t="s">
        <v>2</v>
      </c>
      <c r="AA928" s="371"/>
      <c r="AB928" s="371"/>
      <c r="AC928" s="371"/>
      <c r="AD928" s="371"/>
      <c r="AE928" s="371"/>
    </row>
    <row r="929" spans="1:31">
      <c r="A929" s="371" t="s">
        <v>3905</v>
      </c>
      <c r="B929" s="371" t="s">
        <v>3906</v>
      </c>
      <c r="C929" s="371">
        <v>0</v>
      </c>
      <c r="D929" s="371">
        <v>1112018</v>
      </c>
      <c r="E929" s="371" t="s">
        <v>3903</v>
      </c>
      <c r="F929" s="371" t="s">
        <v>3907</v>
      </c>
      <c r="G929" s="371" t="s">
        <v>239</v>
      </c>
      <c r="H929" s="371" t="s">
        <v>3223</v>
      </c>
      <c r="I929" s="372">
        <v>43269</v>
      </c>
      <c r="J929" s="372">
        <v>43269</v>
      </c>
      <c r="K929" s="372">
        <v>44364</v>
      </c>
      <c r="L929" s="371" t="s">
        <v>241</v>
      </c>
      <c r="M929" s="371" t="s">
        <v>242</v>
      </c>
      <c r="N929" s="372">
        <v>43292</v>
      </c>
      <c r="O929" s="371" t="s">
        <v>243</v>
      </c>
      <c r="P929" s="371" t="s">
        <v>3223</v>
      </c>
      <c r="Q929" s="371" t="s">
        <v>244</v>
      </c>
      <c r="R929" s="371" t="s">
        <v>269</v>
      </c>
      <c r="S929" s="371" t="s">
        <v>287</v>
      </c>
      <c r="T929" s="371" t="s">
        <v>255</v>
      </c>
      <c r="U929" s="373">
        <v>600000</v>
      </c>
      <c r="V929" s="371"/>
      <c r="W929" s="371">
        <v>138859</v>
      </c>
      <c r="X929" s="142" t="s">
        <v>27</v>
      </c>
      <c r="Y929" s="142" t="s">
        <v>4</v>
      </c>
      <c r="AA929" s="371"/>
      <c r="AB929" s="371"/>
      <c r="AC929" s="371"/>
      <c r="AD929" s="371"/>
      <c r="AE929" s="371"/>
    </row>
    <row r="930" spans="1:31">
      <c r="A930" s="371" t="s">
        <v>3970</v>
      </c>
      <c r="B930" s="371">
        <v>824047</v>
      </c>
      <c r="C930" s="371">
        <v>0</v>
      </c>
      <c r="D930" s="371">
        <v>1119409</v>
      </c>
      <c r="E930" s="371" t="s">
        <v>3971</v>
      </c>
      <c r="F930" s="371" t="s">
        <v>3972</v>
      </c>
      <c r="G930" s="371" t="s">
        <v>301</v>
      </c>
      <c r="H930" s="371" t="s">
        <v>1404</v>
      </c>
      <c r="I930" s="372">
        <v>43286</v>
      </c>
      <c r="J930" s="372">
        <v>43291</v>
      </c>
      <c r="K930" s="372">
        <v>43404</v>
      </c>
      <c r="L930" s="371" t="s">
        <v>241</v>
      </c>
      <c r="M930" s="371" t="s">
        <v>242</v>
      </c>
      <c r="N930" s="372">
        <v>43292</v>
      </c>
      <c r="O930" s="371" t="s">
        <v>243</v>
      </c>
      <c r="P930" s="371" t="s">
        <v>1404</v>
      </c>
      <c r="Q930" s="371" t="s">
        <v>244</v>
      </c>
      <c r="R930" s="371" t="s">
        <v>244</v>
      </c>
      <c r="S930" s="371" t="s">
        <v>287</v>
      </c>
      <c r="T930" s="371" t="s">
        <v>371</v>
      </c>
      <c r="U930" s="371">
        <v>0</v>
      </c>
      <c r="V930" s="371"/>
      <c r="W930" s="371">
        <v>356434</v>
      </c>
      <c r="X930" s="142" t="s">
        <v>27</v>
      </c>
      <c r="Y930" s="142" t="s">
        <v>8</v>
      </c>
      <c r="AA930" s="371"/>
      <c r="AB930" s="371"/>
      <c r="AC930" s="371"/>
      <c r="AD930" s="371"/>
      <c r="AE930" s="371"/>
    </row>
    <row r="931" spans="1:31">
      <c r="A931" s="371" t="s">
        <v>3192</v>
      </c>
      <c r="B931" s="371" t="s">
        <v>257</v>
      </c>
      <c r="C931" s="371">
        <v>1</v>
      </c>
      <c r="D931" s="371">
        <v>1022235</v>
      </c>
      <c r="E931" s="371" t="s">
        <v>248</v>
      </c>
      <c r="F931" s="371" t="s">
        <v>3193</v>
      </c>
      <c r="G931" s="371" t="s">
        <v>239</v>
      </c>
      <c r="H931" s="371" t="s">
        <v>251</v>
      </c>
      <c r="I931" s="372">
        <v>43271</v>
      </c>
      <c r="J931" s="372">
        <v>43252</v>
      </c>
      <c r="K931" s="372">
        <v>43465</v>
      </c>
      <c r="L931" s="371" t="s">
        <v>241</v>
      </c>
      <c r="M931" s="371" t="s">
        <v>242</v>
      </c>
      <c r="N931" s="372">
        <v>43293</v>
      </c>
      <c r="O931" s="371" t="s">
        <v>243</v>
      </c>
      <c r="P931" s="371" t="s">
        <v>251</v>
      </c>
      <c r="Q931" s="371" t="s">
        <v>244</v>
      </c>
      <c r="R931" s="371" t="s">
        <v>244</v>
      </c>
      <c r="S931" s="371" t="s">
        <v>245</v>
      </c>
      <c r="T931" s="371" t="s">
        <v>246</v>
      </c>
      <c r="U931" s="373">
        <v>775000</v>
      </c>
      <c r="V931" s="371"/>
      <c r="W931" s="371">
        <v>775665</v>
      </c>
      <c r="X931" s="142" t="s">
        <v>27</v>
      </c>
      <c r="Y931" s="142" t="s">
        <v>4</v>
      </c>
      <c r="AA931" s="371"/>
      <c r="AB931" s="371"/>
      <c r="AC931" s="371"/>
      <c r="AD931" s="371"/>
      <c r="AE931" s="371"/>
    </row>
    <row r="932" spans="1:31">
      <c r="A932" s="371" t="s">
        <v>3451</v>
      </c>
      <c r="B932" s="371" t="s">
        <v>3452</v>
      </c>
      <c r="C932" s="371">
        <v>0</v>
      </c>
      <c r="D932" s="371"/>
      <c r="E932" s="371" t="s">
        <v>1505</v>
      </c>
      <c r="F932" s="371" t="s">
        <v>3453</v>
      </c>
      <c r="G932" s="371" t="s">
        <v>239</v>
      </c>
      <c r="H932" s="371" t="s">
        <v>1507</v>
      </c>
      <c r="I932" s="372">
        <v>43073</v>
      </c>
      <c r="J932" s="372">
        <v>43195</v>
      </c>
      <c r="K932" s="372">
        <v>44286</v>
      </c>
      <c r="L932" s="371" t="s">
        <v>241</v>
      </c>
      <c r="M932" s="371" t="s">
        <v>242</v>
      </c>
      <c r="N932" s="372">
        <v>43293</v>
      </c>
      <c r="O932" s="371" t="s">
        <v>243</v>
      </c>
      <c r="P932" s="371" t="s">
        <v>1507</v>
      </c>
      <c r="Q932" s="371" t="s">
        <v>269</v>
      </c>
      <c r="R932" s="371" t="s">
        <v>269</v>
      </c>
      <c r="S932" s="371" t="s">
        <v>254</v>
      </c>
      <c r="T932" s="371" t="s">
        <v>278</v>
      </c>
      <c r="U932" s="373">
        <v>3500000</v>
      </c>
      <c r="V932" s="371"/>
      <c r="W932" s="371"/>
      <c r="X932" s="142" t="s">
        <v>27</v>
      </c>
      <c r="Y932" s="142" t="s">
        <v>4</v>
      </c>
      <c r="AA932" s="371"/>
      <c r="AB932" s="371"/>
      <c r="AC932" s="371"/>
      <c r="AD932" s="371"/>
      <c r="AE932" s="371"/>
    </row>
    <row r="933" spans="1:31">
      <c r="A933" s="371" t="s">
        <v>3746</v>
      </c>
      <c r="B933" s="371">
        <v>821859</v>
      </c>
      <c r="C933" s="371">
        <v>1</v>
      </c>
      <c r="D933" s="371"/>
      <c r="E933" s="371" t="s">
        <v>3747</v>
      </c>
      <c r="F933" s="371" t="s">
        <v>3748</v>
      </c>
      <c r="G933" s="371" t="s">
        <v>420</v>
      </c>
      <c r="H933" s="371" t="s">
        <v>421</v>
      </c>
      <c r="I933" s="372">
        <v>43292</v>
      </c>
      <c r="J933" s="372">
        <v>43009</v>
      </c>
      <c r="K933" s="372">
        <v>43616</v>
      </c>
      <c r="L933" s="371" t="s">
        <v>241</v>
      </c>
      <c r="M933" s="371" t="s">
        <v>242</v>
      </c>
      <c r="N933" s="372">
        <v>43293</v>
      </c>
      <c r="O933" s="371" t="s">
        <v>243</v>
      </c>
      <c r="P933" s="371" t="s">
        <v>422</v>
      </c>
      <c r="Q933" s="371" t="s">
        <v>244</v>
      </c>
      <c r="R933" s="371" t="s">
        <v>269</v>
      </c>
      <c r="S933" s="371" t="s">
        <v>254</v>
      </c>
      <c r="T933" s="371" t="s">
        <v>278</v>
      </c>
      <c r="U933" s="373">
        <v>140000</v>
      </c>
      <c r="V933" s="371"/>
      <c r="W933" s="371">
        <v>26841</v>
      </c>
      <c r="X933" s="142" t="s">
        <v>27</v>
      </c>
      <c r="Y933" s="142" t="s">
        <v>7</v>
      </c>
      <c r="AA933" s="371"/>
      <c r="AB933" s="371"/>
      <c r="AC933" s="371"/>
      <c r="AD933" s="371"/>
      <c r="AE933" s="371"/>
    </row>
    <row r="934" spans="1:31">
      <c r="A934" s="371" t="s">
        <v>3769</v>
      </c>
      <c r="B934" s="371">
        <v>822478</v>
      </c>
      <c r="C934" s="371">
        <v>1</v>
      </c>
      <c r="D934" s="371"/>
      <c r="E934" s="371" t="s">
        <v>1185</v>
      </c>
      <c r="F934" s="371" t="s">
        <v>1186</v>
      </c>
      <c r="G934" s="371" t="s">
        <v>301</v>
      </c>
      <c r="H934" s="371" t="s">
        <v>421</v>
      </c>
      <c r="I934" s="372">
        <v>43283</v>
      </c>
      <c r="J934" s="372">
        <v>43281</v>
      </c>
      <c r="K934" s="372">
        <v>43373</v>
      </c>
      <c r="L934" s="371" t="s">
        <v>241</v>
      </c>
      <c r="M934" s="371" t="s">
        <v>242</v>
      </c>
      <c r="N934" s="372">
        <v>43293</v>
      </c>
      <c r="O934" s="371" t="s">
        <v>243</v>
      </c>
      <c r="P934" s="371" t="s">
        <v>422</v>
      </c>
      <c r="Q934" s="371" t="s">
        <v>244</v>
      </c>
      <c r="R934" s="371" t="s">
        <v>269</v>
      </c>
      <c r="S934" s="371" t="s">
        <v>254</v>
      </c>
      <c r="T934" s="371" t="s">
        <v>255</v>
      </c>
      <c r="U934" s="373">
        <v>100000</v>
      </c>
      <c r="V934" s="371"/>
      <c r="W934" s="371">
        <v>584530</v>
      </c>
      <c r="X934" s="142" t="s">
        <v>27</v>
      </c>
      <c r="Y934" s="142" t="s">
        <v>8</v>
      </c>
      <c r="AA934" s="371"/>
      <c r="AB934" s="371"/>
      <c r="AC934" s="371"/>
      <c r="AD934" s="371"/>
      <c r="AE934" s="371"/>
    </row>
    <row r="935" spans="1:31">
      <c r="A935" s="371" t="s">
        <v>3834</v>
      </c>
      <c r="B935" s="371">
        <v>823496</v>
      </c>
      <c r="C935" s="371">
        <v>0</v>
      </c>
      <c r="D935" s="371"/>
      <c r="E935" s="371" t="s">
        <v>2554</v>
      </c>
      <c r="F935" s="371" t="s">
        <v>3835</v>
      </c>
      <c r="G935" s="371" t="s">
        <v>301</v>
      </c>
      <c r="H935" s="371" t="s">
        <v>1404</v>
      </c>
      <c r="I935" s="372">
        <v>43228</v>
      </c>
      <c r="J935" s="372">
        <v>43234</v>
      </c>
      <c r="K935" s="372">
        <v>43455</v>
      </c>
      <c r="L935" s="371" t="s">
        <v>241</v>
      </c>
      <c r="M935" s="371" t="s">
        <v>242</v>
      </c>
      <c r="N935" s="372">
        <v>43293</v>
      </c>
      <c r="O935" s="371" t="s">
        <v>243</v>
      </c>
      <c r="P935" s="371" t="s">
        <v>1404</v>
      </c>
      <c r="Q935" s="371" t="s">
        <v>244</v>
      </c>
      <c r="R935" s="371" t="s">
        <v>244</v>
      </c>
      <c r="S935" s="371" t="s">
        <v>245</v>
      </c>
      <c r="T935" s="371" t="s">
        <v>246</v>
      </c>
      <c r="U935" s="373">
        <v>96000</v>
      </c>
      <c r="V935" s="371"/>
      <c r="W935" s="371">
        <v>397475</v>
      </c>
      <c r="X935" s="142" t="s">
        <v>27</v>
      </c>
      <c r="Y935" s="142" t="s">
        <v>8</v>
      </c>
      <c r="AA935" s="371"/>
      <c r="AB935" s="371"/>
      <c r="AC935" s="371"/>
      <c r="AD935" s="371"/>
      <c r="AE935" s="371"/>
    </row>
    <row r="936" spans="1:31">
      <c r="A936" s="371" t="s">
        <v>3911</v>
      </c>
      <c r="B936" s="371">
        <v>823904</v>
      </c>
      <c r="C936" s="371">
        <v>0</v>
      </c>
      <c r="D936" s="371">
        <v>1112611</v>
      </c>
      <c r="E936" s="371" t="s">
        <v>3912</v>
      </c>
      <c r="F936" s="371" t="s">
        <v>3913</v>
      </c>
      <c r="G936" s="371" t="s">
        <v>301</v>
      </c>
      <c r="H936" s="371" t="s">
        <v>1404</v>
      </c>
      <c r="I936" s="372">
        <v>43270</v>
      </c>
      <c r="J936" s="372">
        <v>43276</v>
      </c>
      <c r="K936" s="372">
        <v>43465</v>
      </c>
      <c r="L936" s="371" t="s">
        <v>241</v>
      </c>
      <c r="M936" s="371" t="s">
        <v>242</v>
      </c>
      <c r="N936" s="372">
        <v>43293</v>
      </c>
      <c r="O936" s="371" t="s">
        <v>243</v>
      </c>
      <c r="P936" s="371" t="s">
        <v>1404</v>
      </c>
      <c r="Q936" s="371" t="s">
        <v>244</v>
      </c>
      <c r="R936" s="371" t="s">
        <v>244</v>
      </c>
      <c r="S936" s="371" t="s">
        <v>245</v>
      </c>
      <c r="T936" s="371" t="s">
        <v>246</v>
      </c>
      <c r="U936" s="373">
        <v>84000</v>
      </c>
      <c r="V936" s="371"/>
      <c r="W936" s="371">
        <v>534464</v>
      </c>
      <c r="X936" s="142" t="s">
        <v>27</v>
      </c>
      <c r="Y936" s="142" t="s">
        <v>8</v>
      </c>
      <c r="AA936" s="371"/>
      <c r="AB936" s="371"/>
      <c r="AC936" s="371"/>
      <c r="AD936" s="371"/>
      <c r="AE936" s="371"/>
    </row>
    <row r="937" spans="1:31">
      <c r="A937" s="371" t="s">
        <v>3940</v>
      </c>
      <c r="B937" s="371">
        <v>823986</v>
      </c>
      <c r="C937" s="371">
        <v>0</v>
      </c>
      <c r="D937" s="371"/>
      <c r="E937" s="371" t="s">
        <v>3941</v>
      </c>
      <c r="F937" s="371" t="s">
        <v>3942</v>
      </c>
      <c r="G937" s="371" t="s">
        <v>420</v>
      </c>
      <c r="H937" s="371" t="s">
        <v>421</v>
      </c>
      <c r="I937" s="372">
        <v>43279</v>
      </c>
      <c r="J937" s="372">
        <v>43284</v>
      </c>
      <c r="K937" s="372">
        <v>43982</v>
      </c>
      <c r="L937" s="371" t="s">
        <v>241</v>
      </c>
      <c r="M937" s="371" t="s">
        <v>242</v>
      </c>
      <c r="N937" s="372">
        <v>43293</v>
      </c>
      <c r="O937" s="371" t="s">
        <v>243</v>
      </c>
      <c r="P937" s="371" t="s">
        <v>422</v>
      </c>
      <c r="Q937" s="371" t="s">
        <v>244</v>
      </c>
      <c r="R937" s="371" t="s">
        <v>269</v>
      </c>
      <c r="S937" s="371" t="s">
        <v>254</v>
      </c>
      <c r="T937" s="371" t="s">
        <v>322</v>
      </c>
      <c r="U937" s="373">
        <v>140000</v>
      </c>
      <c r="V937" s="371"/>
      <c r="W937" s="371"/>
      <c r="X937" s="142" t="s">
        <v>27</v>
      </c>
      <c r="Y937" s="142" t="s">
        <v>7</v>
      </c>
      <c r="AA937" s="371"/>
      <c r="AB937" s="371"/>
      <c r="AC937" s="371"/>
      <c r="AD937" s="371"/>
      <c r="AE937" s="371"/>
    </row>
    <row r="938" spans="1:31">
      <c r="A938" s="371" t="s">
        <v>3973</v>
      </c>
      <c r="B938" s="371">
        <v>824074</v>
      </c>
      <c r="C938" s="371">
        <v>0</v>
      </c>
      <c r="D938" s="371">
        <v>408355</v>
      </c>
      <c r="E938" s="371" t="s">
        <v>3974</v>
      </c>
      <c r="F938" s="371" t="s">
        <v>3975</v>
      </c>
      <c r="G938" s="371" t="s">
        <v>301</v>
      </c>
      <c r="H938" s="371" t="s">
        <v>263</v>
      </c>
      <c r="I938" s="372">
        <v>43290</v>
      </c>
      <c r="J938" s="372">
        <v>43297</v>
      </c>
      <c r="K938" s="372">
        <v>43427</v>
      </c>
      <c r="L938" s="371" t="s">
        <v>241</v>
      </c>
      <c r="M938" s="371" t="s">
        <v>242</v>
      </c>
      <c r="N938" s="372">
        <v>43293</v>
      </c>
      <c r="O938" s="371" t="s">
        <v>243</v>
      </c>
      <c r="P938" s="371" t="s">
        <v>263</v>
      </c>
      <c r="Q938" s="371" t="s">
        <v>244</v>
      </c>
      <c r="R938" s="371" t="s">
        <v>244</v>
      </c>
      <c r="S938" s="371" t="s">
        <v>287</v>
      </c>
      <c r="T938" s="371" t="s">
        <v>371</v>
      </c>
      <c r="U938" s="373">
        <v>38000</v>
      </c>
      <c r="V938" s="371"/>
      <c r="W938" s="371">
        <v>538571</v>
      </c>
      <c r="X938" s="142" t="s">
        <v>27</v>
      </c>
      <c r="Y938" s="142" t="s">
        <v>8</v>
      </c>
      <c r="AA938" s="371"/>
      <c r="AB938" s="371"/>
      <c r="AC938" s="371"/>
      <c r="AD938" s="371"/>
      <c r="AE938" s="371"/>
    </row>
    <row r="939" spans="1:31">
      <c r="A939" s="371" t="s">
        <v>3749</v>
      </c>
      <c r="B939" s="371">
        <v>821873</v>
      </c>
      <c r="C939" s="371">
        <v>0</v>
      </c>
      <c r="D939" s="371"/>
      <c r="E939" s="371" t="s">
        <v>3750</v>
      </c>
      <c r="F939" s="371" t="s">
        <v>3751</v>
      </c>
      <c r="G939" s="371" t="s">
        <v>301</v>
      </c>
      <c r="H939" s="371" t="s">
        <v>421</v>
      </c>
      <c r="I939" s="372">
        <v>43038</v>
      </c>
      <c r="J939" s="372">
        <v>43018</v>
      </c>
      <c r="K939" s="372">
        <v>43434</v>
      </c>
      <c r="L939" s="371" t="s">
        <v>241</v>
      </c>
      <c r="M939" s="371" t="s">
        <v>242</v>
      </c>
      <c r="N939" s="372">
        <v>43297</v>
      </c>
      <c r="O939" s="371" t="s">
        <v>243</v>
      </c>
      <c r="P939" s="371" t="s">
        <v>422</v>
      </c>
      <c r="Q939" s="371" t="s">
        <v>244</v>
      </c>
      <c r="R939" s="371" t="s">
        <v>269</v>
      </c>
      <c r="S939" s="371" t="s">
        <v>254</v>
      </c>
      <c r="T939" s="371" t="s">
        <v>255</v>
      </c>
      <c r="U939" s="373">
        <v>300000</v>
      </c>
      <c r="V939" s="371"/>
      <c r="W939" s="371">
        <v>616663</v>
      </c>
      <c r="X939" s="142" t="s">
        <v>27</v>
      </c>
      <c r="Y939" s="142" t="s">
        <v>8</v>
      </c>
      <c r="AA939" s="371"/>
      <c r="AB939" s="371"/>
      <c r="AC939" s="371"/>
      <c r="AD939" s="371"/>
      <c r="AE939" s="371"/>
    </row>
    <row r="940" spans="1:31">
      <c r="A940" s="371" t="s">
        <v>3693</v>
      </c>
      <c r="B940" s="371">
        <v>821246</v>
      </c>
      <c r="C940" s="371">
        <v>1</v>
      </c>
      <c r="D940" s="371"/>
      <c r="E940" s="371" t="s">
        <v>3694</v>
      </c>
      <c r="F940" s="371" t="s">
        <v>3695</v>
      </c>
      <c r="G940" s="371" t="s">
        <v>301</v>
      </c>
      <c r="H940" s="371" t="s">
        <v>421</v>
      </c>
      <c r="I940" s="372">
        <v>43298</v>
      </c>
      <c r="J940" s="372">
        <v>43327</v>
      </c>
      <c r="K940" s="372">
        <v>43511</v>
      </c>
      <c r="L940" s="371" t="s">
        <v>241</v>
      </c>
      <c r="M940" s="371" t="s">
        <v>242</v>
      </c>
      <c r="N940" s="372">
        <v>43298</v>
      </c>
      <c r="O940" s="371" t="s">
        <v>243</v>
      </c>
      <c r="P940" s="371" t="s">
        <v>422</v>
      </c>
      <c r="Q940" s="371" t="s">
        <v>244</v>
      </c>
      <c r="R940" s="371" t="s">
        <v>269</v>
      </c>
      <c r="S940" s="371" t="s">
        <v>254</v>
      </c>
      <c r="T940" s="371" t="s">
        <v>255</v>
      </c>
      <c r="U940" s="373">
        <v>169000</v>
      </c>
      <c r="V940" s="371"/>
      <c r="W940" s="371"/>
      <c r="X940" s="142" t="s">
        <v>27</v>
      </c>
      <c r="Y940" s="142" t="s">
        <v>8</v>
      </c>
      <c r="AA940" s="371"/>
      <c r="AB940" s="371"/>
      <c r="AC940" s="371"/>
      <c r="AD940" s="371"/>
      <c r="AE940" s="371"/>
    </row>
    <row r="941" spans="1:31">
      <c r="A941" s="371" t="s">
        <v>3886</v>
      </c>
      <c r="B941" s="371">
        <v>823801</v>
      </c>
      <c r="C941" s="371">
        <v>0</v>
      </c>
      <c r="D941" s="371"/>
      <c r="E941" s="371" t="s">
        <v>3887</v>
      </c>
      <c r="F941" s="371" t="s">
        <v>3888</v>
      </c>
      <c r="G941" s="371" t="s">
        <v>301</v>
      </c>
      <c r="H941" s="371" t="s">
        <v>421</v>
      </c>
      <c r="I941" s="372">
        <v>43262</v>
      </c>
      <c r="J941" s="372">
        <v>43266</v>
      </c>
      <c r="K941" s="372">
        <v>43585</v>
      </c>
      <c r="L941" s="371" t="s">
        <v>241</v>
      </c>
      <c r="M941" s="371" t="s">
        <v>242</v>
      </c>
      <c r="N941" s="372">
        <v>43298</v>
      </c>
      <c r="O941" s="371" t="s">
        <v>243</v>
      </c>
      <c r="P941" s="371" t="s">
        <v>422</v>
      </c>
      <c r="Q941" s="371" t="s">
        <v>244</v>
      </c>
      <c r="R941" s="371" t="s">
        <v>269</v>
      </c>
      <c r="S941" s="371" t="s">
        <v>254</v>
      </c>
      <c r="T941" s="371" t="s">
        <v>255</v>
      </c>
      <c r="U941" s="373">
        <v>261900</v>
      </c>
      <c r="V941" s="371"/>
      <c r="W941" s="371"/>
      <c r="X941" s="142" t="s">
        <v>27</v>
      </c>
      <c r="Y941" s="142" t="s">
        <v>8</v>
      </c>
      <c r="AA941" s="371"/>
      <c r="AB941" s="371"/>
      <c r="AC941" s="371"/>
      <c r="AD941" s="371"/>
      <c r="AE941" s="371"/>
    </row>
    <row r="942" spans="1:31">
      <c r="A942" s="371" t="s">
        <v>3967</v>
      </c>
      <c r="B942" s="371">
        <v>824044</v>
      </c>
      <c r="C942" s="371">
        <v>0</v>
      </c>
      <c r="D942" s="371"/>
      <c r="E942" s="371" t="s">
        <v>3968</v>
      </c>
      <c r="F942" s="371" t="s">
        <v>3969</v>
      </c>
      <c r="G942" s="371" t="s">
        <v>301</v>
      </c>
      <c r="H942" s="371" t="s">
        <v>1404</v>
      </c>
      <c r="I942" s="372">
        <v>43286</v>
      </c>
      <c r="J942" s="372">
        <v>43290</v>
      </c>
      <c r="K942" s="372">
        <v>43455</v>
      </c>
      <c r="L942" s="371" t="s">
        <v>241</v>
      </c>
      <c r="M942" s="371" t="s">
        <v>242</v>
      </c>
      <c r="N942" s="372">
        <v>43298</v>
      </c>
      <c r="O942" s="371" t="s">
        <v>243</v>
      </c>
      <c r="P942" s="371" t="s">
        <v>1404</v>
      </c>
      <c r="Q942" s="371" t="s">
        <v>244</v>
      </c>
      <c r="R942" s="371" t="s">
        <v>244</v>
      </c>
      <c r="S942" s="371" t="s">
        <v>265</v>
      </c>
      <c r="T942" s="371" t="s">
        <v>371</v>
      </c>
      <c r="U942" s="373">
        <v>72000</v>
      </c>
      <c r="V942" s="371"/>
      <c r="W942" s="371"/>
      <c r="X942" s="142" t="s">
        <v>27</v>
      </c>
      <c r="Y942" s="142" t="s">
        <v>8</v>
      </c>
      <c r="AA942" s="371"/>
      <c r="AB942" s="371"/>
      <c r="AC942" s="371"/>
      <c r="AD942" s="371"/>
      <c r="AE942" s="371"/>
    </row>
    <row r="943" spans="1:31">
      <c r="A943" s="371" t="s">
        <v>3979</v>
      </c>
      <c r="B943" s="371">
        <v>824109</v>
      </c>
      <c r="C943" s="371">
        <v>0</v>
      </c>
      <c r="D943" s="371"/>
      <c r="E943" s="371" t="s">
        <v>3980</v>
      </c>
      <c r="F943" s="371" t="s">
        <v>3981</v>
      </c>
      <c r="G943" s="371" t="s">
        <v>420</v>
      </c>
      <c r="H943" s="371" t="s">
        <v>421</v>
      </c>
      <c r="I943" s="372">
        <v>43292</v>
      </c>
      <c r="J943" s="372">
        <v>43299</v>
      </c>
      <c r="K943" s="372">
        <v>43982</v>
      </c>
      <c r="L943" s="371" t="s">
        <v>241</v>
      </c>
      <c r="M943" s="371" t="s">
        <v>242</v>
      </c>
      <c r="N943" s="372">
        <v>43298</v>
      </c>
      <c r="O943" s="371" t="s">
        <v>243</v>
      </c>
      <c r="P943" s="371" t="s">
        <v>422</v>
      </c>
      <c r="Q943" s="371" t="s">
        <v>244</v>
      </c>
      <c r="R943" s="371" t="s">
        <v>269</v>
      </c>
      <c r="S943" s="371" t="s">
        <v>254</v>
      </c>
      <c r="T943" s="371" t="s">
        <v>972</v>
      </c>
      <c r="U943" s="373">
        <v>140000</v>
      </c>
      <c r="V943" s="371"/>
      <c r="W943" s="371"/>
      <c r="X943" s="142" t="s">
        <v>27</v>
      </c>
      <c r="Y943" s="142" t="s">
        <v>7</v>
      </c>
      <c r="AA943" s="371"/>
      <c r="AB943" s="371"/>
      <c r="AC943" s="371"/>
      <c r="AD943" s="371"/>
      <c r="AE943" s="371"/>
    </row>
    <row r="944" spans="1:31">
      <c r="A944" s="371" t="s">
        <v>535</v>
      </c>
      <c r="B944" s="371">
        <v>808154</v>
      </c>
      <c r="C944" s="371">
        <v>2</v>
      </c>
      <c r="D944" s="371"/>
      <c r="E944" s="371" t="s">
        <v>532</v>
      </c>
      <c r="F944" s="371" t="s">
        <v>3215</v>
      </c>
      <c r="G944" s="371" t="s">
        <v>250</v>
      </c>
      <c r="H944" s="371" t="s">
        <v>240</v>
      </c>
      <c r="I944" s="372">
        <v>43278</v>
      </c>
      <c r="J944" s="372">
        <v>43278</v>
      </c>
      <c r="K944" s="372">
        <v>43487</v>
      </c>
      <c r="L944" s="371" t="s">
        <v>241</v>
      </c>
      <c r="M944" s="371" t="s">
        <v>242</v>
      </c>
      <c r="N944" s="372">
        <v>43299</v>
      </c>
      <c r="O944" s="371" t="s">
        <v>243</v>
      </c>
      <c r="P944" s="371" t="s">
        <v>240</v>
      </c>
      <c r="Q944" s="371" t="s">
        <v>244</v>
      </c>
      <c r="R944" s="371" t="s">
        <v>253</v>
      </c>
      <c r="S944" s="371" t="s">
        <v>462</v>
      </c>
      <c r="T944" s="371" t="s">
        <v>255</v>
      </c>
      <c r="U944" s="373">
        <v>4500010</v>
      </c>
      <c r="V944" s="371"/>
      <c r="W944" s="371">
        <v>2074</v>
      </c>
      <c r="X944" s="142" t="s">
        <v>27</v>
      </c>
      <c r="Y944" s="142" t="s">
        <v>2</v>
      </c>
      <c r="AA944" s="371"/>
      <c r="AB944" s="371"/>
      <c r="AC944" s="371"/>
      <c r="AD944" s="371"/>
      <c r="AE944" s="371"/>
    </row>
    <row r="945" spans="1:31">
      <c r="A945" s="371" t="s">
        <v>3245</v>
      </c>
      <c r="B945" s="371">
        <v>808565</v>
      </c>
      <c r="C945" s="371">
        <v>5</v>
      </c>
      <c r="D945" s="371"/>
      <c r="E945" s="371" t="s">
        <v>1048</v>
      </c>
      <c r="F945" s="371" t="s">
        <v>3246</v>
      </c>
      <c r="G945" s="371" t="s">
        <v>262</v>
      </c>
      <c r="H945" s="371" t="s">
        <v>240</v>
      </c>
      <c r="I945" s="372">
        <v>43279</v>
      </c>
      <c r="J945" s="372">
        <v>43279</v>
      </c>
      <c r="K945" s="372">
        <v>43434</v>
      </c>
      <c r="L945" s="371" t="s">
        <v>241</v>
      </c>
      <c r="M945" s="371" t="s">
        <v>242</v>
      </c>
      <c r="N945" s="372">
        <v>43299</v>
      </c>
      <c r="O945" s="371" t="s">
        <v>243</v>
      </c>
      <c r="P945" s="371" t="s">
        <v>240</v>
      </c>
      <c r="Q945" s="371" t="s">
        <v>244</v>
      </c>
      <c r="R945" s="371" t="s">
        <v>269</v>
      </c>
      <c r="S945" s="371" t="s">
        <v>462</v>
      </c>
      <c r="T945" s="371" t="s">
        <v>309</v>
      </c>
      <c r="U945" s="371">
        <v>10</v>
      </c>
      <c r="V945" s="371"/>
      <c r="W945" s="371">
        <v>20006</v>
      </c>
      <c r="X945" s="142" t="s">
        <v>27</v>
      </c>
      <c r="Y945" s="142" t="s">
        <v>3</v>
      </c>
      <c r="AA945" s="371"/>
      <c r="AB945" s="371"/>
      <c r="AC945" s="371"/>
      <c r="AD945" s="371"/>
      <c r="AE945" s="371"/>
    </row>
    <row r="946" spans="1:31">
      <c r="A946" s="371" t="s">
        <v>3291</v>
      </c>
      <c r="B946" s="371" t="s">
        <v>3292</v>
      </c>
      <c r="C946" s="371">
        <v>0</v>
      </c>
      <c r="D946" s="371">
        <v>1107152</v>
      </c>
      <c r="E946" s="371" t="s">
        <v>660</v>
      </c>
      <c r="F946" s="371" t="s">
        <v>3293</v>
      </c>
      <c r="G946" s="371" t="s">
        <v>239</v>
      </c>
      <c r="H946" s="371" t="s">
        <v>240</v>
      </c>
      <c r="I946" s="372">
        <v>43258</v>
      </c>
      <c r="J946" s="372">
        <v>43257</v>
      </c>
      <c r="K946" s="372">
        <v>43461</v>
      </c>
      <c r="L946" s="371" t="s">
        <v>241</v>
      </c>
      <c r="M946" s="371" t="s">
        <v>242</v>
      </c>
      <c r="N946" s="372">
        <v>43299</v>
      </c>
      <c r="O946" s="371" t="s">
        <v>243</v>
      </c>
      <c r="P946" s="371" t="s">
        <v>240</v>
      </c>
      <c r="Q946" s="371" t="s">
        <v>244</v>
      </c>
      <c r="R946" s="371" t="s">
        <v>244</v>
      </c>
      <c r="S946" s="371" t="s">
        <v>287</v>
      </c>
      <c r="T946" s="371" t="s">
        <v>288</v>
      </c>
      <c r="U946" s="373">
        <v>8700</v>
      </c>
      <c r="V946" s="371"/>
      <c r="W946" s="371">
        <v>53346</v>
      </c>
      <c r="X946" s="142" t="s">
        <v>27</v>
      </c>
      <c r="Y946" s="142" t="s">
        <v>4</v>
      </c>
      <c r="AA946" s="371"/>
      <c r="AB946" s="371"/>
      <c r="AC946" s="371"/>
      <c r="AD946" s="371"/>
      <c r="AE946" s="371"/>
    </row>
    <row r="947" spans="1:31">
      <c r="A947" s="371" t="s">
        <v>3299</v>
      </c>
      <c r="B947" s="371" t="s">
        <v>3300</v>
      </c>
      <c r="C947" s="371">
        <v>0</v>
      </c>
      <c r="D947" s="371">
        <v>1106789</v>
      </c>
      <c r="E947" s="371" t="s">
        <v>304</v>
      </c>
      <c r="F947" s="371" t="s">
        <v>3301</v>
      </c>
      <c r="G947" s="371" t="s">
        <v>239</v>
      </c>
      <c r="H947" s="371" t="s">
        <v>240</v>
      </c>
      <c r="I947" s="372">
        <v>43258</v>
      </c>
      <c r="J947" s="372">
        <v>43279</v>
      </c>
      <c r="K947" s="372">
        <v>43622</v>
      </c>
      <c r="L947" s="371" t="s">
        <v>241</v>
      </c>
      <c r="M947" s="371" t="s">
        <v>242</v>
      </c>
      <c r="N947" s="372">
        <v>43299</v>
      </c>
      <c r="O947" s="371" t="s">
        <v>243</v>
      </c>
      <c r="P947" s="371" t="s">
        <v>240</v>
      </c>
      <c r="Q947" s="371" t="s">
        <v>244</v>
      </c>
      <c r="R947" s="371" t="s">
        <v>244</v>
      </c>
      <c r="S947" s="371" t="s">
        <v>245</v>
      </c>
      <c r="T947" s="371" t="s">
        <v>246</v>
      </c>
      <c r="U947" s="373">
        <v>6300</v>
      </c>
      <c r="V947" s="371"/>
      <c r="W947" s="371">
        <v>144140</v>
      </c>
      <c r="X947" s="142" t="s">
        <v>27</v>
      </c>
      <c r="Y947" s="142" t="s">
        <v>4</v>
      </c>
      <c r="AA947" s="371"/>
      <c r="AB947" s="371"/>
      <c r="AC947" s="371"/>
      <c r="AD947" s="371"/>
      <c r="AE947" s="371"/>
    </row>
    <row r="948" spans="1:31">
      <c r="A948" s="371" t="s">
        <v>3305</v>
      </c>
      <c r="B948" s="371" t="s">
        <v>3306</v>
      </c>
      <c r="C948" s="371">
        <v>0</v>
      </c>
      <c r="D948" s="371">
        <v>1103379</v>
      </c>
      <c r="E948" s="371" t="s">
        <v>304</v>
      </c>
      <c r="F948" s="371" t="s">
        <v>3307</v>
      </c>
      <c r="G948" s="371" t="s">
        <v>239</v>
      </c>
      <c r="H948" s="371" t="s">
        <v>240</v>
      </c>
      <c r="I948" s="372">
        <v>43285</v>
      </c>
      <c r="J948" s="372">
        <v>43278</v>
      </c>
      <c r="K948" s="372">
        <v>43455</v>
      </c>
      <c r="L948" s="371" t="s">
        <v>241</v>
      </c>
      <c r="M948" s="371" t="s">
        <v>242</v>
      </c>
      <c r="N948" s="372">
        <v>43299</v>
      </c>
      <c r="O948" s="371" t="s">
        <v>243</v>
      </c>
      <c r="P948" s="371" t="s">
        <v>240</v>
      </c>
      <c r="Q948" s="371" t="s">
        <v>244</v>
      </c>
      <c r="R948" s="371" t="s">
        <v>244</v>
      </c>
      <c r="S948" s="371" t="s">
        <v>245</v>
      </c>
      <c r="T948" s="371" t="s">
        <v>246</v>
      </c>
      <c r="U948" s="373">
        <v>12000</v>
      </c>
      <c r="V948" s="371"/>
      <c r="W948" s="371">
        <v>144140</v>
      </c>
      <c r="X948" s="142" t="s">
        <v>27</v>
      </c>
      <c r="Y948" s="142" t="s">
        <v>4</v>
      </c>
      <c r="AA948" s="371"/>
      <c r="AB948" s="371"/>
      <c r="AC948" s="371"/>
      <c r="AD948" s="371"/>
      <c r="AE948" s="371"/>
    </row>
    <row r="949" spans="1:31">
      <c r="A949" s="371" t="s">
        <v>3351</v>
      </c>
      <c r="B949" s="371" t="s">
        <v>3352</v>
      </c>
      <c r="C949" s="371">
        <v>0</v>
      </c>
      <c r="D949" s="371"/>
      <c r="E949" s="371" t="s">
        <v>3353</v>
      </c>
      <c r="F949" s="371" t="s">
        <v>3354</v>
      </c>
      <c r="G949" s="371" t="s">
        <v>239</v>
      </c>
      <c r="H949" s="371" t="s">
        <v>421</v>
      </c>
      <c r="I949" s="372">
        <v>43291</v>
      </c>
      <c r="J949" s="372">
        <v>43290</v>
      </c>
      <c r="K949" s="372">
        <v>43465</v>
      </c>
      <c r="L949" s="371" t="s">
        <v>241</v>
      </c>
      <c r="M949" s="371" t="s">
        <v>242</v>
      </c>
      <c r="N949" s="372">
        <v>43299</v>
      </c>
      <c r="O949" s="371" t="s">
        <v>243</v>
      </c>
      <c r="P949" s="371" t="s">
        <v>422</v>
      </c>
      <c r="Q949" s="371" t="s">
        <v>244</v>
      </c>
      <c r="R949" s="371" t="s">
        <v>269</v>
      </c>
      <c r="S949" s="371" t="s">
        <v>254</v>
      </c>
      <c r="T949" s="371" t="s">
        <v>255</v>
      </c>
      <c r="U949" s="371">
        <v>0</v>
      </c>
      <c r="V949" s="371"/>
      <c r="W949" s="371">
        <v>153550</v>
      </c>
      <c r="X949" s="142" t="s">
        <v>27</v>
      </c>
      <c r="Y949" s="142" t="s">
        <v>4</v>
      </c>
      <c r="AA949" s="371"/>
      <c r="AB949" s="371"/>
      <c r="AC949" s="371"/>
      <c r="AD949" s="371"/>
      <c r="AE949" s="371"/>
    </row>
    <row r="950" spans="1:31">
      <c r="A950" s="371" t="s">
        <v>3563</v>
      </c>
      <c r="B950" s="371" t="s">
        <v>1450</v>
      </c>
      <c r="C950" s="371">
        <v>2</v>
      </c>
      <c r="D950" s="371">
        <v>1071598</v>
      </c>
      <c r="E950" s="371" t="s">
        <v>365</v>
      </c>
      <c r="F950" s="371" t="s">
        <v>1451</v>
      </c>
      <c r="G950" s="371" t="s">
        <v>239</v>
      </c>
      <c r="H950" s="371" t="s">
        <v>263</v>
      </c>
      <c r="I950" s="372">
        <v>43292</v>
      </c>
      <c r="J950" s="372">
        <v>43314</v>
      </c>
      <c r="K950" s="372">
        <v>43434</v>
      </c>
      <c r="L950" s="371" t="s">
        <v>241</v>
      </c>
      <c r="M950" s="371" t="s">
        <v>242</v>
      </c>
      <c r="N950" s="372">
        <v>43299</v>
      </c>
      <c r="O950" s="371" t="s">
        <v>243</v>
      </c>
      <c r="P950" s="371" t="s">
        <v>263</v>
      </c>
      <c r="Q950" s="371" t="s">
        <v>244</v>
      </c>
      <c r="R950" s="371" t="s">
        <v>244</v>
      </c>
      <c r="S950" s="371" t="s">
        <v>287</v>
      </c>
      <c r="T950" s="371" t="s">
        <v>371</v>
      </c>
      <c r="U950" s="373">
        <v>25000</v>
      </c>
      <c r="V950" s="371"/>
      <c r="W950" s="371">
        <v>584032</v>
      </c>
      <c r="X950" s="142" t="s">
        <v>27</v>
      </c>
      <c r="Y950" s="142" t="s">
        <v>4</v>
      </c>
      <c r="AA950" s="371"/>
      <c r="AB950" s="371"/>
      <c r="AC950" s="371"/>
      <c r="AD950" s="371"/>
      <c r="AE950" s="371"/>
    </row>
    <row r="951" spans="1:31">
      <c r="A951" s="371" t="s">
        <v>3666</v>
      </c>
      <c r="B951" s="371">
        <v>820345</v>
      </c>
      <c r="C951" s="371">
        <v>2</v>
      </c>
      <c r="D951" s="371"/>
      <c r="E951" s="371" t="s">
        <v>2854</v>
      </c>
      <c r="F951" s="371" t="s">
        <v>3667</v>
      </c>
      <c r="G951" s="371" t="s">
        <v>262</v>
      </c>
      <c r="H951" s="371" t="s">
        <v>240</v>
      </c>
      <c r="I951" s="372">
        <v>43270</v>
      </c>
      <c r="J951" s="372">
        <v>43265</v>
      </c>
      <c r="K951" s="372">
        <v>44814</v>
      </c>
      <c r="L951" s="371" t="s">
        <v>241</v>
      </c>
      <c r="M951" s="371" t="s">
        <v>242</v>
      </c>
      <c r="N951" s="372">
        <v>43299</v>
      </c>
      <c r="O951" s="371" t="s">
        <v>243</v>
      </c>
      <c r="P951" s="371" t="s">
        <v>240</v>
      </c>
      <c r="Q951" s="371" t="s">
        <v>244</v>
      </c>
      <c r="R951" s="371" t="s">
        <v>244</v>
      </c>
      <c r="S951" s="371" t="s">
        <v>316</v>
      </c>
      <c r="T951" s="371" t="s">
        <v>255</v>
      </c>
      <c r="U951" s="371">
        <v>0</v>
      </c>
      <c r="V951" s="371"/>
      <c r="W951" s="371"/>
      <c r="X951" s="142" t="s">
        <v>27</v>
      </c>
      <c r="Y951" s="142" t="s">
        <v>3</v>
      </c>
      <c r="AA951" s="371"/>
      <c r="AB951" s="371"/>
      <c r="AC951" s="371"/>
      <c r="AD951" s="371"/>
      <c r="AE951" s="371"/>
    </row>
    <row r="952" spans="1:31">
      <c r="A952" s="371" t="s">
        <v>3668</v>
      </c>
      <c r="B952" s="371" t="s">
        <v>3669</v>
      </c>
      <c r="C952" s="371">
        <v>0</v>
      </c>
      <c r="D952" s="371">
        <v>1110516</v>
      </c>
      <c r="E952" s="371" t="s">
        <v>2854</v>
      </c>
      <c r="F952" s="371" t="s">
        <v>3670</v>
      </c>
      <c r="G952" s="371" t="s">
        <v>239</v>
      </c>
      <c r="H952" s="371" t="s">
        <v>240</v>
      </c>
      <c r="I952" s="372">
        <v>43265</v>
      </c>
      <c r="J952" s="372">
        <v>43265</v>
      </c>
      <c r="K952" s="372">
        <v>43480</v>
      </c>
      <c r="L952" s="371" t="s">
        <v>241</v>
      </c>
      <c r="M952" s="371" t="s">
        <v>242</v>
      </c>
      <c r="N952" s="372">
        <v>43299</v>
      </c>
      <c r="O952" s="371" t="s">
        <v>243</v>
      </c>
      <c r="P952" s="371" t="s">
        <v>240</v>
      </c>
      <c r="Q952" s="371" t="s">
        <v>244</v>
      </c>
      <c r="R952" s="371" t="s">
        <v>244</v>
      </c>
      <c r="S952" s="371" t="s">
        <v>245</v>
      </c>
      <c r="T952" s="371" t="s">
        <v>246</v>
      </c>
      <c r="U952" s="373">
        <v>50060</v>
      </c>
      <c r="V952" s="371"/>
      <c r="W952" s="371"/>
      <c r="X952" s="142" t="s">
        <v>27</v>
      </c>
      <c r="Y952" s="142" t="s">
        <v>4</v>
      </c>
      <c r="AA952" s="371"/>
      <c r="AB952" s="371"/>
      <c r="AC952" s="371"/>
      <c r="AD952" s="371"/>
      <c r="AE952" s="371"/>
    </row>
    <row r="953" spans="1:31">
      <c r="A953" s="371" t="s">
        <v>3677</v>
      </c>
      <c r="B953" s="371">
        <v>820949</v>
      </c>
      <c r="C953" s="371">
        <v>1</v>
      </c>
      <c r="D953" s="371">
        <v>940486</v>
      </c>
      <c r="E953" s="371" t="s">
        <v>3678</v>
      </c>
      <c r="F953" s="371" t="s">
        <v>3679</v>
      </c>
      <c r="G953" s="371" t="s">
        <v>301</v>
      </c>
      <c r="H953" s="371" t="s">
        <v>263</v>
      </c>
      <c r="I953" s="372">
        <v>43292</v>
      </c>
      <c r="J953" s="372">
        <v>43299</v>
      </c>
      <c r="K953" s="372">
        <v>43663</v>
      </c>
      <c r="L953" s="371" t="s">
        <v>241</v>
      </c>
      <c r="M953" s="371" t="s">
        <v>242</v>
      </c>
      <c r="N953" s="372">
        <v>43299</v>
      </c>
      <c r="O953" s="371" t="s">
        <v>243</v>
      </c>
      <c r="P953" s="371" t="s">
        <v>263</v>
      </c>
      <c r="Q953" s="371" t="s">
        <v>244</v>
      </c>
      <c r="R953" s="371" t="s">
        <v>244</v>
      </c>
      <c r="S953" s="371" t="s">
        <v>287</v>
      </c>
      <c r="T953" s="371" t="s">
        <v>327</v>
      </c>
      <c r="U953" s="373">
        <v>250000</v>
      </c>
      <c r="V953" s="371"/>
      <c r="W953" s="371">
        <v>477453</v>
      </c>
      <c r="X953" s="142" t="s">
        <v>27</v>
      </c>
      <c r="Y953" s="142" t="s">
        <v>8</v>
      </c>
      <c r="AA953" s="371"/>
      <c r="AB953" s="371"/>
      <c r="AC953" s="371"/>
      <c r="AD953" s="371"/>
      <c r="AE953" s="371"/>
    </row>
    <row r="954" spans="1:31">
      <c r="A954" s="371" t="s">
        <v>3777</v>
      </c>
      <c r="B954" s="371">
        <v>822665</v>
      </c>
      <c r="C954" s="371">
        <v>0</v>
      </c>
      <c r="D954" s="371"/>
      <c r="E954" s="371" t="s">
        <v>3778</v>
      </c>
      <c r="F954" s="371" t="s">
        <v>3779</v>
      </c>
      <c r="G954" s="371" t="s">
        <v>262</v>
      </c>
      <c r="H954" s="371" t="s">
        <v>421</v>
      </c>
      <c r="I954" s="372">
        <v>43145</v>
      </c>
      <c r="J954" s="372">
        <v>43160</v>
      </c>
      <c r="K954" s="372">
        <v>44165</v>
      </c>
      <c r="L954" s="371" t="s">
        <v>241</v>
      </c>
      <c r="M954" s="371" t="s">
        <v>242</v>
      </c>
      <c r="N954" s="372">
        <v>43299</v>
      </c>
      <c r="O954" s="371" t="s">
        <v>243</v>
      </c>
      <c r="P954" s="371" t="s">
        <v>422</v>
      </c>
      <c r="Q954" s="371" t="s">
        <v>244</v>
      </c>
      <c r="R954" s="371" t="s">
        <v>269</v>
      </c>
      <c r="S954" s="371" t="s">
        <v>254</v>
      </c>
      <c r="T954" s="371" t="s">
        <v>255</v>
      </c>
      <c r="U954" s="371">
        <v>0</v>
      </c>
      <c r="V954" s="371"/>
      <c r="W954" s="371">
        <v>138385</v>
      </c>
      <c r="X954" s="142" t="s">
        <v>27</v>
      </c>
      <c r="Y954" s="142" t="s">
        <v>3</v>
      </c>
      <c r="AA954" s="371"/>
      <c r="AB954" s="371"/>
      <c r="AC954" s="371"/>
      <c r="AD954" s="371"/>
      <c r="AE954" s="371"/>
    </row>
    <row r="955" spans="1:31">
      <c r="A955" s="371" t="s">
        <v>3783</v>
      </c>
      <c r="B955" s="371" t="s">
        <v>3784</v>
      </c>
      <c r="C955" s="371">
        <v>0</v>
      </c>
      <c r="D955" s="371"/>
      <c r="E955" s="371" t="s">
        <v>2857</v>
      </c>
      <c r="F955" s="371" t="s">
        <v>3785</v>
      </c>
      <c r="G955" s="371" t="s">
        <v>239</v>
      </c>
      <c r="H955" s="371" t="s">
        <v>398</v>
      </c>
      <c r="I955" s="372">
        <v>43285</v>
      </c>
      <c r="J955" s="372">
        <v>43282</v>
      </c>
      <c r="K955" s="372">
        <v>44012</v>
      </c>
      <c r="L955" s="371" t="s">
        <v>241</v>
      </c>
      <c r="M955" s="371" t="s">
        <v>242</v>
      </c>
      <c r="N955" s="372">
        <v>43299</v>
      </c>
      <c r="O955" s="371" t="s">
        <v>243</v>
      </c>
      <c r="P955" s="371" t="s">
        <v>398</v>
      </c>
      <c r="Q955" s="371" t="s">
        <v>244</v>
      </c>
      <c r="R955" s="371" t="s">
        <v>269</v>
      </c>
      <c r="S955" s="371" t="s">
        <v>254</v>
      </c>
      <c r="T955" s="371" t="s">
        <v>322</v>
      </c>
      <c r="U955" s="371">
        <v>0</v>
      </c>
      <c r="V955" s="371"/>
      <c r="W955" s="371"/>
      <c r="X955" s="142" t="s">
        <v>27</v>
      </c>
      <c r="Y955" s="142" t="s">
        <v>4</v>
      </c>
      <c r="AA955" s="371"/>
      <c r="AB955" s="371"/>
      <c r="AC955" s="371"/>
      <c r="AD955" s="371"/>
      <c r="AE955" s="371"/>
    </row>
    <row r="956" spans="1:31">
      <c r="A956" s="371" t="s">
        <v>3786</v>
      </c>
      <c r="B956" s="371" t="s">
        <v>3787</v>
      </c>
      <c r="C956" s="371">
        <v>0</v>
      </c>
      <c r="D956" s="371"/>
      <c r="E956" s="371" t="s">
        <v>2857</v>
      </c>
      <c r="F956" s="371" t="s">
        <v>3788</v>
      </c>
      <c r="G956" s="371" t="s">
        <v>239</v>
      </c>
      <c r="H956" s="371" t="s">
        <v>398</v>
      </c>
      <c r="I956" s="372">
        <v>43285</v>
      </c>
      <c r="J956" s="372">
        <v>43282</v>
      </c>
      <c r="K956" s="372">
        <v>44012</v>
      </c>
      <c r="L956" s="371" t="s">
        <v>241</v>
      </c>
      <c r="M956" s="371" t="s">
        <v>242</v>
      </c>
      <c r="N956" s="372">
        <v>43299</v>
      </c>
      <c r="O956" s="371" t="s">
        <v>243</v>
      </c>
      <c r="P956" s="371" t="s">
        <v>398</v>
      </c>
      <c r="Q956" s="371" t="s">
        <v>244</v>
      </c>
      <c r="R956" s="371" t="s">
        <v>269</v>
      </c>
      <c r="S956" s="371" t="s">
        <v>254</v>
      </c>
      <c r="T956" s="371" t="s">
        <v>322</v>
      </c>
      <c r="U956" s="373">
        <v>2000000</v>
      </c>
      <c r="V956" s="371"/>
      <c r="W956" s="371"/>
      <c r="X956" s="142" t="s">
        <v>27</v>
      </c>
      <c r="Y956" s="142" t="s">
        <v>4</v>
      </c>
      <c r="AA956" s="371"/>
      <c r="AB956" s="371"/>
      <c r="AC956" s="371"/>
      <c r="AD956" s="371"/>
      <c r="AE956" s="371"/>
    </row>
    <row r="957" spans="1:31">
      <c r="A957" s="371" t="s">
        <v>3846</v>
      </c>
      <c r="B957" s="371" t="s">
        <v>3847</v>
      </c>
      <c r="C957" s="371">
        <v>0</v>
      </c>
      <c r="D957" s="371">
        <v>1110064</v>
      </c>
      <c r="E957" s="371" t="s">
        <v>2623</v>
      </c>
      <c r="F957" s="371" t="s">
        <v>3848</v>
      </c>
      <c r="G957" s="371" t="s">
        <v>239</v>
      </c>
      <c r="H957" s="371" t="s">
        <v>240</v>
      </c>
      <c r="I957" s="372">
        <v>43264</v>
      </c>
      <c r="J957" s="372">
        <v>43245</v>
      </c>
      <c r="K957" s="372">
        <v>43263</v>
      </c>
      <c r="L957" s="371" t="s">
        <v>241</v>
      </c>
      <c r="M957" s="371" t="s">
        <v>242</v>
      </c>
      <c r="N957" s="372">
        <v>43299</v>
      </c>
      <c r="O957" s="371" t="s">
        <v>243</v>
      </c>
      <c r="P957" s="371" t="s">
        <v>240</v>
      </c>
      <c r="Q957" s="371" t="s">
        <v>244</v>
      </c>
      <c r="R957" s="371" t="s">
        <v>244</v>
      </c>
      <c r="S957" s="371" t="s">
        <v>245</v>
      </c>
      <c r="T957" s="371" t="s">
        <v>246</v>
      </c>
      <c r="U957" s="373">
        <v>406748</v>
      </c>
      <c r="V957" s="371"/>
      <c r="W957" s="371">
        <v>84155</v>
      </c>
      <c r="X957" s="142" t="s">
        <v>27</v>
      </c>
      <c r="Y957" s="142" t="s">
        <v>4</v>
      </c>
      <c r="AA957" s="371"/>
      <c r="AB957" s="371"/>
      <c r="AC957" s="371"/>
      <c r="AD957" s="371"/>
      <c r="AE957" s="371"/>
    </row>
    <row r="958" spans="1:31">
      <c r="A958" s="371" t="s">
        <v>3474</v>
      </c>
      <c r="B958" s="371">
        <v>817017</v>
      </c>
      <c r="C958" s="371">
        <v>2</v>
      </c>
      <c r="D958" s="371"/>
      <c r="E958" s="371" t="s">
        <v>3475</v>
      </c>
      <c r="F958" s="371" t="s">
        <v>3476</v>
      </c>
      <c r="G958" s="371" t="s">
        <v>420</v>
      </c>
      <c r="H958" s="371" t="s">
        <v>421</v>
      </c>
      <c r="I958" s="372">
        <v>43292</v>
      </c>
      <c r="J958" s="372">
        <v>43282</v>
      </c>
      <c r="K958" s="372">
        <v>43616</v>
      </c>
      <c r="L958" s="371" t="s">
        <v>241</v>
      </c>
      <c r="M958" s="371" t="s">
        <v>242</v>
      </c>
      <c r="N958" s="372">
        <v>43300</v>
      </c>
      <c r="O958" s="371" t="s">
        <v>243</v>
      </c>
      <c r="P958" s="371" t="s">
        <v>422</v>
      </c>
      <c r="Q958" s="371" t="s">
        <v>244</v>
      </c>
      <c r="R958" s="371" t="s">
        <v>269</v>
      </c>
      <c r="S958" s="371" t="s">
        <v>254</v>
      </c>
      <c r="T958" s="371" t="s">
        <v>278</v>
      </c>
      <c r="U958" s="373">
        <v>140000</v>
      </c>
      <c r="V958" s="371"/>
      <c r="W958" s="371">
        <v>5023</v>
      </c>
      <c r="X958" s="142" t="s">
        <v>27</v>
      </c>
      <c r="Y958" s="142" t="s">
        <v>7</v>
      </c>
      <c r="AA958" s="371"/>
      <c r="AB958" s="371"/>
      <c r="AC958" s="371"/>
      <c r="AD958" s="371"/>
      <c r="AE958" s="371"/>
    </row>
    <row r="959" spans="1:31">
      <c r="A959" s="371" t="s">
        <v>3674</v>
      </c>
      <c r="B959" s="371">
        <v>820419</v>
      </c>
      <c r="C959" s="371">
        <v>0</v>
      </c>
      <c r="D959" s="371"/>
      <c r="E959" s="371" t="s">
        <v>3675</v>
      </c>
      <c r="F959" s="371" t="s">
        <v>3676</v>
      </c>
      <c r="G959" s="371" t="s">
        <v>250</v>
      </c>
      <c r="H959" s="371" t="s">
        <v>3170</v>
      </c>
      <c r="I959" s="372">
        <v>42901</v>
      </c>
      <c r="J959" s="372">
        <v>42920</v>
      </c>
      <c r="K959" s="372">
        <v>44746</v>
      </c>
      <c r="L959" s="371" t="s">
        <v>241</v>
      </c>
      <c r="M959" s="371" t="s">
        <v>242</v>
      </c>
      <c r="N959" s="372">
        <v>43300</v>
      </c>
      <c r="O959" s="371" t="s">
        <v>243</v>
      </c>
      <c r="P959" s="371" t="s">
        <v>3170</v>
      </c>
      <c r="Q959" s="371" t="s">
        <v>244</v>
      </c>
      <c r="R959" s="371" t="s">
        <v>244</v>
      </c>
      <c r="S959" s="371" t="s">
        <v>254</v>
      </c>
      <c r="T959" s="371" t="s">
        <v>255</v>
      </c>
      <c r="U959" s="371">
        <v>0</v>
      </c>
      <c r="V959" s="371"/>
      <c r="W959" s="371">
        <v>296560</v>
      </c>
      <c r="X959" s="142" t="s">
        <v>27</v>
      </c>
      <c r="Y959" s="142" t="s">
        <v>2</v>
      </c>
      <c r="AA959" s="371"/>
      <c r="AB959" s="371"/>
      <c r="AC959" s="371"/>
      <c r="AD959" s="371"/>
      <c r="AE959" s="371"/>
    </row>
    <row r="960" spans="1:31">
      <c r="A960" s="371" t="s">
        <v>3742</v>
      </c>
      <c r="B960" s="371">
        <v>821811</v>
      </c>
      <c r="C960" s="371">
        <v>2</v>
      </c>
      <c r="D960" s="371"/>
      <c r="E960" s="371" t="s">
        <v>619</v>
      </c>
      <c r="F960" s="371" t="s">
        <v>3743</v>
      </c>
      <c r="G960" s="371" t="s">
        <v>301</v>
      </c>
      <c r="H960" s="371" t="s">
        <v>263</v>
      </c>
      <c r="I960" s="372">
        <v>43299</v>
      </c>
      <c r="J960" s="372">
        <v>43282</v>
      </c>
      <c r="K960" s="372">
        <v>43646</v>
      </c>
      <c r="L960" s="371" t="s">
        <v>241</v>
      </c>
      <c r="M960" s="371" t="s">
        <v>242</v>
      </c>
      <c r="N960" s="372">
        <v>43300</v>
      </c>
      <c r="O960" s="371" t="s">
        <v>243</v>
      </c>
      <c r="P960" s="371" t="s">
        <v>263</v>
      </c>
      <c r="Q960" s="371" t="s">
        <v>244</v>
      </c>
      <c r="R960" s="371" t="s">
        <v>244</v>
      </c>
      <c r="S960" s="371" t="s">
        <v>254</v>
      </c>
      <c r="T960" s="371" t="s">
        <v>621</v>
      </c>
      <c r="U960" s="373">
        <v>150000</v>
      </c>
      <c r="V960" s="371"/>
      <c r="W960" s="371"/>
      <c r="X960" s="142" t="s">
        <v>27</v>
      </c>
      <c r="Y960" s="142" t="s">
        <v>8</v>
      </c>
      <c r="AA960" s="371"/>
      <c r="AB960" s="371"/>
      <c r="AC960" s="371"/>
      <c r="AD960" s="371"/>
      <c r="AE960" s="371"/>
    </row>
    <row r="961" spans="1:31">
      <c r="A961" s="371" t="s">
        <v>3774</v>
      </c>
      <c r="B961" s="371">
        <v>822633</v>
      </c>
      <c r="C961" s="371">
        <v>1</v>
      </c>
      <c r="D961" s="371">
        <v>1045674</v>
      </c>
      <c r="E961" s="371" t="s">
        <v>1288</v>
      </c>
      <c r="F961" s="371" t="s">
        <v>1289</v>
      </c>
      <c r="G961" s="371" t="s">
        <v>625</v>
      </c>
      <c r="H961" s="371" t="s">
        <v>294</v>
      </c>
      <c r="I961" s="372">
        <v>43256</v>
      </c>
      <c r="J961" s="372">
        <v>41876</v>
      </c>
      <c r="K961" s="372">
        <v>43524</v>
      </c>
      <c r="L961" s="371" t="s">
        <v>241</v>
      </c>
      <c r="M961" s="371" t="s">
        <v>242</v>
      </c>
      <c r="N961" s="372">
        <v>43300</v>
      </c>
      <c r="O961" s="371" t="s">
        <v>243</v>
      </c>
      <c r="P961" s="371" t="s">
        <v>294</v>
      </c>
      <c r="Q961" s="371" t="s">
        <v>244</v>
      </c>
      <c r="R961" s="371" t="s">
        <v>244</v>
      </c>
      <c r="S961" s="371" t="s">
        <v>287</v>
      </c>
      <c r="T961" s="371" t="s">
        <v>255</v>
      </c>
      <c r="U961" s="373">
        <v>2200000</v>
      </c>
      <c r="V961" s="371"/>
      <c r="W961" s="371">
        <v>42105</v>
      </c>
      <c r="X961" s="142" t="s">
        <v>27</v>
      </c>
      <c r="Y961" s="19" t="s">
        <v>101</v>
      </c>
      <c r="AA961" s="371"/>
      <c r="AB961" s="371"/>
      <c r="AC961" s="371"/>
      <c r="AD961" s="371"/>
      <c r="AE961" s="371"/>
    </row>
    <row r="962" spans="1:31">
      <c r="A962" s="371" t="s">
        <v>3976</v>
      </c>
      <c r="B962" s="371">
        <v>824089</v>
      </c>
      <c r="C962" s="371">
        <v>0</v>
      </c>
      <c r="D962" s="371"/>
      <c r="E962" s="371" t="s">
        <v>3977</v>
      </c>
      <c r="F962" s="371" t="s">
        <v>3978</v>
      </c>
      <c r="G962" s="371" t="s">
        <v>625</v>
      </c>
      <c r="H962" s="371" t="s">
        <v>294</v>
      </c>
      <c r="I962" s="372">
        <v>43291</v>
      </c>
      <c r="J962" s="372">
        <v>43047</v>
      </c>
      <c r="K962" s="372">
        <v>43678</v>
      </c>
      <c r="L962" s="371" t="s">
        <v>241</v>
      </c>
      <c r="M962" s="371" t="s">
        <v>242</v>
      </c>
      <c r="N962" s="372">
        <v>43300</v>
      </c>
      <c r="O962" s="371" t="s">
        <v>243</v>
      </c>
      <c r="P962" s="371" t="s">
        <v>294</v>
      </c>
      <c r="Q962" s="371" t="s">
        <v>244</v>
      </c>
      <c r="R962" s="371" t="s">
        <v>244</v>
      </c>
      <c r="S962" s="371" t="s">
        <v>287</v>
      </c>
      <c r="T962" s="371" t="s">
        <v>255</v>
      </c>
      <c r="U962" s="373">
        <v>5600000</v>
      </c>
      <c r="V962" s="371"/>
      <c r="W962" s="371"/>
      <c r="X962" s="142" t="s">
        <v>27</v>
      </c>
      <c r="Y962" s="19" t="s">
        <v>101</v>
      </c>
      <c r="AA962" s="371"/>
      <c r="AB962" s="371"/>
      <c r="AC962" s="371"/>
      <c r="AD962" s="371"/>
      <c r="AE962" s="371"/>
    </row>
    <row r="963" spans="1:31">
      <c r="A963" s="371" t="s">
        <v>3982</v>
      </c>
      <c r="B963" s="371">
        <v>824127</v>
      </c>
      <c r="C963" s="371">
        <v>0</v>
      </c>
      <c r="D963" s="371"/>
      <c r="E963" s="371" t="s">
        <v>3983</v>
      </c>
      <c r="F963" s="371" t="s">
        <v>3984</v>
      </c>
      <c r="G963" s="371" t="s">
        <v>420</v>
      </c>
      <c r="H963" s="371" t="s">
        <v>421</v>
      </c>
      <c r="I963" s="372">
        <v>43293</v>
      </c>
      <c r="J963" s="372">
        <v>43291</v>
      </c>
      <c r="K963" s="372">
        <v>43982</v>
      </c>
      <c r="L963" s="371" t="s">
        <v>241</v>
      </c>
      <c r="M963" s="371" t="s">
        <v>242</v>
      </c>
      <c r="N963" s="372">
        <v>43300</v>
      </c>
      <c r="O963" s="371" t="s">
        <v>243</v>
      </c>
      <c r="P963" s="371" t="s">
        <v>422</v>
      </c>
      <c r="Q963" s="371" t="s">
        <v>244</v>
      </c>
      <c r="R963" s="371" t="s">
        <v>269</v>
      </c>
      <c r="S963" s="371" t="s">
        <v>254</v>
      </c>
      <c r="T963" s="371" t="s">
        <v>278</v>
      </c>
      <c r="U963" s="373">
        <v>140000</v>
      </c>
      <c r="V963" s="371"/>
      <c r="W963" s="371"/>
      <c r="X963" s="142" t="s">
        <v>27</v>
      </c>
      <c r="Y963" s="142" t="s">
        <v>7</v>
      </c>
      <c r="AA963" s="371"/>
      <c r="AB963" s="371"/>
      <c r="AC963" s="371"/>
      <c r="AD963" s="371"/>
      <c r="AE963" s="371"/>
    </row>
    <row r="964" spans="1:31">
      <c r="A964" s="371" t="s">
        <v>3526</v>
      </c>
      <c r="B964" s="371">
        <v>818207</v>
      </c>
      <c r="C964" s="371">
        <v>2</v>
      </c>
      <c r="D964" s="371"/>
      <c r="E964" s="371" t="s">
        <v>3527</v>
      </c>
      <c r="F964" s="371" t="s">
        <v>3528</v>
      </c>
      <c r="G964" s="371" t="s">
        <v>301</v>
      </c>
      <c r="H964" s="371" t="s">
        <v>263</v>
      </c>
      <c r="I964" s="372">
        <v>43298</v>
      </c>
      <c r="J964" s="372">
        <v>43313</v>
      </c>
      <c r="K964" s="372">
        <v>43677</v>
      </c>
      <c r="L964" s="371" t="s">
        <v>241</v>
      </c>
      <c r="M964" s="371" t="s">
        <v>242</v>
      </c>
      <c r="N964" s="372">
        <v>43304</v>
      </c>
      <c r="O964" s="371" t="s">
        <v>243</v>
      </c>
      <c r="P964" s="371" t="s">
        <v>263</v>
      </c>
      <c r="Q964" s="371" t="s">
        <v>244</v>
      </c>
      <c r="R964" s="371" t="s">
        <v>269</v>
      </c>
      <c r="S964" s="371" t="s">
        <v>254</v>
      </c>
      <c r="T964" s="371" t="s">
        <v>255</v>
      </c>
      <c r="U964" s="371">
        <v>0</v>
      </c>
      <c r="V964" s="371"/>
      <c r="W964" s="371">
        <v>567858</v>
      </c>
      <c r="X964" s="142" t="s">
        <v>27</v>
      </c>
      <c r="Y964" s="142" t="s">
        <v>8</v>
      </c>
      <c r="AA964" s="371"/>
      <c r="AB964" s="371"/>
      <c r="AC964" s="371"/>
      <c r="AD964" s="371"/>
      <c r="AE964" s="371"/>
    </row>
    <row r="965" spans="1:31">
      <c r="A965" s="371" t="s">
        <v>3917</v>
      </c>
      <c r="B965" s="371">
        <v>823939</v>
      </c>
      <c r="C965" s="371">
        <v>0</v>
      </c>
      <c r="D965" s="371"/>
      <c r="E965" s="371" t="s">
        <v>2854</v>
      </c>
      <c r="F965" s="371" t="s">
        <v>3918</v>
      </c>
      <c r="G965" s="371" t="s">
        <v>625</v>
      </c>
      <c r="H965" s="371" t="s">
        <v>294</v>
      </c>
      <c r="I965" s="372">
        <v>43273</v>
      </c>
      <c r="J965" s="372">
        <v>43282</v>
      </c>
      <c r="K965" s="372">
        <v>45107</v>
      </c>
      <c r="L965" s="371" t="s">
        <v>241</v>
      </c>
      <c r="M965" s="371" t="s">
        <v>242</v>
      </c>
      <c r="N965" s="372">
        <v>43304</v>
      </c>
      <c r="O965" s="371" t="s">
        <v>243</v>
      </c>
      <c r="P965" s="371" t="s">
        <v>294</v>
      </c>
      <c r="Q965" s="371" t="s">
        <v>244</v>
      </c>
      <c r="R965" s="371" t="s">
        <v>244</v>
      </c>
      <c r="S965" s="371" t="s">
        <v>245</v>
      </c>
      <c r="T965" s="371" t="s">
        <v>246</v>
      </c>
      <c r="U965" s="371">
        <v>0</v>
      </c>
      <c r="V965" s="371"/>
      <c r="W965" s="371"/>
      <c r="X965" s="142" t="s">
        <v>27</v>
      </c>
      <c r="Y965" s="19" t="s">
        <v>101</v>
      </c>
      <c r="AA965" s="371"/>
      <c r="AB965" s="371"/>
      <c r="AC965" s="371"/>
      <c r="AD965" s="371"/>
      <c r="AE965" s="371"/>
    </row>
    <row r="966" spans="1:31">
      <c r="A966" s="371" t="s">
        <v>3278</v>
      </c>
      <c r="B966" s="371" t="s">
        <v>2474</v>
      </c>
      <c r="C966" s="371">
        <v>2</v>
      </c>
      <c r="D966" s="371">
        <v>1094385</v>
      </c>
      <c r="E966" s="371" t="s">
        <v>285</v>
      </c>
      <c r="F966" s="371" t="s">
        <v>3279</v>
      </c>
      <c r="G966" s="371" t="s">
        <v>239</v>
      </c>
      <c r="H966" s="371" t="s">
        <v>240</v>
      </c>
      <c r="I966" s="372">
        <v>43270</v>
      </c>
      <c r="J966" s="372">
        <v>43270</v>
      </c>
      <c r="K966" s="372">
        <v>44151</v>
      </c>
      <c r="L966" s="371" t="s">
        <v>241</v>
      </c>
      <c r="M966" s="371" t="s">
        <v>242</v>
      </c>
      <c r="N966" s="372">
        <v>43305</v>
      </c>
      <c r="O966" s="371" t="s">
        <v>243</v>
      </c>
      <c r="P966" s="371" t="s">
        <v>240</v>
      </c>
      <c r="Q966" s="371" t="s">
        <v>244</v>
      </c>
      <c r="R966" s="371" t="s">
        <v>244</v>
      </c>
      <c r="S966" s="371" t="s">
        <v>245</v>
      </c>
      <c r="T966" s="371" t="s">
        <v>246</v>
      </c>
      <c r="U966" s="373">
        <v>2908987.29</v>
      </c>
      <c r="V966" s="371"/>
      <c r="W966" s="371">
        <v>590178</v>
      </c>
      <c r="X966" s="142" t="s">
        <v>27</v>
      </c>
      <c r="Y966" s="142" t="s">
        <v>4</v>
      </c>
      <c r="AA966" s="371"/>
      <c r="AB966" s="371"/>
      <c r="AC966" s="371"/>
      <c r="AD966" s="371"/>
      <c r="AE966" s="371"/>
    </row>
    <row r="967" spans="1:31">
      <c r="A967" s="371" t="s">
        <v>3342</v>
      </c>
      <c r="B967" s="371">
        <v>812966</v>
      </c>
      <c r="C967" s="371">
        <v>1</v>
      </c>
      <c r="D967" s="371"/>
      <c r="E967" s="371" t="s">
        <v>3343</v>
      </c>
      <c r="F967" s="371" t="s">
        <v>3344</v>
      </c>
      <c r="G967" s="371" t="s">
        <v>2146</v>
      </c>
      <c r="H967" s="371" t="s">
        <v>2462</v>
      </c>
      <c r="I967" s="372">
        <v>43276</v>
      </c>
      <c r="J967" s="372">
        <v>43276</v>
      </c>
      <c r="K967" s="372">
        <v>43787</v>
      </c>
      <c r="L967" s="371" t="s">
        <v>241</v>
      </c>
      <c r="M967" s="371" t="s">
        <v>242</v>
      </c>
      <c r="N967" s="372">
        <v>43305</v>
      </c>
      <c r="O967" s="371" t="s">
        <v>243</v>
      </c>
      <c r="P967" s="371" t="s">
        <v>2462</v>
      </c>
      <c r="Q967" s="371" t="s">
        <v>244</v>
      </c>
      <c r="R967" s="371" t="s">
        <v>269</v>
      </c>
      <c r="S967" s="371" t="s">
        <v>254</v>
      </c>
      <c r="T967" s="371" t="s">
        <v>255</v>
      </c>
      <c r="U967" s="373">
        <v>500010</v>
      </c>
      <c r="V967" s="371"/>
      <c r="W967" s="371">
        <v>144952</v>
      </c>
      <c r="X967" s="142" t="s">
        <v>27</v>
      </c>
      <c r="Y967" s="19" t="s">
        <v>101</v>
      </c>
      <c r="AA967" s="371"/>
      <c r="AB967" s="371"/>
      <c r="AC967" s="371"/>
      <c r="AD967" s="371"/>
      <c r="AE967" s="371"/>
    </row>
    <row r="968" spans="1:31">
      <c r="A968" s="371" t="s">
        <v>3671</v>
      </c>
      <c r="B968" s="371" t="s">
        <v>3672</v>
      </c>
      <c r="C968" s="371">
        <v>0</v>
      </c>
      <c r="D968" s="371">
        <v>1124127</v>
      </c>
      <c r="E968" s="371" t="s">
        <v>2854</v>
      </c>
      <c r="F968" s="371" t="s">
        <v>3673</v>
      </c>
      <c r="G968" s="371" t="s">
        <v>239</v>
      </c>
      <c r="H968" s="371" t="s">
        <v>240</v>
      </c>
      <c r="I968" s="372">
        <v>43299</v>
      </c>
      <c r="J968" s="372">
        <v>43299</v>
      </c>
      <c r="K968" s="372">
        <v>43455</v>
      </c>
      <c r="L968" s="371" t="s">
        <v>241</v>
      </c>
      <c r="M968" s="371" t="s">
        <v>242</v>
      </c>
      <c r="N968" s="372">
        <v>43305</v>
      </c>
      <c r="O968" s="371" t="s">
        <v>243</v>
      </c>
      <c r="P968" s="371" t="s">
        <v>240</v>
      </c>
      <c r="Q968" s="371" t="s">
        <v>244</v>
      </c>
      <c r="R968" s="371" t="s">
        <v>244</v>
      </c>
      <c r="S968" s="371" t="s">
        <v>245</v>
      </c>
      <c r="T968" s="371" t="s">
        <v>246</v>
      </c>
      <c r="U968" s="373">
        <v>38000</v>
      </c>
      <c r="V968" s="371"/>
      <c r="W968" s="371"/>
      <c r="X968" s="142" t="s">
        <v>27</v>
      </c>
      <c r="Y968" s="142" t="s">
        <v>4</v>
      </c>
      <c r="AA968" s="371"/>
      <c r="AB968" s="371"/>
      <c r="AC968" s="371"/>
      <c r="AD968" s="371"/>
      <c r="AE968" s="371"/>
    </row>
    <row r="969" spans="1:31">
      <c r="A969" s="371" t="s">
        <v>3770</v>
      </c>
      <c r="B969" s="371">
        <v>822503</v>
      </c>
      <c r="C969" s="371">
        <v>1</v>
      </c>
      <c r="D969" s="371">
        <v>408294</v>
      </c>
      <c r="E969" s="371" t="s">
        <v>657</v>
      </c>
      <c r="F969" s="371" t="s">
        <v>658</v>
      </c>
      <c r="G969" s="371" t="s">
        <v>301</v>
      </c>
      <c r="H969" s="371" t="s">
        <v>263</v>
      </c>
      <c r="I969" s="372">
        <v>43290</v>
      </c>
      <c r="J969" s="372">
        <v>43313</v>
      </c>
      <c r="K969" s="372">
        <v>43455</v>
      </c>
      <c r="L969" s="371" t="s">
        <v>241</v>
      </c>
      <c r="M969" s="371" t="s">
        <v>242</v>
      </c>
      <c r="N969" s="372">
        <v>43305</v>
      </c>
      <c r="O969" s="371" t="s">
        <v>243</v>
      </c>
      <c r="P969" s="371" t="s">
        <v>1404</v>
      </c>
      <c r="Q969" s="371" t="s">
        <v>244</v>
      </c>
      <c r="R969" s="371" t="s">
        <v>244</v>
      </c>
      <c r="S969" s="371" t="s">
        <v>287</v>
      </c>
      <c r="T969" s="371" t="s">
        <v>371</v>
      </c>
      <c r="U969" s="373">
        <v>46800</v>
      </c>
      <c r="V969" s="373"/>
      <c r="W969" s="371">
        <v>67275</v>
      </c>
      <c r="X969" s="142" t="s">
        <v>27</v>
      </c>
      <c r="Y969" s="142" t="s">
        <v>8</v>
      </c>
      <c r="AA969" s="371"/>
      <c r="AB969" s="371"/>
      <c r="AC969" s="371"/>
      <c r="AD969" s="371"/>
      <c r="AE969" s="371"/>
    </row>
    <row r="970" spans="1:31">
      <c r="A970" s="371" t="s">
        <v>3635</v>
      </c>
      <c r="B970" s="371">
        <v>819897</v>
      </c>
      <c r="C970" s="371">
        <v>0</v>
      </c>
      <c r="D970" s="371"/>
      <c r="E970" s="371" t="s">
        <v>3636</v>
      </c>
      <c r="F970" s="371" t="s">
        <v>3637</v>
      </c>
      <c r="G970" s="371" t="s">
        <v>250</v>
      </c>
      <c r="H970" s="371" t="s">
        <v>3170</v>
      </c>
      <c r="I970" s="372">
        <v>42824</v>
      </c>
      <c r="J970" s="372">
        <v>42828</v>
      </c>
      <c r="K970" s="372">
        <v>44655</v>
      </c>
      <c r="L970" s="371" t="s">
        <v>241</v>
      </c>
      <c r="M970" s="371" t="s">
        <v>242</v>
      </c>
      <c r="N970" s="372">
        <v>43306</v>
      </c>
      <c r="O970" s="371" t="s">
        <v>243</v>
      </c>
      <c r="P970" s="371" t="s">
        <v>3170</v>
      </c>
      <c r="Q970" s="371" t="s">
        <v>244</v>
      </c>
      <c r="R970" s="371" t="s">
        <v>244</v>
      </c>
      <c r="S970" s="371" t="s">
        <v>254</v>
      </c>
      <c r="T970" s="371" t="s">
        <v>322</v>
      </c>
      <c r="U970" s="371">
        <v>0</v>
      </c>
      <c r="V970" s="371"/>
      <c r="W970" s="371">
        <v>568553</v>
      </c>
      <c r="X970" s="142" t="s">
        <v>27</v>
      </c>
      <c r="Y970" s="142" t="s">
        <v>2</v>
      </c>
      <c r="AA970" s="371"/>
      <c r="AB970" s="371"/>
      <c r="AC970" s="371"/>
      <c r="AD970" s="371"/>
      <c r="AE970" s="371"/>
    </row>
    <row r="971" spans="1:31">
      <c r="A971" s="371" t="s">
        <v>3849</v>
      </c>
      <c r="B971" s="371">
        <v>823671</v>
      </c>
      <c r="C971" s="371">
        <v>0</v>
      </c>
      <c r="D971" s="371"/>
      <c r="E971" s="371" t="s">
        <v>3850</v>
      </c>
      <c r="F971" s="371" t="s">
        <v>3851</v>
      </c>
      <c r="G971" s="371" t="s">
        <v>3852</v>
      </c>
      <c r="H971" s="371" t="s">
        <v>398</v>
      </c>
      <c r="I971" s="372">
        <v>43248</v>
      </c>
      <c r="J971" s="372">
        <v>43282</v>
      </c>
      <c r="K971" s="372">
        <v>45107</v>
      </c>
      <c r="L971" s="371" t="s">
        <v>241</v>
      </c>
      <c r="M971" s="371" t="s">
        <v>242</v>
      </c>
      <c r="N971" s="372">
        <v>43306</v>
      </c>
      <c r="O971" s="371" t="s">
        <v>243</v>
      </c>
      <c r="P971" s="371" t="s">
        <v>398</v>
      </c>
      <c r="Q971" s="371" t="s">
        <v>244</v>
      </c>
      <c r="R971" s="371" t="s">
        <v>269</v>
      </c>
      <c r="S971" s="371" t="s">
        <v>254</v>
      </c>
      <c r="T971" s="371" t="s">
        <v>255</v>
      </c>
      <c r="U971" s="373">
        <v>1500000</v>
      </c>
      <c r="V971" s="371"/>
      <c r="W971" s="371">
        <v>303506</v>
      </c>
      <c r="X971" s="142" t="s">
        <v>27</v>
      </c>
      <c r="Y971" s="19" t="s">
        <v>101</v>
      </c>
      <c r="AA971" s="371"/>
      <c r="AB971" s="371"/>
      <c r="AC971" s="371"/>
      <c r="AD971" s="371"/>
      <c r="AE971" s="371"/>
    </row>
    <row r="972" spans="1:31">
      <c r="A972" s="371" t="s">
        <v>3853</v>
      </c>
      <c r="B972" s="371" t="s">
        <v>3854</v>
      </c>
      <c r="C972" s="371">
        <v>0</v>
      </c>
      <c r="D972" s="371"/>
      <c r="E972" s="371" t="s">
        <v>3850</v>
      </c>
      <c r="F972" s="371" t="s">
        <v>3855</v>
      </c>
      <c r="G972" s="371" t="s">
        <v>239</v>
      </c>
      <c r="H972" s="371" t="s">
        <v>398</v>
      </c>
      <c r="I972" s="372">
        <v>43305</v>
      </c>
      <c r="J972" s="372">
        <v>43282</v>
      </c>
      <c r="K972" s="372">
        <v>44012</v>
      </c>
      <c r="L972" s="371" t="s">
        <v>241</v>
      </c>
      <c r="M972" s="371" t="s">
        <v>242</v>
      </c>
      <c r="N972" s="372">
        <v>43306</v>
      </c>
      <c r="O972" s="371" t="s">
        <v>243</v>
      </c>
      <c r="P972" s="371" t="s">
        <v>398</v>
      </c>
      <c r="Q972" s="371" t="s">
        <v>244</v>
      </c>
      <c r="R972" s="371" t="s">
        <v>269</v>
      </c>
      <c r="S972" s="371" t="s">
        <v>254</v>
      </c>
      <c r="T972" s="371" t="s">
        <v>255</v>
      </c>
      <c r="U972" s="373">
        <v>1000000</v>
      </c>
      <c r="V972" s="371"/>
      <c r="W972" s="371">
        <v>303506</v>
      </c>
      <c r="X972" s="142" t="s">
        <v>27</v>
      </c>
      <c r="Y972" s="142" t="s">
        <v>4</v>
      </c>
      <c r="AA972" s="371"/>
      <c r="AB972" s="371"/>
      <c r="AC972" s="371"/>
      <c r="AD972" s="371"/>
      <c r="AE972" s="371"/>
    </row>
    <row r="973" spans="1:31">
      <c r="A973" s="371" t="s">
        <v>3763</v>
      </c>
      <c r="B973" s="371">
        <v>822415</v>
      </c>
      <c r="C973" s="371">
        <v>0</v>
      </c>
      <c r="D973" s="371">
        <v>1047581</v>
      </c>
      <c r="E973" s="371" t="s">
        <v>3764</v>
      </c>
      <c r="F973" s="371" t="s">
        <v>3765</v>
      </c>
      <c r="G973" s="371" t="s">
        <v>625</v>
      </c>
      <c r="H973" s="371" t="s">
        <v>294</v>
      </c>
      <c r="I973" s="372">
        <v>43118</v>
      </c>
      <c r="J973" s="372">
        <v>43160</v>
      </c>
      <c r="K973" s="372">
        <v>43465</v>
      </c>
      <c r="L973" s="371" t="s">
        <v>241</v>
      </c>
      <c r="M973" s="371" t="s">
        <v>242</v>
      </c>
      <c r="N973" s="372">
        <v>43307</v>
      </c>
      <c r="O973" s="371" t="s">
        <v>243</v>
      </c>
      <c r="P973" s="371" t="s">
        <v>294</v>
      </c>
      <c r="Q973" s="371" t="s">
        <v>244</v>
      </c>
      <c r="R973" s="371" t="s">
        <v>244</v>
      </c>
      <c r="S973" s="371" t="s">
        <v>287</v>
      </c>
      <c r="T973" s="371" t="s">
        <v>288</v>
      </c>
      <c r="U973" s="371">
        <v>0</v>
      </c>
      <c r="V973" s="371"/>
      <c r="W973" s="371"/>
      <c r="X973" s="142" t="s">
        <v>27</v>
      </c>
      <c r="Y973" s="19" t="s">
        <v>101</v>
      </c>
      <c r="AA973" s="371"/>
      <c r="AB973" s="371"/>
      <c r="AC973" s="371"/>
      <c r="AD973" s="371"/>
      <c r="AE973" s="371"/>
    </row>
    <row r="974" spans="1:31">
      <c r="A974" s="371" t="s">
        <v>3181</v>
      </c>
      <c r="B974" s="371" t="s">
        <v>1130</v>
      </c>
      <c r="C974" s="371">
        <v>3</v>
      </c>
      <c r="D974" s="371"/>
      <c r="E974" s="371" t="s">
        <v>952</v>
      </c>
      <c r="F974" s="371" t="s">
        <v>3182</v>
      </c>
      <c r="G974" s="371" t="s">
        <v>239</v>
      </c>
      <c r="H974" s="371" t="s">
        <v>421</v>
      </c>
      <c r="I974" s="372">
        <v>43279</v>
      </c>
      <c r="J974" s="372">
        <v>43312</v>
      </c>
      <c r="K974" s="372">
        <v>43404</v>
      </c>
      <c r="L974" s="371" t="s">
        <v>241</v>
      </c>
      <c r="M974" s="371" t="s">
        <v>242</v>
      </c>
      <c r="N974" s="372">
        <v>43311</v>
      </c>
      <c r="O974" s="371" t="s">
        <v>243</v>
      </c>
      <c r="P974" s="371" t="s">
        <v>422</v>
      </c>
      <c r="Q974" s="371" t="s">
        <v>244</v>
      </c>
      <c r="R974" s="371" t="s">
        <v>269</v>
      </c>
      <c r="S974" s="371" t="s">
        <v>254</v>
      </c>
      <c r="T974" s="371" t="s">
        <v>255</v>
      </c>
      <c r="U974" s="371">
        <v>0</v>
      </c>
      <c r="V974" s="371"/>
      <c r="W974" s="371">
        <v>561653</v>
      </c>
      <c r="X974" s="142" t="s">
        <v>27</v>
      </c>
      <c r="Y974" s="142" t="s">
        <v>4</v>
      </c>
      <c r="AA974" s="371"/>
      <c r="AB974" s="371"/>
      <c r="AC974" s="371"/>
      <c r="AD974" s="371"/>
      <c r="AE974" s="371"/>
    </row>
    <row r="975" spans="1:31">
      <c r="A975" s="371" t="s">
        <v>3414</v>
      </c>
      <c r="B975" s="371" t="s">
        <v>3415</v>
      </c>
      <c r="C975" s="371">
        <v>0</v>
      </c>
      <c r="D975" s="371"/>
      <c r="E975" s="371" t="s">
        <v>3412</v>
      </c>
      <c r="F975" s="371" t="s">
        <v>3416</v>
      </c>
      <c r="G975" s="371" t="s">
        <v>239</v>
      </c>
      <c r="H975" s="371" t="s">
        <v>251</v>
      </c>
      <c r="I975" s="372">
        <v>43160</v>
      </c>
      <c r="J975" s="372">
        <v>43287</v>
      </c>
      <c r="K975" s="372">
        <v>43651</v>
      </c>
      <c r="L975" s="371" t="s">
        <v>241</v>
      </c>
      <c r="M975" s="371" t="s">
        <v>242</v>
      </c>
      <c r="N975" s="372">
        <v>43311</v>
      </c>
      <c r="O975" s="371" t="s">
        <v>243</v>
      </c>
      <c r="P975" s="371" t="s">
        <v>251</v>
      </c>
      <c r="Q975" s="371" t="s">
        <v>244</v>
      </c>
      <c r="R975" s="371" t="s">
        <v>269</v>
      </c>
      <c r="S975" s="371" t="s">
        <v>254</v>
      </c>
      <c r="T975" s="371" t="s">
        <v>255</v>
      </c>
      <c r="U975" s="371">
        <v>0</v>
      </c>
      <c r="V975" s="371"/>
      <c r="W975" s="371">
        <v>423082</v>
      </c>
      <c r="X975" s="142" t="s">
        <v>27</v>
      </c>
      <c r="Y975" s="142" t="s">
        <v>4</v>
      </c>
      <c r="AA975" s="371"/>
      <c r="AB975" s="371"/>
      <c r="AC975" s="371"/>
      <c r="AD975" s="371"/>
      <c r="AE975" s="371"/>
    </row>
    <row r="976" spans="1:31">
      <c r="A976" s="371" t="s">
        <v>3722</v>
      </c>
      <c r="B976" s="371">
        <v>821483</v>
      </c>
      <c r="C976" s="371">
        <v>1</v>
      </c>
      <c r="D976" s="371"/>
      <c r="E976" s="371" t="s">
        <v>3723</v>
      </c>
      <c r="F976" s="371" t="s">
        <v>3724</v>
      </c>
      <c r="G976" s="371" t="s">
        <v>301</v>
      </c>
      <c r="H976" s="371" t="s">
        <v>421</v>
      </c>
      <c r="I976" s="372">
        <v>43297</v>
      </c>
      <c r="J976" s="372">
        <v>43369</v>
      </c>
      <c r="K976" s="372">
        <v>43982</v>
      </c>
      <c r="L976" s="371" t="s">
        <v>241</v>
      </c>
      <c r="M976" s="371" t="s">
        <v>242</v>
      </c>
      <c r="N976" s="372">
        <v>43311</v>
      </c>
      <c r="O976" s="371" t="s">
        <v>243</v>
      </c>
      <c r="P976" s="371" t="s">
        <v>422</v>
      </c>
      <c r="Q976" s="371" t="s">
        <v>244</v>
      </c>
      <c r="R976" s="371" t="s">
        <v>244</v>
      </c>
      <c r="S976" s="371" t="s">
        <v>254</v>
      </c>
      <c r="T976" s="371" t="s">
        <v>621</v>
      </c>
      <c r="U976" s="373">
        <v>159000</v>
      </c>
      <c r="V976" s="371"/>
      <c r="W976" s="371"/>
      <c r="X976" s="142" t="s">
        <v>27</v>
      </c>
      <c r="Y976" s="142" t="s">
        <v>8</v>
      </c>
      <c r="AA976" s="371"/>
      <c r="AB976" s="371"/>
      <c r="AC976" s="371"/>
      <c r="AD976" s="371"/>
      <c r="AE976" s="371"/>
    </row>
    <row r="977" spans="1:31">
      <c r="A977" s="371" t="s">
        <v>3752</v>
      </c>
      <c r="B977" s="371">
        <v>821964</v>
      </c>
      <c r="C977" s="371">
        <v>0</v>
      </c>
      <c r="D977" s="371"/>
      <c r="E977" s="371" t="s">
        <v>3753</v>
      </c>
      <c r="F977" s="371" t="s">
        <v>3754</v>
      </c>
      <c r="G977" s="371" t="s">
        <v>94</v>
      </c>
      <c r="H977" s="371" t="s">
        <v>294</v>
      </c>
      <c r="I977" s="372">
        <v>43048</v>
      </c>
      <c r="J977" s="372">
        <v>42029</v>
      </c>
      <c r="K977" s="372">
        <v>43854</v>
      </c>
      <c r="L977" s="371" t="s">
        <v>241</v>
      </c>
      <c r="M977" s="371" t="s">
        <v>242</v>
      </c>
      <c r="N977" s="372">
        <v>43311</v>
      </c>
      <c r="O977" s="371" t="s">
        <v>243</v>
      </c>
      <c r="P977" s="371" t="s">
        <v>294</v>
      </c>
      <c r="Q977" s="371"/>
      <c r="R977" s="371" t="s">
        <v>244</v>
      </c>
      <c r="S977" s="371" t="s">
        <v>245</v>
      </c>
      <c r="T977" s="371" t="s">
        <v>255</v>
      </c>
      <c r="U977" s="371">
        <v>0</v>
      </c>
      <c r="V977" s="371"/>
      <c r="W977" s="371"/>
      <c r="X977" s="142" t="s">
        <v>27</v>
      </c>
      <c r="Y977" s="19" t="s">
        <v>94</v>
      </c>
      <c r="AA977" s="371"/>
      <c r="AB977" s="371"/>
      <c r="AC977" s="371"/>
      <c r="AD977" s="371"/>
      <c r="AE977" s="371"/>
    </row>
    <row r="978" spans="1:31">
      <c r="A978" s="371" t="s">
        <v>3819</v>
      </c>
      <c r="B978" s="371">
        <v>823312</v>
      </c>
      <c r="C978" s="371">
        <v>0</v>
      </c>
      <c r="D978" s="371"/>
      <c r="E978" s="371" t="s">
        <v>3820</v>
      </c>
      <c r="F978" s="371" t="s">
        <v>3821</v>
      </c>
      <c r="G978" s="371" t="s">
        <v>393</v>
      </c>
      <c r="H978" s="371" t="s">
        <v>294</v>
      </c>
      <c r="I978" s="372">
        <v>43209</v>
      </c>
      <c r="J978" s="372">
        <v>43250</v>
      </c>
      <c r="K978" s="372">
        <v>43980</v>
      </c>
      <c r="L978" s="371" t="s">
        <v>241</v>
      </c>
      <c r="M978" s="371" t="s">
        <v>242</v>
      </c>
      <c r="N978" s="372">
        <v>43311</v>
      </c>
      <c r="O978" s="371" t="s">
        <v>243</v>
      </c>
      <c r="P978" s="371" t="s">
        <v>294</v>
      </c>
      <c r="Q978" s="371" t="s">
        <v>244</v>
      </c>
      <c r="R978" s="371" t="s">
        <v>269</v>
      </c>
      <c r="S978" s="371" t="s">
        <v>1431</v>
      </c>
      <c r="T978" s="371" t="s">
        <v>255</v>
      </c>
      <c r="U978" s="373">
        <v>700000</v>
      </c>
      <c r="V978" s="371"/>
      <c r="W978" s="371"/>
      <c r="X978" s="142" t="s">
        <v>27</v>
      </c>
      <c r="Y978" s="19" t="s">
        <v>9</v>
      </c>
      <c r="AA978" s="371"/>
      <c r="AB978" s="371"/>
      <c r="AC978" s="371"/>
      <c r="AD978" s="371"/>
      <c r="AE978" s="371"/>
    </row>
    <row r="979" spans="1:31">
      <c r="A979" s="371" t="s">
        <v>3899</v>
      </c>
      <c r="B979" s="371">
        <v>823868</v>
      </c>
      <c r="C979" s="371">
        <v>0</v>
      </c>
      <c r="D979" s="371">
        <v>5770877</v>
      </c>
      <c r="E979" s="371" t="s">
        <v>3900</v>
      </c>
      <c r="F979" s="371" t="s">
        <v>3901</v>
      </c>
      <c r="G979" s="371" t="s">
        <v>393</v>
      </c>
      <c r="H979" s="371" t="s">
        <v>3223</v>
      </c>
      <c r="I979" s="372">
        <v>43266</v>
      </c>
      <c r="J979" s="372">
        <v>43252</v>
      </c>
      <c r="K979" s="372">
        <v>44012</v>
      </c>
      <c r="L979" s="371" t="s">
        <v>241</v>
      </c>
      <c r="M979" s="371" t="s">
        <v>242</v>
      </c>
      <c r="N979" s="372">
        <v>43312</v>
      </c>
      <c r="O979" s="371" t="s">
        <v>243</v>
      </c>
      <c r="P979" s="371" t="s">
        <v>3223</v>
      </c>
      <c r="Q979" s="371" t="s">
        <v>244</v>
      </c>
      <c r="R979" s="371" t="s">
        <v>269</v>
      </c>
      <c r="S979" s="371" t="s">
        <v>245</v>
      </c>
      <c r="T979" s="371" t="s">
        <v>246</v>
      </c>
      <c r="U979" s="373">
        <v>60000</v>
      </c>
      <c r="V979" s="371"/>
      <c r="W979" s="371">
        <v>146851</v>
      </c>
      <c r="X979" s="142" t="s">
        <v>27</v>
      </c>
      <c r="Y979" s="19" t="s">
        <v>9</v>
      </c>
      <c r="AA979" s="371"/>
      <c r="AB979" s="371"/>
      <c r="AC979" s="371"/>
      <c r="AD979" s="371"/>
      <c r="AE979" s="371"/>
    </row>
    <row r="980" spans="1:31">
      <c r="A980" s="371" t="s">
        <v>377</v>
      </c>
      <c r="B980" s="371">
        <v>819018</v>
      </c>
      <c r="C980" s="371">
        <v>2</v>
      </c>
      <c r="D980" s="371"/>
      <c r="E980" s="371" t="s">
        <v>374</v>
      </c>
      <c r="F980" s="371" t="s">
        <v>3582</v>
      </c>
      <c r="G980" s="371" t="s">
        <v>262</v>
      </c>
      <c r="H980" s="371" t="s">
        <v>251</v>
      </c>
      <c r="I980" s="372">
        <v>43279</v>
      </c>
      <c r="J980" s="372">
        <v>43280</v>
      </c>
      <c r="K980" s="372">
        <v>44592</v>
      </c>
      <c r="L980" s="371" t="s">
        <v>241</v>
      </c>
      <c r="M980" s="371" t="s">
        <v>242</v>
      </c>
      <c r="N980" s="372">
        <v>43313</v>
      </c>
      <c r="O980" s="371" t="s">
        <v>243</v>
      </c>
      <c r="P980" s="371" t="s">
        <v>251</v>
      </c>
      <c r="Q980" s="371" t="s">
        <v>244</v>
      </c>
      <c r="R980" s="371" t="s">
        <v>269</v>
      </c>
      <c r="S980" s="371" t="s">
        <v>462</v>
      </c>
      <c r="T980" s="371" t="s">
        <v>255</v>
      </c>
      <c r="U980" s="371">
        <v>10</v>
      </c>
      <c r="V980" s="371"/>
      <c r="W980" s="371">
        <v>164901</v>
      </c>
      <c r="X980" s="19" t="s">
        <v>28</v>
      </c>
      <c r="Y980" s="19" t="s">
        <v>3</v>
      </c>
      <c r="AA980" s="371"/>
      <c r="AB980" s="371"/>
      <c r="AC980" s="371"/>
      <c r="AD980" s="371"/>
      <c r="AE980" s="371"/>
    </row>
    <row r="981" spans="1:31">
      <c r="A981" s="371" t="s">
        <v>3842</v>
      </c>
      <c r="B981" s="371" t="s">
        <v>2628</v>
      </c>
      <c r="C981" s="371">
        <v>1</v>
      </c>
      <c r="D981" s="371"/>
      <c r="E981" s="371" t="s">
        <v>2540</v>
      </c>
      <c r="F981" s="371" t="s">
        <v>2629</v>
      </c>
      <c r="G981" s="371" t="s">
        <v>239</v>
      </c>
      <c r="H981" s="371" t="s">
        <v>294</v>
      </c>
      <c r="I981" s="372">
        <v>43298</v>
      </c>
      <c r="J981" s="372">
        <v>43234</v>
      </c>
      <c r="K981" s="372">
        <v>43465</v>
      </c>
      <c r="L981" s="371" t="s">
        <v>241</v>
      </c>
      <c r="M981" s="371" t="s">
        <v>242</v>
      </c>
      <c r="N981" s="372">
        <v>43313</v>
      </c>
      <c r="O981" s="371" t="s">
        <v>243</v>
      </c>
      <c r="P981" s="371" t="s">
        <v>294</v>
      </c>
      <c r="Q981" s="371" t="s">
        <v>244</v>
      </c>
      <c r="R981" s="371" t="s">
        <v>244</v>
      </c>
      <c r="S981" s="371" t="s">
        <v>254</v>
      </c>
      <c r="T981" s="371" t="s">
        <v>255</v>
      </c>
      <c r="U981" s="373">
        <v>253255</v>
      </c>
      <c r="V981" s="373"/>
      <c r="W981" s="371"/>
      <c r="X981" s="142" t="s">
        <v>28</v>
      </c>
      <c r="Y981" s="19" t="s">
        <v>4</v>
      </c>
      <c r="AA981" s="371"/>
      <c r="AB981" s="371"/>
      <c r="AC981" s="371"/>
      <c r="AD981" s="371"/>
      <c r="AE981" s="371"/>
    </row>
    <row r="982" spans="1:31">
      <c r="A982" s="371" t="s">
        <v>4221</v>
      </c>
      <c r="B982" s="371" t="s">
        <v>4222</v>
      </c>
      <c r="C982" s="371">
        <v>0</v>
      </c>
      <c r="D982" s="371">
        <v>1109968</v>
      </c>
      <c r="E982" s="371" t="s">
        <v>4223</v>
      </c>
      <c r="F982" s="371" t="s">
        <v>4224</v>
      </c>
      <c r="G982" s="371" t="s">
        <v>239</v>
      </c>
      <c r="H982" s="371" t="s">
        <v>240</v>
      </c>
      <c r="I982" s="372">
        <v>43285</v>
      </c>
      <c r="J982" s="372">
        <v>43263</v>
      </c>
      <c r="K982" s="372">
        <v>43434</v>
      </c>
      <c r="L982" s="371" t="s">
        <v>241</v>
      </c>
      <c r="M982" s="371" t="s">
        <v>242</v>
      </c>
      <c r="N982" s="372">
        <v>43313</v>
      </c>
      <c r="O982" s="371" t="s">
        <v>243</v>
      </c>
      <c r="P982" s="371" t="s">
        <v>240</v>
      </c>
      <c r="Q982" s="371" t="s">
        <v>244</v>
      </c>
      <c r="R982" s="371" t="s">
        <v>244</v>
      </c>
      <c r="S982" s="371" t="s">
        <v>245</v>
      </c>
      <c r="T982" s="371" t="s">
        <v>246</v>
      </c>
      <c r="U982" s="373">
        <v>60000</v>
      </c>
      <c r="V982" s="371"/>
      <c r="W982" s="371">
        <v>620664</v>
      </c>
      <c r="X982" s="142" t="s">
        <v>28</v>
      </c>
      <c r="Y982" s="142" t="s">
        <v>4</v>
      </c>
      <c r="AA982" s="371"/>
      <c r="AB982" s="371"/>
      <c r="AC982" s="371"/>
      <c r="AD982" s="371"/>
      <c r="AE982" s="371"/>
    </row>
    <row r="983" spans="1:31">
      <c r="A983" s="371" t="s">
        <v>3333</v>
      </c>
      <c r="B983" s="371" t="s">
        <v>3334</v>
      </c>
      <c r="C983" s="371">
        <v>0</v>
      </c>
      <c r="D983" s="371"/>
      <c r="E983" s="371" t="s">
        <v>1240</v>
      </c>
      <c r="F983" s="371" t="s">
        <v>3335</v>
      </c>
      <c r="G983" s="371" t="s">
        <v>239</v>
      </c>
      <c r="H983" s="371" t="s">
        <v>1404</v>
      </c>
      <c r="I983" s="372">
        <v>43291</v>
      </c>
      <c r="J983" s="372">
        <v>43290</v>
      </c>
      <c r="K983" s="372">
        <v>43404</v>
      </c>
      <c r="L983" s="371" t="s">
        <v>241</v>
      </c>
      <c r="M983" s="371" t="s">
        <v>242</v>
      </c>
      <c r="N983" s="372">
        <v>43314</v>
      </c>
      <c r="O983" s="371" t="s">
        <v>243</v>
      </c>
      <c r="P983" s="371" t="s">
        <v>1404</v>
      </c>
      <c r="Q983" s="371" t="s">
        <v>244</v>
      </c>
      <c r="R983" s="371" t="s">
        <v>244</v>
      </c>
      <c r="S983" s="371" t="s">
        <v>1431</v>
      </c>
      <c r="T983" s="371" t="s">
        <v>255</v>
      </c>
      <c r="U983" s="371">
        <v>0</v>
      </c>
      <c r="V983" s="371"/>
      <c r="W983" s="371">
        <v>50143</v>
      </c>
      <c r="X983" s="142" t="s">
        <v>28</v>
      </c>
      <c r="Y983" s="142" t="s">
        <v>4</v>
      </c>
      <c r="AA983" s="371"/>
      <c r="AB983" s="371"/>
      <c r="AC983" s="371"/>
      <c r="AD983" s="371"/>
      <c r="AE983" s="371"/>
    </row>
    <row r="984" spans="1:31">
      <c r="A984" s="371" t="s">
        <v>3406</v>
      </c>
      <c r="B984" s="371" t="s">
        <v>3407</v>
      </c>
      <c r="C984" s="371">
        <v>2</v>
      </c>
      <c r="D984" s="371"/>
      <c r="E984" s="371" t="s">
        <v>3408</v>
      </c>
      <c r="F984" s="371" t="s">
        <v>3409</v>
      </c>
      <c r="G984" s="371" t="s">
        <v>239</v>
      </c>
      <c r="H984" s="371" t="s">
        <v>400</v>
      </c>
      <c r="I984" s="372">
        <v>42857</v>
      </c>
      <c r="J984" s="372">
        <v>42856</v>
      </c>
      <c r="K984" s="372">
        <v>43585</v>
      </c>
      <c r="L984" s="371" t="s">
        <v>241</v>
      </c>
      <c r="M984" s="371" t="s">
        <v>242</v>
      </c>
      <c r="N984" s="372">
        <v>43314</v>
      </c>
      <c r="O984" s="371" t="s">
        <v>243</v>
      </c>
      <c r="P984" s="371" t="s">
        <v>400</v>
      </c>
      <c r="Q984" s="371" t="s">
        <v>244</v>
      </c>
      <c r="R984" s="371" t="s">
        <v>269</v>
      </c>
      <c r="S984" s="371" t="s">
        <v>254</v>
      </c>
      <c r="T984" s="371" t="s">
        <v>255</v>
      </c>
      <c r="U984" s="373">
        <v>5000000</v>
      </c>
      <c r="V984" s="371"/>
      <c r="W984" s="371"/>
      <c r="X984" s="142" t="s">
        <v>28</v>
      </c>
      <c r="Y984" s="142" t="s">
        <v>4</v>
      </c>
      <c r="AA984" s="371"/>
      <c r="AB984" s="371"/>
      <c r="AC984" s="371"/>
      <c r="AD984" s="371"/>
      <c r="AE984" s="371"/>
    </row>
    <row r="985" spans="1:31">
      <c r="A985" s="371" t="s">
        <v>3964</v>
      </c>
      <c r="B985" s="371">
        <v>824039</v>
      </c>
      <c r="C985" s="371">
        <v>0</v>
      </c>
      <c r="D985" s="371"/>
      <c r="E985" s="371" t="s">
        <v>3965</v>
      </c>
      <c r="F985" s="371" t="s">
        <v>3966</v>
      </c>
      <c r="G985" s="371" t="s">
        <v>94</v>
      </c>
      <c r="H985" s="371" t="s">
        <v>294</v>
      </c>
      <c r="I985" s="372">
        <v>43286</v>
      </c>
      <c r="J985" s="372">
        <v>41719</v>
      </c>
      <c r="K985" s="372">
        <v>45371</v>
      </c>
      <c r="L985" s="371" t="s">
        <v>241</v>
      </c>
      <c r="M985" s="371" t="s">
        <v>242</v>
      </c>
      <c r="N985" s="372">
        <v>43314</v>
      </c>
      <c r="O985" s="371" t="s">
        <v>243</v>
      </c>
      <c r="P985" s="371" t="s">
        <v>294</v>
      </c>
      <c r="Q985" s="371"/>
      <c r="R985" s="371" t="s">
        <v>244</v>
      </c>
      <c r="S985" s="371" t="s">
        <v>254</v>
      </c>
      <c r="T985" s="371" t="s">
        <v>255</v>
      </c>
      <c r="U985" s="371">
        <v>0</v>
      </c>
      <c r="V985" s="371"/>
      <c r="W985" s="371"/>
      <c r="X985" s="142" t="s">
        <v>28</v>
      </c>
      <c r="Y985" s="19" t="s">
        <v>94</v>
      </c>
      <c r="AA985" s="371"/>
      <c r="AB985" s="371"/>
      <c r="AC985" s="371"/>
      <c r="AD985" s="371"/>
      <c r="AE985" s="371"/>
    </row>
    <row r="986" spans="1:31">
      <c r="A986" s="371" t="s">
        <v>3985</v>
      </c>
      <c r="B986" s="371">
        <v>824141</v>
      </c>
      <c r="C986" s="371">
        <v>0</v>
      </c>
      <c r="D986" s="371"/>
      <c r="E986" s="371" t="s">
        <v>3986</v>
      </c>
      <c r="F986" s="371" t="s">
        <v>3987</v>
      </c>
      <c r="G986" s="371" t="s">
        <v>301</v>
      </c>
      <c r="H986" s="371" t="s">
        <v>1404</v>
      </c>
      <c r="I986" s="372">
        <v>43297</v>
      </c>
      <c r="J986" s="372">
        <v>43290</v>
      </c>
      <c r="K986" s="372">
        <v>43404</v>
      </c>
      <c r="L986" s="371" t="s">
        <v>241</v>
      </c>
      <c r="M986" s="371" t="s">
        <v>242</v>
      </c>
      <c r="N986" s="372">
        <v>43314</v>
      </c>
      <c r="O986" s="371" t="s">
        <v>243</v>
      </c>
      <c r="P986" s="371" t="s">
        <v>1404</v>
      </c>
      <c r="Q986" s="371" t="s">
        <v>244</v>
      </c>
      <c r="R986" s="371" t="s">
        <v>244</v>
      </c>
      <c r="S986" s="371" t="s">
        <v>1431</v>
      </c>
      <c r="T986" s="371" t="s">
        <v>255</v>
      </c>
      <c r="U986" s="371">
        <v>0</v>
      </c>
      <c r="V986" s="371"/>
      <c r="W986" s="371">
        <v>178764</v>
      </c>
      <c r="X986" s="142" t="s">
        <v>28</v>
      </c>
      <c r="Y986" s="19" t="s">
        <v>8</v>
      </c>
      <c r="AA986" s="371"/>
      <c r="AB986" s="371"/>
      <c r="AC986" s="371"/>
      <c r="AD986" s="371"/>
      <c r="AE986" s="371"/>
    </row>
    <row r="987" spans="1:31">
      <c r="A987" s="371" t="s">
        <v>3988</v>
      </c>
      <c r="B987" s="371">
        <v>824163</v>
      </c>
      <c r="C987" s="371">
        <v>0</v>
      </c>
      <c r="D987" s="371">
        <v>1128544</v>
      </c>
      <c r="E987" s="371" t="s">
        <v>3989</v>
      </c>
      <c r="F987" s="371" t="s">
        <v>3990</v>
      </c>
      <c r="G987" s="371" t="s">
        <v>301</v>
      </c>
      <c r="H987" s="371" t="s">
        <v>1404</v>
      </c>
      <c r="I987" s="372">
        <v>43298</v>
      </c>
      <c r="J987" s="372">
        <v>43305</v>
      </c>
      <c r="K987" s="372">
        <v>43404</v>
      </c>
      <c r="L987" s="371" t="s">
        <v>241</v>
      </c>
      <c r="M987" s="371" t="s">
        <v>242</v>
      </c>
      <c r="N987" s="372">
        <v>43314</v>
      </c>
      <c r="O987" s="371" t="s">
        <v>243</v>
      </c>
      <c r="P987" s="371" t="s">
        <v>1404</v>
      </c>
      <c r="Q987" s="371" t="s">
        <v>244</v>
      </c>
      <c r="R987" s="371" t="s">
        <v>244</v>
      </c>
      <c r="S987" s="371" t="s">
        <v>287</v>
      </c>
      <c r="T987" s="371" t="s">
        <v>371</v>
      </c>
      <c r="U987" s="371">
        <v>0</v>
      </c>
      <c r="V987" s="371"/>
      <c r="W987" s="371">
        <v>540117</v>
      </c>
      <c r="X987" s="142" t="s">
        <v>28</v>
      </c>
      <c r="Y987" s="142" t="s">
        <v>8</v>
      </c>
      <c r="AA987" s="371"/>
      <c r="AB987" s="371"/>
      <c r="AC987" s="371"/>
      <c r="AD987" s="371"/>
      <c r="AE987" s="371"/>
    </row>
    <row r="988" spans="1:31">
      <c r="A988" s="371" t="s">
        <v>3298</v>
      </c>
      <c r="B988" s="371" t="s">
        <v>311</v>
      </c>
      <c r="C988" s="371">
        <v>2</v>
      </c>
      <c r="D988" s="371">
        <v>1016609</v>
      </c>
      <c r="E988" s="371" t="s">
        <v>304</v>
      </c>
      <c r="F988" s="371" t="s">
        <v>312</v>
      </c>
      <c r="G988" s="371" t="s">
        <v>239</v>
      </c>
      <c r="H988" s="371" t="s">
        <v>240</v>
      </c>
      <c r="I988" s="372">
        <v>43307</v>
      </c>
      <c r="J988" s="372">
        <v>43305</v>
      </c>
      <c r="K988" s="372">
        <v>44173</v>
      </c>
      <c r="L988" s="371" t="s">
        <v>241</v>
      </c>
      <c r="M988" s="371" t="s">
        <v>242</v>
      </c>
      <c r="N988" s="372">
        <v>43319</v>
      </c>
      <c r="O988" s="371" t="s">
        <v>243</v>
      </c>
      <c r="P988" s="371" t="s">
        <v>240</v>
      </c>
      <c r="Q988" s="371" t="s">
        <v>244</v>
      </c>
      <c r="R988" s="371" t="s">
        <v>244</v>
      </c>
      <c r="S988" s="371" t="s">
        <v>287</v>
      </c>
      <c r="T988" s="371" t="s">
        <v>309</v>
      </c>
      <c r="U988" s="373">
        <v>2278314.52</v>
      </c>
      <c r="V988" s="371"/>
      <c r="W988" s="371">
        <v>144140</v>
      </c>
      <c r="X988" s="142" t="s">
        <v>28</v>
      </c>
      <c r="Y988" s="142" t="s">
        <v>4</v>
      </c>
      <c r="AA988" s="371"/>
      <c r="AB988" s="371"/>
      <c r="AC988" s="371"/>
      <c r="AD988" s="371"/>
      <c r="AE988" s="371"/>
    </row>
    <row r="989" spans="1:31">
      <c r="A989" s="371" t="s">
        <v>3314</v>
      </c>
      <c r="B989" s="371" t="s">
        <v>3315</v>
      </c>
      <c r="C989" s="371">
        <v>1</v>
      </c>
      <c r="D989" s="371"/>
      <c r="E989" s="371" t="s">
        <v>1740</v>
      </c>
      <c r="F989" s="371" t="s">
        <v>3316</v>
      </c>
      <c r="G989" s="371" t="s">
        <v>239</v>
      </c>
      <c r="H989" s="371" t="s">
        <v>251</v>
      </c>
      <c r="I989" s="372">
        <v>43290</v>
      </c>
      <c r="J989" s="372">
        <v>43293</v>
      </c>
      <c r="K989" s="372">
        <v>43769</v>
      </c>
      <c r="L989" s="371" t="s">
        <v>241</v>
      </c>
      <c r="M989" s="371" t="s">
        <v>242</v>
      </c>
      <c r="N989" s="372">
        <v>43319</v>
      </c>
      <c r="O989" s="371" t="s">
        <v>243</v>
      </c>
      <c r="P989" s="371" t="s">
        <v>251</v>
      </c>
      <c r="Q989" s="371" t="s">
        <v>244</v>
      </c>
      <c r="R989" s="371" t="s">
        <v>269</v>
      </c>
      <c r="S989" s="371" t="s">
        <v>254</v>
      </c>
      <c r="T989" s="371" t="s">
        <v>255</v>
      </c>
      <c r="U989" s="371">
        <v>0</v>
      </c>
      <c r="V989" s="371"/>
      <c r="W989" s="371">
        <v>56690</v>
      </c>
      <c r="X989" s="142" t="s">
        <v>28</v>
      </c>
      <c r="Y989" s="142" t="s">
        <v>4</v>
      </c>
      <c r="AA989" s="371"/>
      <c r="AB989" s="371"/>
      <c r="AC989" s="371"/>
      <c r="AD989" s="371"/>
      <c r="AE989" s="371"/>
    </row>
    <row r="990" spans="1:31">
      <c r="A990" s="371" t="s">
        <v>3345</v>
      </c>
      <c r="B990" s="371">
        <v>812966</v>
      </c>
      <c r="C990" s="371">
        <v>2</v>
      </c>
      <c r="D990" s="371"/>
      <c r="E990" s="371" t="s">
        <v>3343</v>
      </c>
      <c r="F990" s="371" t="s">
        <v>3346</v>
      </c>
      <c r="G990" s="371" t="s">
        <v>2146</v>
      </c>
      <c r="H990" s="371" t="s">
        <v>2462</v>
      </c>
      <c r="I990" s="372">
        <v>43306</v>
      </c>
      <c r="J990" s="372">
        <v>43306</v>
      </c>
      <c r="K990" s="372">
        <v>43787</v>
      </c>
      <c r="L990" s="371" t="s">
        <v>241</v>
      </c>
      <c r="M990" s="371" t="s">
        <v>242</v>
      </c>
      <c r="N990" s="372">
        <v>43319</v>
      </c>
      <c r="O990" s="371" t="s">
        <v>243</v>
      </c>
      <c r="P990" s="371" t="s">
        <v>2462</v>
      </c>
      <c r="Q990" s="371" t="s">
        <v>244</v>
      </c>
      <c r="R990" s="371" t="s">
        <v>269</v>
      </c>
      <c r="S990" s="371" t="s">
        <v>254</v>
      </c>
      <c r="T990" s="371" t="s">
        <v>255</v>
      </c>
      <c r="U990" s="373">
        <v>500010</v>
      </c>
      <c r="V990" s="371"/>
      <c r="W990" s="371">
        <v>144952</v>
      </c>
      <c r="X990" s="142" t="s">
        <v>28</v>
      </c>
      <c r="Y990" s="19" t="s">
        <v>101</v>
      </c>
      <c r="AA990" s="371"/>
      <c r="AB990" s="371"/>
      <c r="AC990" s="371"/>
      <c r="AD990" s="371"/>
      <c r="AE990" s="371"/>
    </row>
    <row r="991" spans="1:31">
      <c r="A991" s="371" t="s">
        <v>3994</v>
      </c>
      <c r="B991" s="371">
        <v>824188</v>
      </c>
      <c r="C991" s="371">
        <v>0</v>
      </c>
      <c r="D991" s="371"/>
      <c r="E991" s="371" t="s">
        <v>3995</v>
      </c>
      <c r="F991" s="371" t="s">
        <v>3996</v>
      </c>
      <c r="G991" s="371" t="s">
        <v>420</v>
      </c>
      <c r="H991" s="371" t="s">
        <v>421</v>
      </c>
      <c r="I991" s="372">
        <v>43300</v>
      </c>
      <c r="J991" s="372">
        <v>43300</v>
      </c>
      <c r="K991" s="372">
        <v>43982</v>
      </c>
      <c r="L991" s="371" t="s">
        <v>241</v>
      </c>
      <c r="M991" s="371" t="s">
        <v>242</v>
      </c>
      <c r="N991" s="372">
        <v>43319</v>
      </c>
      <c r="O991" s="371" t="s">
        <v>243</v>
      </c>
      <c r="P991" s="371" t="s">
        <v>422</v>
      </c>
      <c r="Q991" s="371" t="s">
        <v>244</v>
      </c>
      <c r="R991" s="371" t="s">
        <v>269</v>
      </c>
      <c r="S991" s="371" t="s">
        <v>254</v>
      </c>
      <c r="T991" s="371" t="s">
        <v>322</v>
      </c>
      <c r="U991" s="373">
        <v>140000</v>
      </c>
      <c r="V991" s="371"/>
      <c r="W991" s="371"/>
      <c r="X991" s="142" t="s">
        <v>28</v>
      </c>
      <c r="Y991" s="19" t="s">
        <v>7</v>
      </c>
      <c r="AA991" s="371"/>
      <c r="AB991" s="371"/>
      <c r="AC991" s="371"/>
      <c r="AD991" s="371"/>
      <c r="AE991" s="371"/>
    </row>
    <row r="992" spans="1:31">
      <c r="A992" s="371" t="s">
        <v>4020</v>
      </c>
      <c r="B992" s="371">
        <v>824276</v>
      </c>
      <c r="C992" s="371">
        <v>0</v>
      </c>
      <c r="D992" s="371">
        <v>1131328</v>
      </c>
      <c r="E992" s="371" t="s">
        <v>4021</v>
      </c>
      <c r="F992" s="371" t="s">
        <v>4022</v>
      </c>
      <c r="G992" s="371" t="s">
        <v>301</v>
      </c>
      <c r="H992" s="371" t="s">
        <v>1404</v>
      </c>
      <c r="I992" s="372">
        <v>43312</v>
      </c>
      <c r="J992" s="372">
        <v>43327</v>
      </c>
      <c r="K992" s="372">
        <v>43646</v>
      </c>
      <c r="L992" s="371" t="s">
        <v>241</v>
      </c>
      <c r="M992" s="371" t="s">
        <v>242</v>
      </c>
      <c r="N992" s="372">
        <v>43319</v>
      </c>
      <c r="O992" s="371" t="s">
        <v>243</v>
      </c>
      <c r="P992" s="371" t="s">
        <v>1404</v>
      </c>
      <c r="Q992" s="371" t="s">
        <v>244</v>
      </c>
      <c r="R992" s="371" t="s">
        <v>244</v>
      </c>
      <c r="S992" s="371" t="s">
        <v>287</v>
      </c>
      <c r="T992" s="371" t="s">
        <v>371</v>
      </c>
      <c r="U992" s="373">
        <v>190000</v>
      </c>
      <c r="V992" s="371"/>
      <c r="W992" s="371">
        <v>540793</v>
      </c>
      <c r="X992" s="142" t="s">
        <v>28</v>
      </c>
      <c r="Y992" s="142" t="s">
        <v>8</v>
      </c>
      <c r="AA992" s="371"/>
      <c r="AB992" s="371"/>
      <c r="AC992" s="371"/>
      <c r="AD992" s="371"/>
      <c r="AE992" s="371"/>
    </row>
    <row r="993" spans="1:31">
      <c r="A993" s="371" t="s">
        <v>4026</v>
      </c>
      <c r="B993" s="371">
        <v>824279</v>
      </c>
      <c r="C993" s="371">
        <v>0</v>
      </c>
      <c r="D993" s="371">
        <v>1131326</v>
      </c>
      <c r="E993" s="371" t="s">
        <v>4027</v>
      </c>
      <c r="F993" s="371" t="s">
        <v>4028</v>
      </c>
      <c r="G993" s="371" t="s">
        <v>301</v>
      </c>
      <c r="H993" s="371" t="s">
        <v>1404</v>
      </c>
      <c r="I993" s="372">
        <v>43312</v>
      </c>
      <c r="J993" s="372">
        <v>43320</v>
      </c>
      <c r="K993" s="372">
        <v>43646</v>
      </c>
      <c r="L993" s="371" t="s">
        <v>241</v>
      </c>
      <c r="M993" s="371" t="s">
        <v>242</v>
      </c>
      <c r="N993" s="372">
        <v>43319</v>
      </c>
      <c r="O993" s="371" t="s">
        <v>243</v>
      </c>
      <c r="P993" s="371" t="s">
        <v>1404</v>
      </c>
      <c r="Q993" s="371" t="s">
        <v>244</v>
      </c>
      <c r="R993" s="371" t="s">
        <v>244</v>
      </c>
      <c r="S993" s="371" t="s">
        <v>287</v>
      </c>
      <c r="T993" s="371" t="s">
        <v>371</v>
      </c>
      <c r="U993" s="373">
        <v>190000</v>
      </c>
      <c r="V993" s="371"/>
      <c r="W993" s="371">
        <v>540819</v>
      </c>
      <c r="X993" s="142" t="s">
        <v>28</v>
      </c>
      <c r="Y993" s="142" t="s">
        <v>8</v>
      </c>
      <c r="AA993" s="371"/>
      <c r="AB993" s="371"/>
      <c r="AC993" s="371"/>
      <c r="AD993" s="371"/>
      <c r="AE993" s="371"/>
    </row>
    <row r="994" spans="1:31">
      <c r="A994" s="371" t="s">
        <v>3510</v>
      </c>
      <c r="B994" s="371" t="s">
        <v>3511</v>
      </c>
      <c r="C994" s="371">
        <v>3</v>
      </c>
      <c r="D994" s="371">
        <v>402951</v>
      </c>
      <c r="E994" s="371" t="s">
        <v>353</v>
      </c>
      <c r="F994" s="371" t="s">
        <v>3512</v>
      </c>
      <c r="G994" s="371" t="s">
        <v>239</v>
      </c>
      <c r="H994" s="371" t="s">
        <v>251</v>
      </c>
      <c r="I994" s="372">
        <v>43284</v>
      </c>
      <c r="J994" s="372">
        <v>43313</v>
      </c>
      <c r="K994" s="372">
        <v>43677</v>
      </c>
      <c r="L994" s="371" t="s">
        <v>241</v>
      </c>
      <c r="M994" s="371" t="s">
        <v>242</v>
      </c>
      <c r="N994" s="372">
        <v>43320</v>
      </c>
      <c r="O994" s="371" t="s">
        <v>243</v>
      </c>
      <c r="P994" s="371" t="s">
        <v>251</v>
      </c>
      <c r="Q994" s="371" t="s">
        <v>244</v>
      </c>
      <c r="R994" s="371" t="s">
        <v>269</v>
      </c>
      <c r="S994" s="371" t="s">
        <v>287</v>
      </c>
      <c r="T994" s="371" t="s">
        <v>255</v>
      </c>
      <c r="U994" s="371">
        <v>0</v>
      </c>
      <c r="V994" s="371"/>
      <c r="W994" s="371">
        <v>67137</v>
      </c>
      <c r="X994" s="142" t="s">
        <v>28</v>
      </c>
      <c r="Y994" s="142" t="s">
        <v>4</v>
      </c>
      <c r="AA994" s="371"/>
      <c r="AB994" s="371"/>
      <c r="AC994" s="371"/>
      <c r="AD994" s="371"/>
      <c r="AE994" s="371"/>
    </row>
    <row r="995" spans="1:31">
      <c r="A995" s="371" t="s">
        <v>3513</v>
      </c>
      <c r="B995" s="371" t="s">
        <v>574</v>
      </c>
      <c r="C995" s="371">
        <v>1</v>
      </c>
      <c r="D995" s="371">
        <v>927505</v>
      </c>
      <c r="E995" s="371" t="s">
        <v>353</v>
      </c>
      <c r="F995" s="371" t="s">
        <v>3514</v>
      </c>
      <c r="G995" s="371" t="s">
        <v>239</v>
      </c>
      <c r="H995" s="371" t="s">
        <v>251</v>
      </c>
      <c r="I995" s="372">
        <v>43284</v>
      </c>
      <c r="J995" s="372">
        <v>43313</v>
      </c>
      <c r="K995" s="372">
        <v>43677</v>
      </c>
      <c r="L995" s="371" t="s">
        <v>241</v>
      </c>
      <c r="M995" s="371" t="s">
        <v>242</v>
      </c>
      <c r="N995" s="372">
        <v>43320</v>
      </c>
      <c r="O995" s="371" t="s">
        <v>243</v>
      </c>
      <c r="P995" s="371" t="s">
        <v>251</v>
      </c>
      <c r="Q995" s="371" t="s">
        <v>244</v>
      </c>
      <c r="R995" s="371" t="s">
        <v>269</v>
      </c>
      <c r="S995" s="371" t="s">
        <v>245</v>
      </c>
      <c r="T995" s="371" t="s">
        <v>246</v>
      </c>
      <c r="U995" s="371">
        <v>0</v>
      </c>
      <c r="V995" s="371"/>
      <c r="W995" s="371">
        <v>67137</v>
      </c>
      <c r="X995" s="142" t="s">
        <v>28</v>
      </c>
      <c r="Y995" s="142" t="s">
        <v>4</v>
      </c>
      <c r="AA995" s="371"/>
      <c r="AB995" s="371"/>
      <c r="AC995" s="371"/>
      <c r="AD995" s="371"/>
      <c r="AE995" s="371"/>
    </row>
    <row r="996" spans="1:31">
      <c r="A996" s="371" t="s">
        <v>3908</v>
      </c>
      <c r="B996" s="371">
        <v>823891</v>
      </c>
      <c r="C996" s="371">
        <v>0</v>
      </c>
      <c r="D996" s="371"/>
      <c r="E996" s="371" t="s">
        <v>3909</v>
      </c>
      <c r="F996" s="371" t="s">
        <v>3910</v>
      </c>
      <c r="G996" s="371" t="s">
        <v>393</v>
      </c>
      <c r="H996" s="371" t="s">
        <v>294</v>
      </c>
      <c r="I996" s="372">
        <v>43270</v>
      </c>
      <c r="J996" s="372">
        <v>43270</v>
      </c>
      <c r="K996" s="372">
        <v>43465</v>
      </c>
      <c r="L996" s="371" t="s">
        <v>241</v>
      </c>
      <c r="M996" s="371" t="s">
        <v>242</v>
      </c>
      <c r="N996" s="372">
        <v>43320</v>
      </c>
      <c r="O996" s="371" t="s">
        <v>243</v>
      </c>
      <c r="P996" s="371" t="s">
        <v>294</v>
      </c>
      <c r="Q996" s="371" t="s">
        <v>244</v>
      </c>
      <c r="R996" s="371" t="s">
        <v>244</v>
      </c>
      <c r="S996" s="371" t="s">
        <v>254</v>
      </c>
      <c r="T996" s="371" t="s">
        <v>566</v>
      </c>
      <c r="U996" s="373">
        <v>15000</v>
      </c>
      <c r="V996" s="371"/>
      <c r="W996" s="371"/>
      <c r="X996" s="142" t="s">
        <v>28</v>
      </c>
      <c r="Y996" s="19" t="s">
        <v>9</v>
      </c>
      <c r="AA996" s="371"/>
      <c r="AB996" s="371"/>
      <c r="AC996" s="371"/>
      <c r="AD996" s="371"/>
      <c r="AE996" s="371"/>
    </row>
    <row r="997" spans="1:31">
      <c r="A997" s="371" t="s">
        <v>3421</v>
      </c>
      <c r="B997" s="371" t="s">
        <v>3422</v>
      </c>
      <c r="C997" s="371">
        <v>0</v>
      </c>
      <c r="D997" s="371"/>
      <c r="E997" s="371" t="s">
        <v>1434</v>
      </c>
      <c r="F997" s="371" t="s">
        <v>3423</v>
      </c>
      <c r="G997" s="371" t="s">
        <v>239</v>
      </c>
      <c r="H997" s="371" t="s">
        <v>240</v>
      </c>
      <c r="I997" s="372">
        <v>43209</v>
      </c>
      <c r="J997" s="372">
        <v>43160</v>
      </c>
      <c r="K997" s="372">
        <v>43525</v>
      </c>
      <c r="L997" s="371" t="s">
        <v>241</v>
      </c>
      <c r="M997" s="371" t="s">
        <v>242</v>
      </c>
      <c r="N997" s="372">
        <v>43321</v>
      </c>
      <c r="O997" s="371" t="s">
        <v>243</v>
      </c>
      <c r="P997" s="371" t="s">
        <v>240</v>
      </c>
      <c r="Q997" s="371" t="s">
        <v>244</v>
      </c>
      <c r="R997" s="371" t="s">
        <v>244</v>
      </c>
      <c r="S997" s="371" t="s">
        <v>254</v>
      </c>
      <c r="T997" s="371" t="s">
        <v>255</v>
      </c>
      <c r="U997" s="373">
        <v>250000</v>
      </c>
      <c r="V997" s="371"/>
      <c r="W997" s="371">
        <v>790766</v>
      </c>
      <c r="X997" s="142" t="s">
        <v>28</v>
      </c>
      <c r="Y997" s="142" t="s">
        <v>4</v>
      </c>
      <c r="AA997" s="371"/>
      <c r="AB997" s="371"/>
      <c r="AC997" s="371"/>
      <c r="AD997" s="371"/>
      <c r="AE997" s="371"/>
    </row>
    <row r="998" spans="1:31">
      <c r="A998" s="371" t="s">
        <v>3430</v>
      </c>
      <c r="B998" s="371" t="s">
        <v>3431</v>
      </c>
      <c r="C998" s="371">
        <v>1</v>
      </c>
      <c r="D998" s="371"/>
      <c r="E998" s="371" t="s">
        <v>3432</v>
      </c>
      <c r="F998" s="371" t="s">
        <v>3433</v>
      </c>
      <c r="G998" s="371" t="s">
        <v>239</v>
      </c>
      <c r="H998" s="371" t="s">
        <v>1507</v>
      </c>
      <c r="I998" s="372">
        <v>42823</v>
      </c>
      <c r="J998" s="372">
        <v>43182</v>
      </c>
      <c r="K998" s="372">
        <v>43547</v>
      </c>
      <c r="L998" s="371" t="s">
        <v>241</v>
      </c>
      <c r="M998" s="371" t="s">
        <v>242</v>
      </c>
      <c r="N998" s="372">
        <v>43321</v>
      </c>
      <c r="O998" s="371" t="s">
        <v>243</v>
      </c>
      <c r="P998" s="371" t="s">
        <v>240</v>
      </c>
      <c r="Q998" s="371" t="s">
        <v>244</v>
      </c>
      <c r="R998" s="371" t="s">
        <v>269</v>
      </c>
      <c r="S998" s="371" t="s">
        <v>265</v>
      </c>
      <c r="T998" s="371" t="s">
        <v>255</v>
      </c>
      <c r="U998" s="373">
        <v>750000</v>
      </c>
      <c r="V998" s="371"/>
      <c r="W998" s="371"/>
      <c r="X998" s="142" t="s">
        <v>28</v>
      </c>
      <c r="Y998" s="142" t="s">
        <v>4</v>
      </c>
      <c r="AA998" s="371"/>
      <c r="AB998" s="371"/>
      <c r="AC998" s="371"/>
      <c r="AD998" s="371"/>
      <c r="AE998" s="371"/>
    </row>
    <row r="999" spans="1:31">
      <c r="A999" s="371" t="s">
        <v>3437</v>
      </c>
      <c r="B999" s="371" t="s">
        <v>3438</v>
      </c>
      <c r="C999" s="371">
        <v>2</v>
      </c>
      <c r="D999" s="371"/>
      <c r="E999" s="371" t="s">
        <v>3439</v>
      </c>
      <c r="F999" s="371" t="s">
        <v>3440</v>
      </c>
      <c r="G999" s="371" t="s">
        <v>239</v>
      </c>
      <c r="H999" s="371" t="s">
        <v>1507</v>
      </c>
      <c r="I999" s="372">
        <v>43202</v>
      </c>
      <c r="J999" s="372">
        <v>43182</v>
      </c>
      <c r="K999" s="372">
        <v>43547</v>
      </c>
      <c r="L999" s="371" t="s">
        <v>241</v>
      </c>
      <c r="M999" s="371" t="s">
        <v>242</v>
      </c>
      <c r="N999" s="372">
        <v>43321</v>
      </c>
      <c r="O999" s="371" t="s">
        <v>243</v>
      </c>
      <c r="P999" s="371" t="s">
        <v>240</v>
      </c>
      <c r="Q999" s="371" t="s">
        <v>244</v>
      </c>
      <c r="R999" s="371" t="s">
        <v>244</v>
      </c>
      <c r="S999" s="371" t="s">
        <v>265</v>
      </c>
      <c r="T999" s="371" t="s">
        <v>255</v>
      </c>
      <c r="U999" s="373">
        <v>771000</v>
      </c>
      <c r="V999" s="371"/>
      <c r="W999" s="371">
        <v>180882</v>
      </c>
      <c r="X999" s="142" t="s">
        <v>28</v>
      </c>
      <c r="Y999" s="142" t="s">
        <v>4</v>
      </c>
      <c r="AA999" s="371"/>
      <c r="AB999" s="371"/>
      <c r="AC999" s="371"/>
      <c r="AD999" s="371"/>
      <c r="AE999" s="371"/>
    </row>
    <row r="1000" spans="1:31">
      <c r="A1000" s="371" t="s">
        <v>3523</v>
      </c>
      <c r="B1000" s="371">
        <v>818188</v>
      </c>
      <c r="C1000" s="371">
        <v>1</v>
      </c>
      <c r="D1000" s="371"/>
      <c r="E1000" s="371" t="s">
        <v>3524</v>
      </c>
      <c r="F1000" s="371" t="s">
        <v>3525</v>
      </c>
      <c r="G1000" s="371" t="s">
        <v>301</v>
      </c>
      <c r="H1000" s="371" t="s">
        <v>421</v>
      </c>
      <c r="I1000" s="372">
        <v>43305</v>
      </c>
      <c r="J1000" s="372">
        <v>43305</v>
      </c>
      <c r="K1000" s="372">
        <v>43677</v>
      </c>
      <c r="L1000" s="371" t="s">
        <v>241</v>
      </c>
      <c r="M1000" s="371" t="s">
        <v>242</v>
      </c>
      <c r="N1000" s="372">
        <v>43321</v>
      </c>
      <c r="O1000" s="371" t="s">
        <v>243</v>
      </c>
      <c r="P1000" s="371" t="s">
        <v>422</v>
      </c>
      <c r="Q1000" s="371" t="s">
        <v>244</v>
      </c>
      <c r="R1000" s="371" t="s">
        <v>269</v>
      </c>
      <c r="S1000" s="371" t="s">
        <v>254</v>
      </c>
      <c r="T1000" s="371" t="s">
        <v>255</v>
      </c>
      <c r="U1000" s="373">
        <v>150000</v>
      </c>
      <c r="V1000" s="371"/>
      <c r="W1000" s="371"/>
      <c r="X1000" s="142" t="s">
        <v>28</v>
      </c>
      <c r="Y1000" s="142" t="s">
        <v>8</v>
      </c>
      <c r="AA1000" s="371"/>
      <c r="AB1000" s="371"/>
      <c r="AC1000" s="371"/>
      <c r="AD1000" s="371"/>
      <c r="AE1000" s="371"/>
    </row>
    <row r="1001" spans="1:31">
      <c r="A1001" s="371" t="s">
        <v>3684</v>
      </c>
      <c r="B1001" s="371">
        <v>821053</v>
      </c>
      <c r="C1001" s="371">
        <v>1</v>
      </c>
      <c r="D1001" s="371"/>
      <c r="E1001" s="371" t="s">
        <v>3685</v>
      </c>
      <c r="F1001" s="371" t="s">
        <v>3686</v>
      </c>
      <c r="G1001" s="371" t="s">
        <v>301</v>
      </c>
      <c r="H1001" s="371" t="s">
        <v>263</v>
      </c>
      <c r="I1001" s="372">
        <v>43299</v>
      </c>
      <c r="J1001" s="372">
        <v>43306</v>
      </c>
      <c r="K1001" s="372">
        <v>43670</v>
      </c>
      <c r="L1001" s="371" t="s">
        <v>241</v>
      </c>
      <c r="M1001" s="371" t="s">
        <v>242</v>
      </c>
      <c r="N1001" s="372">
        <v>43321</v>
      </c>
      <c r="O1001" s="371" t="s">
        <v>243</v>
      </c>
      <c r="P1001" s="371" t="s">
        <v>263</v>
      </c>
      <c r="Q1001" s="371" t="s">
        <v>244</v>
      </c>
      <c r="R1001" s="371" t="s">
        <v>244</v>
      </c>
      <c r="S1001" s="371" t="s">
        <v>245</v>
      </c>
      <c r="T1001" s="371" t="s">
        <v>246</v>
      </c>
      <c r="U1001" s="371">
        <v>0</v>
      </c>
      <c r="V1001" s="371"/>
      <c r="W1001" s="371"/>
      <c r="X1001" s="142" t="s">
        <v>28</v>
      </c>
      <c r="Y1001" s="142" t="s">
        <v>8</v>
      </c>
      <c r="AA1001" s="371"/>
      <c r="AB1001" s="371"/>
      <c r="AC1001" s="371"/>
      <c r="AD1001" s="371"/>
      <c r="AE1001" s="371"/>
    </row>
    <row r="1002" spans="1:31">
      <c r="A1002" s="371" t="s">
        <v>3865</v>
      </c>
      <c r="B1002" s="371">
        <v>823691</v>
      </c>
      <c r="C1002" s="371">
        <v>0</v>
      </c>
      <c r="D1002" s="371"/>
      <c r="E1002" s="371" t="s">
        <v>3866</v>
      </c>
      <c r="F1002" s="371" t="s">
        <v>3867</v>
      </c>
      <c r="G1002" s="371" t="s">
        <v>250</v>
      </c>
      <c r="H1002" s="371" t="s">
        <v>1507</v>
      </c>
      <c r="I1002" s="372">
        <v>43250</v>
      </c>
      <c r="J1002" s="372">
        <v>42942</v>
      </c>
      <c r="K1002" s="372">
        <v>44038</v>
      </c>
      <c r="L1002" s="371" t="s">
        <v>241</v>
      </c>
      <c r="M1002" s="371" t="s">
        <v>242</v>
      </c>
      <c r="N1002" s="372">
        <v>43321</v>
      </c>
      <c r="O1002" s="371" t="s">
        <v>243</v>
      </c>
      <c r="P1002" s="371" t="s">
        <v>1507</v>
      </c>
      <c r="Q1002" s="371" t="s">
        <v>244</v>
      </c>
      <c r="R1002" s="371" t="s">
        <v>244</v>
      </c>
      <c r="S1002" s="371" t="s">
        <v>462</v>
      </c>
      <c r="T1002" s="371" t="s">
        <v>255</v>
      </c>
      <c r="U1002" s="371">
        <v>0</v>
      </c>
      <c r="V1002" s="371"/>
      <c r="W1002" s="371">
        <v>469509</v>
      </c>
      <c r="X1002" s="142" t="s">
        <v>28</v>
      </c>
      <c r="Y1002" s="19" t="s">
        <v>2</v>
      </c>
      <c r="AA1002" s="371"/>
      <c r="AB1002" s="371"/>
      <c r="AC1002" s="371"/>
      <c r="AD1002" s="371"/>
      <c r="AE1002" s="371"/>
    </row>
    <row r="1003" spans="1:31">
      <c r="A1003" s="371" t="s">
        <v>3868</v>
      </c>
      <c r="B1003" s="371" t="s">
        <v>3869</v>
      </c>
      <c r="C1003" s="371">
        <v>0</v>
      </c>
      <c r="D1003" s="371"/>
      <c r="E1003" s="371" t="s">
        <v>3866</v>
      </c>
      <c r="F1003" s="371" t="s">
        <v>3870</v>
      </c>
      <c r="G1003" s="371" t="s">
        <v>239</v>
      </c>
      <c r="H1003" s="371" t="s">
        <v>1507</v>
      </c>
      <c r="I1003" s="372">
        <v>43250</v>
      </c>
      <c r="J1003" s="372">
        <v>42942</v>
      </c>
      <c r="K1003" s="372">
        <v>44038</v>
      </c>
      <c r="L1003" s="371" t="s">
        <v>241</v>
      </c>
      <c r="M1003" s="371" t="s">
        <v>242</v>
      </c>
      <c r="N1003" s="372">
        <v>43321</v>
      </c>
      <c r="O1003" s="371" t="s">
        <v>243</v>
      </c>
      <c r="P1003" s="371" t="s">
        <v>1507</v>
      </c>
      <c r="Q1003" s="371" t="s">
        <v>244</v>
      </c>
      <c r="R1003" s="371" t="s">
        <v>244</v>
      </c>
      <c r="S1003" s="371" t="s">
        <v>245</v>
      </c>
      <c r="T1003" s="371" t="s">
        <v>246</v>
      </c>
      <c r="U1003" s="373">
        <v>5000000</v>
      </c>
      <c r="V1003" s="371"/>
      <c r="W1003" s="371">
        <v>469509</v>
      </c>
      <c r="X1003" s="142" t="s">
        <v>28</v>
      </c>
      <c r="Y1003" s="142" t="s">
        <v>4</v>
      </c>
      <c r="AA1003" s="371"/>
      <c r="AB1003" s="371"/>
      <c r="AC1003" s="371"/>
      <c r="AD1003" s="371"/>
      <c r="AE1003" s="371"/>
    </row>
    <row r="1004" spans="1:31">
      <c r="A1004" s="371" t="s">
        <v>3871</v>
      </c>
      <c r="B1004" s="371" t="s">
        <v>3872</v>
      </c>
      <c r="C1004" s="371">
        <v>0</v>
      </c>
      <c r="D1004" s="371"/>
      <c r="E1004" s="371" t="s">
        <v>3866</v>
      </c>
      <c r="F1004" s="371" t="s">
        <v>3873</v>
      </c>
      <c r="G1004" s="371" t="s">
        <v>239</v>
      </c>
      <c r="H1004" s="371" t="s">
        <v>1507</v>
      </c>
      <c r="I1004" s="372">
        <v>43250</v>
      </c>
      <c r="J1004" s="372">
        <v>42942</v>
      </c>
      <c r="K1004" s="372">
        <v>44038</v>
      </c>
      <c r="L1004" s="371" t="s">
        <v>241</v>
      </c>
      <c r="M1004" s="371" t="s">
        <v>242</v>
      </c>
      <c r="N1004" s="372">
        <v>43321</v>
      </c>
      <c r="O1004" s="371" t="s">
        <v>243</v>
      </c>
      <c r="P1004" s="371" t="s">
        <v>1507</v>
      </c>
      <c r="Q1004" s="371" t="s">
        <v>244</v>
      </c>
      <c r="R1004" s="371" t="s">
        <v>244</v>
      </c>
      <c r="S1004" s="371" t="s">
        <v>254</v>
      </c>
      <c r="T1004" s="371" t="s">
        <v>255</v>
      </c>
      <c r="U1004" s="371">
        <v>0</v>
      </c>
      <c r="V1004" s="371"/>
      <c r="W1004" s="371">
        <v>469509</v>
      </c>
      <c r="X1004" s="142" t="s">
        <v>28</v>
      </c>
      <c r="Y1004" s="142" t="s">
        <v>4</v>
      </c>
      <c r="AA1004" s="371"/>
      <c r="AB1004" s="371"/>
      <c r="AC1004" s="371"/>
      <c r="AD1004" s="371"/>
      <c r="AE1004" s="371"/>
    </row>
    <row r="1005" spans="1:31">
      <c r="A1005" s="371" t="s">
        <v>3880</v>
      </c>
      <c r="B1005" s="371">
        <v>823790</v>
      </c>
      <c r="C1005" s="371">
        <v>0</v>
      </c>
      <c r="D1005" s="371"/>
      <c r="E1005" s="371" t="s">
        <v>1308</v>
      </c>
      <c r="F1005" s="371" t="s">
        <v>3881</v>
      </c>
      <c r="G1005" s="371" t="s">
        <v>393</v>
      </c>
      <c r="H1005" s="371" t="s">
        <v>3882</v>
      </c>
      <c r="I1005" s="372">
        <v>43259</v>
      </c>
      <c r="J1005" s="372">
        <v>43259</v>
      </c>
      <c r="K1005" s="372">
        <v>43411</v>
      </c>
      <c r="L1005" s="371" t="s">
        <v>241</v>
      </c>
      <c r="M1005" s="371" t="s">
        <v>242</v>
      </c>
      <c r="N1005" s="372">
        <v>43321</v>
      </c>
      <c r="O1005" s="371" t="s">
        <v>243</v>
      </c>
      <c r="P1005" s="371" t="s">
        <v>3882</v>
      </c>
      <c r="Q1005" s="371" t="s">
        <v>244</v>
      </c>
      <c r="R1005" s="371" t="s">
        <v>244</v>
      </c>
      <c r="S1005" s="371" t="s">
        <v>254</v>
      </c>
      <c r="T1005" s="371" t="s">
        <v>177</v>
      </c>
      <c r="U1005" s="373">
        <v>30150</v>
      </c>
      <c r="V1005" s="371"/>
      <c r="W1005" s="371">
        <v>71581</v>
      </c>
      <c r="X1005" s="142" t="s">
        <v>28</v>
      </c>
      <c r="Y1005" s="19" t="s">
        <v>9</v>
      </c>
      <c r="AA1005" s="371"/>
      <c r="AB1005" s="371"/>
      <c r="AC1005" s="371"/>
      <c r="AD1005" s="371"/>
      <c r="AE1005" s="371"/>
    </row>
    <row r="1006" spans="1:31">
      <c r="A1006" s="371" t="s">
        <v>3889</v>
      </c>
      <c r="B1006" s="371">
        <v>823815</v>
      </c>
      <c r="C1006" s="371">
        <v>1</v>
      </c>
      <c r="D1006" s="371">
        <v>408344</v>
      </c>
      <c r="E1006" s="371" t="s">
        <v>2953</v>
      </c>
      <c r="F1006" s="371" t="s">
        <v>2954</v>
      </c>
      <c r="G1006" s="371" t="s">
        <v>301</v>
      </c>
      <c r="H1006" s="371" t="s">
        <v>263</v>
      </c>
      <c r="I1006" s="372">
        <v>43306</v>
      </c>
      <c r="J1006" s="372">
        <v>43358</v>
      </c>
      <c r="K1006" s="372">
        <v>43445</v>
      </c>
      <c r="L1006" s="371" t="s">
        <v>241</v>
      </c>
      <c r="M1006" s="371" t="s">
        <v>242</v>
      </c>
      <c r="N1006" s="372">
        <v>43321</v>
      </c>
      <c r="O1006" s="371" t="s">
        <v>243</v>
      </c>
      <c r="P1006" s="371" t="s">
        <v>263</v>
      </c>
      <c r="Q1006" s="371" t="s">
        <v>244</v>
      </c>
      <c r="R1006" s="371" t="s">
        <v>244</v>
      </c>
      <c r="S1006" s="371" t="s">
        <v>287</v>
      </c>
      <c r="T1006" s="371" t="s">
        <v>371</v>
      </c>
      <c r="U1006" s="373">
        <v>50000</v>
      </c>
      <c r="V1006" s="371"/>
      <c r="W1006" s="371">
        <v>533595</v>
      </c>
      <c r="X1006" s="142" t="s">
        <v>28</v>
      </c>
      <c r="Y1006" s="142" t="s">
        <v>8</v>
      </c>
      <c r="AA1006" s="371"/>
      <c r="AB1006" s="371"/>
      <c r="AC1006" s="371"/>
      <c r="AD1006" s="371"/>
      <c r="AE1006" s="371"/>
    </row>
    <row r="1007" spans="1:31">
      <c r="A1007" s="371" t="s">
        <v>4014</v>
      </c>
      <c r="B1007" s="371">
        <v>824262</v>
      </c>
      <c r="C1007" s="371">
        <v>0</v>
      </c>
      <c r="D1007" s="371">
        <v>408359</v>
      </c>
      <c r="E1007" s="371" t="s">
        <v>4015</v>
      </c>
      <c r="F1007" s="371" t="s">
        <v>4016</v>
      </c>
      <c r="G1007" s="371" t="s">
        <v>301</v>
      </c>
      <c r="H1007" s="371" t="s">
        <v>263</v>
      </c>
      <c r="I1007" s="372">
        <v>43311</v>
      </c>
      <c r="J1007" s="372">
        <v>43313</v>
      </c>
      <c r="K1007" s="372">
        <v>43677</v>
      </c>
      <c r="L1007" s="371" t="s">
        <v>241</v>
      </c>
      <c r="M1007" s="371" t="s">
        <v>242</v>
      </c>
      <c r="N1007" s="372">
        <v>43321</v>
      </c>
      <c r="O1007" s="371" t="s">
        <v>243</v>
      </c>
      <c r="P1007" s="371" t="s">
        <v>263</v>
      </c>
      <c r="Q1007" s="371" t="s">
        <v>244</v>
      </c>
      <c r="R1007" s="371" t="s">
        <v>244</v>
      </c>
      <c r="S1007" s="371" t="s">
        <v>287</v>
      </c>
      <c r="T1007" s="371" t="s">
        <v>371</v>
      </c>
      <c r="U1007" s="373">
        <v>105600</v>
      </c>
      <c r="V1007" s="371"/>
      <c r="W1007" s="371">
        <v>540786</v>
      </c>
      <c r="X1007" s="142" t="s">
        <v>28</v>
      </c>
      <c r="Y1007" s="142" t="s">
        <v>8</v>
      </c>
      <c r="AA1007" s="371"/>
      <c r="AB1007" s="371"/>
      <c r="AC1007" s="371"/>
      <c r="AD1007" s="371"/>
      <c r="AE1007" s="371"/>
    </row>
    <row r="1008" spans="1:31">
      <c r="A1008" s="371" t="s">
        <v>4017</v>
      </c>
      <c r="B1008" s="371">
        <v>824267</v>
      </c>
      <c r="C1008" s="371">
        <v>0</v>
      </c>
      <c r="D1008" s="371">
        <v>408358</v>
      </c>
      <c r="E1008" s="371" t="s">
        <v>4018</v>
      </c>
      <c r="F1008" s="371" t="s">
        <v>4019</v>
      </c>
      <c r="G1008" s="371" t="s">
        <v>301</v>
      </c>
      <c r="H1008" s="371" t="s">
        <v>263</v>
      </c>
      <c r="I1008" s="372">
        <v>43311</v>
      </c>
      <c r="J1008" s="372">
        <v>43325</v>
      </c>
      <c r="K1008" s="372">
        <v>43677</v>
      </c>
      <c r="L1008" s="371" t="s">
        <v>241</v>
      </c>
      <c r="M1008" s="371" t="s">
        <v>242</v>
      </c>
      <c r="N1008" s="372">
        <v>43321</v>
      </c>
      <c r="O1008" s="371" t="s">
        <v>243</v>
      </c>
      <c r="P1008" s="371" t="s">
        <v>263</v>
      </c>
      <c r="Q1008" s="371" t="s">
        <v>244</v>
      </c>
      <c r="R1008" s="371" t="s">
        <v>244</v>
      </c>
      <c r="S1008" s="371" t="s">
        <v>287</v>
      </c>
      <c r="T1008" s="371" t="s">
        <v>371</v>
      </c>
      <c r="U1008" s="373">
        <v>130560</v>
      </c>
      <c r="V1008" s="371"/>
      <c r="W1008" s="371"/>
      <c r="X1008" s="142" t="s">
        <v>28</v>
      </c>
      <c r="Y1008" s="142" t="s">
        <v>8</v>
      </c>
      <c r="AA1008" s="371"/>
      <c r="AB1008" s="371"/>
      <c r="AC1008" s="371"/>
      <c r="AD1008" s="371"/>
      <c r="AE1008" s="371"/>
    </row>
    <row r="1009" spans="1:31">
      <c r="A1009" s="371" t="s">
        <v>4032</v>
      </c>
      <c r="B1009" s="371">
        <v>824292</v>
      </c>
      <c r="C1009" s="371">
        <v>0</v>
      </c>
      <c r="D1009" s="371">
        <v>1133711</v>
      </c>
      <c r="E1009" s="371" t="s">
        <v>4033</v>
      </c>
      <c r="F1009" s="371" t="s">
        <v>4034</v>
      </c>
      <c r="G1009" s="371" t="s">
        <v>301</v>
      </c>
      <c r="H1009" s="371" t="s">
        <v>263</v>
      </c>
      <c r="I1009" s="372">
        <v>43313</v>
      </c>
      <c r="J1009" s="372">
        <v>43319</v>
      </c>
      <c r="K1009" s="372">
        <v>43677</v>
      </c>
      <c r="L1009" s="371" t="s">
        <v>241</v>
      </c>
      <c r="M1009" s="371" t="s">
        <v>242</v>
      </c>
      <c r="N1009" s="372">
        <v>43321</v>
      </c>
      <c r="O1009" s="371" t="s">
        <v>243</v>
      </c>
      <c r="P1009" s="371" t="s">
        <v>263</v>
      </c>
      <c r="Q1009" s="371" t="s">
        <v>244</v>
      </c>
      <c r="R1009" s="371" t="s">
        <v>244</v>
      </c>
      <c r="S1009" s="371" t="s">
        <v>287</v>
      </c>
      <c r="T1009" s="371" t="s">
        <v>371</v>
      </c>
      <c r="U1009" s="373">
        <v>180000</v>
      </c>
      <c r="V1009" s="371"/>
      <c r="W1009" s="371">
        <v>541431</v>
      </c>
      <c r="X1009" s="142" t="s">
        <v>28</v>
      </c>
      <c r="Y1009" s="142" t="s">
        <v>8</v>
      </c>
      <c r="AA1009" s="371"/>
      <c r="AB1009" s="371"/>
      <c r="AC1009" s="371"/>
      <c r="AD1009" s="371"/>
      <c r="AE1009" s="371"/>
    </row>
    <row r="1010" spans="1:31">
      <c r="A1010" s="371" t="s">
        <v>4037</v>
      </c>
      <c r="B1010" s="371">
        <v>824301</v>
      </c>
      <c r="C1010" s="371">
        <v>0</v>
      </c>
      <c r="D1010" s="371">
        <v>1133712</v>
      </c>
      <c r="E1010" s="371" t="s">
        <v>4038</v>
      </c>
      <c r="F1010" s="371" t="s">
        <v>4039</v>
      </c>
      <c r="G1010" s="371" t="s">
        <v>301</v>
      </c>
      <c r="H1010" s="371" t="s">
        <v>263</v>
      </c>
      <c r="I1010" s="372">
        <v>43314</v>
      </c>
      <c r="J1010" s="372">
        <v>43327</v>
      </c>
      <c r="K1010" s="372">
        <v>43677</v>
      </c>
      <c r="L1010" s="371" t="s">
        <v>241</v>
      </c>
      <c r="M1010" s="371" t="s">
        <v>242</v>
      </c>
      <c r="N1010" s="372">
        <v>43321</v>
      </c>
      <c r="O1010" s="371" t="s">
        <v>243</v>
      </c>
      <c r="P1010" s="371" t="s">
        <v>263</v>
      </c>
      <c r="Q1010" s="371" t="s">
        <v>244</v>
      </c>
      <c r="R1010" s="371" t="s">
        <v>244</v>
      </c>
      <c r="S1010" s="371" t="s">
        <v>287</v>
      </c>
      <c r="T1010" s="371" t="s">
        <v>371</v>
      </c>
      <c r="U1010" s="373">
        <v>187500</v>
      </c>
      <c r="V1010" s="371"/>
      <c r="W1010" s="371">
        <v>541428</v>
      </c>
      <c r="X1010" s="142" t="s">
        <v>28</v>
      </c>
      <c r="Y1010" s="142" t="s">
        <v>8</v>
      </c>
      <c r="AA1010" s="371"/>
      <c r="AB1010" s="371"/>
      <c r="AC1010" s="371"/>
      <c r="AD1010" s="371"/>
      <c r="AE1010" s="371"/>
    </row>
    <row r="1011" spans="1:31">
      <c r="A1011" s="371" t="s">
        <v>3201</v>
      </c>
      <c r="B1011" s="371" t="s">
        <v>3202</v>
      </c>
      <c r="C1011" s="371">
        <v>1</v>
      </c>
      <c r="D1011" s="371"/>
      <c r="E1011" s="371" t="s">
        <v>267</v>
      </c>
      <c r="F1011" s="371" t="s">
        <v>3203</v>
      </c>
      <c r="G1011" s="371" t="s">
        <v>239</v>
      </c>
      <c r="H1011" s="371" t="s">
        <v>251</v>
      </c>
      <c r="I1011" s="372">
        <v>43168</v>
      </c>
      <c r="J1011" s="372">
        <v>43191</v>
      </c>
      <c r="K1011" s="372">
        <v>43555</v>
      </c>
      <c r="L1011" s="371" t="s">
        <v>241</v>
      </c>
      <c r="M1011" s="371" t="s">
        <v>242</v>
      </c>
      <c r="N1011" s="372">
        <v>43322</v>
      </c>
      <c r="O1011" s="371" t="s">
        <v>243</v>
      </c>
      <c r="P1011" s="371" t="s">
        <v>251</v>
      </c>
      <c r="Q1011" s="371" t="s">
        <v>244</v>
      </c>
      <c r="R1011" s="371" t="s">
        <v>269</v>
      </c>
      <c r="S1011" s="371" t="s">
        <v>254</v>
      </c>
      <c r="T1011" s="371" t="s">
        <v>255</v>
      </c>
      <c r="U1011" s="371">
        <v>0</v>
      </c>
      <c r="V1011" s="371"/>
      <c r="W1011" s="371">
        <v>163164</v>
      </c>
      <c r="X1011" s="142" t="s">
        <v>28</v>
      </c>
      <c r="Y1011" s="142" t="s">
        <v>4</v>
      </c>
      <c r="AA1011" s="371"/>
      <c r="AB1011" s="371"/>
      <c r="AC1011" s="371"/>
      <c r="AD1011" s="371"/>
      <c r="AE1011" s="371"/>
    </row>
    <row r="1012" spans="1:31">
      <c r="A1012" s="371" t="s">
        <v>4023</v>
      </c>
      <c r="B1012" s="371">
        <v>824278</v>
      </c>
      <c r="C1012" s="371">
        <v>0</v>
      </c>
      <c r="D1012" s="371">
        <v>1133191</v>
      </c>
      <c r="E1012" s="371" t="s">
        <v>4024</v>
      </c>
      <c r="F1012" s="371" t="s">
        <v>4025</v>
      </c>
      <c r="G1012" s="371" t="s">
        <v>301</v>
      </c>
      <c r="H1012" s="371" t="s">
        <v>1404</v>
      </c>
      <c r="I1012" s="372">
        <v>43312</v>
      </c>
      <c r="J1012" s="372">
        <v>43320</v>
      </c>
      <c r="K1012" s="372">
        <v>43404</v>
      </c>
      <c r="L1012" s="371" t="s">
        <v>241</v>
      </c>
      <c r="M1012" s="371" t="s">
        <v>242</v>
      </c>
      <c r="N1012" s="372">
        <v>43322</v>
      </c>
      <c r="O1012" s="371" t="s">
        <v>243</v>
      </c>
      <c r="P1012" s="371" t="s">
        <v>1404</v>
      </c>
      <c r="Q1012" s="371" t="s">
        <v>244</v>
      </c>
      <c r="R1012" s="371" t="s">
        <v>244</v>
      </c>
      <c r="S1012" s="371" t="s">
        <v>287</v>
      </c>
      <c r="T1012" s="371" t="s">
        <v>371</v>
      </c>
      <c r="U1012" s="373">
        <v>60000</v>
      </c>
      <c r="V1012" s="371"/>
      <c r="W1012" s="371">
        <v>191483</v>
      </c>
      <c r="X1012" s="142" t="s">
        <v>28</v>
      </c>
      <c r="Y1012" s="142" t="s">
        <v>8</v>
      </c>
      <c r="AA1012" s="371"/>
      <c r="AB1012" s="371"/>
      <c r="AC1012" s="371"/>
      <c r="AD1012" s="371"/>
      <c r="AE1012" s="371"/>
    </row>
    <row r="1013" spans="1:31">
      <c r="A1013" s="371" t="s">
        <v>4029</v>
      </c>
      <c r="B1013" s="371">
        <v>824287</v>
      </c>
      <c r="C1013" s="371">
        <v>0</v>
      </c>
      <c r="D1013" s="371">
        <v>1133629</v>
      </c>
      <c r="E1013" s="371" t="s">
        <v>4030</v>
      </c>
      <c r="F1013" s="371" t="s">
        <v>4031</v>
      </c>
      <c r="G1013" s="371" t="s">
        <v>301</v>
      </c>
      <c r="H1013" s="371" t="s">
        <v>1404</v>
      </c>
      <c r="I1013" s="372">
        <v>43313</v>
      </c>
      <c r="J1013" s="372">
        <v>43327</v>
      </c>
      <c r="K1013" s="372">
        <v>43404</v>
      </c>
      <c r="L1013" s="371" t="s">
        <v>241</v>
      </c>
      <c r="M1013" s="371" t="s">
        <v>242</v>
      </c>
      <c r="N1013" s="372">
        <v>43322</v>
      </c>
      <c r="O1013" s="371" t="s">
        <v>243</v>
      </c>
      <c r="P1013" s="371" t="s">
        <v>1404</v>
      </c>
      <c r="Q1013" s="371" t="s">
        <v>244</v>
      </c>
      <c r="R1013" s="371" t="s">
        <v>244</v>
      </c>
      <c r="S1013" s="371" t="s">
        <v>287</v>
      </c>
      <c r="T1013" s="371" t="s">
        <v>371</v>
      </c>
      <c r="U1013" s="373">
        <v>60000</v>
      </c>
      <c r="V1013" s="371"/>
      <c r="W1013" s="371">
        <v>541432</v>
      </c>
      <c r="X1013" s="142" t="s">
        <v>28</v>
      </c>
      <c r="Y1013" s="142" t="s">
        <v>8</v>
      </c>
      <c r="AA1013" s="371"/>
      <c r="AB1013" s="371"/>
      <c r="AC1013" s="371"/>
      <c r="AD1013" s="371"/>
      <c r="AE1013" s="371"/>
    </row>
    <row r="1014" spans="1:31">
      <c r="A1014" s="371" t="s">
        <v>3424</v>
      </c>
      <c r="B1014" s="371" t="s">
        <v>3425</v>
      </c>
      <c r="C1014" s="371">
        <v>1</v>
      </c>
      <c r="D1014" s="371"/>
      <c r="E1014" s="371" t="s">
        <v>1138</v>
      </c>
      <c r="F1014" s="371" t="s">
        <v>3426</v>
      </c>
      <c r="G1014" s="371" t="s">
        <v>239</v>
      </c>
      <c r="H1014" s="371" t="s">
        <v>3173</v>
      </c>
      <c r="I1014" s="372">
        <v>43172</v>
      </c>
      <c r="J1014" s="372">
        <v>43182</v>
      </c>
      <c r="K1014" s="372">
        <v>43546</v>
      </c>
      <c r="L1014" s="371" t="s">
        <v>241</v>
      </c>
      <c r="M1014" s="371" t="s">
        <v>242</v>
      </c>
      <c r="N1014" s="372">
        <v>43325</v>
      </c>
      <c r="O1014" s="371" t="s">
        <v>243</v>
      </c>
      <c r="P1014" s="371" t="s">
        <v>2462</v>
      </c>
      <c r="Q1014" s="371" t="s">
        <v>244</v>
      </c>
      <c r="R1014" s="371" t="s">
        <v>269</v>
      </c>
      <c r="S1014" s="371" t="s">
        <v>254</v>
      </c>
      <c r="T1014" s="371" t="s">
        <v>255</v>
      </c>
      <c r="U1014" s="373">
        <v>5000000</v>
      </c>
      <c r="V1014" s="371"/>
      <c r="W1014" s="371">
        <v>713792</v>
      </c>
      <c r="X1014" s="142" t="s">
        <v>28</v>
      </c>
      <c r="Y1014" s="142" t="s">
        <v>4</v>
      </c>
      <c r="AA1014" s="371"/>
      <c r="AB1014" s="371"/>
      <c r="AC1014" s="371"/>
      <c r="AD1014" s="371"/>
      <c r="AE1014" s="371"/>
    </row>
    <row r="1015" spans="1:31">
      <c r="A1015" s="371" t="s">
        <v>3570</v>
      </c>
      <c r="B1015" s="371" t="s">
        <v>3571</v>
      </c>
      <c r="C1015" s="371">
        <v>0</v>
      </c>
      <c r="D1015" s="371">
        <v>1123591</v>
      </c>
      <c r="E1015" s="371" t="s">
        <v>365</v>
      </c>
      <c r="F1015" s="371" t="s">
        <v>3572</v>
      </c>
      <c r="G1015" s="371" t="s">
        <v>239</v>
      </c>
      <c r="H1015" s="371" t="s">
        <v>263</v>
      </c>
      <c r="I1015" s="372">
        <v>43304</v>
      </c>
      <c r="J1015" s="372">
        <v>43304</v>
      </c>
      <c r="K1015" s="372">
        <v>43495</v>
      </c>
      <c r="L1015" s="371" t="s">
        <v>241</v>
      </c>
      <c r="M1015" s="371" t="s">
        <v>242</v>
      </c>
      <c r="N1015" s="372">
        <v>43326</v>
      </c>
      <c r="O1015" s="371" t="s">
        <v>243</v>
      </c>
      <c r="P1015" s="371" t="s">
        <v>263</v>
      </c>
      <c r="Q1015" s="371" t="s">
        <v>244</v>
      </c>
      <c r="R1015" s="371" t="s">
        <v>244</v>
      </c>
      <c r="S1015" s="371" t="s">
        <v>287</v>
      </c>
      <c r="T1015" s="371" t="s">
        <v>371</v>
      </c>
      <c r="U1015" s="371">
        <v>0</v>
      </c>
      <c r="V1015" s="371"/>
      <c r="W1015" s="371">
        <v>584032</v>
      </c>
      <c r="X1015" s="142" t="s">
        <v>28</v>
      </c>
      <c r="Y1015" s="142" t="s">
        <v>4</v>
      </c>
      <c r="AA1015" s="371"/>
      <c r="AB1015" s="371"/>
      <c r="AC1015" s="371"/>
      <c r="AD1015" s="371"/>
      <c r="AE1015" s="371"/>
    </row>
    <row r="1016" spans="1:31">
      <c r="A1016" s="371" t="s">
        <v>3534</v>
      </c>
      <c r="B1016" s="371" t="s">
        <v>1476</v>
      </c>
      <c r="C1016" s="371">
        <v>1</v>
      </c>
      <c r="D1016" s="371"/>
      <c r="E1016" s="371" t="s">
        <v>1477</v>
      </c>
      <c r="F1016" s="371" t="s">
        <v>3535</v>
      </c>
      <c r="G1016" s="371" t="s">
        <v>239</v>
      </c>
      <c r="H1016" s="371" t="s">
        <v>263</v>
      </c>
      <c r="I1016" s="372">
        <v>43028</v>
      </c>
      <c r="J1016" s="372">
        <v>43040</v>
      </c>
      <c r="K1016" s="372">
        <v>43770</v>
      </c>
      <c r="L1016" s="371" t="s">
        <v>241</v>
      </c>
      <c r="M1016" s="371" t="s">
        <v>242</v>
      </c>
      <c r="N1016" s="372">
        <v>43327</v>
      </c>
      <c r="O1016" s="371" t="s">
        <v>243</v>
      </c>
      <c r="P1016" s="371" t="s">
        <v>263</v>
      </c>
      <c r="Q1016" s="371" t="s">
        <v>244</v>
      </c>
      <c r="R1016" s="371" t="s">
        <v>269</v>
      </c>
      <c r="S1016" s="371" t="s">
        <v>254</v>
      </c>
      <c r="T1016" s="371" t="s">
        <v>255</v>
      </c>
      <c r="U1016" s="371">
        <v>0</v>
      </c>
      <c r="V1016" s="371"/>
      <c r="W1016" s="371"/>
      <c r="X1016" s="142" t="s">
        <v>28</v>
      </c>
      <c r="Y1016" s="142" t="s">
        <v>4</v>
      </c>
      <c r="AA1016" s="371"/>
      <c r="AB1016" s="371"/>
      <c r="AC1016" s="371"/>
      <c r="AD1016" s="371"/>
      <c r="AE1016" s="371"/>
    </row>
    <row r="1017" spans="1:31">
      <c r="A1017" s="371" t="s">
        <v>3176</v>
      </c>
      <c r="B1017" s="371" t="s">
        <v>3177</v>
      </c>
      <c r="C1017" s="371">
        <v>0</v>
      </c>
      <c r="D1017" s="371"/>
      <c r="E1017" s="371" t="s">
        <v>1333</v>
      </c>
      <c r="F1017" s="371" t="s">
        <v>3178</v>
      </c>
      <c r="G1017" s="371" t="s">
        <v>239</v>
      </c>
      <c r="H1017" s="371" t="s">
        <v>421</v>
      </c>
      <c r="I1017" s="372">
        <v>43325</v>
      </c>
      <c r="J1017" s="372">
        <v>43313</v>
      </c>
      <c r="K1017" s="372">
        <v>43546</v>
      </c>
      <c r="L1017" s="371" t="s">
        <v>241</v>
      </c>
      <c r="M1017" s="371" t="s">
        <v>242</v>
      </c>
      <c r="N1017" s="372">
        <v>43328</v>
      </c>
      <c r="O1017" s="371" t="s">
        <v>243</v>
      </c>
      <c r="P1017" s="371" t="s">
        <v>422</v>
      </c>
      <c r="Q1017" s="371" t="s">
        <v>244</v>
      </c>
      <c r="R1017" s="371" t="s">
        <v>269</v>
      </c>
      <c r="S1017" s="371" t="s">
        <v>254</v>
      </c>
      <c r="T1017" s="371" t="s">
        <v>255</v>
      </c>
      <c r="U1017" s="371">
        <v>0</v>
      </c>
      <c r="V1017" s="371"/>
      <c r="W1017" s="371">
        <v>11564</v>
      </c>
      <c r="X1017" s="142" t="s">
        <v>28</v>
      </c>
      <c r="Y1017" s="142" t="s">
        <v>4</v>
      </c>
      <c r="AA1017" s="371"/>
      <c r="AB1017" s="371"/>
      <c r="AC1017" s="371"/>
      <c r="AD1017" s="371"/>
      <c r="AE1017" s="371"/>
    </row>
    <row r="1018" spans="1:31">
      <c r="A1018" s="371" t="s">
        <v>3457</v>
      </c>
      <c r="B1018" s="371">
        <v>816382</v>
      </c>
      <c r="C1018" s="371">
        <v>3</v>
      </c>
      <c r="D1018" s="371"/>
      <c r="E1018" s="371" t="s">
        <v>3458</v>
      </c>
      <c r="F1018" s="371" t="s">
        <v>3459</v>
      </c>
      <c r="G1018" s="371" t="s">
        <v>301</v>
      </c>
      <c r="H1018" s="371" t="s">
        <v>421</v>
      </c>
      <c r="I1018" s="372">
        <v>43266</v>
      </c>
      <c r="J1018" s="372">
        <v>43373</v>
      </c>
      <c r="K1018" s="372">
        <v>43738</v>
      </c>
      <c r="L1018" s="371" t="s">
        <v>241</v>
      </c>
      <c r="M1018" s="371" t="s">
        <v>242</v>
      </c>
      <c r="N1018" s="372">
        <v>43328</v>
      </c>
      <c r="O1018" s="371" t="s">
        <v>243</v>
      </c>
      <c r="P1018" s="371" t="s">
        <v>422</v>
      </c>
      <c r="Q1018" s="371" t="s">
        <v>244</v>
      </c>
      <c r="R1018" s="371" t="s">
        <v>269</v>
      </c>
      <c r="S1018" s="371" t="s">
        <v>254</v>
      </c>
      <c r="T1018" s="371" t="s">
        <v>255</v>
      </c>
      <c r="U1018" s="371">
        <v>0</v>
      </c>
      <c r="V1018" s="371"/>
      <c r="W1018" s="371"/>
      <c r="X1018" s="142" t="s">
        <v>28</v>
      </c>
      <c r="Y1018" s="142" t="s">
        <v>8</v>
      </c>
      <c r="AA1018" s="371"/>
      <c r="AB1018" s="371"/>
      <c r="AC1018" s="371"/>
      <c r="AD1018" s="371"/>
      <c r="AE1018" s="371"/>
    </row>
    <row r="1019" spans="1:31">
      <c r="A1019" s="371" t="s">
        <v>3463</v>
      </c>
      <c r="B1019" s="371" t="s">
        <v>3464</v>
      </c>
      <c r="C1019" s="371">
        <v>0</v>
      </c>
      <c r="D1019" s="371"/>
      <c r="E1019" s="371" t="s">
        <v>900</v>
      </c>
      <c r="F1019" s="371" t="s">
        <v>3465</v>
      </c>
      <c r="G1019" s="371" t="s">
        <v>239</v>
      </c>
      <c r="H1019" s="371" t="s">
        <v>3170</v>
      </c>
      <c r="I1019" s="372">
        <v>43230</v>
      </c>
      <c r="J1019" s="372">
        <v>43230</v>
      </c>
      <c r="K1019" s="372">
        <v>43961</v>
      </c>
      <c r="L1019" s="371" t="s">
        <v>241</v>
      </c>
      <c r="M1019" s="371" t="s">
        <v>242</v>
      </c>
      <c r="N1019" s="372">
        <v>43328</v>
      </c>
      <c r="O1019" s="371" t="s">
        <v>243</v>
      </c>
      <c r="P1019" s="371" t="s">
        <v>413</v>
      </c>
      <c r="Q1019" s="371" t="s">
        <v>244</v>
      </c>
      <c r="R1019" s="371" t="s">
        <v>244</v>
      </c>
      <c r="S1019" s="371" t="s">
        <v>254</v>
      </c>
      <c r="T1019" s="371" t="s">
        <v>621</v>
      </c>
      <c r="U1019" s="371">
        <v>0</v>
      </c>
      <c r="V1019" s="371"/>
      <c r="W1019" s="371">
        <v>4962</v>
      </c>
      <c r="X1019" s="142" t="s">
        <v>28</v>
      </c>
      <c r="Y1019" s="142" t="s">
        <v>4</v>
      </c>
      <c r="AA1019" s="371"/>
      <c r="AB1019" s="371"/>
      <c r="AC1019" s="371"/>
      <c r="AD1019" s="371"/>
      <c r="AE1019" s="371"/>
    </row>
    <row r="1020" spans="1:31">
      <c r="A1020" s="371" t="s">
        <v>3712</v>
      </c>
      <c r="B1020" s="371">
        <v>821420</v>
      </c>
      <c r="C1020" s="371">
        <v>1</v>
      </c>
      <c r="D1020" s="371"/>
      <c r="E1020" s="371" t="s">
        <v>3713</v>
      </c>
      <c r="F1020" s="371" t="s">
        <v>3714</v>
      </c>
      <c r="G1020" s="371" t="s">
        <v>301</v>
      </c>
      <c r="H1020" s="371" t="s">
        <v>421</v>
      </c>
      <c r="I1020" s="372">
        <v>43297</v>
      </c>
      <c r="J1020" s="372">
        <v>43368</v>
      </c>
      <c r="K1020" s="372">
        <v>43982</v>
      </c>
      <c r="L1020" s="371" t="s">
        <v>241</v>
      </c>
      <c r="M1020" s="371" t="s">
        <v>242</v>
      </c>
      <c r="N1020" s="372">
        <v>43328</v>
      </c>
      <c r="O1020" s="371" t="s">
        <v>243</v>
      </c>
      <c r="P1020" s="371" t="s">
        <v>422</v>
      </c>
      <c r="Q1020" s="371" t="s">
        <v>244</v>
      </c>
      <c r="R1020" s="371" t="s">
        <v>244</v>
      </c>
      <c r="S1020" s="371" t="s">
        <v>254</v>
      </c>
      <c r="T1020" s="371" t="s">
        <v>621</v>
      </c>
      <c r="U1020" s="373">
        <v>242000</v>
      </c>
      <c r="V1020" s="371"/>
      <c r="W1020" s="371">
        <v>324853</v>
      </c>
      <c r="X1020" s="142" t="s">
        <v>28</v>
      </c>
      <c r="Y1020" s="142" t="s">
        <v>8</v>
      </c>
      <c r="AA1020" s="371"/>
      <c r="AB1020" s="371"/>
      <c r="AC1020" s="371"/>
      <c r="AD1020" s="371"/>
      <c r="AE1020" s="371"/>
    </row>
    <row r="1021" spans="1:31">
      <c r="A1021" s="371" t="s">
        <v>3725</v>
      </c>
      <c r="B1021" s="371" t="s">
        <v>3726</v>
      </c>
      <c r="C1021" s="371">
        <v>0</v>
      </c>
      <c r="D1021" s="371">
        <v>1123436</v>
      </c>
      <c r="E1021" s="371" t="s">
        <v>3727</v>
      </c>
      <c r="F1021" s="371" t="s">
        <v>3728</v>
      </c>
      <c r="G1021" s="371" t="s">
        <v>239</v>
      </c>
      <c r="H1021" s="371" t="s">
        <v>1404</v>
      </c>
      <c r="I1021" s="372">
        <v>43300</v>
      </c>
      <c r="J1021" s="372">
        <v>43300</v>
      </c>
      <c r="K1021" s="372">
        <v>43646</v>
      </c>
      <c r="L1021" s="371" t="s">
        <v>241</v>
      </c>
      <c r="M1021" s="371" t="s">
        <v>242</v>
      </c>
      <c r="N1021" s="372">
        <v>43328</v>
      </c>
      <c r="O1021" s="371" t="s">
        <v>243</v>
      </c>
      <c r="P1021" s="371" t="s">
        <v>1404</v>
      </c>
      <c r="Q1021" s="371" t="s">
        <v>244</v>
      </c>
      <c r="R1021" s="371" t="s">
        <v>244</v>
      </c>
      <c r="S1021" s="371" t="s">
        <v>245</v>
      </c>
      <c r="T1021" s="371" t="s">
        <v>246</v>
      </c>
      <c r="U1021" s="373">
        <v>349000</v>
      </c>
      <c r="V1021" s="371"/>
      <c r="W1021" s="371">
        <v>15525</v>
      </c>
      <c r="X1021" s="142" t="s">
        <v>28</v>
      </c>
      <c r="Y1021" s="142" t="s">
        <v>4</v>
      </c>
      <c r="AA1021" s="371"/>
      <c r="AB1021" s="371"/>
      <c r="AC1021" s="371"/>
      <c r="AD1021" s="371"/>
      <c r="AE1021" s="371"/>
    </row>
    <row r="1022" spans="1:31">
      <c r="A1022" s="371" t="s">
        <v>3736</v>
      </c>
      <c r="B1022" s="371">
        <v>821645</v>
      </c>
      <c r="C1022" s="371">
        <v>1</v>
      </c>
      <c r="D1022" s="371"/>
      <c r="E1022" s="371" t="s">
        <v>3737</v>
      </c>
      <c r="F1022" s="371" t="s">
        <v>3738</v>
      </c>
      <c r="G1022" s="371" t="s">
        <v>301</v>
      </c>
      <c r="H1022" s="371" t="s">
        <v>421</v>
      </c>
      <c r="I1022" s="372">
        <v>43297</v>
      </c>
      <c r="J1022" s="372">
        <v>43373</v>
      </c>
      <c r="K1022" s="372">
        <v>43982</v>
      </c>
      <c r="L1022" s="371" t="s">
        <v>241</v>
      </c>
      <c r="M1022" s="371" t="s">
        <v>242</v>
      </c>
      <c r="N1022" s="372">
        <v>43328</v>
      </c>
      <c r="O1022" s="371" t="s">
        <v>243</v>
      </c>
      <c r="P1022" s="371" t="s">
        <v>422</v>
      </c>
      <c r="Q1022" s="371" t="s">
        <v>244</v>
      </c>
      <c r="R1022" s="371" t="s">
        <v>244</v>
      </c>
      <c r="S1022" s="371" t="s">
        <v>254</v>
      </c>
      <c r="T1022" s="371" t="s">
        <v>621</v>
      </c>
      <c r="U1022" s="371">
        <v>0</v>
      </c>
      <c r="V1022" s="371"/>
      <c r="W1022" s="371">
        <v>329146</v>
      </c>
      <c r="X1022" s="142" t="s">
        <v>28</v>
      </c>
      <c r="Y1022" s="142" t="s">
        <v>8</v>
      </c>
      <c r="AA1022" s="371"/>
      <c r="AB1022" s="371"/>
      <c r="AC1022" s="371"/>
      <c r="AD1022" s="371"/>
      <c r="AE1022" s="371"/>
    </row>
    <row r="1023" spans="1:31">
      <c r="A1023" s="371" t="s">
        <v>3792</v>
      </c>
      <c r="B1023" s="371">
        <v>822868</v>
      </c>
      <c r="C1023" s="371">
        <v>1</v>
      </c>
      <c r="D1023" s="371"/>
      <c r="E1023" s="371" t="s">
        <v>1389</v>
      </c>
      <c r="F1023" s="371" t="s">
        <v>3793</v>
      </c>
      <c r="G1023" s="371" t="s">
        <v>301</v>
      </c>
      <c r="H1023" s="371" t="s">
        <v>421</v>
      </c>
      <c r="I1023" s="372">
        <v>43297</v>
      </c>
      <c r="J1023" s="372">
        <v>43446</v>
      </c>
      <c r="K1023" s="372">
        <v>43982</v>
      </c>
      <c r="L1023" s="371" t="s">
        <v>241</v>
      </c>
      <c r="M1023" s="371" t="s">
        <v>242</v>
      </c>
      <c r="N1023" s="372">
        <v>43328</v>
      </c>
      <c r="O1023" s="371" t="s">
        <v>243</v>
      </c>
      <c r="P1023" s="371" t="s">
        <v>422</v>
      </c>
      <c r="Q1023" s="371" t="s">
        <v>244</v>
      </c>
      <c r="R1023" s="371" t="s">
        <v>269</v>
      </c>
      <c r="S1023" s="371" t="s">
        <v>254</v>
      </c>
      <c r="T1023" s="371" t="s">
        <v>621</v>
      </c>
      <c r="U1023" s="373">
        <v>108000</v>
      </c>
      <c r="V1023" s="371"/>
      <c r="W1023" s="371"/>
      <c r="X1023" s="142" t="s">
        <v>28</v>
      </c>
      <c r="Y1023" s="142" t="s">
        <v>8</v>
      </c>
      <c r="AA1023" s="371"/>
      <c r="AB1023" s="371"/>
      <c r="AC1023" s="371"/>
      <c r="AD1023" s="371"/>
      <c r="AE1023" s="371"/>
    </row>
    <row r="1024" spans="1:31">
      <c r="A1024" s="371" t="s">
        <v>4067</v>
      </c>
      <c r="B1024" s="371">
        <v>824381</v>
      </c>
      <c r="C1024" s="371">
        <v>0</v>
      </c>
      <c r="D1024" s="371">
        <v>408367</v>
      </c>
      <c r="E1024" s="371" t="s">
        <v>4068</v>
      </c>
      <c r="F1024" s="371" t="s">
        <v>4069</v>
      </c>
      <c r="G1024" s="371" t="s">
        <v>301</v>
      </c>
      <c r="H1024" s="371" t="s">
        <v>1404</v>
      </c>
      <c r="I1024" s="372">
        <v>43322</v>
      </c>
      <c r="J1024" s="372">
        <v>43325</v>
      </c>
      <c r="K1024" s="372">
        <v>43427</v>
      </c>
      <c r="L1024" s="371" t="s">
        <v>241</v>
      </c>
      <c r="M1024" s="371" t="s">
        <v>242</v>
      </c>
      <c r="N1024" s="372">
        <v>43328</v>
      </c>
      <c r="O1024" s="371" t="s">
        <v>243</v>
      </c>
      <c r="P1024" s="371" t="s">
        <v>1404</v>
      </c>
      <c r="Q1024" s="371" t="s">
        <v>244</v>
      </c>
      <c r="R1024" s="371" t="s">
        <v>244</v>
      </c>
      <c r="S1024" s="371" t="s">
        <v>287</v>
      </c>
      <c r="T1024" s="371" t="s">
        <v>371</v>
      </c>
      <c r="U1024" s="373">
        <v>38000</v>
      </c>
      <c r="V1024" s="371"/>
      <c r="W1024" s="371">
        <v>542804</v>
      </c>
      <c r="X1024" s="142" t="s">
        <v>28</v>
      </c>
      <c r="Y1024" s="142" t="s">
        <v>8</v>
      </c>
      <c r="AA1024" s="371"/>
      <c r="AB1024" s="371"/>
      <c r="AC1024" s="371"/>
      <c r="AD1024" s="371"/>
      <c r="AE1024" s="371"/>
    </row>
    <row r="1025" spans="1:31">
      <c r="A1025" s="371" t="s">
        <v>3251</v>
      </c>
      <c r="B1025" s="371">
        <v>808832</v>
      </c>
      <c r="C1025" s="371">
        <v>1</v>
      </c>
      <c r="D1025" s="371"/>
      <c r="E1025" s="371" t="s">
        <v>3252</v>
      </c>
      <c r="F1025" s="371" t="s">
        <v>3253</v>
      </c>
      <c r="G1025" s="371" t="s">
        <v>250</v>
      </c>
      <c r="H1025" s="371" t="s">
        <v>398</v>
      </c>
      <c r="I1025" s="372">
        <v>42753</v>
      </c>
      <c r="J1025" s="372">
        <v>42752</v>
      </c>
      <c r="K1025" s="372">
        <v>43831</v>
      </c>
      <c r="L1025" s="371" t="s">
        <v>241</v>
      </c>
      <c r="M1025" s="371" t="s">
        <v>242</v>
      </c>
      <c r="N1025" s="372">
        <v>43332</v>
      </c>
      <c r="O1025" s="371" t="s">
        <v>243</v>
      </c>
      <c r="P1025" s="371" t="s">
        <v>2462</v>
      </c>
      <c r="Q1025" s="371" t="s">
        <v>244</v>
      </c>
      <c r="R1025" s="371" t="s">
        <v>269</v>
      </c>
      <c r="S1025" s="371" t="s">
        <v>254</v>
      </c>
      <c r="T1025" s="371" t="s">
        <v>255</v>
      </c>
      <c r="U1025" s="371">
        <v>0</v>
      </c>
      <c r="V1025" s="371"/>
      <c r="W1025" s="371">
        <v>5505</v>
      </c>
      <c r="X1025" s="142" t="s">
        <v>28</v>
      </c>
      <c r="Y1025" s="142" t="s">
        <v>2</v>
      </c>
      <c r="AA1025" s="371"/>
      <c r="AB1025" s="371"/>
      <c r="AC1025" s="371"/>
      <c r="AD1025" s="371"/>
      <c r="AE1025" s="371"/>
    </row>
    <row r="1026" spans="1:31">
      <c r="A1026" s="371" t="s">
        <v>3258</v>
      </c>
      <c r="B1026" s="371" t="s">
        <v>3259</v>
      </c>
      <c r="C1026" s="371">
        <v>2</v>
      </c>
      <c r="D1026" s="371"/>
      <c r="E1026" s="371" t="s">
        <v>3260</v>
      </c>
      <c r="F1026" s="371" t="s">
        <v>3261</v>
      </c>
      <c r="G1026" s="371" t="s">
        <v>239</v>
      </c>
      <c r="H1026" s="371" t="s">
        <v>3208</v>
      </c>
      <c r="I1026" s="372">
        <v>43300</v>
      </c>
      <c r="J1026" s="372">
        <v>43283</v>
      </c>
      <c r="K1026" s="372">
        <v>43647</v>
      </c>
      <c r="L1026" s="371" t="s">
        <v>241</v>
      </c>
      <c r="M1026" s="371" t="s">
        <v>242</v>
      </c>
      <c r="N1026" s="372">
        <v>43332</v>
      </c>
      <c r="O1026" s="371" t="s">
        <v>243</v>
      </c>
      <c r="P1026" s="371" t="s">
        <v>2462</v>
      </c>
      <c r="Q1026" s="371" t="s">
        <v>244</v>
      </c>
      <c r="R1026" s="371" t="s">
        <v>244</v>
      </c>
      <c r="S1026" s="371" t="s">
        <v>254</v>
      </c>
      <c r="T1026" s="371" t="s">
        <v>255</v>
      </c>
      <c r="U1026" s="373">
        <v>1000000</v>
      </c>
      <c r="V1026" s="371"/>
      <c r="W1026" s="371">
        <v>1530</v>
      </c>
      <c r="X1026" s="142" t="s">
        <v>28</v>
      </c>
      <c r="Y1026" s="142" t="s">
        <v>4</v>
      </c>
      <c r="AA1026" s="371"/>
      <c r="AB1026" s="371"/>
      <c r="AC1026" s="371"/>
      <c r="AD1026" s="371"/>
      <c r="AE1026" s="371"/>
    </row>
    <row r="1027" spans="1:31">
      <c r="A1027" s="371" t="s">
        <v>3486</v>
      </c>
      <c r="B1027" s="371">
        <v>817426</v>
      </c>
      <c r="C1027" s="371">
        <v>1</v>
      </c>
      <c r="D1027" s="371"/>
      <c r="E1027" s="371" t="s">
        <v>3487</v>
      </c>
      <c r="F1027" s="371" t="s">
        <v>3488</v>
      </c>
      <c r="G1027" s="371" t="s">
        <v>420</v>
      </c>
      <c r="H1027" s="371" t="s">
        <v>421</v>
      </c>
      <c r="I1027" s="372">
        <v>43208</v>
      </c>
      <c r="J1027" s="372">
        <v>43251</v>
      </c>
      <c r="K1027" s="372">
        <v>43982</v>
      </c>
      <c r="L1027" s="371" t="s">
        <v>241</v>
      </c>
      <c r="M1027" s="371" t="s">
        <v>242</v>
      </c>
      <c r="N1027" s="372">
        <v>43332</v>
      </c>
      <c r="O1027" s="371" t="s">
        <v>243</v>
      </c>
      <c r="P1027" s="371" t="s">
        <v>422</v>
      </c>
      <c r="Q1027" s="371" t="s">
        <v>244</v>
      </c>
      <c r="R1027" s="371" t="s">
        <v>269</v>
      </c>
      <c r="S1027" s="371" t="s">
        <v>254</v>
      </c>
      <c r="T1027" s="371" t="s">
        <v>456</v>
      </c>
      <c r="U1027" s="373">
        <v>140000</v>
      </c>
      <c r="V1027" s="371"/>
      <c r="W1027" s="371">
        <v>20480</v>
      </c>
      <c r="X1027" s="142" t="s">
        <v>28</v>
      </c>
      <c r="Y1027" s="142" t="s">
        <v>7</v>
      </c>
      <c r="AA1027" s="371"/>
      <c r="AB1027" s="371"/>
      <c r="AC1027" s="371"/>
      <c r="AD1027" s="371"/>
      <c r="AE1027" s="371"/>
    </row>
    <row r="1028" spans="1:31">
      <c r="A1028" s="371" t="s">
        <v>3536</v>
      </c>
      <c r="B1028" s="371" t="s">
        <v>3537</v>
      </c>
      <c r="C1028" s="371">
        <v>0</v>
      </c>
      <c r="D1028" s="371"/>
      <c r="E1028" s="371" t="s">
        <v>1477</v>
      </c>
      <c r="F1028" s="371" t="s">
        <v>3538</v>
      </c>
      <c r="G1028" s="371" t="s">
        <v>239</v>
      </c>
      <c r="H1028" s="371" t="s">
        <v>263</v>
      </c>
      <c r="I1028" s="372">
        <v>43297</v>
      </c>
      <c r="J1028" s="372">
        <v>43293</v>
      </c>
      <c r="K1028" s="372">
        <v>43454</v>
      </c>
      <c r="L1028" s="371" t="s">
        <v>241</v>
      </c>
      <c r="M1028" s="371" t="s">
        <v>242</v>
      </c>
      <c r="N1028" s="372">
        <v>43332</v>
      </c>
      <c r="O1028" s="371" t="s">
        <v>243</v>
      </c>
      <c r="P1028" s="371" t="s">
        <v>263</v>
      </c>
      <c r="Q1028" s="371" t="s">
        <v>244</v>
      </c>
      <c r="R1028" s="371" t="s">
        <v>244</v>
      </c>
      <c r="S1028" s="371" t="s">
        <v>245</v>
      </c>
      <c r="T1028" s="371" t="s">
        <v>246</v>
      </c>
      <c r="U1028" s="373">
        <v>380000</v>
      </c>
      <c r="V1028" s="371"/>
      <c r="W1028" s="371"/>
      <c r="X1028" s="142" t="s">
        <v>28</v>
      </c>
      <c r="Y1028" s="142" t="s">
        <v>4</v>
      </c>
      <c r="AA1028" s="371"/>
      <c r="AB1028" s="371"/>
      <c r="AC1028" s="371"/>
      <c r="AD1028" s="371"/>
      <c r="AE1028" s="371"/>
    </row>
    <row r="1029" spans="1:31">
      <c r="A1029" s="371" t="s">
        <v>3610</v>
      </c>
      <c r="B1029" s="371" t="s">
        <v>3611</v>
      </c>
      <c r="C1029" s="371">
        <v>1</v>
      </c>
      <c r="D1029" s="371"/>
      <c r="E1029" s="371" t="s">
        <v>3612</v>
      </c>
      <c r="F1029" s="371" t="s">
        <v>3613</v>
      </c>
      <c r="G1029" s="371" t="s">
        <v>239</v>
      </c>
      <c r="H1029" s="371" t="s">
        <v>3208</v>
      </c>
      <c r="I1029" s="372">
        <v>43306</v>
      </c>
      <c r="J1029" s="372">
        <v>43160</v>
      </c>
      <c r="K1029" s="372">
        <v>43524</v>
      </c>
      <c r="L1029" s="371" t="s">
        <v>241</v>
      </c>
      <c r="M1029" s="371" t="s">
        <v>242</v>
      </c>
      <c r="N1029" s="372">
        <v>43332</v>
      </c>
      <c r="O1029" s="371" t="s">
        <v>243</v>
      </c>
      <c r="P1029" s="371" t="s">
        <v>2462</v>
      </c>
      <c r="Q1029" s="371" t="s">
        <v>244</v>
      </c>
      <c r="R1029" s="371" t="s">
        <v>244</v>
      </c>
      <c r="S1029" s="371" t="s">
        <v>254</v>
      </c>
      <c r="T1029" s="371" t="s">
        <v>255</v>
      </c>
      <c r="U1029" s="373">
        <v>4000000</v>
      </c>
      <c r="V1029" s="371"/>
      <c r="W1029" s="371">
        <v>579737</v>
      </c>
      <c r="X1029" s="142" t="s">
        <v>28</v>
      </c>
      <c r="Y1029" s="142" t="s">
        <v>4</v>
      </c>
      <c r="AA1029" s="371"/>
      <c r="AB1029" s="371"/>
      <c r="AC1029" s="371"/>
      <c r="AD1029" s="371"/>
      <c r="AE1029" s="371"/>
    </row>
    <row r="1030" spans="1:31">
      <c r="A1030" s="371" t="s">
        <v>3626</v>
      </c>
      <c r="B1030" s="371">
        <v>819639</v>
      </c>
      <c r="C1030" s="371">
        <v>4</v>
      </c>
      <c r="D1030" s="371"/>
      <c r="E1030" s="371" t="s">
        <v>599</v>
      </c>
      <c r="F1030" s="371" t="s">
        <v>2852</v>
      </c>
      <c r="G1030" s="371" t="s">
        <v>301</v>
      </c>
      <c r="H1030" s="371" t="s">
        <v>421</v>
      </c>
      <c r="I1030" s="372">
        <v>43326</v>
      </c>
      <c r="J1030" s="372">
        <v>43374</v>
      </c>
      <c r="K1030" s="372">
        <v>43496</v>
      </c>
      <c r="L1030" s="371" t="s">
        <v>241</v>
      </c>
      <c r="M1030" s="371" t="s">
        <v>242</v>
      </c>
      <c r="N1030" s="372">
        <v>43332</v>
      </c>
      <c r="O1030" s="371" t="s">
        <v>243</v>
      </c>
      <c r="P1030" s="371" t="s">
        <v>422</v>
      </c>
      <c r="Q1030" s="371" t="s">
        <v>244</v>
      </c>
      <c r="R1030" s="371" t="s">
        <v>269</v>
      </c>
      <c r="S1030" s="371" t="s">
        <v>254</v>
      </c>
      <c r="T1030" s="371" t="s">
        <v>255</v>
      </c>
      <c r="U1030" s="373">
        <v>60800</v>
      </c>
      <c r="V1030" s="371"/>
      <c r="W1030" s="371">
        <v>151318</v>
      </c>
      <c r="X1030" s="142" t="s">
        <v>28</v>
      </c>
      <c r="Y1030" s="142" t="s">
        <v>8</v>
      </c>
      <c r="AA1030" s="371"/>
      <c r="AB1030" s="371"/>
      <c r="AC1030" s="371"/>
      <c r="AD1030" s="371"/>
      <c r="AE1030" s="371"/>
    </row>
    <row r="1031" spans="1:31">
      <c r="A1031" s="371" t="s">
        <v>3696</v>
      </c>
      <c r="B1031" s="371" t="s">
        <v>3697</v>
      </c>
      <c r="C1031" s="371">
        <v>0</v>
      </c>
      <c r="D1031" s="371">
        <v>1136738</v>
      </c>
      <c r="E1031" s="371" t="s">
        <v>365</v>
      </c>
      <c r="F1031" s="371" t="s">
        <v>3698</v>
      </c>
      <c r="G1031" s="371" t="s">
        <v>239</v>
      </c>
      <c r="H1031" s="371" t="s">
        <v>263</v>
      </c>
      <c r="I1031" s="372">
        <v>43327</v>
      </c>
      <c r="J1031" s="372">
        <v>43333</v>
      </c>
      <c r="K1031" s="372">
        <v>43708</v>
      </c>
      <c r="L1031" s="371" t="s">
        <v>241</v>
      </c>
      <c r="M1031" s="371" t="s">
        <v>242</v>
      </c>
      <c r="N1031" s="372">
        <v>43332</v>
      </c>
      <c r="O1031" s="371" t="s">
        <v>243</v>
      </c>
      <c r="P1031" s="371" t="s">
        <v>263</v>
      </c>
      <c r="Q1031" s="371" t="s">
        <v>244</v>
      </c>
      <c r="R1031" s="371" t="s">
        <v>244</v>
      </c>
      <c r="S1031" s="371" t="s">
        <v>245</v>
      </c>
      <c r="T1031" s="371" t="s">
        <v>246</v>
      </c>
      <c r="U1031" s="373">
        <v>63000</v>
      </c>
      <c r="V1031" s="371"/>
      <c r="W1031" s="371">
        <v>584032</v>
      </c>
      <c r="X1031" s="142" t="s">
        <v>28</v>
      </c>
      <c r="Y1031" s="142" t="s">
        <v>4</v>
      </c>
      <c r="AA1031" s="371"/>
      <c r="AB1031" s="371"/>
      <c r="AC1031" s="371"/>
      <c r="AD1031" s="371"/>
      <c r="AE1031" s="371"/>
    </row>
    <row r="1032" spans="1:31">
      <c r="A1032" s="371" t="s">
        <v>3825</v>
      </c>
      <c r="B1032" s="371">
        <v>823484</v>
      </c>
      <c r="C1032" s="371">
        <v>0</v>
      </c>
      <c r="D1032" s="371"/>
      <c r="E1032" s="371" t="s">
        <v>3826</v>
      </c>
      <c r="F1032" s="371" t="s">
        <v>3827</v>
      </c>
      <c r="G1032" s="371" t="s">
        <v>250</v>
      </c>
      <c r="H1032" s="371" t="s">
        <v>2462</v>
      </c>
      <c r="I1032" s="372">
        <v>43227</v>
      </c>
      <c r="J1032" s="372">
        <v>43306</v>
      </c>
      <c r="K1032" s="372">
        <v>45132</v>
      </c>
      <c r="L1032" s="371" t="s">
        <v>241</v>
      </c>
      <c r="M1032" s="371" t="s">
        <v>242</v>
      </c>
      <c r="N1032" s="372">
        <v>43332</v>
      </c>
      <c r="O1032" s="371" t="s">
        <v>243</v>
      </c>
      <c r="P1032" s="371" t="s">
        <v>2462</v>
      </c>
      <c r="Q1032" s="371" t="s">
        <v>244</v>
      </c>
      <c r="R1032" s="371" t="s">
        <v>269</v>
      </c>
      <c r="S1032" s="371" t="s">
        <v>254</v>
      </c>
      <c r="T1032" s="371" t="s">
        <v>566</v>
      </c>
      <c r="U1032" s="371">
        <v>0</v>
      </c>
      <c r="V1032" s="371"/>
      <c r="W1032" s="371">
        <v>473032</v>
      </c>
      <c r="X1032" s="142" t="s">
        <v>28</v>
      </c>
      <c r="Y1032" s="142" t="s">
        <v>2</v>
      </c>
      <c r="AA1032" s="371"/>
      <c r="AB1032" s="371"/>
      <c r="AC1032" s="371"/>
      <c r="AD1032" s="371"/>
      <c r="AE1032" s="371"/>
    </row>
    <row r="1033" spans="1:31">
      <c r="A1033" s="371" t="s">
        <v>4043</v>
      </c>
      <c r="B1033" s="371">
        <v>824310</v>
      </c>
      <c r="C1033" s="371">
        <v>0</v>
      </c>
      <c r="D1033" s="371">
        <v>1135487</v>
      </c>
      <c r="E1033" s="371" t="s">
        <v>4044</v>
      </c>
      <c r="F1033" s="371" t="s">
        <v>4045</v>
      </c>
      <c r="G1033" s="371" t="s">
        <v>301</v>
      </c>
      <c r="H1033" s="371" t="s">
        <v>1404</v>
      </c>
      <c r="I1033" s="372">
        <v>43319</v>
      </c>
      <c r="J1033" s="372">
        <v>43327</v>
      </c>
      <c r="K1033" s="372">
        <v>43404</v>
      </c>
      <c r="L1033" s="371" t="s">
        <v>241</v>
      </c>
      <c r="M1033" s="371" t="s">
        <v>242</v>
      </c>
      <c r="N1033" s="372">
        <v>43332</v>
      </c>
      <c r="O1033" s="371" t="s">
        <v>243</v>
      </c>
      <c r="P1033" s="371" t="s">
        <v>1404</v>
      </c>
      <c r="Q1033" s="371" t="s">
        <v>244</v>
      </c>
      <c r="R1033" s="371" t="s">
        <v>244</v>
      </c>
      <c r="S1033" s="371" t="s">
        <v>287</v>
      </c>
      <c r="T1033" s="371" t="s">
        <v>371</v>
      </c>
      <c r="U1033" s="373">
        <v>60000</v>
      </c>
      <c r="V1033" s="371"/>
      <c r="W1033" s="371">
        <v>541831</v>
      </c>
      <c r="X1033" s="142" t="s">
        <v>28</v>
      </c>
      <c r="Y1033" s="142" t="s">
        <v>8</v>
      </c>
      <c r="AA1033" s="371"/>
      <c r="AB1033" s="371"/>
      <c r="AC1033" s="371"/>
      <c r="AD1033" s="371"/>
      <c r="AE1033" s="371"/>
    </row>
    <row r="1034" spans="1:31">
      <c r="A1034" s="371" t="s">
        <v>4058</v>
      </c>
      <c r="B1034" s="371">
        <v>824349</v>
      </c>
      <c r="C1034" s="371">
        <v>0</v>
      </c>
      <c r="D1034" s="371">
        <v>408366</v>
      </c>
      <c r="E1034" s="371" t="s">
        <v>4059</v>
      </c>
      <c r="F1034" s="371" t="s">
        <v>4060</v>
      </c>
      <c r="G1034" s="371" t="s">
        <v>301</v>
      </c>
      <c r="H1034" s="371" t="s">
        <v>1404</v>
      </c>
      <c r="I1034" s="372">
        <v>43320</v>
      </c>
      <c r="J1034" s="372">
        <v>43332</v>
      </c>
      <c r="K1034" s="372">
        <v>43448</v>
      </c>
      <c r="L1034" s="371" t="s">
        <v>241</v>
      </c>
      <c r="M1034" s="371" t="s">
        <v>242</v>
      </c>
      <c r="N1034" s="372">
        <v>43332</v>
      </c>
      <c r="O1034" s="371" t="s">
        <v>243</v>
      </c>
      <c r="P1034" s="371" t="s">
        <v>1404</v>
      </c>
      <c r="Q1034" s="371" t="s">
        <v>244</v>
      </c>
      <c r="R1034" s="371" t="s">
        <v>244</v>
      </c>
      <c r="S1034" s="371" t="s">
        <v>287</v>
      </c>
      <c r="T1034" s="371" t="s">
        <v>371</v>
      </c>
      <c r="U1034" s="373">
        <v>43200</v>
      </c>
      <c r="V1034" s="371"/>
      <c r="W1034" s="371">
        <v>541977</v>
      </c>
      <c r="X1034" s="142" t="s">
        <v>28</v>
      </c>
      <c r="Y1034" s="142" t="s">
        <v>8</v>
      </c>
      <c r="AA1034" s="371"/>
      <c r="AB1034" s="371"/>
      <c r="AC1034" s="371"/>
      <c r="AD1034" s="371"/>
      <c r="AE1034" s="371"/>
    </row>
    <row r="1035" spans="1:31">
      <c r="A1035" s="371" t="s">
        <v>4080</v>
      </c>
      <c r="B1035" s="371">
        <v>824394</v>
      </c>
      <c r="C1035" s="371">
        <v>0</v>
      </c>
      <c r="D1035" s="371">
        <v>408368</v>
      </c>
      <c r="E1035" s="371" t="s">
        <v>4081</v>
      </c>
      <c r="F1035" s="371" t="s">
        <v>4082</v>
      </c>
      <c r="G1035" s="371" t="s">
        <v>301</v>
      </c>
      <c r="H1035" s="371" t="s">
        <v>1404</v>
      </c>
      <c r="I1035" s="372">
        <v>43325</v>
      </c>
      <c r="J1035" s="372">
        <v>43327</v>
      </c>
      <c r="K1035" s="372">
        <v>43357</v>
      </c>
      <c r="L1035" s="371" t="s">
        <v>241</v>
      </c>
      <c r="M1035" s="371" t="s">
        <v>242</v>
      </c>
      <c r="N1035" s="372">
        <v>43332</v>
      </c>
      <c r="O1035" s="371" t="s">
        <v>243</v>
      </c>
      <c r="P1035" s="371" t="s">
        <v>1404</v>
      </c>
      <c r="Q1035" s="371" t="s">
        <v>244</v>
      </c>
      <c r="R1035" s="371" t="s">
        <v>244</v>
      </c>
      <c r="S1035" s="371" t="s">
        <v>287</v>
      </c>
      <c r="T1035" s="371" t="s">
        <v>371</v>
      </c>
      <c r="U1035" s="373">
        <v>22950</v>
      </c>
      <c r="V1035" s="371"/>
      <c r="W1035" s="371">
        <v>581811</v>
      </c>
      <c r="X1035" s="142" t="s">
        <v>28</v>
      </c>
      <c r="Y1035" s="142" t="s">
        <v>8</v>
      </c>
      <c r="AA1035" s="371"/>
      <c r="AB1035" s="371"/>
      <c r="AC1035" s="371"/>
      <c r="AD1035" s="371"/>
      <c r="AE1035" s="371"/>
    </row>
    <row r="1036" spans="1:31">
      <c r="A1036" s="371" t="s">
        <v>4083</v>
      </c>
      <c r="B1036" s="371">
        <v>824401</v>
      </c>
      <c r="C1036" s="371">
        <v>0</v>
      </c>
      <c r="D1036" s="371">
        <v>1135786</v>
      </c>
      <c r="E1036" s="371" t="s">
        <v>4084</v>
      </c>
      <c r="F1036" s="371" t="s">
        <v>4085</v>
      </c>
      <c r="G1036" s="371" t="s">
        <v>301</v>
      </c>
      <c r="H1036" s="371" t="s">
        <v>1404</v>
      </c>
      <c r="I1036" s="372">
        <v>43325</v>
      </c>
      <c r="J1036" s="372">
        <v>43334</v>
      </c>
      <c r="K1036" s="372">
        <v>43404</v>
      </c>
      <c r="L1036" s="371" t="s">
        <v>241</v>
      </c>
      <c r="M1036" s="371" t="s">
        <v>242</v>
      </c>
      <c r="N1036" s="372">
        <v>43332</v>
      </c>
      <c r="O1036" s="371" t="s">
        <v>243</v>
      </c>
      <c r="P1036" s="371" t="s">
        <v>1404</v>
      </c>
      <c r="Q1036" s="371" t="s">
        <v>244</v>
      </c>
      <c r="R1036" s="371" t="s">
        <v>244</v>
      </c>
      <c r="S1036" s="371" t="s">
        <v>287</v>
      </c>
      <c r="T1036" s="371" t="s">
        <v>371</v>
      </c>
      <c r="U1036" s="373">
        <v>60000</v>
      </c>
      <c r="V1036" s="371"/>
      <c r="W1036" s="371">
        <v>485446</v>
      </c>
      <c r="X1036" s="142" t="s">
        <v>28</v>
      </c>
      <c r="Y1036" s="142" t="s">
        <v>8</v>
      </c>
      <c r="AA1036" s="371"/>
      <c r="AB1036" s="371"/>
      <c r="AC1036" s="371"/>
      <c r="AD1036" s="371"/>
      <c r="AE1036" s="371"/>
    </row>
    <row r="1037" spans="1:31">
      <c r="A1037" s="371" t="s">
        <v>3472</v>
      </c>
      <c r="B1037" s="371">
        <v>816900</v>
      </c>
      <c r="C1037" s="371">
        <v>1</v>
      </c>
      <c r="D1037" s="371">
        <v>870068</v>
      </c>
      <c r="E1037" s="371" t="s">
        <v>504</v>
      </c>
      <c r="F1037" s="371" t="s">
        <v>3473</v>
      </c>
      <c r="G1037" s="371" t="s">
        <v>250</v>
      </c>
      <c r="H1037" s="371" t="s">
        <v>2669</v>
      </c>
      <c r="I1037" s="372">
        <v>43160</v>
      </c>
      <c r="J1037" s="372">
        <v>42719</v>
      </c>
      <c r="K1037" s="372">
        <v>46052</v>
      </c>
      <c r="L1037" s="371" t="s">
        <v>241</v>
      </c>
      <c r="M1037" s="371" t="s">
        <v>242</v>
      </c>
      <c r="N1037" s="372">
        <v>43333</v>
      </c>
      <c r="O1037" s="371" t="s">
        <v>243</v>
      </c>
      <c r="P1037" s="371" t="s">
        <v>3173</v>
      </c>
      <c r="Q1037" s="371" t="s">
        <v>2391</v>
      </c>
      <c r="R1037" s="371" t="s">
        <v>269</v>
      </c>
      <c r="S1037" s="371" t="s">
        <v>287</v>
      </c>
      <c r="T1037" s="371" t="s">
        <v>309</v>
      </c>
      <c r="U1037" s="373">
        <v>165355139</v>
      </c>
      <c r="V1037" s="371"/>
      <c r="W1037" s="371">
        <v>1492</v>
      </c>
      <c r="X1037" s="142" t="s">
        <v>28</v>
      </c>
      <c r="Y1037" s="142" t="s">
        <v>2</v>
      </c>
      <c r="AA1037" s="371"/>
      <c r="AB1037" s="371"/>
      <c r="AC1037" s="371"/>
      <c r="AD1037" s="371"/>
      <c r="AE1037" s="371"/>
    </row>
    <row r="1038" spans="1:31">
      <c r="A1038" s="371" t="s">
        <v>3812</v>
      </c>
      <c r="B1038" s="371">
        <v>823269</v>
      </c>
      <c r="C1038" s="371">
        <v>0</v>
      </c>
      <c r="D1038" s="371"/>
      <c r="E1038" s="371" t="s">
        <v>3813</v>
      </c>
      <c r="F1038" s="371" t="s">
        <v>3814</v>
      </c>
      <c r="G1038" s="371" t="s">
        <v>250</v>
      </c>
      <c r="H1038" s="371" t="s">
        <v>3208</v>
      </c>
      <c r="I1038" s="372">
        <v>43207</v>
      </c>
      <c r="J1038" s="372">
        <v>43205</v>
      </c>
      <c r="K1038" s="372">
        <v>45030</v>
      </c>
      <c r="L1038" s="371" t="s">
        <v>241</v>
      </c>
      <c r="M1038" s="371" t="s">
        <v>242</v>
      </c>
      <c r="N1038" s="372">
        <v>43333</v>
      </c>
      <c r="O1038" s="371" t="s">
        <v>243</v>
      </c>
      <c r="P1038" s="371" t="s">
        <v>2462</v>
      </c>
      <c r="Q1038" s="371" t="s">
        <v>244</v>
      </c>
      <c r="R1038" s="371" t="s">
        <v>269</v>
      </c>
      <c r="S1038" s="371" t="s">
        <v>254</v>
      </c>
      <c r="T1038" s="371" t="s">
        <v>255</v>
      </c>
      <c r="U1038" s="371">
        <v>0</v>
      </c>
      <c r="V1038" s="371"/>
      <c r="W1038" s="371">
        <v>26654</v>
      </c>
      <c r="X1038" s="142" t="s">
        <v>28</v>
      </c>
      <c r="Y1038" s="142" t="s">
        <v>2</v>
      </c>
      <c r="AA1038" s="371"/>
      <c r="AB1038" s="371"/>
      <c r="AC1038" s="371"/>
      <c r="AD1038" s="371"/>
      <c r="AE1038" s="371"/>
    </row>
    <row r="1039" spans="1:31">
      <c r="A1039" s="371" t="s">
        <v>3815</v>
      </c>
      <c r="B1039" s="371" t="s">
        <v>3816</v>
      </c>
      <c r="C1039" s="371">
        <v>0</v>
      </c>
      <c r="D1039" s="371"/>
      <c r="E1039" s="371" t="s">
        <v>3813</v>
      </c>
      <c r="F1039" s="371" t="s">
        <v>3817</v>
      </c>
      <c r="G1039" s="371" t="s">
        <v>239</v>
      </c>
      <c r="H1039" s="371" t="s">
        <v>3208</v>
      </c>
      <c r="I1039" s="372">
        <v>43207</v>
      </c>
      <c r="J1039" s="372">
        <v>43205</v>
      </c>
      <c r="K1039" s="372">
        <v>43569</v>
      </c>
      <c r="L1039" s="371" t="s">
        <v>241</v>
      </c>
      <c r="M1039" s="371" t="s">
        <v>242</v>
      </c>
      <c r="N1039" s="372">
        <v>43333</v>
      </c>
      <c r="O1039" s="371" t="s">
        <v>243</v>
      </c>
      <c r="P1039" s="371" t="s">
        <v>2462</v>
      </c>
      <c r="Q1039" s="371" t="s">
        <v>244</v>
      </c>
      <c r="R1039" s="371" t="s">
        <v>269</v>
      </c>
      <c r="S1039" s="371" t="s">
        <v>254</v>
      </c>
      <c r="T1039" s="371" t="s">
        <v>255</v>
      </c>
      <c r="U1039" s="373">
        <v>1200000</v>
      </c>
      <c r="V1039" s="371"/>
      <c r="W1039" s="371">
        <v>26654</v>
      </c>
      <c r="X1039" s="142" t="s">
        <v>28</v>
      </c>
      <c r="Y1039" s="142" t="s">
        <v>4</v>
      </c>
      <c r="AA1039" s="371"/>
      <c r="AB1039" s="371"/>
      <c r="AC1039" s="371"/>
      <c r="AD1039" s="371"/>
      <c r="AE1039" s="371"/>
    </row>
    <row r="1040" spans="1:31">
      <c r="A1040" s="371" t="s">
        <v>3943</v>
      </c>
      <c r="B1040" s="371">
        <v>823989</v>
      </c>
      <c r="C1040" s="371">
        <v>0</v>
      </c>
      <c r="D1040" s="371"/>
      <c r="E1040" s="371" t="s">
        <v>3944</v>
      </c>
      <c r="F1040" s="371" t="s">
        <v>3945</v>
      </c>
      <c r="G1040" s="371" t="s">
        <v>250</v>
      </c>
      <c r="H1040" s="371" t="s">
        <v>3173</v>
      </c>
      <c r="I1040" s="372">
        <v>43279</v>
      </c>
      <c r="J1040" s="372">
        <v>43279</v>
      </c>
      <c r="K1040" s="372">
        <v>45104</v>
      </c>
      <c r="L1040" s="371" t="s">
        <v>241</v>
      </c>
      <c r="M1040" s="371" t="s">
        <v>242</v>
      </c>
      <c r="N1040" s="372">
        <v>43333</v>
      </c>
      <c r="O1040" s="371" t="s">
        <v>243</v>
      </c>
      <c r="P1040" s="371" t="s">
        <v>3173</v>
      </c>
      <c r="Q1040" s="371" t="s">
        <v>244</v>
      </c>
      <c r="R1040" s="371" t="s">
        <v>244</v>
      </c>
      <c r="S1040" s="371" t="s">
        <v>254</v>
      </c>
      <c r="T1040" s="371" t="s">
        <v>255</v>
      </c>
      <c r="U1040" s="371">
        <v>0</v>
      </c>
      <c r="V1040" s="371"/>
      <c r="W1040" s="371">
        <v>484976</v>
      </c>
      <c r="X1040" s="142" t="s">
        <v>28</v>
      </c>
      <c r="Y1040" s="142" t="s">
        <v>2</v>
      </c>
      <c r="AA1040" s="371"/>
      <c r="AB1040" s="371"/>
      <c r="AC1040" s="371"/>
      <c r="AD1040" s="371"/>
      <c r="AE1040" s="371"/>
    </row>
    <row r="1041" spans="1:31">
      <c r="A1041" s="371" t="s">
        <v>3946</v>
      </c>
      <c r="B1041" s="371" t="s">
        <v>3947</v>
      </c>
      <c r="C1041" s="371">
        <v>0</v>
      </c>
      <c r="D1041" s="371"/>
      <c r="E1041" s="371" t="s">
        <v>3944</v>
      </c>
      <c r="F1041" s="371" t="s">
        <v>3948</v>
      </c>
      <c r="G1041" s="371" t="s">
        <v>239</v>
      </c>
      <c r="H1041" s="371" t="s">
        <v>3173</v>
      </c>
      <c r="I1041" s="372">
        <v>43292</v>
      </c>
      <c r="J1041" s="372">
        <v>43279</v>
      </c>
      <c r="K1041" s="372">
        <v>43643</v>
      </c>
      <c r="L1041" s="371" t="s">
        <v>241</v>
      </c>
      <c r="M1041" s="371" t="s">
        <v>242</v>
      </c>
      <c r="N1041" s="372">
        <v>43333</v>
      </c>
      <c r="O1041" s="371" t="s">
        <v>243</v>
      </c>
      <c r="P1041" s="371" t="s">
        <v>3173</v>
      </c>
      <c r="Q1041" s="371" t="s">
        <v>244</v>
      </c>
      <c r="R1041" s="371" t="s">
        <v>244</v>
      </c>
      <c r="S1041" s="371" t="s">
        <v>254</v>
      </c>
      <c r="T1041" s="371" t="s">
        <v>255</v>
      </c>
      <c r="U1041" s="373">
        <v>2000000</v>
      </c>
      <c r="V1041" s="371"/>
      <c r="W1041" s="371">
        <v>484976</v>
      </c>
      <c r="X1041" s="142" t="s">
        <v>28</v>
      </c>
      <c r="Y1041" s="142" t="s">
        <v>4</v>
      </c>
      <c r="AA1041" s="371"/>
      <c r="AB1041" s="371"/>
      <c r="AC1041" s="371"/>
      <c r="AD1041" s="371"/>
      <c r="AE1041" s="371"/>
    </row>
    <row r="1042" spans="1:31">
      <c r="A1042" s="371" t="s">
        <v>4070</v>
      </c>
      <c r="B1042" s="371">
        <v>824382</v>
      </c>
      <c r="C1042" s="371">
        <v>0</v>
      </c>
      <c r="D1042" s="371">
        <v>1137007</v>
      </c>
      <c r="E1042" s="371" t="s">
        <v>4071</v>
      </c>
      <c r="F1042" s="371" t="s">
        <v>4072</v>
      </c>
      <c r="G1042" s="371" t="s">
        <v>301</v>
      </c>
      <c r="H1042" s="371" t="s">
        <v>1404</v>
      </c>
      <c r="I1042" s="372">
        <v>43322</v>
      </c>
      <c r="J1042" s="372">
        <v>43325</v>
      </c>
      <c r="K1042" s="372">
        <v>43387</v>
      </c>
      <c r="L1042" s="371" t="s">
        <v>241</v>
      </c>
      <c r="M1042" s="371" t="s">
        <v>242</v>
      </c>
      <c r="N1042" s="372">
        <v>43333</v>
      </c>
      <c r="O1042" s="371" t="s">
        <v>243</v>
      </c>
      <c r="P1042" s="371" t="s">
        <v>1404</v>
      </c>
      <c r="Q1042" s="371" t="s">
        <v>244</v>
      </c>
      <c r="R1042" s="371" t="s">
        <v>244</v>
      </c>
      <c r="S1042" s="371" t="s">
        <v>287</v>
      </c>
      <c r="T1042" s="371" t="s">
        <v>371</v>
      </c>
      <c r="U1042" s="371">
        <v>0</v>
      </c>
      <c r="V1042" s="371"/>
      <c r="W1042" s="371">
        <v>543148</v>
      </c>
      <c r="X1042" s="142" t="s">
        <v>28</v>
      </c>
      <c r="Y1042" s="142" t="s">
        <v>8</v>
      </c>
      <c r="AA1042" s="371"/>
      <c r="AB1042" s="371"/>
      <c r="AC1042" s="371"/>
      <c r="AD1042" s="371"/>
      <c r="AE1042" s="371"/>
    </row>
    <row r="1043" spans="1:31">
      <c r="A1043" s="371" t="s">
        <v>3189</v>
      </c>
      <c r="B1043" s="371" t="s">
        <v>3190</v>
      </c>
      <c r="C1043" s="371">
        <v>2</v>
      </c>
      <c r="D1043" s="371"/>
      <c r="E1043" s="371" t="s">
        <v>248</v>
      </c>
      <c r="F1043" s="371" t="s">
        <v>3191</v>
      </c>
      <c r="G1043" s="371" t="s">
        <v>239</v>
      </c>
      <c r="H1043" s="371" t="s">
        <v>421</v>
      </c>
      <c r="I1043" s="372">
        <v>43319</v>
      </c>
      <c r="J1043" s="372">
        <v>43393</v>
      </c>
      <c r="K1043" s="372">
        <v>44135</v>
      </c>
      <c r="L1043" s="371" t="s">
        <v>241</v>
      </c>
      <c r="M1043" s="371" t="s">
        <v>242</v>
      </c>
      <c r="N1043" s="372">
        <v>43334</v>
      </c>
      <c r="O1043" s="371" t="s">
        <v>243</v>
      </c>
      <c r="P1043" s="371" t="s">
        <v>422</v>
      </c>
      <c r="Q1043" s="371" t="s">
        <v>244</v>
      </c>
      <c r="R1043" s="371" t="s">
        <v>269</v>
      </c>
      <c r="S1043" s="371" t="s">
        <v>254</v>
      </c>
      <c r="T1043" s="371" t="s">
        <v>255</v>
      </c>
      <c r="U1043" s="371">
        <v>0</v>
      </c>
      <c r="V1043" s="371"/>
      <c r="W1043" s="371">
        <v>775665</v>
      </c>
      <c r="X1043" s="142" t="s">
        <v>28</v>
      </c>
      <c r="Y1043" s="142" t="s">
        <v>4</v>
      </c>
      <c r="AA1043" s="371"/>
      <c r="AB1043" s="371"/>
      <c r="AC1043" s="371"/>
      <c r="AD1043" s="371"/>
      <c r="AE1043" s="371"/>
    </row>
    <row r="1044" spans="1:31">
      <c r="A1044" s="371" t="s">
        <v>3355</v>
      </c>
      <c r="B1044" s="371" t="s">
        <v>3356</v>
      </c>
      <c r="C1044" s="371">
        <v>1</v>
      </c>
      <c r="D1044" s="371"/>
      <c r="E1044" s="371" t="s">
        <v>3357</v>
      </c>
      <c r="F1044" s="371" t="s">
        <v>3358</v>
      </c>
      <c r="G1044" s="371" t="s">
        <v>239</v>
      </c>
      <c r="H1044" s="371" t="s">
        <v>2462</v>
      </c>
      <c r="I1044" s="372">
        <v>43306</v>
      </c>
      <c r="J1044" s="372">
        <v>43160</v>
      </c>
      <c r="K1044" s="372">
        <v>43524</v>
      </c>
      <c r="L1044" s="371" t="s">
        <v>241</v>
      </c>
      <c r="M1044" s="371" t="s">
        <v>242</v>
      </c>
      <c r="N1044" s="372">
        <v>43334</v>
      </c>
      <c r="O1044" s="371" t="s">
        <v>243</v>
      </c>
      <c r="P1044" s="371" t="s">
        <v>2462</v>
      </c>
      <c r="Q1044" s="371" t="s">
        <v>244</v>
      </c>
      <c r="R1044" s="371" t="s">
        <v>244</v>
      </c>
      <c r="S1044" s="371" t="s">
        <v>254</v>
      </c>
      <c r="T1044" s="371" t="s">
        <v>255</v>
      </c>
      <c r="U1044" s="373">
        <v>1500000</v>
      </c>
      <c r="V1044" s="371"/>
      <c r="W1044" s="371">
        <v>153074</v>
      </c>
      <c r="X1044" s="142" t="s">
        <v>28</v>
      </c>
      <c r="Y1044" s="142" t="s">
        <v>4</v>
      </c>
      <c r="AA1044" s="371"/>
      <c r="AB1044" s="371"/>
      <c r="AC1044" s="371"/>
      <c r="AD1044" s="371"/>
      <c r="AE1044" s="371"/>
    </row>
    <row r="1045" spans="1:31">
      <c r="A1045" s="371" t="s">
        <v>3366</v>
      </c>
      <c r="B1045" s="371" t="s">
        <v>3367</v>
      </c>
      <c r="C1045" s="371">
        <v>0</v>
      </c>
      <c r="D1045" s="371">
        <v>1126375</v>
      </c>
      <c r="E1045" s="371" t="s">
        <v>3368</v>
      </c>
      <c r="F1045" s="371" t="s">
        <v>3369</v>
      </c>
      <c r="G1045" s="371" t="s">
        <v>239</v>
      </c>
      <c r="H1045" s="371" t="s">
        <v>3223</v>
      </c>
      <c r="I1045" s="372">
        <v>43299</v>
      </c>
      <c r="J1045" s="372">
        <v>43374</v>
      </c>
      <c r="K1045" s="372">
        <v>44051</v>
      </c>
      <c r="L1045" s="371" t="s">
        <v>241</v>
      </c>
      <c r="M1045" s="371" t="s">
        <v>242</v>
      </c>
      <c r="N1045" s="372">
        <v>43334</v>
      </c>
      <c r="O1045" s="371" t="s">
        <v>243</v>
      </c>
      <c r="P1045" s="371" t="s">
        <v>3223</v>
      </c>
      <c r="Q1045" s="371" t="s">
        <v>244</v>
      </c>
      <c r="R1045" s="371" t="s">
        <v>269</v>
      </c>
      <c r="S1045" s="371" t="s">
        <v>245</v>
      </c>
      <c r="T1045" s="371" t="s">
        <v>246</v>
      </c>
      <c r="U1045" s="373">
        <v>60000</v>
      </c>
      <c r="V1045" s="371"/>
      <c r="W1045" s="371">
        <v>818922</v>
      </c>
      <c r="X1045" s="142" t="s">
        <v>28</v>
      </c>
      <c r="Y1045" s="142" t="s">
        <v>4</v>
      </c>
      <c r="AA1045" s="371"/>
      <c r="AB1045" s="371"/>
      <c r="AC1045" s="371"/>
      <c r="AD1045" s="371"/>
      <c r="AE1045" s="371"/>
    </row>
    <row r="1046" spans="1:31">
      <c r="A1046" s="371" t="s">
        <v>3395</v>
      </c>
      <c r="B1046" s="371" t="s">
        <v>3396</v>
      </c>
      <c r="C1046" s="371">
        <v>1</v>
      </c>
      <c r="D1046" s="371"/>
      <c r="E1046" s="371" t="s">
        <v>3397</v>
      </c>
      <c r="F1046" s="371" t="s">
        <v>3398</v>
      </c>
      <c r="G1046" s="371" t="s">
        <v>239</v>
      </c>
      <c r="H1046" s="371" t="s">
        <v>421</v>
      </c>
      <c r="I1046" s="372">
        <v>43319</v>
      </c>
      <c r="J1046" s="372">
        <v>43373</v>
      </c>
      <c r="K1046" s="372">
        <v>44135</v>
      </c>
      <c r="L1046" s="371" t="s">
        <v>241</v>
      </c>
      <c r="M1046" s="371" t="s">
        <v>242</v>
      </c>
      <c r="N1046" s="372">
        <v>43334</v>
      </c>
      <c r="O1046" s="371" t="s">
        <v>243</v>
      </c>
      <c r="P1046" s="371" t="s">
        <v>422</v>
      </c>
      <c r="Q1046" s="371" t="s">
        <v>244</v>
      </c>
      <c r="R1046" s="371" t="s">
        <v>269</v>
      </c>
      <c r="S1046" s="371" t="s">
        <v>254</v>
      </c>
      <c r="T1046" s="371" t="s">
        <v>255</v>
      </c>
      <c r="U1046" s="371">
        <v>0</v>
      </c>
      <c r="V1046" s="371"/>
      <c r="W1046" s="371">
        <v>660107</v>
      </c>
      <c r="X1046" s="142" t="s">
        <v>28</v>
      </c>
      <c r="Y1046" s="142" t="s">
        <v>4</v>
      </c>
      <c r="AA1046" s="371"/>
      <c r="AB1046" s="371"/>
      <c r="AC1046" s="371"/>
      <c r="AD1046" s="371"/>
      <c r="AE1046" s="371"/>
    </row>
    <row r="1047" spans="1:31">
      <c r="A1047" s="371" t="s">
        <v>3618</v>
      </c>
      <c r="B1047" s="371" t="s">
        <v>3619</v>
      </c>
      <c r="C1047" s="371">
        <v>2</v>
      </c>
      <c r="D1047" s="371"/>
      <c r="E1047" s="371" t="s">
        <v>3620</v>
      </c>
      <c r="F1047" s="371" t="s">
        <v>3621</v>
      </c>
      <c r="G1047" s="371" t="s">
        <v>239</v>
      </c>
      <c r="H1047" s="371" t="s">
        <v>2462</v>
      </c>
      <c r="I1047" s="372">
        <v>43307</v>
      </c>
      <c r="J1047" s="372">
        <v>43160</v>
      </c>
      <c r="K1047" s="372">
        <v>43524</v>
      </c>
      <c r="L1047" s="371" t="s">
        <v>241</v>
      </c>
      <c r="M1047" s="371" t="s">
        <v>242</v>
      </c>
      <c r="N1047" s="372">
        <v>43334</v>
      </c>
      <c r="O1047" s="371" t="s">
        <v>243</v>
      </c>
      <c r="P1047" s="371" t="s">
        <v>2462</v>
      </c>
      <c r="Q1047" s="371" t="s">
        <v>244</v>
      </c>
      <c r="R1047" s="371" t="s">
        <v>269</v>
      </c>
      <c r="S1047" s="371" t="s">
        <v>254</v>
      </c>
      <c r="T1047" s="371" t="s">
        <v>255</v>
      </c>
      <c r="U1047" s="373">
        <v>1150000</v>
      </c>
      <c r="V1047" s="371"/>
      <c r="W1047" s="371">
        <v>198865</v>
      </c>
      <c r="X1047" s="142" t="s">
        <v>28</v>
      </c>
      <c r="Y1047" s="142" t="s">
        <v>4</v>
      </c>
      <c r="AA1047" s="371"/>
      <c r="AB1047" s="371"/>
      <c r="AC1047" s="371"/>
      <c r="AD1047" s="371"/>
      <c r="AE1047" s="371"/>
    </row>
    <row r="1048" spans="1:31">
      <c r="A1048" s="371" t="s">
        <v>3729</v>
      </c>
      <c r="B1048" s="371">
        <v>821507</v>
      </c>
      <c r="C1048" s="371">
        <v>1</v>
      </c>
      <c r="D1048" s="371"/>
      <c r="E1048" s="371" t="s">
        <v>3730</v>
      </c>
      <c r="F1048" s="371" t="s">
        <v>3731</v>
      </c>
      <c r="G1048" s="371" t="s">
        <v>301</v>
      </c>
      <c r="H1048" s="371" t="s">
        <v>421</v>
      </c>
      <c r="I1048" s="372">
        <v>43297</v>
      </c>
      <c r="J1048" s="372">
        <v>43355</v>
      </c>
      <c r="K1048" s="372">
        <v>43982</v>
      </c>
      <c r="L1048" s="371" t="s">
        <v>241</v>
      </c>
      <c r="M1048" s="371" t="s">
        <v>242</v>
      </c>
      <c r="N1048" s="372">
        <v>43334</v>
      </c>
      <c r="O1048" s="371" t="s">
        <v>243</v>
      </c>
      <c r="P1048" s="371" t="s">
        <v>422</v>
      </c>
      <c r="Q1048" s="371" t="s">
        <v>244</v>
      </c>
      <c r="R1048" s="371" t="s">
        <v>244</v>
      </c>
      <c r="S1048" s="371" t="s">
        <v>254</v>
      </c>
      <c r="T1048" s="371" t="s">
        <v>621</v>
      </c>
      <c r="U1048" s="373">
        <v>108000</v>
      </c>
      <c r="V1048" s="371"/>
      <c r="W1048" s="371"/>
      <c r="X1048" s="142" t="s">
        <v>28</v>
      </c>
      <c r="Y1048" s="142" t="s">
        <v>8</v>
      </c>
      <c r="AA1048" s="371"/>
      <c r="AB1048" s="371"/>
      <c r="AC1048" s="371"/>
      <c r="AD1048" s="371"/>
      <c r="AE1048" s="371"/>
    </row>
    <row r="1049" spans="1:31">
      <c r="A1049" s="371" t="s">
        <v>3732</v>
      </c>
      <c r="B1049" s="371" t="s">
        <v>3733</v>
      </c>
      <c r="C1049" s="371">
        <v>0</v>
      </c>
      <c r="D1049" s="371"/>
      <c r="E1049" s="371" t="s">
        <v>3734</v>
      </c>
      <c r="F1049" s="371" t="s">
        <v>3735</v>
      </c>
      <c r="G1049" s="371" t="s">
        <v>239</v>
      </c>
      <c r="H1049" s="371" t="s">
        <v>3223</v>
      </c>
      <c r="I1049" s="372">
        <v>43300</v>
      </c>
      <c r="J1049" s="372">
        <v>43313</v>
      </c>
      <c r="K1049" s="372">
        <v>43677</v>
      </c>
      <c r="L1049" s="371" t="s">
        <v>241</v>
      </c>
      <c r="M1049" s="371" t="s">
        <v>242</v>
      </c>
      <c r="N1049" s="372">
        <v>43334</v>
      </c>
      <c r="O1049" s="371" t="s">
        <v>243</v>
      </c>
      <c r="P1049" s="371" t="s">
        <v>3223</v>
      </c>
      <c r="Q1049" s="371" t="s">
        <v>244</v>
      </c>
      <c r="R1049" s="371" t="s">
        <v>269</v>
      </c>
      <c r="S1049" s="371" t="s">
        <v>245</v>
      </c>
      <c r="T1049" s="371" t="s">
        <v>246</v>
      </c>
      <c r="U1049" s="373">
        <v>30000</v>
      </c>
      <c r="V1049" s="371"/>
      <c r="W1049" s="371">
        <v>579094</v>
      </c>
      <c r="X1049" s="142" t="s">
        <v>28</v>
      </c>
      <c r="Y1049" s="142" t="s">
        <v>4</v>
      </c>
      <c r="AA1049" s="371"/>
      <c r="AB1049" s="371"/>
      <c r="AC1049" s="371"/>
      <c r="AD1049" s="371"/>
      <c r="AE1049" s="371"/>
    </row>
    <row r="1050" spans="1:31">
      <c r="A1050" s="371" t="s">
        <v>4008</v>
      </c>
      <c r="B1050" s="371">
        <v>824223</v>
      </c>
      <c r="C1050" s="371">
        <v>0</v>
      </c>
      <c r="D1050" s="371"/>
      <c r="E1050" s="371" t="s">
        <v>4009</v>
      </c>
      <c r="F1050" s="371" t="s">
        <v>4010</v>
      </c>
      <c r="G1050" s="371" t="s">
        <v>262</v>
      </c>
      <c r="H1050" s="371" t="s">
        <v>421</v>
      </c>
      <c r="I1050" s="372">
        <v>43305</v>
      </c>
      <c r="J1050" s="372">
        <v>43305</v>
      </c>
      <c r="K1050" s="372">
        <v>45077</v>
      </c>
      <c r="L1050" s="371" t="s">
        <v>241</v>
      </c>
      <c r="M1050" s="371" t="s">
        <v>242</v>
      </c>
      <c r="N1050" s="372">
        <v>43334</v>
      </c>
      <c r="O1050" s="371" t="s">
        <v>243</v>
      </c>
      <c r="P1050" s="371" t="s">
        <v>422</v>
      </c>
      <c r="Q1050" s="371" t="s">
        <v>244</v>
      </c>
      <c r="R1050" s="371" t="s">
        <v>269</v>
      </c>
      <c r="S1050" s="371" t="s">
        <v>254</v>
      </c>
      <c r="T1050" s="371" t="s">
        <v>255</v>
      </c>
      <c r="U1050" s="371">
        <v>0</v>
      </c>
      <c r="V1050" s="371"/>
      <c r="W1050" s="371"/>
      <c r="X1050" s="142" t="s">
        <v>28</v>
      </c>
      <c r="Y1050" s="142" t="s">
        <v>3</v>
      </c>
      <c r="AA1050" s="371"/>
      <c r="AB1050" s="371"/>
      <c r="AC1050" s="371"/>
      <c r="AD1050" s="371"/>
      <c r="AE1050" s="371"/>
    </row>
    <row r="1051" spans="1:31">
      <c r="A1051" s="371" t="s">
        <v>4064</v>
      </c>
      <c r="B1051" s="371">
        <v>824373</v>
      </c>
      <c r="C1051" s="371">
        <v>0</v>
      </c>
      <c r="D1051" s="371"/>
      <c r="E1051" s="371" t="s">
        <v>4065</v>
      </c>
      <c r="F1051" s="371" t="s">
        <v>4066</v>
      </c>
      <c r="G1051" s="371" t="s">
        <v>420</v>
      </c>
      <c r="H1051" s="371" t="s">
        <v>421</v>
      </c>
      <c r="I1051" s="372">
        <v>43322</v>
      </c>
      <c r="J1051" s="372">
        <v>43349</v>
      </c>
      <c r="K1051" s="372">
        <v>43982</v>
      </c>
      <c r="L1051" s="371" t="s">
        <v>241</v>
      </c>
      <c r="M1051" s="371" t="s">
        <v>242</v>
      </c>
      <c r="N1051" s="372">
        <v>43334</v>
      </c>
      <c r="O1051" s="371" t="s">
        <v>243</v>
      </c>
      <c r="P1051" s="371" t="s">
        <v>422</v>
      </c>
      <c r="Q1051" s="371" t="s">
        <v>244</v>
      </c>
      <c r="R1051" s="371" t="s">
        <v>269</v>
      </c>
      <c r="S1051" s="371" t="s">
        <v>254</v>
      </c>
      <c r="T1051" s="371" t="s">
        <v>278</v>
      </c>
      <c r="U1051" s="373">
        <v>140000</v>
      </c>
      <c r="V1051" s="371"/>
      <c r="W1051" s="371"/>
      <c r="X1051" s="142" t="s">
        <v>28</v>
      </c>
      <c r="Y1051" s="142" t="s">
        <v>7</v>
      </c>
      <c r="AA1051" s="371"/>
      <c r="AB1051" s="371"/>
      <c r="AC1051" s="371"/>
      <c r="AD1051" s="371"/>
      <c r="AE1051" s="371"/>
    </row>
    <row r="1052" spans="1:31">
      <c r="A1052" s="371" t="s">
        <v>4092</v>
      </c>
      <c r="B1052" s="371">
        <v>824420</v>
      </c>
      <c r="C1052" s="371">
        <v>0</v>
      </c>
      <c r="D1052" s="371"/>
      <c r="E1052" s="371" t="s">
        <v>4093</v>
      </c>
      <c r="F1052" s="371" t="s">
        <v>4094</v>
      </c>
      <c r="G1052" s="371" t="s">
        <v>420</v>
      </c>
      <c r="H1052" s="371" t="s">
        <v>421</v>
      </c>
      <c r="I1052" s="372">
        <v>43326</v>
      </c>
      <c r="J1052" s="372">
        <v>43332</v>
      </c>
      <c r="K1052" s="372">
        <v>43982</v>
      </c>
      <c r="L1052" s="371" t="s">
        <v>241</v>
      </c>
      <c r="M1052" s="371" t="s">
        <v>242</v>
      </c>
      <c r="N1052" s="372">
        <v>43334</v>
      </c>
      <c r="O1052" s="371" t="s">
        <v>243</v>
      </c>
      <c r="P1052" s="371" t="s">
        <v>422</v>
      </c>
      <c r="Q1052" s="371" t="s">
        <v>244</v>
      </c>
      <c r="R1052" s="371" t="s">
        <v>269</v>
      </c>
      <c r="S1052" s="371" t="s">
        <v>254</v>
      </c>
      <c r="T1052" s="371" t="s">
        <v>322</v>
      </c>
      <c r="U1052" s="373">
        <v>140000</v>
      </c>
      <c r="V1052" s="371"/>
      <c r="W1052" s="371"/>
      <c r="X1052" s="142" t="s">
        <v>28</v>
      </c>
      <c r="Y1052" s="142" t="s">
        <v>7</v>
      </c>
      <c r="AA1052" s="371"/>
      <c r="AB1052" s="371"/>
      <c r="AC1052" s="371"/>
      <c r="AD1052" s="371"/>
      <c r="AE1052" s="371"/>
    </row>
    <row r="1053" spans="1:31">
      <c r="A1053" s="371" t="s">
        <v>3262</v>
      </c>
      <c r="B1053" s="371">
        <v>809150</v>
      </c>
      <c r="C1053" s="371">
        <v>3</v>
      </c>
      <c r="D1053" s="371"/>
      <c r="E1053" s="371" t="s">
        <v>2707</v>
      </c>
      <c r="F1053" s="371" t="s">
        <v>3263</v>
      </c>
      <c r="G1053" s="371" t="s">
        <v>250</v>
      </c>
      <c r="H1053" s="371" t="s">
        <v>294</v>
      </c>
      <c r="I1053" s="372">
        <v>42716</v>
      </c>
      <c r="J1053" s="372">
        <v>42695</v>
      </c>
      <c r="K1053" s="372">
        <v>44227</v>
      </c>
      <c r="L1053" s="371" t="s">
        <v>241</v>
      </c>
      <c r="M1053" s="371" t="s">
        <v>242</v>
      </c>
      <c r="N1053" s="372">
        <v>43335</v>
      </c>
      <c r="O1053" s="371" t="s">
        <v>243</v>
      </c>
      <c r="P1053" s="371" t="s">
        <v>2462</v>
      </c>
      <c r="Q1053" s="371" t="s">
        <v>244</v>
      </c>
      <c r="R1053" s="371" t="s">
        <v>269</v>
      </c>
      <c r="S1053" s="371" t="s">
        <v>287</v>
      </c>
      <c r="T1053" s="371" t="s">
        <v>371</v>
      </c>
      <c r="U1053" s="373">
        <v>150000</v>
      </c>
      <c r="V1053" s="371"/>
      <c r="W1053" s="371">
        <v>570015</v>
      </c>
      <c r="X1053" s="142" t="s">
        <v>28</v>
      </c>
      <c r="Y1053" s="142" t="s">
        <v>2</v>
      </c>
      <c r="AA1053" s="371"/>
      <c r="AB1053" s="371"/>
      <c r="AC1053" s="371"/>
      <c r="AD1053" s="371"/>
      <c r="AE1053" s="371"/>
    </row>
    <row r="1054" spans="1:31">
      <c r="A1054" s="371" t="s">
        <v>3328</v>
      </c>
      <c r="B1054" s="371" t="s">
        <v>3329</v>
      </c>
      <c r="C1054" s="371">
        <v>0</v>
      </c>
      <c r="D1054" s="371">
        <v>1121029</v>
      </c>
      <c r="E1054" s="371" t="s">
        <v>1740</v>
      </c>
      <c r="F1054" s="371" t="s">
        <v>3330</v>
      </c>
      <c r="G1054" s="371" t="s">
        <v>239</v>
      </c>
      <c r="H1054" s="371" t="s">
        <v>240</v>
      </c>
      <c r="I1054" s="372">
        <v>43320</v>
      </c>
      <c r="J1054" s="372">
        <v>43299</v>
      </c>
      <c r="K1054" s="372">
        <v>43480</v>
      </c>
      <c r="L1054" s="371" t="s">
        <v>241</v>
      </c>
      <c r="M1054" s="371" t="s">
        <v>242</v>
      </c>
      <c r="N1054" s="372">
        <v>43335</v>
      </c>
      <c r="O1054" s="371" t="s">
        <v>243</v>
      </c>
      <c r="P1054" s="371" t="s">
        <v>240</v>
      </c>
      <c r="Q1054" s="371" t="s">
        <v>244</v>
      </c>
      <c r="R1054" s="371" t="s">
        <v>244</v>
      </c>
      <c r="S1054" s="371" t="s">
        <v>287</v>
      </c>
      <c r="T1054" s="371" t="s">
        <v>309</v>
      </c>
      <c r="U1054" s="373">
        <v>39440</v>
      </c>
      <c r="V1054" s="371"/>
      <c r="W1054" s="371">
        <v>56690</v>
      </c>
      <c r="X1054" s="142" t="s">
        <v>28</v>
      </c>
      <c r="Y1054" s="142" t="s">
        <v>4</v>
      </c>
      <c r="AA1054" s="371"/>
      <c r="AB1054" s="371"/>
      <c r="AC1054" s="371"/>
      <c r="AD1054" s="371"/>
      <c r="AE1054" s="371"/>
    </row>
    <row r="1055" spans="1:31">
      <c r="A1055" s="371" t="s">
        <v>4086</v>
      </c>
      <c r="B1055" s="371">
        <v>824412</v>
      </c>
      <c r="C1055" s="371">
        <v>0</v>
      </c>
      <c r="D1055" s="371">
        <v>1138797</v>
      </c>
      <c r="E1055" s="371" t="s">
        <v>4087</v>
      </c>
      <c r="F1055" s="371" t="s">
        <v>4088</v>
      </c>
      <c r="G1055" s="371" t="s">
        <v>301</v>
      </c>
      <c r="H1055" s="371" t="s">
        <v>1404</v>
      </c>
      <c r="I1055" s="372">
        <v>43326</v>
      </c>
      <c r="J1055" s="372">
        <v>43334</v>
      </c>
      <c r="K1055" s="372">
        <v>43404</v>
      </c>
      <c r="L1055" s="371" t="s">
        <v>241</v>
      </c>
      <c r="M1055" s="371" t="s">
        <v>242</v>
      </c>
      <c r="N1055" s="372">
        <v>43335</v>
      </c>
      <c r="O1055" s="371" t="s">
        <v>243</v>
      </c>
      <c r="P1055" s="371" t="s">
        <v>1404</v>
      </c>
      <c r="Q1055" s="371" t="s">
        <v>244</v>
      </c>
      <c r="R1055" s="371" t="s">
        <v>244</v>
      </c>
      <c r="S1055" s="371" t="s">
        <v>287</v>
      </c>
      <c r="T1055" s="371" t="s">
        <v>371</v>
      </c>
      <c r="U1055" s="373">
        <v>60000</v>
      </c>
      <c r="V1055" s="371"/>
      <c r="W1055" s="371">
        <v>543099</v>
      </c>
      <c r="X1055" s="142" t="s">
        <v>28</v>
      </c>
      <c r="Y1055" s="142" t="s">
        <v>8</v>
      </c>
      <c r="AA1055" s="371"/>
      <c r="AB1055" s="371"/>
      <c r="AC1055" s="371"/>
      <c r="AD1055" s="371"/>
      <c r="AE1055" s="371"/>
    </row>
    <row r="1056" spans="1:31">
      <c r="A1056" s="371" t="s">
        <v>4089</v>
      </c>
      <c r="B1056" s="371">
        <v>824418</v>
      </c>
      <c r="C1056" s="371">
        <v>0</v>
      </c>
      <c r="D1056" s="371">
        <v>408365</v>
      </c>
      <c r="E1056" s="371" t="s">
        <v>4090</v>
      </c>
      <c r="F1056" s="371" t="s">
        <v>4091</v>
      </c>
      <c r="G1056" s="371" t="s">
        <v>301</v>
      </c>
      <c r="H1056" s="371" t="s">
        <v>1404</v>
      </c>
      <c r="I1056" s="372">
        <v>43326</v>
      </c>
      <c r="J1056" s="372">
        <v>43332</v>
      </c>
      <c r="K1056" s="372">
        <v>43448</v>
      </c>
      <c r="L1056" s="371" t="s">
        <v>241</v>
      </c>
      <c r="M1056" s="371" t="s">
        <v>242</v>
      </c>
      <c r="N1056" s="372">
        <v>43335</v>
      </c>
      <c r="O1056" s="371" t="s">
        <v>243</v>
      </c>
      <c r="P1056" s="371" t="s">
        <v>1404</v>
      </c>
      <c r="Q1056" s="371" t="s">
        <v>244</v>
      </c>
      <c r="R1056" s="371" t="s">
        <v>244</v>
      </c>
      <c r="S1056" s="371" t="s">
        <v>287</v>
      </c>
      <c r="T1056" s="371" t="s">
        <v>371</v>
      </c>
      <c r="U1056" s="373">
        <v>54400</v>
      </c>
      <c r="V1056" s="371"/>
      <c r="W1056" s="371">
        <v>543309</v>
      </c>
      <c r="X1056" s="142" t="s">
        <v>28</v>
      </c>
      <c r="Y1056" s="142" t="s">
        <v>8</v>
      </c>
      <c r="AA1056" s="371"/>
      <c r="AB1056" s="371"/>
      <c r="AC1056" s="371"/>
      <c r="AD1056" s="371"/>
      <c r="AE1056" s="371"/>
    </row>
    <row r="1057" spans="1:31">
      <c r="A1057" s="371" t="s">
        <v>3194</v>
      </c>
      <c r="B1057" s="371" t="s">
        <v>3195</v>
      </c>
      <c r="C1057" s="371">
        <v>1</v>
      </c>
      <c r="D1057" s="371"/>
      <c r="E1057" s="371" t="s">
        <v>3196</v>
      </c>
      <c r="F1057" s="371" t="s">
        <v>3197</v>
      </c>
      <c r="G1057" s="371" t="s">
        <v>239</v>
      </c>
      <c r="H1057" s="371" t="s">
        <v>251</v>
      </c>
      <c r="I1057" s="372">
        <v>43325</v>
      </c>
      <c r="J1057" s="372">
        <v>43329</v>
      </c>
      <c r="K1057" s="372">
        <v>44059</v>
      </c>
      <c r="L1057" s="371" t="s">
        <v>241</v>
      </c>
      <c r="M1057" s="371" t="s">
        <v>242</v>
      </c>
      <c r="N1057" s="372">
        <v>43339</v>
      </c>
      <c r="O1057" s="371" t="s">
        <v>243</v>
      </c>
      <c r="P1057" s="371" t="s">
        <v>251</v>
      </c>
      <c r="Q1057" s="371" t="s">
        <v>244</v>
      </c>
      <c r="R1057" s="371" t="s">
        <v>269</v>
      </c>
      <c r="S1057" s="371" t="s">
        <v>254</v>
      </c>
      <c r="T1057" s="371" t="s">
        <v>255</v>
      </c>
      <c r="U1057" s="373">
        <v>400000</v>
      </c>
      <c r="V1057" s="371"/>
      <c r="W1057" s="371">
        <v>572790</v>
      </c>
      <c r="X1057" s="142" t="s">
        <v>28</v>
      </c>
      <c r="Y1057" s="142" t="s">
        <v>4</v>
      </c>
      <c r="AA1057" s="371"/>
      <c r="AB1057" s="371"/>
      <c r="AC1057" s="371"/>
      <c r="AD1057" s="371"/>
      <c r="AE1057" s="371"/>
    </row>
    <row r="1058" spans="1:31">
      <c r="A1058" s="371" t="s">
        <v>3641</v>
      </c>
      <c r="B1058" s="371" t="s">
        <v>2734</v>
      </c>
      <c r="C1058" s="371">
        <v>1</v>
      </c>
      <c r="D1058" s="371"/>
      <c r="E1058" s="371" t="s">
        <v>2735</v>
      </c>
      <c r="F1058" s="371" t="s">
        <v>2736</v>
      </c>
      <c r="G1058" s="371" t="s">
        <v>239</v>
      </c>
      <c r="H1058" s="371" t="s">
        <v>3170</v>
      </c>
      <c r="I1058" s="372">
        <v>43259</v>
      </c>
      <c r="J1058" s="372">
        <v>42870</v>
      </c>
      <c r="K1058" s="372">
        <v>44712</v>
      </c>
      <c r="L1058" s="371" t="s">
        <v>241</v>
      </c>
      <c r="M1058" s="371" t="s">
        <v>242</v>
      </c>
      <c r="N1058" s="372">
        <v>43339</v>
      </c>
      <c r="O1058" s="371" t="s">
        <v>243</v>
      </c>
      <c r="P1058" s="371" t="s">
        <v>3170</v>
      </c>
      <c r="Q1058" s="371" t="s">
        <v>244</v>
      </c>
      <c r="R1058" s="371" t="s">
        <v>244</v>
      </c>
      <c r="S1058" s="371" t="s">
        <v>254</v>
      </c>
      <c r="T1058" s="371" t="s">
        <v>255</v>
      </c>
      <c r="U1058" s="371">
        <v>0</v>
      </c>
      <c r="V1058" s="371"/>
      <c r="W1058" s="371">
        <v>564741</v>
      </c>
      <c r="X1058" s="142" t="s">
        <v>28</v>
      </c>
      <c r="Y1058" s="142" t="s">
        <v>4</v>
      </c>
      <c r="AA1058" s="371"/>
      <c r="AB1058" s="371"/>
      <c r="AC1058" s="371"/>
      <c r="AD1058" s="371"/>
      <c r="AE1058" s="371"/>
    </row>
    <row r="1059" spans="1:31">
      <c r="A1059" s="371" t="s">
        <v>3267</v>
      </c>
      <c r="B1059" s="371">
        <v>809677</v>
      </c>
      <c r="C1059" s="371">
        <v>0</v>
      </c>
      <c r="D1059" s="371"/>
      <c r="E1059" s="371" t="s">
        <v>407</v>
      </c>
      <c r="F1059" s="371" t="s">
        <v>3268</v>
      </c>
      <c r="G1059" s="371" t="s">
        <v>250</v>
      </c>
      <c r="H1059" s="371" t="s">
        <v>251</v>
      </c>
      <c r="I1059" s="372">
        <v>41513</v>
      </c>
      <c r="J1059" s="372">
        <v>41944</v>
      </c>
      <c r="K1059" s="372">
        <v>43769</v>
      </c>
      <c r="L1059" s="371" t="s">
        <v>241</v>
      </c>
      <c r="M1059" s="371" t="s">
        <v>242</v>
      </c>
      <c r="N1059" s="372">
        <v>43340</v>
      </c>
      <c r="O1059" s="371" t="s">
        <v>243</v>
      </c>
      <c r="P1059" s="371" t="s">
        <v>251</v>
      </c>
      <c r="Q1059" s="371" t="s">
        <v>244</v>
      </c>
      <c r="R1059" s="371" t="s">
        <v>269</v>
      </c>
      <c r="S1059" s="371" t="s">
        <v>265</v>
      </c>
      <c r="T1059" s="371" t="s">
        <v>255</v>
      </c>
      <c r="U1059" s="373">
        <v>18000000</v>
      </c>
      <c r="V1059" s="371"/>
      <c r="W1059" s="371">
        <v>2074</v>
      </c>
      <c r="X1059" s="142" t="s">
        <v>28</v>
      </c>
      <c r="Y1059" s="142" t="s">
        <v>2</v>
      </c>
      <c r="AA1059" s="371"/>
      <c r="AB1059" s="371"/>
      <c r="AC1059" s="371"/>
      <c r="AD1059" s="371"/>
      <c r="AE1059" s="371"/>
    </row>
    <row r="1060" spans="1:31">
      <c r="A1060" s="371" t="s">
        <v>3922</v>
      </c>
      <c r="B1060" s="371">
        <v>823960</v>
      </c>
      <c r="C1060" s="371">
        <v>0</v>
      </c>
      <c r="D1060" s="371"/>
      <c r="E1060" s="371" t="s">
        <v>3923</v>
      </c>
      <c r="F1060" s="371" t="s">
        <v>3924</v>
      </c>
      <c r="G1060" s="371" t="s">
        <v>250</v>
      </c>
      <c r="H1060" s="371" t="s">
        <v>251</v>
      </c>
      <c r="I1060" s="372">
        <v>43277</v>
      </c>
      <c r="J1060" s="372">
        <v>43293</v>
      </c>
      <c r="K1060" s="372">
        <v>45118</v>
      </c>
      <c r="L1060" s="371" t="s">
        <v>241</v>
      </c>
      <c r="M1060" s="371" t="s">
        <v>242</v>
      </c>
      <c r="N1060" s="372">
        <v>43340</v>
      </c>
      <c r="O1060" s="371" t="s">
        <v>243</v>
      </c>
      <c r="P1060" s="371" t="s">
        <v>251</v>
      </c>
      <c r="Q1060" s="371" t="s">
        <v>244</v>
      </c>
      <c r="R1060" s="371" t="s">
        <v>269</v>
      </c>
      <c r="S1060" s="371" t="s">
        <v>254</v>
      </c>
      <c r="T1060" s="371" t="s">
        <v>255</v>
      </c>
      <c r="U1060" s="371">
        <v>0</v>
      </c>
      <c r="V1060" s="371"/>
      <c r="W1060" s="371">
        <v>566898</v>
      </c>
      <c r="X1060" s="142" t="s">
        <v>28</v>
      </c>
      <c r="Y1060" s="142" t="s">
        <v>2</v>
      </c>
      <c r="AA1060" s="371"/>
      <c r="AB1060" s="371"/>
      <c r="AC1060" s="371"/>
      <c r="AD1060" s="371"/>
      <c r="AE1060" s="371"/>
    </row>
    <row r="1061" spans="1:31">
      <c r="A1061" s="371" t="s">
        <v>3925</v>
      </c>
      <c r="B1061" s="371" t="s">
        <v>3926</v>
      </c>
      <c r="C1061" s="371">
        <v>0</v>
      </c>
      <c r="D1061" s="371"/>
      <c r="E1061" s="371" t="s">
        <v>3923</v>
      </c>
      <c r="F1061" s="371" t="s">
        <v>3927</v>
      </c>
      <c r="G1061" s="371" t="s">
        <v>239</v>
      </c>
      <c r="H1061" s="371" t="s">
        <v>251</v>
      </c>
      <c r="I1061" s="372">
        <v>43290</v>
      </c>
      <c r="J1061" s="372">
        <v>43293</v>
      </c>
      <c r="K1061" s="372">
        <v>44388</v>
      </c>
      <c r="L1061" s="371" t="s">
        <v>241</v>
      </c>
      <c r="M1061" s="371" t="s">
        <v>242</v>
      </c>
      <c r="N1061" s="372">
        <v>43340</v>
      </c>
      <c r="O1061" s="371" t="s">
        <v>243</v>
      </c>
      <c r="P1061" s="371" t="s">
        <v>251</v>
      </c>
      <c r="Q1061" s="371" t="s">
        <v>244</v>
      </c>
      <c r="R1061" s="371" t="s">
        <v>269</v>
      </c>
      <c r="S1061" s="371" t="s">
        <v>254</v>
      </c>
      <c r="T1061" s="371" t="s">
        <v>255</v>
      </c>
      <c r="U1061" s="371">
        <v>0</v>
      </c>
      <c r="V1061" s="371"/>
      <c r="W1061" s="371">
        <v>566898</v>
      </c>
      <c r="X1061" s="142" t="s">
        <v>28</v>
      </c>
      <c r="Y1061" s="142" t="s">
        <v>4</v>
      </c>
      <c r="AA1061" s="371"/>
      <c r="AB1061" s="371"/>
      <c r="AC1061" s="371"/>
      <c r="AD1061" s="371"/>
      <c r="AE1061" s="371"/>
    </row>
    <row r="1062" spans="1:31">
      <c r="A1062" s="371" t="s">
        <v>3928</v>
      </c>
      <c r="B1062" s="371" t="s">
        <v>3929</v>
      </c>
      <c r="C1062" s="371">
        <v>0</v>
      </c>
      <c r="D1062" s="371"/>
      <c r="E1062" s="371" t="s">
        <v>3923</v>
      </c>
      <c r="F1062" s="371" t="s">
        <v>3930</v>
      </c>
      <c r="G1062" s="371" t="s">
        <v>239</v>
      </c>
      <c r="H1062" s="371" t="s">
        <v>251</v>
      </c>
      <c r="I1062" s="372">
        <v>43290</v>
      </c>
      <c r="J1062" s="372">
        <v>43293</v>
      </c>
      <c r="K1062" s="372">
        <v>44388</v>
      </c>
      <c r="L1062" s="371" t="s">
        <v>241</v>
      </c>
      <c r="M1062" s="371" t="s">
        <v>242</v>
      </c>
      <c r="N1062" s="372">
        <v>43340</v>
      </c>
      <c r="O1062" s="371" t="s">
        <v>243</v>
      </c>
      <c r="P1062" s="371" t="s">
        <v>251</v>
      </c>
      <c r="Q1062" s="371" t="s">
        <v>244</v>
      </c>
      <c r="R1062" s="371" t="s">
        <v>269</v>
      </c>
      <c r="S1062" s="371" t="s">
        <v>245</v>
      </c>
      <c r="T1062" s="371" t="s">
        <v>246</v>
      </c>
      <c r="U1062" s="371">
        <v>0</v>
      </c>
      <c r="V1062" s="371"/>
      <c r="W1062" s="371">
        <v>566898</v>
      </c>
      <c r="X1062" s="142" t="s">
        <v>28</v>
      </c>
      <c r="Y1062" s="142" t="s">
        <v>4</v>
      </c>
      <c r="AA1062" s="371"/>
      <c r="AB1062" s="371"/>
      <c r="AC1062" s="371"/>
      <c r="AD1062" s="371"/>
      <c r="AE1062" s="371"/>
    </row>
    <row r="1063" spans="1:31">
      <c r="A1063" s="371" t="s">
        <v>3166</v>
      </c>
      <c r="B1063" s="371" t="s">
        <v>3167</v>
      </c>
      <c r="C1063" s="371">
        <v>1</v>
      </c>
      <c r="D1063" s="371"/>
      <c r="E1063" s="371" t="s">
        <v>3168</v>
      </c>
      <c r="F1063" s="371" t="s">
        <v>3169</v>
      </c>
      <c r="G1063" s="371" t="s">
        <v>239</v>
      </c>
      <c r="H1063" s="371" t="s">
        <v>3170</v>
      </c>
      <c r="I1063" s="372">
        <v>43313</v>
      </c>
      <c r="J1063" s="372">
        <v>43252</v>
      </c>
      <c r="K1063" s="372">
        <v>43616</v>
      </c>
      <c r="L1063" s="371" t="s">
        <v>241</v>
      </c>
      <c r="M1063" s="371" t="s">
        <v>242</v>
      </c>
      <c r="N1063" s="372">
        <v>43342</v>
      </c>
      <c r="O1063" s="371" t="s">
        <v>243</v>
      </c>
      <c r="P1063" s="371" t="s">
        <v>3170</v>
      </c>
      <c r="Q1063" s="371" t="s">
        <v>244</v>
      </c>
      <c r="R1063" s="371" t="s">
        <v>244</v>
      </c>
      <c r="S1063" s="371" t="s">
        <v>254</v>
      </c>
      <c r="T1063" s="371" t="s">
        <v>559</v>
      </c>
      <c r="U1063" s="373">
        <v>1000000</v>
      </c>
      <c r="V1063" s="371"/>
      <c r="W1063" s="371">
        <v>566715</v>
      </c>
      <c r="X1063" s="142" t="s">
        <v>28</v>
      </c>
      <c r="Y1063" s="142" t="s">
        <v>4</v>
      </c>
      <c r="AA1063" s="371"/>
      <c r="AB1063" s="371"/>
      <c r="AC1063" s="371"/>
      <c r="AD1063" s="371"/>
      <c r="AE1063" s="371"/>
    </row>
    <row r="1064" spans="1:31">
      <c r="A1064" s="371" t="s">
        <v>3216</v>
      </c>
      <c r="B1064" s="371" t="s">
        <v>3217</v>
      </c>
      <c r="C1064" s="371">
        <v>0</v>
      </c>
      <c r="D1064" s="371">
        <v>1128549</v>
      </c>
      <c r="E1064" s="371" t="s">
        <v>1156</v>
      </c>
      <c r="F1064" s="371" t="s">
        <v>3218</v>
      </c>
      <c r="G1064" s="371" t="s">
        <v>239</v>
      </c>
      <c r="H1064" s="371" t="s">
        <v>240</v>
      </c>
      <c r="I1064" s="372">
        <v>43320</v>
      </c>
      <c r="J1064" s="372">
        <v>43311</v>
      </c>
      <c r="K1064" s="372">
        <v>43434</v>
      </c>
      <c r="L1064" s="371" t="s">
        <v>241</v>
      </c>
      <c r="M1064" s="371" t="s">
        <v>242</v>
      </c>
      <c r="N1064" s="372">
        <v>43342</v>
      </c>
      <c r="O1064" s="371" t="s">
        <v>243</v>
      </c>
      <c r="P1064" s="371" t="s">
        <v>240</v>
      </c>
      <c r="Q1064" s="371" t="s">
        <v>244</v>
      </c>
      <c r="R1064" s="371" t="s">
        <v>244</v>
      </c>
      <c r="S1064" s="371" t="s">
        <v>245</v>
      </c>
      <c r="T1064" s="371" t="s">
        <v>246</v>
      </c>
      <c r="U1064" s="373">
        <v>2500</v>
      </c>
      <c r="V1064" s="371"/>
      <c r="W1064" s="371">
        <v>26188</v>
      </c>
      <c r="X1064" s="142" t="s">
        <v>28</v>
      </c>
      <c r="Y1064" s="142" t="s">
        <v>4</v>
      </c>
      <c r="AA1064" s="371"/>
      <c r="AB1064" s="371"/>
      <c r="AC1064" s="371"/>
      <c r="AD1064" s="371"/>
      <c r="AE1064" s="371"/>
    </row>
    <row r="1065" spans="1:31">
      <c r="A1065" s="371" t="s">
        <v>3287</v>
      </c>
      <c r="B1065" s="371" t="s">
        <v>3288</v>
      </c>
      <c r="C1065" s="371">
        <v>0</v>
      </c>
      <c r="D1065" s="371"/>
      <c r="E1065" s="371" t="s">
        <v>3289</v>
      </c>
      <c r="F1065" s="371" t="s">
        <v>3290</v>
      </c>
      <c r="G1065" s="371" t="s">
        <v>239</v>
      </c>
      <c r="H1065" s="371" t="s">
        <v>293</v>
      </c>
      <c r="I1065" s="372">
        <v>43137</v>
      </c>
      <c r="J1065" s="372">
        <v>43146</v>
      </c>
      <c r="K1065" s="372">
        <v>43510</v>
      </c>
      <c r="L1065" s="371" t="s">
        <v>241</v>
      </c>
      <c r="M1065" s="371" t="s">
        <v>242</v>
      </c>
      <c r="N1065" s="372">
        <v>43342</v>
      </c>
      <c r="O1065" s="371" t="s">
        <v>243</v>
      </c>
      <c r="P1065" s="371" t="s">
        <v>3170</v>
      </c>
      <c r="Q1065" s="371" t="s">
        <v>244</v>
      </c>
      <c r="R1065" s="371" t="s">
        <v>244</v>
      </c>
      <c r="S1065" s="371" t="s">
        <v>254</v>
      </c>
      <c r="T1065" s="371" t="s">
        <v>255</v>
      </c>
      <c r="U1065" s="373">
        <v>13576600</v>
      </c>
      <c r="V1065" s="371"/>
      <c r="W1065" s="371">
        <v>581670</v>
      </c>
      <c r="X1065" s="142" t="s">
        <v>28</v>
      </c>
      <c r="Y1065" s="142" t="s">
        <v>4</v>
      </c>
      <c r="AA1065" s="371"/>
      <c r="AB1065" s="371"/>
      <c r="AC1065" s="371"/>
      <c r="AD1065" s="371"/>
      <c r="AE1065" s="371"/>
    </row>
    <row r="1066" spans="1:31">
      <c r="A1066" s="371" t="s">
        <v>3325</v>
      </c>
      <c r="B1066" s="371" t="s">
        <v>3326</v>
      </c>
      <c r="C1066" s="371">
        <v>0</v>
      </c>
      <c r="D1066" s="371">
        <v>1127189</v>
      </c>
      <c r="E1066" s="371" t="s">
        <v>1740</v>
      </c>
      <c r="F1066" s="371" t="s">
        <v>3327</v>
      </c>
      <c r="G1066" s="371" t="s">
        <v>239</v>
      </c>
      <c r="H1066" s="371" t="s">
        <v>240</v>
      </c>
      <c r="I1066" s="372">
        <v>43300</v>
      </c>
      <c r="J1066" s="372">
        <v>43299</v>
      </c>
      <c r="K1066" s="372">
        <v>43480</v>
      </c>
      <c r="L1066" s="371" t="s">
        <v>241</v>
      </c>
      <c r="M1066" s="371" t="s">
        <v>242</v>
      </c>
      <c r="N1066" s="372">
        <v>43342</v>
      </c>
      <c r="O1066" s="371" t="s">
        <v>243</v>
      </c>
      <c r="P1066" s="371" t="s">
        <v>240</v>
      </c>
      <c r="Q1066" s="371" t="s">
        <v>244</v>
      </c>
      <c r="R1066" s="371" t="s">
        <v>244</v>
      </c>
      <c r="S1066" s="371" t="s">
        <v>245</v>
      </c>
      <c r="T1066" s="371" t="s">
        <v>246</v>
      </c>
      <c r="U1066" s="373">
        <v>97000</v>
      </c>
      <c r="V1066" s="371"/>
      <c r="W1066" s="371">
        <v>56690</v>
      </c>
      <c r="X1066" s="142" t="s">
        <v>28</v>
      </c>
      <c r="Y1066" s="142" t="s">
        <v>4</v>
      </c>
      <c r="AA1066" s="371"/>
      <c r="AB1066" s="371"/>
      <c r="AC1066" s="371"/>
      <c r="AD1066" s="371"/>
      <c r="AE1066" s="371"/>
    </row>
    <row r="1067" spans="1:31">
      <c r="A1067" s="371" t="s">
        <v>3338</v>
      </c>
      <c r="B1067" s="371" t="s">
        <v>3339</v>
      </c>
      <c r="C1067" s="371">
        <v>1</v>
      </c>
      <c r="D1067" s="371"/>
      <c r="E1067" s="371" t="s">
        <v>3340</v>
      </c>
      <c r="F1067" s="371" t="s">
        <v>3341</v>
      </c>
      <c r="G1067" s="371" t="s">
        <v>239</v>
      </c>
      <c r="H1067" s="371" t="s">
        <v>293</v>
      </c>
      <c r="I1067" s="372">
        <v>43321</v>
      </c>
      <c r="J1067" s="372">
        <v>43321</v>
      </c>
      <c r="K1067" s="372">
        <v>43677</v>
      </c>
      <c r="L1067" s="371" t="s">
        <v>241</v>
      </c>
      <c r="M1067" s="371" t="s">
        <v>242</v>
      </c>
      <c r="N1067" s="372">
        <v>43342</v>
      </c>
      <c r="O1067" s="371" t="s">
        <v>243</v>
      </c>
      <c r="P1067" s="371" t="s">
        <v>3170</v>
      </c>
      <c r="Q1067" s="371" t="s">
        <v>244</v>
      </c>
      <c r="R1067" s="371" t="s">
        <v>269</v>
      </c>
      <c r="S1067" s="371" t="s">
        <v>254</v>
      </c>
      <c r="T1067" s="371" t="s">
        <v>255</v>
      </c>
      <c r="U1067" s="373">
        <v>1000000</v>
      </c>
      <c r="V1067" s="371"/>
      <c r="W1067" s="371">
        <v>578216</v>
      </c>
      <c r="X1067" s="142" t="s">
        <v>28</v>
      </c>
      <c r="Y1067" s="142" t="s">
        <v>4</v>
      </c>
      <c r="AA1067" s="371"/>
      <c r="AB1067" s="371"/>
      <c r="AC1067" s="371"/>
      <c r="AD1067" s="371"/>
      <c r="AE1067" s="371"/>
    </row>
    <row r="1068" spans="1:31">
      <c r="A1068" s="371" t="s">
        <v>3347</v>
      </c>
      <c r="B1068" s="371" t="s">
        <v>3348</v>
      </c>
      <c r="C1068" s="371">
        <v>0</v>
      </c>
      <c r="D1068" s="371"/>
      <c r="E1068" s="371" t="s">
        <v>3349</v>
      </c>
      <c r="F1068" s="371" t="s">
        <v>3350</v>
      </c>
      <c r="G1068" s="371" t="s">
        <v>239</v>
      </c>
      <c r="H1068" s="371" t="s">
        <v>3170</v>
      </c>
      <c r="I1068" s="372">
        <v>43256</v>
      </c>
      <c r="J1068" s="372">
        <v>43230</v>
      </c>
      <c r="K1068" s="372">
        <v>43961</v>
      </c>
      <c r="L1068" s="371" t="s">
        <v>241</v>
      </c>
      <c r="M1068" s="371" t="s">
        <v>242</v>
      </c>
      <c r="N1068" s="372">
        <v>43342</v>
      </c>
      <c r="O1068" s="371" t="s">
        <v>243</v>
      </c>
      <c r="P1068" s="371" t="s">
        <v>3170</v>
      </c>
      <c r="Q1068" s="371" t="s">
        <v>244</v>
      </c>
      <c r="R1068" s="371" t="s">
        <v>244</v>
      </c>
      <c r="S1068" s="371" t="s">
        <v>254</v>
      </c>
      <c r="T1068" s="371" t="s">
        <v>255</v>
      </c>
      <c r="U1068" s="371">
        <v>0</v>
      </c>
      <c r="V1068" s="371"/>
      <c r="W1068" s="371"/>
      <c r="X1068" s="142" t="s">
        <v>28</v>
      </c>
      <c r="Y1068" s="142" t="s">
        <v>4</v>
      </c>
      <c r="AA1068" s="371"/>
      <c r="AB1068" s="371"/>
      <c r="AC1068" s="371"/>
      <c r="AD1068" s="371"/>
      <c r="AE1068" s="371"/>
    </row>
    <row r="1069" spans="1:31">
      <c r="A1069" s="371" t="s">
        <v>3370</v>
      </c>
      <c r="B1069" s="371" t="s">
        <v>3371</v>
      </c>
      <c r="C1069" s="371">
        <v>2</v>
      </c>
      <c r="D1069" s="371"/>
      <c r="E1069" s="371" t="s">
        <v>3372</v>
      </c>
      <c r="F1069" s="371" t="s">
        <v>3373</v>
      </c>
      <c r="G1069" s="371" t="s">
        <v>239</v>
      </c>
      <c r="H1069" s="371" t="s">
        <v>293</v>
      </c>
      <c r="I1069" s="372">
        <v>43321</v>
      </c>
      <c r="J1069" s="372">
        <v>43174</v>
      </c>
      <c r="K1069" s="372">
        <v>43722</v>
      </c>
      <c r="L1069" s="371" t="s">
        <v>241</v>
      </c>
      <c r="M1069" s="371" t="s">
        <v>242</v>
      </c>
      <c r="N1069" s="372">
        <v>43342</v>
      </c>
      <c r="O1069" s="371" t="s">
        <v>243</v>
      </c>
      <c r="P1069" s="371" t="s">
        <v>3170</v>
      </c>
      <c r="Q1069" s="371" t="s">
        <v>244</v>
      </c>
      <c r="R1069" s="371" t="s">
        <v>269</v>
      </c>
      <c r="S1069" s="371" t="s">
        <v>254</v>
      </c>
      <c r="T1069" s="371" t="s">
        <v>255</v>
      </c>
      <c r="U1069" s="373">
        <v>11186965.470000001</v>
      </c>
      <c r="V1069" s="371"/>
      <c r="W1069" s="371">
        <v>5911</v>
      </c>
      <c r="X1069" s="142" t="s">
        <v>28</v>
      </c>
      <c r="Y1069" s="142" t="s">
        <v>4</v>
      </c>
      <c r="AA1069" s="371"/>
      <c r="AB1069" s="371"/>
      <c r="AC1069" s="371"/>
      <c r="AD1069" s="371"/>
      <c r="AE1069" s="371"/>
    </row>
    <row r="1070" spans="1:31">
      <c r="A1070" s="371" t="s">
        <v>3374</v>
      </c>
      <c r="B1070" s="371" t="s">
        <v>3375</v>
      </c>
      <c r="C1070" s="371">
        <v>2</v>
      </c>
      <c r="D1070" s="371"/>
      <c r="E1070" s="371" t="s">
        <v>3376</v>
      </c>
      <c r="F1070" s="371" t="s">
        <v>3377</v>
      </c>
      <c r="G1070" s="371" t="s">
        <v>239</v>
      </c>
      <c r="H1070" s="371" t="s">
        <v>293</v>
      </c>
      <c r="I1070" s="372">
        <v>43321</v>
      </c>
      <c r="J1070" s="372">
        <v>43101</v>
      </c>
      <c r="K1070" s="372">
        <v>43677</v>
      </c>
      <c r="L1070" s="371" t="s">
        <v>241</v>
      </c>
      <c r="M1070" s="371" t="s">
        <v>242</v>
      </c>
      <c r="N1070" s="372">
        <v>43342</v>
      </c>
      <c r="O1070" s="371" t="s">
        <v>243</v>
      </c>
      <c r="P1070" s="371" t="s">
        <v>3170</v>
      </c>
      <c r="Q1070" s="371" t="s">
        <v>244</v>
      </c>
      <c r="R1070" s="371" t="s">
        <v>269</v>
      </c>
      <c r="S1070" s="371" t="s">
        <v>254</v>
      </c>
      <c r="T1070" s="371" t="s">
        <v>255</v>
      </c>
      <c r="U1070" s="373">
        <v>4861700</v>
      </c>
      <c r="V1070" s="371"/>
      <c r="W1070" s="371">
        <v>395844</v>
      </c>
      <c r="X1070" s="142" t="s">
        <v>28</v>
      </c>
      <c r="Y1070" s="142" t="s">
        <v>4</v>
      </c>
      <c r="AA1070" s="371"/>
      <c r="AB1070" s="371"/>
      <c r="AC1070" s="371"/>
      <c r="AD1070" s="371"/>
      <c r="AE1070" s="371"/>
    </row>
    <row r="1071" spans="1:31">
      <c r="A1071" s="371" t="s">
        <v>3378</v>
      </c>
      <c r="B1071" s="371" t="s">
        <v>3379</v>
      </c>
      <c r="C1071" s="371">
        <v>1</v>
      </c>
      <c r="D1071" s="371"/>
      <c r="E1071" s="371" t="s">
        <v>3380</v>
      </c>
      <c r="F1071" s="371" t="s">
        <v>3381</v>
      </c>
      <c r="G1071" s="371" t="s">
        <v>239</v>
      </c>
      <c r="H1071" s="371" t="s">
        <v>293</v>
      </c>
      <c r="I1071" s="372">
        <v>43326</v>
      </c>
      <c r="J1071" s="372">
        <v>42476</v>
      </c>
      <c r="K1071" s="372">
        <v>43570</v>
      </c>
      <c r="L1071" s="371" t="s">
        <v>241</v>
      </c>
      <c r="M1071" s="371" t="s">
        <v>242</v>
      </c>
      <c r="N1071" s="372">
        <v>43342</v>
      </c>
      <c r="O1071" s="371" t="s">
        <v>243</v>
      </c>
      <c r="P1071" s="371" t="s">
        <v>3170</v>
      </c>
      <c r="Q1071" s="371" t="s">
        <v>244</v>
      </c>
      <c r="R1071" s="371" t="s">
        <v>269</v>
      </c>
      <c r="S1071" s="371" t="s">
        <v>254</v>
      </c>
      <c r="T1071" s="371" t="s">
        <v>255</v>
      </c>
      <c r="U1071" s="371">
        <v>0</v>
      </c>
      <c r="V1071" s="371"/>
      <c r="W1071" s="371">
        <v>9555</v>
      </c>
      <c r="X1071" s="142" t="s">
        <v>28</v>
      </c>
      <c r="Y1071" s="142" t="s">
        <v>4</v>
      </c>
      <c r="AA1071" s="371"/>
      <c r="AB1071" s="371"/>
      <c r="AC1071" s="371"/>
      <c r="AD1071" s="371"/>
      <c r="AE1071" s="371"/>
    </row>
    <row r="1072" spans="1:31">
      <c r="A1072" s="371" t="s">
        <v>3417</v>
      </c>
      <c r="B1072" s="371" t="s">
        <v>3418</v>
      </c>
      <c r="C1072" s="371">
        <v>0</v>
      </c>
      <c r="D1072" s="371"/>
      <c r="E1072" s="371" t="s">
        <v>3419</v>
      </c>
      <c r="F1072" s="371" t="s">
        <v>3420</v>
      </c>
      <c r="G1072" s="371" t="s">
        <v>239</v>
      </c>
      <c r="H1072" s="371" t="s">
        <v>3208</v>
      </c>
      <c r="I1072" s="372">
        <v>43173</v>
      </c>
      <c r="J1072" s="372">
        <v>43160</v>
      </c>
      <c r="K1072" s="372">
        <v>43524</v>
      </c>
      <c r="L1072" s="371" t="s">
        <v>241</v>
      </c>
      <c r="M1072" s="371" t="s">
        <v>242</v>
      </c>
      <c r="N1072" s="372">
        <v>43342</v>
      </c>
      <c r="O1072" s="371" t="s">
        <v>243</v>
      </c>
      <c r="P1072" s="371" t="s">
        <v>3170</v>
      </c>
      <c r="Q1072" s="371" t="s">
        <v>244</v>
      </c>
      <c r="R1072" s="371" t="s">
        <v>244</v>
      </c>
      <c r="S1072" s="371" t="s">
        <v>254</v>
      </c>
      <c r="T1072" s="371" t="s">
        <v>255</v>
      </c>
      <c r="U1072" s="371">
        <v>0</v>
      </c>
      <c r="V1072" s="371"/>
      <c r="W1072" s="371">
        <v>176535</v>
      </c>
      <c r="X1072" s="142" t="s">
        <v>28</v>
      </c>
      <c r="Y1072" s="142" t="s">
        <v>4</v>
      </c>
      <c r="AA1072" s="371"/>
      <c r="AB1072" s="371"/>
      <c r="AC1072" s="371"/>
      <c r="AD1072" s="371"/>
      <c r="AE1072" s="371"/>
    </row>
    <row r="1073" spans="1:31">
      <c r="A1073" s="371" t="s">
        <v>3843</v>
      </c>
      <c r="B1073" s="371">
        <v>823577</v>
      </c>
      <c r="C1073" s="371">
        <v>0</v>
      </c>
      <c r="D1073" s="371"/>
      <c r="E1073" s="371" t="s">
        <v>3844</v>
      </c>
      <c r="F1073" s="371" t="s">
        <v>3845</v>
      </c>
      <c r="G1073" s="371" t="s">
        <v>94</v>
      </c>
      <c r="H1073" s="371" t="s">
        <v>293</v>
      </c>
      <c r="I1073" s="372">
        <v>43235</v>
      </c>
      <c r="J1073" s="372">
        <v>43235</v>
      </c>
      <c r="K1073" s="372">
        <v>45060</v>
      </c>
      <c r="L1073" s="371" t="s">
        <v>241</v>
      </c>
      <c r="M1073" s="371" t="s">
        <v>242</v>
      </c>
      <c r="N1073" s="372">
        <v>43342</v>
      </c>
      <c r="O1073" s="371" t="s">
        <v>243</v>
      </c>
      <c r="P1073" s="371" t="s">
        <v>294</v>
      </c>
      <c r="Q1073" s="371"/>
      <c r="R1073" s="371" t="s">
        <v>244</v>
      </c>
      <c r="S1073" s="371" t="s">
        <v>245</v>
      </c>
      <c r="T1073" s="371" t="s">
        <v>246</v>
      </c>
      <c r="U1073" s="371">
        <v>0</v>
      </c>
      <c r="V1073" s="371"/>
      <c r="W1073" s="371"/>
      <c r="X1073" s="142" t="s">
        <v>28</v>
      </c>
      <c r="Y1073" s="142" t="s">
        <v>94</v>
      </c>
      <c r="AA1073" s="371"/>
      <c r="AB1073" s="371"/>
      <c r="AC1073" s="371"/>
      <c r="AD1073" s="371"/>
      <c r="AE1073" s="371"/>
    </row>
    <row r="1074" spans="1:31">
      <c r="A1074" s="371" t="s">
        <v>3931</v>
      </c>
      <c r="B1074" s="371" t="s">
        <v>3932</v>
      </c>
      <c r="C1074" s="371">
        <v>0</v>
      </c>
      <c r="D1074" s="371">
        <v>1134255</v>
      </c>
      <c r="E1074" s="371" t="s">
        <v>3923</v>
      </c>
      <c r="F1074" s="371" t="s">
        <v>3933</v>
      </c>
      <c r="G1074" s="371" t="s">
        <v>239</v>
      </c>
      <c r="H1074" s="371" t="s">
        <v>240</v>
      </c>
      <c r="I1074" s="372">
        <v>43322</v>
      </c>
      <c r="J1074" s="372">
        <v>43321</v>
      </c>
      <c r="K1074" s="372">
        <v>43454</v>
      </c>
      <c r="L1074" s="371" t="s">
        <v>241</v>
      </c>
      <c r="M1074" s="371" t="s">
        <v>242</v>
      </c>
      <c r="N1074" s="372">
        <v>43342</v>
      </c>
      <c r="O1074" s="371" t="s">
        <v>243</v>
      </c>
      <c r="P1074" s="371" t="s">
        <v>240</v>
      </c>
      <c r="Q1074" s="371" t="s">
        <v>244</v>
      </c>
      <c r="R1074" s="371" t="s">
        <v>244</v>
      </c>
      <c r="S1074" s="371" t="s">
        <v>245</v>
      </c>
      <c r="T1074" s="371" t="s">
        <v>246</v>
      </c>
      <c r="U1074" s="373">
        <v>76000</v>
      </c>
      <c r="V1074" s="371"/>
      <c r="W1074" s="371">
        <v>566898</v>
      </c>
      <c r="X1074" s="142" t="s">
        <v>28</v>
      </c>
      <c r="Y1074" s="142" t="s">
        <v>4</v>
      </c>
      <c r="AA1074" s="371"/>
      <c r="AB1074" s="371"/>
      <c r="AC1074" s="371"/>
      <c r="AD1074" s="371"/>
      <c r="AE1074" s="371"/>
    </row>
    <row r="1075" spans="1:31">
      <c r="A1075" s="371" t="s">
        <v>3958</v>
      </c>
      <c r="B1075" s="371" t="s">
        <v>3959</v>
      </c>
      <c r="C1075" s="371">
        <v>0</v>
      </c>
      <c r="D1075" s="371"/>
      <c r="E1075" s="371" t="s">
        <v>3956</v>
      </c>
      <c r="F1075" s="371" t="s">
        <v>3960</v>
      </c>
      <c r="G1075" s="371" t="s">
        <v>239</v>
      </c>
      <c r="H1075" s="371" t="s">
        <v>3223</v>
      </c>
      <c r="I1075" s="372">
        <v>43286</v>
      </c>
      <c r="J1075" s="372">
        <v>43290</v>
      </c>
      <c r="K1075" s="372">
        <v>44137</v>
      </c>
      <c r="L1075" s="371" t="s">
        <v>241</v>
      </c>
      <c r="M1075" s="371" t="s">
        <v>242</v>
      </c>
      <c r="N1075" s="372">
        <v>43342</v>
      </c>
      <c r="O1075" s="371" t="s">
        <v>243</v>
      </c>
      <c r="P1075" s="371" t="s">
        <v>3223</v>
      </c>
      <c r="Q1075" s="371" t="s">
        <v>244</v>
      </c>
      <c r="R1075" s="371" t="s">
        <v>269</v>
      </c>
      <c r="S1075" s="371" t="s">
        <v>245</v>
      </c>
      <c r="T1075" s="371" t="s">
        <v>255</v>
      </c>
      <c r="U1075" s="371">
        <v>0</v>
      </c>
      <c r="V1075" s="371"/>
      <c r="W1075" s="371"/>
      <c r="X1075" s="142" t="s">
        <v>28</v>
      </c>
      <c r="Y1075" s="142" t="s">
        <v>4</v>
      </c>
      <c r="AA1075" s="371"/>
      <c r="AB1075" s="371"/>
      <c r="AC1075" s="371"/>
      <c r="AD1075" s="371"/>
      <c r="AE1075" s="371"/>
    </row>
    <row r="1076" spans="1:31">
      <c r="A1076" s="371" t="s">
        <v>3961</v>
      </c>
      <c r="B1076" s="371" t="s">
        <v>3962</v>
      </c>
      <c r="C1076" s="371">
        <v>0</v>
      </c>
      <c r="D1076" s="371"/>
      <c r="E1076" s="371" t="s">
        <v>3956</v>
      </c>
      <c r="F1076" s="371" t="s">
        <v>3963</v>
      </c>
      <c r="G1076" s="371" t="s">
        <v>239</v>
      </c>
      <c r="H1076" s="371" t="s">
        <v>3223</v>
      </c>
      <c r="I1076" s="372">
        <v>43286</v>
      </c>
      <c r="J1076" s="372">
        <v>43290</v>
      </c>
      <c r="K1076" s="372">
        <v>44135</v>
      </c>
      <c r="L1076" s="371" t="s">
        <v>241</v>
      </c>
      <c r="M1076" s="371" t="s">
        <v>242</v>
      </c>
      <c r="N1076" s="372">
        <v>43342</v>
      </c>
      <c r="O1076" s="371" t="s">
        <v>243</v>
      </c>
      <c r="P1076" s="371" t="s">
        <v>3223</v>
      </c>
      <c r="Q1076" s="371" t="s">
        <v>244</v>
      </c>
      <c r="R1076" s="371" t="s">
        <v>269</v>
      </c>
      <c r="S1076" s="371" t="s">
        <v>316</v>
      </c>
      <c r="T1076" s="371" t="s">
        <v>255</v>
      </c>
      <c r="U1076" s="371">
        <v>0</v>
      </c>
      <c r="V1076" s="371"/>
      <c r="W1076" s="371"/>
      <c r="X1076" s="142" t="s">
        <v>28</v>
      </c>
      <c r="Y1076" s="142" t="s">
        <v>4</v>
      </c>
      <c r="AA1076" s="371"/>
      <c r="AB1076" s="371"/>
      <c r="AC1076" s="371"/>
      <c r="AD1076" s="371"/>
      <c r="AE1076" s="371"/>
    </row>
    <row r="1077" spans="1:31">
      <c r="A1077" s="371" t="s">
        <v>3997</v>
      </c>
      <c r="B1077" s="371">
        <v>824191</v>
      </c>
      <c r="C1077" s="371">
        <v>0</v>
      </c>
      <c r="D1077" s="371"/>
      <c r="E1077" s="371" t="s">
        <v>3998</v>
      </c>
      <c r="F1077" s="371" t="s">
        <v>3999</v>
      </c>
      <c r="G1077" s="371" t="s">
        <v>250</v>
      </c>
      <c r="H1077" s="371" t="s">
        <v>3170</v>
      </c>
      <c r="I1077" s="372">
        <v>43300</v>
      </c>
      <c r="J1077" s="372">
        <v>43313</v>
      </c>
      <c r="K1077" s="372">
        <v>45138</v>
      </c>
      <c r="L1077" s="371" t="s">
        <v>241</v>
      </c>
      <c r="M1077" s="371" t="s">
        <v>242</v>
      </c>
      <c r="N1077" s="372">
        <v>43342</v>
      </c>
      <c r="O1077" s="371" t="s">
        <v>243</v>
      </c>
      <c r="P1077" s="371" t="s">
        <v>3170</v>
      </c>
      <c r="Q1077" s="371" t="s">
        <v>244</v>
      </c>
      <c r="R1077" s="371" t="s">
        <v>244</v>
      </c>
      <c r="S1077" s="371" t="s">
        <v>254</v>
      </c>
      <c r="T1077" s="371" t="s">
        <v>255</v>
      </c>
      <c r="U1077" s="371">
        <v>0</v>
      </c>
      <c r="V1077" s="371"/>
      <c r="W1077" s="371">
        <v>175037</v>
      </c>
      <c r="X1077" s="142" t="s">
        <v>28</v>
      </c>
      <c r="Y1077" s="142" t="s">
        <v>2</v>
      </c>
      <c r="AA1077" s="371"/>
      <c r="AB1077" s="371"/>
      <c r="AC1077" s="371"/>
      <c r="AD1077" s="371"/>
      <c r="AE1077" s="371"/>
    </row>
    <row r="1078" spans="1:31">
      <c r="A1078" s="371" t="s">
        <v>4000</v>
      </c>
      <c r="B1078" s="371" t="s">
        <v>4001</v>
      </c>
      <c r="C1078" s="371">
        <v>0</v>
      </c>
      <c r="D1078" s="371"/>
      <c r="E1078" s="371" t="s">
        <v>3998</v>
      </c>
      <c r="F1078" s="371" t="s">
        <v>4002</v>
      </c>
      <c r="G1078" s="371" t="s">
        <v>239</v>
      </c>
      <c r="H1078" s="371" t="s">
        <v>3170</v>
      </c>
      <c r="I1078" s="372">
        <v>43314</v>
      </c>
      <c r="J1078" s="372">
        <v>43313</v>
      </c>
      <c r="K1078" s="372">
        <v>44408</v>
      </c>
      <c r="L1078" s="371" t="s">
        <v>241</v>
      </c>
      <c r="M1078" s="371" t="s">
        <v>242</v>
      </c>
      <c r="N1078" s="372">
        <v>43342</v>
      </c>
      <c r="O1078" s="371" t="s">
        <v>243</v>
      </c>
      <c r="P1078" s="371" t="s">
        <v>3170</v>
      </c>
      <c r="Q1078" s="371" t="s">
        <v>244</v>
      </c>
      <c r="R1078" s="371" t="s">
        <v>244</v>
      </c>
      <c r="S1078" s="371" t="s">
        <v>254</v>
      </c>
      <c r="T1078" s="371" t="s">
        <v>255</v>
      </c>
      <c r="U1078" s="371">
        <v>0</v>
      </c>
      <c r="V1078" s="371"/>
      <c r="W1078" s="371">
        <v>175037</v>
      </c>
      <c r="X1078" s="142" t="s">
        <v>28</v>
      </c>
      <c r="Y1078" s="142" t="s">
        <v>4</v>
      </c>
      <c r="AA1078" s="371"/>
      <c r="AB1078" s="371"/>
      <c r="AC1078" s="371"/>
      <c r="AD1078" s="371"/>
      <c r="AE1078" s="371"/>
    </row>
    <row r="1079" spans="1:31">
      <c r="A1079" s="371" t="s">
        <v>3227</v>
      </c>
      <c r="B1079" s="371" t="s">
        <v>3228</v>
      </c>
      <c r="C1079" s="371">
        <v>0</v>
      </c>
      <c r="D1079" s="371">
        <v>1109482</v>
      </c>
      <c r="E1079" s="371" t="s">
        <v>281</v>
      </c>
      <c r="F1079" s="371" t="s">
        <v>3229</v>
      </c>
      <c r="G1079" s="371" t="s">
        <v>239</v>
      </c>
      <c r="H1079" s="371" t="s">
        <v>240</v>
      </c>
      <c r="I1079" s="372">
        <v>43264</v>
      </c>
      <c r="J1079" s="372">
        <v>43255</v>
      </c>
      <c r="K1079" s="372">
        <v>43434</v>
      </c>
      <c r="L1079" s="371" t="s">
        <v>241</v>
      </c>
      <c r="M1079" s="371" t="s">
        <v>242</v>
      </c>
      <c r="N1079" s="372">
        <v>43343</v>
      </c>
      <c r="O1079" s="371" t="s">
        <v>243</v>
      </c>
      <c r="P1079" s="371" t="s">
        <v>240</v>
      </c>
      <c r="Q1079" s="371" t="s">
        <v>244</v>
      </c>
      <c r="R1079" s="371" t="s">
        <v>244</v>
      </c>
      <c r="S1079" s="371" t="s">
        <v>245</v>
      </c>
      <c r="T1079" s="371" t="s">
        <v>246</v>
      </c>
      <c r="U1079" s="373">
        <v>100000</v>
      </c>
      <c r="V1079" s="371"/>
      <c r="W1079" s="371">
        <v>202207</v>
      </c>
      <c r="X1079" s="142" t="s">
        <v>28</v>
      </c>
      <c r="Y1079" s="142" t="s">
        <v>4</v>
      </c>
      <c r="AA1079" s="371"/>
      <c r="AB1079" s="371"/>
      <c r="AC1079" s="371"/>
      <c r="AD1079" s="371"/>
      <c r="AE1079" s="371"/>
    </row>
    <row r="1080" spans="1:31">
      <c r="A1080" s="371" t="s">
        <v>3233</v>
      </c>
      <c r="B1080" s="371" t="s">
        <v>3234</v>
      </c>
      <c r="C1080" s="371">
        <v>0</v>
      </c>
      <c r="D1080" s="371">
        <v>1121560</v>
      </c>
      <c r="E1080" s="371" t="s">
        <v>281</v>
      </c>
      <c r="F1080" s="371" t="s">
        <v>3235</v>
      </c>
      <c r="G1080" s="371" t="s">
        <v>239</v>
      </c>
      <c r="H1080" s="371" t="s">
        <v>240</v>
      </c>
      <c r="I1080" s="372">
        <v>43319</v>
      </c>
      <c r="J1080" s="372">
        <v>43279</v>
      </c>
      <c r="K1080" s="372">
        <v>43404</v>
      </c>
      <c r="L1080" s="371" t="s">
        <v>241</v>
      </c>
      <c r="M1080" s="371" t="s">
        <v>242</v>
      </c>
      <c r="N1080" s="372">
        <v>43343</v>
      </c>
      <c r="O1080" s="371" t="s">
        <v>243</v>
      </c>
      <c r="P1080" s="371" t="s">
        <v>240</v>
      </c>
      <c r="Q1080" s="371" t="s">
        <v>244</v>
      </c>
      <c r="R1080" s="371" t="s">
        <v>244</v>
      </c>
      <c r="S1080" s="371" t="s">
        <v>287</v>
      </c>
      <c r="T1080" s="371" t="s">
        <v>309</v>
      </c>
      <c r="U1080" s="373">
        <v>36775</v>
      </c>
      <c r="V1080" s="371"/>
      <c r="W1080" s="371">
        <v>202207</v>
      </c>
      <c r="X1080" s="142" t="s">
        <v>28</v>
      </c>
      <c r="Y1080" s="142" t="s">
        <v>4</v>
      </c>
      <c r="AA1080" s="371"/>
      <c r="AB1080" s="371"/>
      <c r="AC1080" s="371"/>
      <c r="AD1080" s="371"/>
      <c r="AE1080" s="371"/>
    </row>
    <row r="1081" spans="1:31">
      <c r="A1081" s="371" t="s">
        <v>3239</v>
      </c>
      <c r="B1081" s="371" t="s">
        <v>3240</v>
      </c>
      <c r="C1081" s="371">
        <v>0</v>
      </c>
      <c r="D1081" s="371">
        <v>1121030</v>
      </c>
      <c r="E1081" s="371" t="s">
        <v>281</v>
      </c>
      <c r="F1081" s="371" t="s">
        <v>3241</v>
      </c>
      <c r="G1081" s="371" t="s">
        <v>239</v>
      </c>
      <c r="H1081" s="371" t="s">
        <v>240</v>
      </c>
      <c r="I1081" s="372">
        <v>43319</v>
      </c>
      <c r="J1081" s="372">
        <v>43315</v>
      </c>
      <c r="K1081" s="372">
        <v>43424</v>
      </c>
      <c r="L1081" s="371" t="s">
        <v>241</v>
      </c>
      <c r="M1081" s="371" t="s">
        <v>242</v>
      </c>
      <c r="N1081" s="372">
        <v>43343</v>
      </c>
      <c r="O1081" s="371" t="s">
        <v>243</v>
      </c>
      <c r="P1081" s="371" t="s">
        <v>240</v>
      </c>
      <c r="Q1081" s="371" t="s">
        <v>244</v>
      </c>
      <c r="R1081" s="371" t="s">
        <v>244</v>
      </c>
      <c r="S1081" s="371" t="s">
        <v>287</v>
      </c>
      <c r="T1081" s="371" t="s">
        <v>309</v>
      </c>
      <c r="U1081" s="373">
        <v>39440.61</v>
      </c>
      <c r="V1081" s="371"/>
      <c r="W1081" s="371">
        <v>202207</v>
      </c>
      <c r="X1081" s="142" t="s">
        <v>28</v>
      </c>
      <c r="Y1081" s="142" t="s">
        <v>4</v>
      </c>
      <c r="AA1081" s="371"/>
      <c r="AB1081" s="371"/>
      <c r="AC1081" s="371"/>
      <c r="AD1081" s="371"/>
      <c r="AE1081" s="371"/>
    </row>
    <row r="1082" spans="1:31">
      <c r="A1082" s="371" t="s">
        <v>3602</v>
      </c>
      <c r="B1082" s="371" t="s">
        <v>3603</v>
      </c>
      <c r="C1082" s="371">
        <v>0</v>
      </c>
      <c r="D1082" s="371">
        <v>1131611</v>
      </c>
      <c r="E1082" s="371" t="s">
        <v>3604</v>
      </c>
      <c r="F1082" s="371" t="s">
        <v>3605</v>
      </c>
      <c r="G1082" s="371" t="s">
        <v>239</v>
      </c>
      <c r="H1082" s="371" t="s">
        <v>240</v>
      </c>
      <c r="I1082" s="372">
        <v>43305</v>
      </c>
      <c r="J1082" s="372">
        <v>43307</v>
      </c>
      <c r="K1082" s="372">
        <v>43672</v>
      </c>
      <c r="L1082" s="371" t="s">
        <v>241</v>
      </c>
      <c r="M1082" s="371" t="s">
        <v>242</v>
      </c>
      <c r="N1082" s="372">
        <v>43343</v>
      </c>
      <c r="O1082" s="371" t="s">
        <v>243</v>
      </c>
      <c r="P1082" s="371" t="s">
        <v>240</v>
      </c>
      <c r="Q1082" s="371" t="s">
        <v>244</v>
      </c>
      <c r="R1082" s="371" t="s">
        <v>244</v>
      </c>
      <c r="S1082" s="371" t="s">
        <v>245</v>
      </c>
      <c r="T1082" s="371" t="s">
        <v>246</v>
      </c>
      <c r="U1082" s="373">
        <v>100000</v>
      </c>
      <c r="V1082" s="371"/>
      <c r="W1082" s="371">
        <v>68406</v>
      </c>
      <c r="X1082" s="142" t="s">
        <v>28</v>
      </c>
      <c r="Y1082" s="142" t="s">
        <v>4</v>
      </c>
      <c r="AA1082" s="371"/>
      <c r="AB1082" s="371"/>
      <c r="AC1082" s="371"/>
      <c r="AD1082" s="371"/>
      <c r="AE1082" s="371"/>
    </row>
    <row r="1083" spans="1:31">
      <c r="A1083" s="371" t="s">
        <v>3220</v>
      </c>
      <c r="B1083" s="371" t="s">
        <v>3221</v>
      </c>
      <c r="C1083" s="371">
        <v>2</v>
      </c>
      <c r="D1083" s="371">
        <v>994964</v>
      </c>
      <c r="E1083" s="371" t="s">
        <v>281</v>
      </c>
      <c r="F1083" s="371" t="s">
        <v>3222</v>
      </c>
      <c r="G1083" s="371" t="s">
        <v>239</v>
      </c>
      <c r="H1083" s="371" t="s">
        <v>3223</v>
      </c>
      <c r="I1083" s="372">
        <v>43328</v>
      </c>
      <c r="J1083" s="372">
        <v>43327</v>
      </c>
      <c r="K1083" s="372">
        <v>43434</v>
      </c>
      <c r="L1083" s="371" t="s">
        <v>241</v>
      </c>
      <c r="M1083" s="371" t="s">
        <v>242</v>
      </c>
      <c r="N1083" s="372">
        <v>43347</v>
      </c>
      <c r="O1083" s="371" t="s">
        <v>243</v>
      </c>
      <c r="P1083" s="371" t="s">
        <v>3223</v>
      </c>
      <c r="Q1083" s="371" t="s">
        <v>244</v>
      </c>
      <c r="R1083" s="371" t="s">
        <v>269</v>
      </c>
      <c r="S1083" s="371" t="s">
        <v>287</v>
      </c>
      <c r="T1083" s="371" t="s">
        <v>255</v>
      </c>
      <c r="U1083" s="373">
        <v>43000</v>
      </c>
      <c r="V1083" s="371"/>
      <c r="W1083" s="371">
        <v>202207</v>
      </c>
      <c r="X1083" s="142" t="s">
        <v>29</v>
      </c>
      <c r="Y1083" s="19" t="s">
        <v>4</v>
      </c>
      <c r="AA1083" s="371"/>
      <c r="AB1083" s="371"/>
      <c r="AC1083" s="371"/>
      <c r="AD1083" s="371"/>
      <c r="AE1083" s="371"/>
    </row>
    <row r="1084" spans="1:31">
      <c r="A1084" s="371" t="s">
        <v>3441</v>
      </c>
      <c r="B1084" s="371" t="s">
        <v>3442</v>
      </c>
      <c r="C1084" s="371">
        <v>0</v>
      </c>
      <c r="D1084" s="371"/>
      <c r="E1084" s="371" t="s">
        <v>3443</v>
      </c>
      <c r="F1084" s="371" t="s">
        <v>3444</v>
      </c>
      <c r="G1084" s="371" t="s">
        <v>239</v>
      </c>
      <c r="H1084" s="371" t="s">
        <v>2462</v>
      </c>
      <c r="I1084" s="372">
        <v>43305</v>
      </c>
      <c r="J1084" s="372">
        <v>43306</v>
      </c>
      <c r="K1084" s="372">
        <v>43671</v>
      </c>
      <c r="L1084" s="371" t="s">
        <v>241</v>
      </c>
      <c r="M1084" s="371" t="s">
        <v>242</v>
      </c>
      <c r="N1084" s="372">
        <v>43347</v>
      </c>
      <c r="O1084" s="371" t="s">
        <v>243</v>
      </c>
      <c r="P1084" s="371" t="s">
        <v>2462</v>
      </c>
      <c r="Q1084" s="371" t="s">
        <v>244</v>
      </c>
      <c r="R1084" s="371" t="s">
        <v>269</v>
      </c>
      <c r="S1084" s="371" t="s">
        <v>254</v>
      </c>
      <c r="T1084" s="371" t="s">
        <v>255</v>
      </c>
      <c r="U1084" s="371">
        <v>0</v>
      </c>
      <c r="V1084" s="371"/>
      <c r="W1084" s="371">
        <v>42318</v>
      </c>
      <c r="X1084" s="142" t="s">
        <v>29</v>
      </c>
      <c r="Y1084" s="142" t="s">
        <v>4</v>
      </c>
      <c r="AA1084" s="371"/>
      <c r="AB1084" s="371"/>
      <c r="AC1084" s="371"/>
      <c r="AD1084" s="371"/>
      <c r="AE1084" s="371"/>
    </row>
    <row r="1085" spans="1:31">
      <c r="A1085" s="371" t="s">
        <v>3658</v>
      </c>
      <c r="B1085" s="371" t="s">
        <v>3659</v>
      </c>
      <c r="C1085" s="371">
        <v>1</v>
      </c>
      <c r="D1085" s="371"/>
      <c r="E1085" s="371" t="s">
        <v>3660</v>
      </c>
      <c r="F1085" s="371" t="s">
        <v>3661</v>
      </c>
      <c r="G1085" s="371" t="s">
        <v>239</v>
      </c>
      <c r="H1085" s="371" t="s">
        <v>2462</v>
      </c>
      <c r="I1085" s="372">
        <v>43306</v>
      </c>
      <c r="J1085" s="372">
        <v>43221</v>
      </c>
      <c r="K1085" s="372">
        <v>43585</v>
      </c>
      <c r="L1085" s="371" t="s">
        <v>241</v>
      </c>
      <c r="M1085" s="371" t="s">
        <v>242</v>
      </c>
      <c r="N1085" s="372">
        <v>43347</v>
      </c>
      <c r="O1085" s="371" t="s">
        <v>243</v>
      </c>
      <c r="P1085" s="371" t="s">
        <v>2462</v>
      </c>
      <c r="Q1085" s="371" t="s">
        <v>244</v>
      </c>
      <c r="R1085" s="371" t="s">
        <v>269</v>
      </c>
      <c r="S1085" s="371" t="s">
        <v>254</v>
      </c>
      <c r="T1085" s="371" t="s">
        <v>255</v>
      </c>
      <c r="U1085" s="373">
        <v>300000</v>
      </c>
      <c r="V1085" s="371"/>
      <c r="W1085" s="371"/>
      <c r="X1085" s="142" t="s">
        <v>29</v>
      </c>
      <c r="Y1085" s="142" t="s">
        <v>4</v>
      </c>
      <c r="AA1085" s="371"/>
      <c r="AB1085" s="371"/>
      <c r="AC1085" s="371"/>
      <c r="AD1085" s="371"/>
      <c r="AE1085" s="371"/>
    </row>
    <row r="1086" spans="1:31">
      <c r="A1086" s="371" t="s">
        <v>3708</v>
      </c>
      <c r="B1086" s="371" t="s">
        <v>3709</v>
      </c>
      <c r="C1086" s="371">
        <v>0</v>
      </c>
      <c r="D1086" s="371"/>
      <c r="E1086" s="371" t="s">
        <v>365</v>
      </c>
      <c r="F1086" s="371" t="s">
        <v>3710</v>
      </c>
      <c r="G1086" s="371" t="s">
        <v>239</v>
      </c>
      <c r="H1086" s="371" t="s">
        <v>263</v>
      </c>
      <c r="I1086" s="372">
        <v>43321</v>
      </c>
      <c r="J1086" s="372">
        <v>43319</v>
      </c>
      <c r="K1086" s="372">
        <v>44074</v>
      </c>
      <c r="L1086" s="371" t="s">
        <v>241</v>
      </c>
      <c r="M1086" s="371" t="s">
        <v>242</v>
      </c>
      <c r="N1086" s="372">
        <v>43347</v>
      </c>
      <c r="O1086" s="371" t="s">
        <v>243</v>
      </c>
      <c r="P1086" s="371" t="s">
        <v>1404</v>
      </c>
      <c r="Q1086" s="371" t="s">
        <v>244</v>
      </c>
      <c r="R1086" s="371" t="s">
        <v>244</v>
      </c>
      <c r="S1086" s="371" t="s">
        <v>245</v>
      </c>
      <c r="T1086" s="371" t="s">
        <v>246</v>
      </c>
      <c r="U1086" s="371">
        <v>0</v>
      </c>
      <c r="V1086" s="371"/>
      <c r="W1086" s="371">
        <v>584032</v>
      </c>
      <c r="X1086" s="142" t="s">
        <v>29</v>
      </c>
      <c r="Y1086" s="142" t="s">
        <v>4</v>
      </c>
      <c r="AA1086" s="371"/>
      <c r="AB1086" s="371"/>
      <c r="AC1086" s="371"/>
      <c r="AD1086" s="371"/>
      <c r="AE1086" s="371"/>
    </row>
    <row r="1087" spans="1:31">
      <c r="A1087" s="371" t="s">
        <v>3775</v>
      </c>
      <c r="B1087" s="371">
        <v>822639</v>
      </c>
      <c r="C1087" s="371">
        <v>1</v>
      </c>
      <c r="D1087" s="371">
        <v>1046763</v>
      </c>
      <c r="E1087" s="371" t="s">
        <v>666</v>
      </c>
      <c r="F1087" s="371" t="s">
        <v>667</v>
      </c>
      <c r="G1087" s="371" t="s">
        <v>301</v>
      </c>
      <c r="H1087" s="371" t="s">
        <v>263</v>
      </c>
      <c r="I1087" s="372">
        <v>43326</v>
      </c>
      <c r="J1087" s="372">
        <v>43373</v>
      </c>
      <c r="K1087" s="372">
        <v>43496</v>
      </c>
      <c r="L1087" s="371" t="s">
        <v>241</v>
      </c>
      <c r="M1087" s="371" t="s">
        <v>242</v>
      </c>
      <c r="N1087" s="372">
        <v>43347</v>
      </c>
      <c r="O1087" s="371" t="s">
        <v>243</v>
      </c>
      <c r="P1087" s="371" t="s">
        <v>1404</v>
      </c>
      <c r="Q1087" s="371" t="s">
        <v>244</v>
      </c>
      <c r="R1087" s="371" t="s">
        <v>244</v>
      </c>
      <c r="S1087" s="371" t="s">
        <v>287</v>
      </c>
      <c r="T1087" s="371" t="s">
        <v>371</v>
      </c>
      <c r="U1087" s="373">
        <v>74250</v>
      </c>
      <c r="V1087" s="371"/>
      <c r="W1087" s="371"/>
      <c r="X1087" s="142" t="s">
        <v>29</v>
      </c>
      <c r="Y1087" s="19" t="s">
        <v>8</v>
      </c>
      <c r="AA1087" s="371"/>
      <c r="AB1087" s="371"/>
      <c r="AC1087" s="371"/>
      <c r="AD1087" s="371"/>
      <c r="AE1087" s="371"/>
    </row>
    <row r="1088" spans="1:31">
      <c r="A1088" s="371" t="s">
        <v>3780</v>
      </c>
      <c r="B1088" s="371">
        <v>822710</v>
      </c>
      <c r="C1088" s="371">
        <v>1</v>
      </c>
      <c r="D1088" s="371">
        <v>1053361</v>
      </c>
      <c r="E1088" s="371" t="s">
        <v>669</v>
      </c>
      <c r="F1088" s="371" t="s">
        <v>670</v>
      </c>
      <c r="G1088" s="371" t="s">
        <v>301</v>
      </c>
      <c r="H1088" s="371" t="s">
        <v>263</v>
      </c>
      <c r="I1088" s="372">
        <v>43322</v>
      </c>
      <c r="J1088" s="372">
        <v>43374</v>
      </c>
      <c r="K1088" s="372">
        <v>43484</v>
      </c>
      <c r="L1088" s="371" t="s">
        <v>241</v>
      </c>
      <c r="M1088" s="371" t="s">
        <v>242</v>
      </c>
      <c r="N1088" s="372">
        <v>43347</v>
      </c>
      <c r="O1088" s="371" t="s">
        <v>243</v>
      </c>
      <c r="P1088" s="371" t="s">
        <v>1404</v>
      </c>
      <c r="Q1088" s="371" t="s">
        <v>244</v>
      </c>
      <c r="R1088" s="371" t="s">
        <v>244</v>
      </c>
      <c r="S1088" s="371" t="s">
        <v>287</v>
      </c>
      <c r="T1088" s="371" t="s">
        <v>371</v>
      </c>
      <c r="U1088" s="373">
        <v>60000</v>
      </c>
      <c r="V1088" s="371"/>
      <c r="W1088" s="371"/>
      <c r="X1088" s="142" t="s">
        <v>29</v>
      </c>
      <c r="Y1088" s="142" t="s">
        <v>8</v>
      </c>
      <c r="AA1088" s="371"/>
      <c r="AB1088" s="371"/>
      <c r="AC1088" s="371"/>
      <c r="AD1088" s="371"/>
      <c r="AE1088" s="371"/>
    </row>
    <row r="1089" spans="1:31">
      <c r="A1089" s="371" t="s">
        <v>3828</v>
      </c>
      <c r="B1089" s="371" t="s">
        <v>3829</v>
      </c>
      <c r="C1089" s="371">
        <v>0</v>
      </c>
      <c r="D1089" s="371"/>
      <c r="E1089" s="371" t="s">
        <v>3826</v>
      </c>
      <c r="F1089" s="371" t="s">
        <v>3830</v>
      </c>
      <c r="G1089" s="371" t="s">
        <v>239</v>
      </c>
      <c r="H1089" s="371" t="s">
        <v>2462</v>
      </c>
      <c r="I1089" s="372">
        <v>43332</v>
      </c>
      <c r="J1089" s="372">
        <v>43306</v>
      </c>
      <c r="K1089" s="372">
        <v>43671</v>
      </c>
      <c r="L1089" s="371" t="s">
        <v>241</v>
      </c>
      <c r="M1089" s="371" t="s">
        <v>242</v>
      </c>
      <c r="N1089" s="372">
        <v>43347</v>
      </c>
      <c r="O1089" s="371" t="s">
        <v>243</v>
      </c>
      <c r="P1089" s="371" t="s">
        <v>2462</v>
      </c>
      <c r="Q1089" s="371" t="s">
        <v>244</v>
      </c>
      <c r="R1089" s="371" t="s">
        <v>269</v>
      </c>
      <c r="S1089" s="371" t="s">
        <v>254</v>
      </c>
      <c r="T1089" s="371" t="s">
        <v>566</v>
      </c>
      <c r="U1089" s="371">
        <v>0</v>
      </c>
      <c r="V1089" s="371"/>
      <c r="W1089" s="371">
        <v>473032</v>
      </c>
      <c r="X1089" s="142" t="s">
        <v>29</v>
      </c>
      <c r="Y1089" s="142" t="s">
        <v>4</v>
      </c>
      <c r="AA1089" s="371"/>
      <c r="AB1089" s="371"/>
      <c r="AC1089" s="371"/>
      <c r="AD1089" s="371"/>
      <c r="AE1089" s="371"/>
    </row>
    <row r="1090" spans="1:31">
      <c r="A1090" s="371" t="s">
        <v>3839</v>
      </c>
      <c r="B1090" s="371" t="s">
        <v>3840</v>
      </c>
      <c r="C1090" s="371">
        <v>0</v>
      </c>
      <c r="D1090" s="371"/>
      <c r="E1090" s="371" t="s">
        <v>2728</v>
      </c>
      <c r="F1090" s="371" t="s">
        <v>3841</v>
      </c>
      <c r="G1090" s="371" t="s">
        <v>239</v>
      </c>
      <c r="H1090" s="371" t="s">
        <v>1404</v>
      </c>
      <c r="I1090" s="372">
        <v>43326</v>
      </c>
      <c r="J1090" s="372">
        <v>43299</v>
      </c>
      <c r="K1090" s="372">
        <v>43392</v>
      </c>
      <c r="L1090" s="371" t="s">
        <v>241</v>
      </c>
      <c r="M1090" s="371" t="s">
        <v>242</v>
      </c>
      <c r="N1090" s="372">
        <v>43347</v>
      </c>
      <c r="O1090" s="371" t="s">
        <v>243</v>
      </c>
      <c r="P1090" s="371" t="s">
        <v>1404</v>
      </c>
      <c r="Q1090" s="371" t="s">
        <v>244</v>
      </c>
      <c r="R1090" s="371" t="s">
        <v>244</v>
      </c>
      <c r="S1090" s="371" t="s">
        <v>265</v>
      </c>
      <c r="T1090" s="371" t="s">
        <v>255</v>
      </c>
      <c r="U1090" s="373">
        <v>48000</v>
      </c>
      <c r="V1090" s="371"/>
      <c r="W1090" s="371">
        <v>527869</v>
      </c>
      <c r="X1090" s="142" t="s">
        <v>29</v>
      </c>
      <c r="Y1090" s="142" t="s">
        <v>4</v>
      </c>
      <c r="AA1090" s="371"/>
      <c r="AB1090" s="371"/>
      <c r="AC1090" s="371"/>
      <c r="AD1090" s="371"/>
      <c r="AE1090" s="371"/>
    </row>
    <row r="1091" spans="1:31">
      <c r="A1091" s="371" t="s">
        <v>3336</v>
      </c>
      <c r="B1091" s="371" t="s">
        <v>881</v>
      </c>
      <c r="C1091" s="371">
        <v>2</v>
      </c>
      <c r="D1091" s="371"/>
      <c r="E1091" s="371" t="s">
        <v>879</v>
      </c>
      <c r="F1091" s="371" t="s">
        <v>1430</v>
      </c>
      <c r="G1091" s="371" t="s">
        <v>239</v>
      </c>
      <c r="H1091" s="371" t="s">
        <v>1404</v>
      </c>
      <c r="I1091" s="372">
        <v>43327</v>
      </c>
      <c r="J1091" s="372">
        <v>43344</v>
      </c>
      <c r="K1091" s="372">
        <v>43433</v>
      </c>
      <c r="L1091" s="371" t="s">
        <v>241</v>
      </c>
      <c r="M1091" s="371" t="s">
        <v>242</v>
      </c>
      <c r="N1091" s="372">
        <v>43348</v>
      </c>
      <c r="O1091" s="371" t="s">
        <v>243</v>
      </c>
      <c r="P1091" s="371" t="s">
        <v>1404</v>
      </c>
      <c r="Q1091" s="371" t="s">
        <v>244</v>
      </c>
      <c r="R1091" s="371" t="s">
        <v>244</v>
      </c>
      <c r="S1091" s="371" t="s">
        <v>1431</v>
      </c>
      <c r="T1091" s="371" t="s">
        <v>255</v>
      </c>
      <c r="U1091" s="373">
        <v>97680</v>
      </c>
      <c r="V1091" s="371"/>
      <c r="W1091" s="371">
        <v>163231</v>
      </c>
      <c r="X1091" s="142" t="s">
        <v>29</v>
      </c>
      <c r="Y1091" s="142" t="s">
        <v>4</v>
      </c>
      <c r="AA1091" s="371"/>
      <c r="AB1091" s="371"/>
      <c r="AC1091" s="371"/>
      <c r="AD1091" s="371"/>
      <c r="AE1091" s="371"/>
    </row>
    <row r="1092" spans="1:31">
      <c r="A1092" s="371" t="s">
        <v>3558</v>
      </c>
      <c r="B1092" s="371">
        <v>818992</v>
      </c>
      <c r="C1092" s="371">
        <v>1</v>
      </c>
      <c r="D1092" s="371">
        <v>1016015</v>
      </c>
      <c r="E1092" s="371" t="s">
        <v>3559</v>
      </c>
      <c r="F1092" s="371" t="s">
        <v>3560</v>
      </c>
      <c r="G1092" s="371" t="s">
        <v>625</v>
      </c>
      <c r="H1092" s="371" t="s">
        <v>294</v>
      </c>
      <c r="I1092" s="372">
        <v>43283</v>
      </c>
      <c r="J1092" s="372">
        <v>43004</v>
      </c>
      <c r="K1092" s="372">
        <v>43733</v>
      </c>
      <c r="L1092" s="371" t="s">
        <v>241</v>
      </c>
      <c r="M1092" s="371" t="s">
        <v>242</v>
      </c>
      <c r="N1092" s="372">
        <v>43348</v>
      </c>
      <c r="O1092" s="371" t="s">
        <v>243</v>
      </c>
      <c r="P1092" s="371" t="s">
        <v>294</v>
      </c>
      <c r="Q1092" s="371" t="s">
        <v>244</v>
      </c>
      <c r="R1092" s="371" t="s">
        <v>269</v>
      </c>
      <c r="S1092" s="371" t="s">
        <v>287</v>
      </c>
      <c r="T1092" s="371" t="s">
        <v>255</v>
      </c>
      <c r="U1092" s="373">
        <v>670000</v>
      </c>
      <c r="V1092" s="371"/>
      <c r="W1092" s="371"/>
      <c r="X1092" s="142" t="s">
        <v>29</v>
      </c>
      <c r="Y1092" s="19" t="s">
        <v>101</v>
      </c>
      <c r="AA1092" s="371"/>
      <c r="AB1092" s="371"/>
      <c r="AC1092" s="371"/>
      <c r="AD1092" s="371"/>
      <c r="AE1092" s="371"/>
    </row>
    <row r="1093" spans="1:31">
      <c r="A1093" s="371" t="s">
        <v>3638</v>
      </c>
      <c r="B1093" s="371">
        <v>819921</v>
      </c>
      <c r="C1093" s="371">
        <v>0</v>
      </c>
      <c r="D1093" s="371"/>
      <c r="E1093" s="371" t="s">
        <v>3639</v>
      </c>
      <c r="F1093" s="371" t="s">
        <v>3640</v>
      </c>
      <c r="G1093" s="371" t="s">
        <v>94</v>
      </c>
      <c r="H1093" s="371" t="s">
        <v>294</v>
      </c>
      <c r="I1093" s="372">
        <v>42830</v>
      </c>
      <c r="J1093" s="372">
        <v>42843</v>
      </c>
      <c r="K1093" s="372">
        <v>43938</v>
      </c>
      <c r="L1093" s="371" t="s">
        <v>241</v>
      </c>
      <c r="M1093" s="371" t="s">
        <v>242</v>
      </c>
      <c r="N1093" s="372">
        <v>43348</v>
      </c>
      <c r="O1093" s="371" t="s">
        <v>243</v>
      </c>
      <c r="P1093" s="371" t="s">
        <v>294</v>
      </c>
      <c r="Q1093" s="371"/>
      <c r="R1093" s="371" t="s">
        <v>244</v>
      </c>
      <c r="S1093" s="371" t="s">
        <v>254</v>
      </c>
      <c r="T1093" s="371" t="s">
        <v>255</v>
      </c>
      <c r="U1093" s="371">
        <v>0</v>
      </c>
      <c r="V1093" s="371"/>
      <c r="W1093" s="371">
        <v>580916</v>
      </c>
      <c r="X1093" s="142" t="s">
        <v>29</v>
      </c>
      <c r="Y1093" s="19" t="s">
        <v>94</v>
      </c>
      <c r="AA1093" s="371"/>
      <c r="AB1093" s="371"/>
      <c r="AC1093" s="371"/>
      <c r="AD1093" s="371"/>
      <c r="AE1093" s="371"/>
    </row>
    <row r="1094" spans="1:31">
      <c r="A1094" s="371" t="s">
        <v>2543</v>
      </c>
      <c r="B1094" s="371">
        <v>823287</v>
      </c>
      <c r="C1094" s="371">
        <v>1</v>
      </c>
      <c r="D1094" s="371"/>
      <c r="E1094" s="371" t="s">
        <v>2464</v>
      </c>
      <c r="F1094" s="371" t="s">
        <v>3818</v>
      </c>
      <c r="G1094" s="371" t="s">
        <v>262</v>
      </c>
      <c r="H1094" s="371" t="s">
        <v>1404</v>
      </c>
      <c r="I1094" s="372">
        <v>43347</v>
      </c>
      <c r="J1094" s="372">
        <v>43304</v>
      </c>
      <c r="K1094" s="372">
        <v>45033</v>
      </c>
      <c r="L1094" s="371" t="s">
        <v>241</v>
      </c>
      <c r="M1094" s="371" t="s">
        <v>242</v>
      </c>
      <c r="N1094" s="372">
        <v>43348</v>
      </c>
      <c r="O1094" s="371" t="s">
        <v>243</v>
      </c>
      <c r="P1094" s="371" t="s">
        <v>1404</v>
      </c>
      <c r="Q1094" s="371" t="s">
        <v>244</v>
      </c>
      <c r="R1094" s="371" t="s">
        <v>244</v>
      </c>
      <c r="S1094" s="371" t="s">
        <v>316</v>
      </c>
      <c r="T1094" s="371" t="s">
        <v>246</v>
      </c>
      <c r="U1094" s="371">
        <v>0</v>
      </c>
      <c r="V1094" s="371"/>
      <c r="W1094" s="371">
        <v>3740</v>
      </c>
      <c r="X1094" s="142" t="s">
        <v>29</v>
      </c>
      <c r="Y1094" s="19" t="s">
        <v>3</v>
      </c>
      <c r="AA1094" s="371"/>
      <c r="AB1094" s="371"/>
      <c r="AC1094" s="371"/>
      <c r="AD1094" s="371"/>
      <c r="AE1094" s="371"/>
    </row>
    <row r="1095" spans="1:31">
      <c r="A1095" s="371" t="s">
        <v>3856</v>
      </c>
      <c r="B1095" s="371">
        <v>823679</v>
      </c>
      <c r="C1095" s="371">
        <v>0</v>
      </c>
      <c r="D1095" s="371"/>
      <c r="E1095" s="371" t="s">
        <v>3857</v>
      </c>
      <c r="F1095" s="371" t="s">
        <v>3858</v>
      </c>
      <c r="G1095" s="371" t="s">
        <v>250</v>
      </c>
      <c r="H1095" s="371" t="s">
        <v>251</v>
      </c>
      <c r="I1095" s="372">
        <v>43249</v>
      </c>
      <c r="J1095" s="372">
        <v>43293</v>
      </c>
      <c r="K1095" s="372">
        <v>45118</v>
      </c>
      <c r="L1095" s="371" t="s">
        <v>241</v>
      </c>
      <c r="M1095" s="371" t="s">
        <v>242</v>
      </c>
      <c r="N1095" s="372">
        <v>43348</v>
      </c>
      <c r="O1095" s="371" t="s">
        <v>243</v>
      </c>
      <c r="P1095" s="371" t="s">
        <v>251</v>
      </c>
      <c r="Q1095" s="371" t="s">
        <v>244</v>
      </c>
      <c r="R1095" s="371" t="s">
        <v>269</v>
      </c>
      <c r="S1095" s="371" t="s">
        <v>254</v>
      </c>
      <c r="T1095" s="371" t="s">
        <v>255</v>
      </c>
      <c r="U1095" s="371">
        <v>0</v>
      </c>
      <c r="V1095" s="371"/>
      <c r="W1095" s="371">
        <v>13772</v>
      </c>
      <c r="X1095" s="142" t="s">
        <v>29</v>
      </c>
      <c r="Y1095" s="19" t="s">
        <v>2</v>
      </c>
      <c r="AA1095" s="371"/>
      <c r="AB1095" s="371"/>
      <c r="AC1095" s="371"/>
      <c r="AD1095" s="371"/>
      <c r="AE1095" s="371"/>
    </row>
    <row r="1096" spans="1:31">
      <c r="A1096" s="371" t="s">
        <v>3859</v>
      </c>
      <c r="B1096" s="371" t="s">
        <v>3860</v>
      </c>
      <c r="C1096" s="371">
        <v>0</v>
      </c>
      <c r="D1096" s="371"/>
      <c r="E1096" s="371" t="s">
        <v>3857</v>
      </c>
      <c r="F1096" s="371" t="s">
        <v>3861</v>
      </c>
      <c r="G1096" s="371" t="s">
        <v>239</v>
      </c>
      <c r="H1096" s="371" t="s">
        <v>251</v>
      </c>
      <c r="I1096" s="372">
        <v>43249</v>
      </c>
      <c r="J1096" s="372">
        <v>43293</v>
      </c>
      <c r="K1096" s="372">
        <v>44388</v>
      </c>
      <c r="L1096" s="371" t="s">
        <v>241</v>
      </c>
      <c r="M1096" s="371" t="s">
        <v>242</v>
      </c>
      <c r="N1096" s="372">
        <v>43348</v>
      </c>
      <c r="O1096" s="371" t="s">
        <v>243</v>
      </c>
      <c r="P1096" s="371" t="s">
        <v>251</v>
      </c>
      <c r="Q1096" s="371" t="s">
        <v>244</v>
      </c>
      <c r="R1096" s="371" t="s">
        <v>269</v>
      </c>
      <c r="S1096" s="371" t="s">
        <v>254</v>
      </c>
      <c r="T1096" s="371" t="s">
        <v>255</v>
      </c>
      <c r="U1096" s="371">
        <v>0</v>
      </c>
      <c r="V1096" s="371"/>
      <c r="W1096" s="371">
        <v>13772</v>
      </c>
      <c r="X1096" s="142" t="s">
        <v>29</v>
      </c>
      <c r="Y1096" s="142" t="s">
        <v>4</v>
      </c>
      <c r="AA1096" s="371"/>
      <c r="AB1096" s="371"/>
      <c r="AC1096" s="371"/>
      <c r="AD1096" s="371"/>
      <c r="AE1096" s="371"/>
    </row>
    <row r="1097" spans="1:31">
      <c r="A1097" s="371" t="s">
        <v>3862</v>
      </c>
      <c r="B1097" s="371" t="s">
        <v>3863</v>
      </c>
      <c r="C1097" s="371">
        <v>0</v>
      </c>
      <c r="D1097" s="371">
        <v>1120517</v>
      </c>
      <c r="E1097" s="371" t="s">
        <v>3857</v>
      </c>
      <c r="F1097" s="371" t="s">
        <v>3864</v>
      </c>
      <c r="G1097" s="371" t="s">
        <v>239</v>
      </c>
      <c r="H1097" s="371" t="s">
        <v>251</v>
      </c>
      <c r="I1097" s="372">
        <v>43263</v>
      </c>
      <c r="J1097" s="372">
        <v>43293</v>
      </c>
      <c r="K1097" s="372">
        <v>44388</v>
      </c>
      <c r="L1097" s="371" t="s">
        <v>241</v>
      </c>
      <c r="M1097" s="371" t="s">
        <v>242</v>
      </c>
      <c r="N1097" s="372">
        <v>43348</v>
      </c>
      <c r="O1097" s="371" t="s">
        <v>243</v>
      </c>
      <c r="P1097" s="371" t="s">
        <v>251</v>
      </c>
      <c r="Q1097" s="371" t="s">
        <v>244</v>
      </c>
      <c r="R1097" s="371" t="s">
        <v>269</v>
      </c>
      <c r="S1097" s="371" t="s">
        <v>245</v>
      </c>
      <c r="T1097" s="371" t="s">
        <v>246</v>
      </c>
      <c r="U1097" s="371">
        <v>0</v>
      </c>
      <c r="V1097" s="371"/>
      <c r="W1097" s="371">
        <v>13772</v>
      </c>
      <c r="X1097" s="142" t="s">
        <v>29</v>
      </c>
      <c r="Y1097" s="142" t="s">
        <v>4</v>
      </c>
      <c r="AA1097" s="371"/>
      <c r="AB1097" s="371"/>
      <c r="AC1097" s="371"/>
      <c r="AD1097" s="371"/>
      <c r="AE1097" s="371"/>
    </row>
    <row r="1098" spans="1:31">
      <c r="A1098" s="371" t="s">
        <v>3236</v>
      </c>
      <c r="B1098" s="371" t="s">
        <v>3237</v>
      </c>
      <c r="C1098" s="371">
        <v>0</v>
      </c>
      <c r="D1098" s="371">
        <v>1131226</v>
      </c>
      <c r="E1098" s="371" t="s">
        <v>281</v>
      </c>
      <c r="F1098" s="371" t="s">
        <v>3238</v>
      </c>
      <c r="G1098" s="371" t="s">
        <v>239</v>
      </c>
      <c r="H1098" s="371" t="s">
        <v>240</v>
      </c>
      <c r="I1098" s="372">
        <v>43319</v>
      </c>
      <c r="J1098" s="372">
        <v>43293</v>
      </c>
      <c r="K1098" s="372">
        <v>43424</v>
      </c>
      <c r="L1098" s="371" t="s">
        <v>241</v>
      </c>
      <c r="M1098" s="371" t="s">
        <v>242</v>
      </c>
      <c r="N1098" s="372">
        <v>43349</v>
      </c>
      <c r="O1098" s="371" t="s">
        <v>243</v>
      </c>
      <c r="P1098" s="371" t="s">
        <v>240</v>
      </c>
      <c r="Q1098" s="371" t="s">
        <v>244</v>
      </c>
      <c r="R1098" s="371" t="s">
        <v>244</v>
      </c>
      <c r="S1098" s="371" t="s">
        <v>245</v>
      </c>
      <c r="T1098" s="371" t="s">
        <v>246</v>
      </c>
      <c r="U1098" s="373">
        <v>177605</v>
      </c>
      <c r="V1098" s="371"/>
      <c r="W1098" s="371">
        <v>202207</v>
      </c>
      <c r="X1098" s="142" t="s">
        <v>29</v>
      </c>
      <c r="Y1098" s="142" t="s">
        <v>4</v>
      </c>
      <c r="AA1098" s="371"/>
      <c r="AB1098" s="371"/>
      <c r="AC1098" s="371"/>
      <c r="AD1098" s="371"/>
      <c r="AE1098" s="371"/>
    </row>
    <row r="1099" spans="1:31">
      <c r="A1099" s="371" t="s">
        <v>3242</v>
      </c>
      <c r="B1099" s="371" t="s">
        <v>3243</v>
      </c>
      <c r="C1099" s="371">
        <v>0</v>
      </c>
      <c r="D1099" s="371">
        <v>1135471</v>
      </c>
      <c r="E1099" s="371" t="s">
        <v>281</v>
      </c>
      <c r="F1099" s="371" t="s">
        <v>3244</v>
      </c>
      <c r="G1099" s="371" t="s">
        <v>239</v>
      </c>
      <c r="H1099" s="371" t="s">
        <v>240</v>
      </c>
      <c r="I1099" s="372">
        <v>43322</v>
      </c>
      <c r="J1099" s="372">
        <v>43314</v>
      </c>
      <c r="K1099" s="372">
        <v>43424</v>
      </c>
      <c r="L1099" s="371" t="s">
        <v>241</v>
      </c>
      <c r="M1099" s="371" t="s">
        <v>242</v>
      </c>
      <c r="N1099" s="372">
        <v>43349</v>
      </c>
      <c r="O1099" s="371" t="s">
        <v>243</v>
      </c>
      <c r="P1099" s="371" t="s">
        <v>240</v>
      </c>
      <c r="Q1099" s="371" t="s">
        <v>244</v>
      </c>
      <c r="R1099" s="371" t="s">
        <v>244</v>
      </c>
      <c r="S1099" s="371" t="s">
        <v>245</v>
      </c>
      <c r="T1099" s="371" t="s">
        <v>246</v>
      </c>
      <c r="U1099" s="373">
        <v>90000</v>
      </c>
      <c r="V1099" s="371"/>
      <c r="W1099" s="371">
        <v>202207</v>
      </c>
      <c r="X1099" s="142" t="s">
        <v>29</v>
      </c>
      <c r="Y1099" s="142" t="s">
        <v>4</v>
      </c>
      <c r="AA1099" s="371"/>
      <c r="AB1099" s="371"/>
      <c r="AC1099" s="371"/>
      <c r="AD1099" s="371"/>
      <c r="AE1099" s="371"/>
    </row>
    <row r="1100" spans="1:31">
      <c r="A1100" s="371" t="s">
        <v>3269</v>
      </c>
      <c r="B1100" s="371" t="s">
        <v>3270</v>
      </c>
      <c r="C1100" s="371">
        <v>0</v>
      </c>
      <c r="D1100" s="371"/>
      <c r="E1100" s="371" t="s">
        <v>3271</v>
      </c>
      <c r="F1100" s="371" t="s">
        <v>3272</v>
      </c>
      <c r="G1100" s="371" t="s">
        <v>239</v>
      </c>
      <c r="H1100" s="371" t="s">
        <v>3170</v>
      </c>
      <c r="I1100" s="372">
        <v>43283</v>
      </c>
      <c r="J1100" s="372">
        <v>43282</v>
      </c>
      <c r="K1100" s="372">
        <v>43373</v>
      </c>
      <c r="L1100" s="371" t="s">
        <v>241</v>
      </c>
      <c r="M1100" s="371" t="s">
        <v>242</v>
      </c>
      <c r="N1100" s="372">
        <v>43349</v>
      </c>
      <c r="O1100" s="371" t="s">
        <v>243</v>
      </c>
      <c r="P1100" s="371" t="s">
        <v>3170</v>
      </c>
      <c r="Q1100" s="371" t="s">
        <v>244</v>
      </c>
      <c r="R1100" s="371" t="s">
        <v>244</v>
      </c>
      <c r="S1100" s="371" t="s">
        <v>254</v>
      </c>
      <c r="T1100" s="371" t="s">
        <v>255</v>
      </c>
      <c r="U1100" s="371">
        <v>0</v>
      </c>
      <c r="V1100" s="371"/>
      <c r="W1100" s="371">
        <v>176169</v>
      </c>
      <c r="X1100" s="142" t="s">
        <v>29</v>
      </c>
      <c r="Y1100" s="142" t="s">
        <v>4</v>
      </c>
      <c r="AA1100" s="371"/>
      <c r="AB1100" s="371"/>
      <c r="AC1100" s="371"/>
      <c r="AD1100" s="371"/>
      <c r="AE1100" s="371"/>
    </row>
    <row r="1101" spans="1:31">
      <c r="A1101" s="371" t="s">
        <v>3308</v>
      </c>
      <c r="B1101" s="371" t="s">
        <v>3309</v>
      </c>
      <c r="C1101" s="371">
        <v>0</v>
      </c>
      <c r="D1101" s="371">
        <v>1128361</v>
      </c>
      <c r="E1101" s="371" t="s">
        <v>304</v>
      </c>
      <c r="F1101" s="371" t="s">
        <v>3310</v>
      </c>
      <c r="G1101" s="371" t="s">
        <v>239</v>
      </c>
      <c r="H1101" s="371" t="s">
        <v>240</v>
      </c>
      <c r="I1101" s="372">
        <v>43306</v>
      </c>
      <c r="J1101" s="372">
        <v>43306</v>
      </c>
      <c r="K1101" s="372">
        <v>43585</v>
      </c>
      <c r="L1101" s="371" t="s">
        <v>241</v>
      </c>
      <c r="M1101" s="371" t="s">
        <v>242</v>
      </c>
      <c r="N1101" s="372">
        <v>43349</v>
      </c>
      <c r="O1101" s="371" t="s">
        <v>243</v>
      </c>
      <c r="P1101" s="371" t="s">
        <v>240</v>
      </c>
      <c r="Q1101" s="371" t="s">
        <v>244</v>
      </c>
      <c r="R1101" s="371" t="s">
        <v>244</v>
      </c>
      <c r="S1101" s="371" t="s">
        <v>245</v>
      </c>
      <c r="T1101" s="371" t="s">
        <v>246</v>
      </c>
      <c r="U1101" s="373">
        <v>90000</v>
      </c>
      <c r="V1101" s="371"/>
      <c r="W1101" s="371">
        <v>144140</v>
      </c>
      <c r="X1101" s="142" t="s">
        <v>29</v>
      </c>
      <c r="Y1101" s="142" t="s">
        <v>4</v>
      </c>
      <c r="AA1101" s="371"/>
      <c r="AB1101" s="371"/>
      <c r="AC1101" s="371"/>
      <c r="AD1101" s="371"/>
      <c r="AE1101" s="371"/>
    </row>
    <row r="1102" spans="1:31">
      <c r="A1102" s="371" t="s">
        <v>3311</v>
      </c>
      <c r="B1102" s="371" t="s">
        <v>3312</v>
      </c>
      <c r="C1102" s="371">
        <v>0</v>
      </c>
      <c r="D1102" s="371">
        <v>1135283</v>
      </c>
      <c r="E1102" s="371" t="s">
        <v>304</v>
      </c>
      <c r="F1102" s="371" t="s">
        <v>3313</v>
      </c>
      <c r="G1102" s="371" t="s">
        <v>239</v>
      </c>
      <c r="H1102" s="371" t="s">
        <v>240</v>
      </c>
      <c r="I1102" s="372">
        <v>43325</v>
      </c>
      <c r="J1102" s="372">
        <v>43314</v>
      </c>
      <c r="K1102" s="372">
        <v>43454</v>
      </c>
      <c r="L1102" s="371" t="s">
        <v>241</v>
      </c>
      <c r="M1102" s="371" t="s">
        <v>242</v>
      </c>
      <c r="N1102" s="372">
        <v>43349</v>
      </c>
      <c r="O1102" s="371" t="s">
        <v>243</v>
      </c>
      <c r="P1102" s="371" t="s">
        <v>240</v>
      </c>
      <c r="Q1102" s="371" t="s">
        <v>244</v>
      </c>
      <c r="R1102" s="371" t="s">
        <v>244</v>
      </c>
      <c r="S1102" s="371" t="s">
        <v>287</v>
      </c>
      <c r="T1102" s="371" t="s">
        <v>288</v>
      </c>
      <c r="U1102" s="373">
        <v>8400</v>
      </c>
      <c r="V1102" s="371"/>
      <c r="W1102" s="371">
        <v>144140</v>
      </c>
      <c r="X1102" s="142" t="s">
        <v>29</v>
      </c>
      <c r="Y1102" s="142" t="s">
        <v>4</v>
      </c>
      <c r="AA1102" s="371"/>
      <c r="AB1102" s="371"/>
      <c r="AC1102" s="371"/>
      <c r="AD1102" s="371"/>
      <c r="AE1102" s="371"/>
    </row>
    <row r="1103" spans="1:31">
      <c r="A1103" s="371" t="s">
        <v>3402</v>
      </c>
      <c r="B1103" s="371" t="s">
        <v>3403</v>
      </c>
      <c r="C1103" s="371">
        <v>0</v>
      </c>
      <c r="D1103" s="371"/>
      <c r="E1103" s="371" t="s">
        <v>3404</v>
      </c>
      <c r="F1103" s="371" t="s">
        <v>3405</v>
      </c>
      <c r="G1103" s="371" t="s">
        <v>239</v>
      </c>
      <c r="H1103" s="371" t="s">
        <v>2462</v>
      </c>
      <c r="I1103" s="372">
        <v>43305</v>
      </c>
      <c r="J1103" s="372">
        <v>43313</v>
      </c>
      <c r="K1103" s="372">
        <v>43678</v>
      </c>
      <c r="L1103" s="371" t="s">
        <v>241</v>
      </c>
      <c r="M1103" s="371" t="s">
        <v>242</v>
      </c>
      <c r="N1103" s="372">
        <v>43349</v>
      </c>
      <c r="O1103" s="371" t="s">
        <v>243</v>
      </c>
      <c r="P1103" s="371" t="s">
        <v>2462</v>
      </c>
      <c r="Q1103" s="371" t="s">
        <v>244</v>
      </c>
      <c r="R1103" s="371" t="s">
        <v>269</v>
      </c>
      <c r="S1103" s="371" t="s">
        <v>254</v>
      </c>
      <c r="T1103" s="371" t="s">
        <v>255</v>
      </c>
      <c r="U1103" s="371">
        <v>0</v>
      </c>
      <c r="V1103" s="371"/>
      <c r="W1103" s="371">
        <v>215938</v>
      </c>
      <c r="X1103" s="142" t="s">
        <v>29</v>
      </c>
      <c r="Y1103" s="142" t="s">
        <v>4</v>
      </c>
      <c r="AA1103" s="371"/>
      <c r="AB1103" s="371"/>
      <c r="AC1103" s="371"/>
      <c r="AD1103" s="371"/>
      <c r="AE1103" s="371"/>
    </row>
    <row r="1104" spans="1:31">
      <c r="A1104" s="371" t="s">
        <v>3497</v>
      </c>
      <c r="B1104" s="371" t="s">
        <v>3498</v>
      </c>
      <c r="C1104" s="371">
        <v>1</v>
      </c>
      <c r="D1104" s="371">
        <v>916289</v>
      </c>
      <c r="E1104" s="371" t="s">
        <v>3496</v>
      </c>
      <c r="F1104" s="371" t="s">
        <v>3499</v>
      </c>
      <c r="G1104" s="371" t="s">
        <v>239</v>
      </c>
      <c r="H1104" s="371" t="s">
        <v>240</v>
      </c>
      <c r="I1104" s="372">
        <v>43319</v>
      </c>
      <c r="J1104" s="372">
        <v>42954</v>
      </c>
      <c r="K1104" s="372">
        <v>43684</v>
      </c>
      <c r="L1104" s="371" t="s">
        <v>241</v>
      </c>
      <c r="M1104" s="371" t="s">
        <v>242</v>
      </c>
      <c r="N1104" s="372">
        <v>43349</v>
      </c>
      <c r="O1104" s="371" t="s">
        <v>243</v>
      </c>
      <c r="P1104" s="371" t="s">
        <v>240</v>
      </c>
      <c r="Q1104" s="371" t="s">
        <v>244</v>
      </c>
      <c r="R1104" s="371" t="s">
        <v>244</v>
      </c>
      <c r="S1104" s="371" t="s">
        <v>287</v>
      </c>
      <c r="T1104" s="371" t="s">
        <v>327</v>
      </c>
      <c r="U1104" s="373">
        <v>48876.28</v>
      </c>
      <c r="V1104" s="373"/>
      <c r="W1104" s="371">
        <v>20953</v>
      </c>
      <c r="X1104" s="142" t="s">
        <v>29</v>
      </c>
      <c r="Y1104" s="142" t="s">
        <v>4</v>
      </c>
      <c r="AA1104" s="371"/>
      <c r="AB1104" s="371"/>
      <c r="AC1104" s="371"/>
      <c r="AD1104" s="371"/>
      <c r="AE1104" s="371"/>
    </row>
    <row r="1105" spans="1:31">
      <c r="A1105" s="371" t="s">
        <v>3503</v>
      </c>
      <c r="B1105" s="371" t="s">
        <v>3504</v>
      </c>
      <c r="C1105" s="371">
        <v>0</v>
      </c>
      <c r="D1105" s="371"/>
      <c r="E1105" s="371" t="s">
        <v>3505</v>
      </c>
      <c r="F1105" s="371" t="s">
        <v>3506</v>
      </c>
      <c r="G1105" s="371" t="s">
        <v>239</v>
      </c>
      <c r="H1105" s="371" t="s">
        <v>3170</v>
      </c>
      <c r="I1105" s="372">
        <v>43082</v>
      </c>
      <c r="J1105" s="372">
        <v>43104</v>
      </c>
      <c r="K1105" s="372">
        <v>43468</v>
      </c>
      <c r="L1105" s="371" t="s">
        <v>241</v>
      </c>
      <c r="M1105" s="371" t="s">
        <v>242</v>
      </c>
      <c r="N1105" s="372">
        <v>43349</v>
      </c>
      <c r="O1105" s="371" t="s">
        <v>243</v>
      </c>
      <c r="P1105" s="371" t="s">
        <v>3170</v>
      </c>
      <c r="Q1105" s="371" t="s">
        <v>244</v>
      </c>
      <c r="R1105" s="371" t="s">
        <v>244</v>
      </c>
      <c r="S1105" s="371" t="s">
        <v>287</v>
      </c>
      <c r="T1105" s="371" t="s">
        <v>255</v>
      </c>
      <c r="U1105" s="371">
        <v>0</v>
      </c>
      <c r="V1105" s="371"/>
      <c r="W1105" s="371">
        <v>566700</v>
      </c>
      <c r="X1105" s="142" t="s">
        <v>29</v>
      </c>
      <c r="Y1105" s="142" t="s">
        <v>4</v>
      </c>
      <c r="AA1105" s="371"/>
      <c r="AB1105" s="371"/>
      <c r="AC1105" s="371"/>
      <c r="AD1105" s="371"/>
      <c r="AE1105" s="371"/>
    </row>
    <row r="1106" spans="1:31">
      <c r="A1106" s="371" t="s">
        <v>3606</v>
      </c>
      <c r="B1106" s="371" t="s">
        <v>3607</v>
      </c>
      <c r="C1106" s="371">
        <v>1</v>
      </c>
      <c r="D1106" s="371">
        <v>894972</v>
      </c>
      <c r="E1106" s="371" t="s">
        <v>3608</v>
      </c>
      <c r="F1106" s="371" t="s">
        <v>3609</v>
      </c>
      <c r="G1106" s="371" t="s">
        <v>239</v>
      </c>
      <c r="H1106" s="371" t="s">
        <v>240</v>
      </c>
      <c r="I1106" s="372">
        <v>43327</v>
      </c>
      <c r="J1106" s="372">
        <v>43327</v>
      </c>
      <c r="K1106" s="372">
        <v>43496</v>
      </c>
      <c r="L1106" s="371" t="s">
        <v>241</v>
      </c>
      <c r="M1106" s="371" t="s">
        <v>242</v>
      </c>
      <c r="N1106" s="372">
        <v>43349</v>
      </c>
      <c r="O1106" s="371" t="s">
        <v>243</v>
      </c>
      <c r="P1106" s="371" t="s">
        <v>240</v>
      </c>
      <c r="Q1106" s="371" t="s">
        <v>244</v>
      </c>
      <c r="R1106" s="371" t="s">
        <v>244</v>
      </c>
      <c r="S1106" s="371" t="s">
        <v>287</v>
      </c>
      <c r="T1106" s="371" t="s">
        <v>309</v>
      </c>
      <c r="U1106" s="373">
        <v>150000</v>
      </c>
      <c r="V1106" s="371"/>
      <c r="W1106" s="371">
        <v>240595</v>
      </c>
      <c r="X1106" s="142" t="s">
        <v>29</v>
      </c>
      <c r="Y1106" s="142" t="s">
        <v>4</v>
      </c>
      <c r="AA1106" s="371"/>
      <c r="AB1106" s="371"/>
      <c r="AC1106" s="371"/>
      <c r="AD1106" s="371"/>
      <c r="AE1106" s="371"/>
    </row>
    <row r="1107" spans="1:31">
      <c r="A1107" s="371" t="s">
        <v>3680</v>
      </c>
      <c r="B1107" s="371" t="s">
        <v>3681</v>
      </c>
      <c r="C1107" s="371">
        <v>1</v>
      </c>
      <c r="D1107" s="371"/>
      <c r="E1107" s="371" t="s">
        <v>3682</v>
      </c>
      <c r="F1107" s="371" t="s">
        <v>3683</v>
      </c>
      <c r="G1107" s="371" t="s">
        <v>239</v>
      </c>
      <c r="H1107" s="371" t="s">
        <v>293</v>
      </c>
      <c r="I1107" s="372">
        <v>43321</v>
      </c>
      <c r="J1107" s="372">
        <v>43313</v>
      </c>
      <c r="K1107" s="372">
        <v>43677</v>
      </c>
      <c r="L1107" s="371" t="s">
        <v>241</v>
      </c>
      <c r="M1107" s="371" t="s">
        <v>242</v>
      </c>
      <c r="N1107" s="372">
        <v>43349</v>
      </c>
      <c r="O1107" s="371" t="s">
        <v>243</v>
      </c>
      <c r="P1107" s="371" t="s">
        <v>3170</v>
      </c>
      <c r="Q1107" s="371" t="s">
        <v>244</v>
      </c>
      <c r="R1107" s="371" t="s">
        <v>244</v>
      </c>
      <c r="S1107" s="371" t="s">
        <v>254</v>
      </c>
      <c r="T1107" s="371" t="s">
        <v>255</v>
      </c>
      <c r="U1107" s="373">
        <v>250000</v>
      </c>
      <c r="V1107" s="371"/>
      <c r="W1107" s="371">
        <v>18647</v>
      </c>
      <c r="X1107" s="142" t="s">
        <v>29</v>
      </c>
      <c r="Y1107" s="142" t="s">
        <v>4</v>
      </c>
      <c r="AA1107" s="371"/>
      <c r="AB1107" s="371"/>
      <c r="AC1107" s="371"/>
      <c r="AD1107" s="371"/>
      <c r="AE1107" s="371"/>
    </row>
    <row r="1108" spans="1:31">
      <c r="A1108" s="371" t="s">
        <v>3711</v>
      </c>
      <c r="B1108" s="371" t="s">
        <v>1594</v>
      </c>
      <c r="C1108" s="371">
        <v>1</v>
      </c>
      <c r="D1108" s="371"/>
      <c r="E1108" s="371" t="s">
        <v>1595</v>
      </c>
      <c r="F1108" s="371" t="s">
        <v>1596</v>
      </c>
      <c r="G1108" s="371" t="s">
        <v>239</v>
      </c>
      <c r="H1108" s="371" t="s">
        <v>293</v>
      </c>
      <c r="I1108" s="372">
        <v>43327</v>
      </c>
      <c r="J1108" s="372">
        <v>43344</v>
      </c>
      <c r="K1108" s="372">
        <v>43708</v>
      </c>
      <c r="L1108" s="371" t="s">
        <v>241</v>
      </c>
      <c r="M1108" s="371" t="s">
        <v>242</v>
      </c>
      <c r="N1108" s="372">
        <v>43349</v>
      </c>
      <c r="O1108" s="371" t="s">
        <v>243</v>
      </c>
      <c r="P1108" s="371" t="s">
        <v>3170</v>
      </c>
      <c r="Q1108" s="371" t="s">
        <v>244</v>
      </c>
      <c r="R1108" s="371" t="s">
        <v>244</v>
      </c>
      <c r="S1108" s="371" t="s">
        <v>254</v>
      </c>
      <c r="T1108" s="371" t="s">
        <v>255</v>
      </c>
      <c r="U1108" s="371">
        <v>0</v>
      </c>
      <c r="V1108" s="371"/>
      <c r="W1108" s="371"/>
      <c r="X1108" s="142" t="s">
        <v>29</v>
      </c>
      <c r="Y1108" s="142" t="s">
        <v>4</v>
      </c>
      <c r="AA1108" s="371"/>
      <c r="AB1108" s="371"/>
      <c r="AC1108" s="371"/>
      <c r="AD1108" s="371"/>
      <c r="AE1108" s="371"/>
    </row>
    <row r="1109" spans="1:31">
      <c r="A1109" s="371" t="s">
        <v>4095</v>
      </c>
      <c r="B1109" s="371">
        <v>824438</v>
      </c>
      <c r="C1109" s="371">
        <v>0</v>
      </c>
      <c r="D1109" s="371"/>
      <c r="E1109" s="371" t="s">
        <v>4096</v>
      </c>
      <c r="F1109" s="371" t="s">
        <v>4097</v>
      </c>
      <c r="G1109" s="371" t="s">
        <v>250</v>
      </c>
      <c r="H1109" s="371" t="s">
        <v>3170</v>
      </c>
      <c r="I1109" s="372">
        <v>43327</v>
      </c>
      <c r="J1109" s="372">
        <v>43344</v>
      </c>
      <c r="K1109" s="372">
        <v>45169</v>
      </c>
      <c r="L1109" s="371" t="s">
        <v>241</v>
      </c>
      <c r="M1109" s="371" t="s">
        <v>242</v>
      </c>
      <c r="N1109" s="372">
        <v>43349</v>
      </c>
      <c r="O1109" s="371" t="s">
        <v>243</v>
      </c>
      <c r="P1109" s="371" t="s">
        <v>3170</v>
      </c>
      <c r="Q1109" s="371" t="s">
        <v>244</v>
      </c>
      <c r="R1109" s="371" t="s">
        <v>244</v>
      </c>
      <c r="S1109" s="371" t="s">
        <v>254</v>
      </c>
      <c r="T1109" s="371" t="s">
        <v>255</v>
      </c>
      <c r="U1109" s="371">
        <v>0</v>
      </c>
      <c r="V1109" s="371"/>
      <c r="W1109" s="371">
        <v>2205</v>
      </c>
      <c r="X1109" s="142" t="s">
        <v>29</v>
      </c>
      <c r="Y1109" s="142" t="s">
        <v>2</v>
      </c>
      <c r="AA1109" s="371"/>
      <c r="AB1109" s="371"/>
      <c r="AC1109" s="371"/>
      <c r="AD1109" s="371"/>
      <c r="AE1109" s="371"/>
    </row>
    <row r="1110" spans="1:31">
      <c r="A1110" s="371" t="s">
        <v>4098</v>
      </c>
      <c r="B1110" s="371" t="s">
        <v>4099</v>
      </c>
      <c r="C1110" s="371">
        <v>0</v>
      </c>
      <c r="D1110" s="371"/>
      <c r="E1110" s="371" t="s">
        <v>4100</v>
      </c>
      <c r="F1110" s="371" t="s">
        <v>4101</v>
      </c>
      <c r="G1110" s="371" t="s">
        <v>239</v>
      </c>
      <c r="H1110" s="371" t="s">
        <v>3170</v>
      </c>
      <c r="I1110" s="372">
        <v>43333</v>
      </c>
      <c r="J1110" s="372">
        <v>43344</v>
      </c>
      <c r="K1110" s="372">
        <v>43708</v>
      </c>
      <c r="L1110" s="371" t="s">
        <v>241</v>
      </c>
      <c r="M1110" s="371" t="s">
        <v>242</v>
      </c>
      <c r="N1110" s="372">
        <v>43349</v>
      </c>
      <c r="O1110" s="371" t="s">
        <v>243</v>
      </c>
      <c r="P1110" s="371" t="s">
        <v>3170</v>
      </c>
      <c r="Q1110" s="371" t="s">
        <v>244</v>
      </c>
      <c r="R1110" s="371" t="s">
        <v>244</v>
      </c>
      <c r="S1110" s="371" t="s">
        <v>254</v>
      </c>
      <c r="T1110" s="371" t="s">
        <v>255</v>
      </c>
      <c r="U1110" s="371">
        <v>0</v>
      </c>
      <c r="V1110" s="371"/>
      <c r="W1110" s="371">
        <v>2205</v>
      </c>
      <c r="X1110" s="142" t="s">
        <v>29</v>
      </c>
      <c r="Y1110" s="142" t="s">
        <v>4</v>
      </c>
      <c r="AA1110" s="371"/>
      <c r="AB1110" s="371"/>
      <c r="AC1110" s="371"/>
      <c r="AD1110" s="371"/>
      <c r="AE1110" s="371"/>
    </row>
    <row r="1111" spans="1:31">
      <c r="A1111" s="371" t="s">
        <v>3254</v>
      </c>
      <c r="B1111" s="371">
        <v>808937</v>
      </c>
      <c r="C1111" s="371">
        <v>12</v>
      </c>
      <c r="D1111" s="371">
        <v>405673</v>
      </c>
      <c r="E1111" s="371" t="s">
        <v>290</v>
      </c>
      <c r="F1111" s="371" t="s">
        <v>3255</v>
      </c>
      <c r="G1111" s="371" t="s">
        <v>262</v>
      </c>
      <c r="H1111" s="371" t="s">
        <v>294</v>
      </c>
      <c r="I1111" s="372">
        <v>43347</v>
      </c>
      <c r="J1111" s="372">
        <v>43347</v>
      </c>
      <c r="K1111" s="372">
        <v>43465</v>
      </c>
      <c r="L1111" s="371" t="s">
        <v>241</v>
      </c>
      <c r="M1111" s="371" t="s">
        <v>242</v>
      </c>
      <c r="N1111" s="372">
        <v>43350</v>
      </c>
      <c r="O1111" s="371" t="s">
        <v>243</v>
      </c>
      <c r="P1111" s="371" t="s">
        <v>294</v>
      </c>
      <c r="Q1111" s="371" t="s">
        <v>244</v>
      </c>
      <c r="R1111" s="371" t="s">
        <v>269</v>
      </c>
      <c r="S1111" s="371" t="s">
        <v>245</v>
      </c>
      <c r="T1111" s="371" t="s">
        <v>255</v>
      </c>
      <c r="U1111" s="373">
        <v>400408</v>
      </c>
      <c r="V1111" s="371"/>
      <c r="W1111" s="371">
        <v>563538</v>
      </c>
      <c r="X1111" s="142" t="s">
        <v>29</v>
      </c>
      <c r="Y1111" s="142" t="s">
        <v>3</v>
      </c>
      <c r="AA1111" s="371"/>
      <c r="AB1111" s="371"/>
      <c r="AC1111" s="371"/>
      <c r="AD1111" s="371"/>
      <c r="AE1111" s="371"/>
    </row>
    <row r="1112" spans="1:31">
      <c r="A1112" s="371" t="s">
        <v>3448</v>
      </c>
      <c r="B1112" s="371">
        <v>816151</v>
      </c>
      <c r="C1112" s="371">
        <v>3</v>
      </c>
      <c r="D1112" s="371"/>
      <c r="E1112" s="371" t="s">
        <v>3449</v>
      </c>
      <c r="F1112" s="371" t="s">
        <v>3450</v>
      </c>
      <c r="G1112" s="371" t="s">
        <v>301</v>
      </c>
      <c r="H1112" s="371" t="s">
        <v>421</v>
      </c>
      <c r="I1112" s="372">
        <v>43321</v>
      </c>
      <c r="J1112" s="372">
        <v>43434</v>
      </c>
      <c r="K1112" s="372">
        <v>44165</v>
      </c>
      <c r="L1112" s="371" t="s">
        <v>241</v>
      </c>
      <c r="M1112" s="371" t="s">
        <v>242</v>
      </c>
      <c r="N1112" s="372">
        <v>43350</v>
      </c>
      <c r="O1112" s="371" t="s">
        <v>243</v>
      </c>
      <c r="P1112" s="371" t="s">
        <v>1404</v>
      </c>
      <c r="Q1112" s="371" t="s">
        <v>244</v>
      </c>
      <c r="R1112" s="371" t="s">
        <v>269</v>
      </c>
      <c r="S1112" s="371" t="s">
        <v>254</v>
      </c>
      <c r="T1112" s="371" t="s">
        <v>255</v>
      </c>
      <c r="U1112" s="371">
        <v>0</v>
      </c>
      <c r="V1112" s="371"/>
      <c r="W1112" s="371"/>
      <c r="X1112" s="142" t="s">
        <v>29</v>
      </c>
      <c r="Y1112" s="142" t="s">
        <v>8</v>
      </c>
      <c r="AA1112" s="371"/>
      <c r="AB1112" s="371"/>
      <c r="AC1112" s="371"/>
      <c r="AD1112" s="371"/>
      <c r="AE1112" s="371"/>
    </row>
    <row r="1113" spans="1:31">
      <c r="A1113" s="371" t="s">
        <v>3542</v>
      </c>
      <c r="B1113" s="371" t="s">
        <v>3543</v>
      </c>
      <c r="C1113" s="371">
        <v>1</v>
      </c>
      <c r="D1113" s="371"/>
      <c r="E1113" s="371" t="s">
        <v>3544</v>
      </c>
      <c r="F1113" s="371" t="s">
        <v>3545</v>
      </c>
      <c r="G1113" s="371" t="s">
        <v>239</v>
      </c>
      <c r="H1113" s="371" t="s">
        <v>400</v>
      </c>
      <c r="I1113" s="372">
        <v>43334</v>
      </c>
      <c r="J1113" s="372">
        <v>43374</v>
      </c>
      <c r="K1113" s="372">
        <v>43738</v>
      </c>
      <c r="L1113" s="371" t="s">
        <v>241</v>
      </c>
      <c r="M1113" s="371" t="s">
        <v>242</v>
      </c>
      <c r="N1113" s="372">
        <v>43350</v>
      </c>
      <c r="O1113" s="371" t="s">
        <v>243</v>
      </c>
      <c r="P1113" s="371" t="s">
        <v>400</v>
      </c>
      <c r="Q1113" s="371" t="s">
        <v>244</v>
      </c>
      <c r="R1113" s="371" t="s">
        <v>244</v>
      </c>
      <c r="S1113" s="371" t="s">
        <v>254</v>
      </c>
      <c r="T1113" s="371" t="s">
        <v>566</v>
      </c>
      <c r="U1113" s="371">
        <v>0</v>
      </c>
      <c r="V1113" s="371"/>
      <c r="W1113" s="371">
        <v>7575</v>
      </c>
      <c r="X1113" s="142" t="s">
        <v>29</v>
      </c>
      <c r="Y1113" s="142" t="s">
        <v>4</v>
      </c>
      <c r="AA1113" s="371"/>
      <c r="AB1113" s="371"/>
      <c r="AC1113" s="371"/>
      <c r="AD1113" s="371"/>
      <c r="AE1113" s="371"/>
    </row>
    <row r="1114" spans="1:31">
      <c r="A1114" s="371" t="s">
        <v>3576</v>
      </c>
      <c r="B1114" s="371" t="s">
        <v>3577</v>
      </c>
      <c r="C1114" s="371">
        <v>0</v>
      </c>
      <c r="D1114" s="371">
        <v>1142918</v>
      </c>
      <c r="E1114" s="371" t="s">
        <v>365</v>
      </c>
      <c r="F1114" s="371" t="s">
        <v>3578</v>
      </c>
      <c r="G1114" s="371" t="s">
        <v>239</v>
      </c>
      <c r="H1114" s="371" t="s">
        <v>1404</v>
      </c>
      <c r="I1114" s="372">
        <v>43340</v>
      </c>
      <c r="J1114" s="372">
        <v>43347</v>
      </c>
      <c r="K1114" s="372">
        <v>43465</v>
      </c>
      <c r="L1114" s="371" t="s">
        <v>241</v>
      </c>
      <c r="M1114" s="371" t="s">
        <v>242</v>
      </c>
      <c r="N1114" s="372">
        <v>43350</v>
      </c>
      <c r="O1114" s="371" t="s">
        <v>243</v>
      </c>
      <c r="P1114" s="371" t="s">
        <v>1404</v>
      </c>
      <c r="Q1114" s="371" t="s">
        <v>244</v>
      </c>
      <c r="R1114" s="371" t="s">
        <v>244</v>
      </c>
      <c r="S1114" s="371" t="s">
        <v>287</v>
      </c>
      <c r="T1114" s="371" t="s">
        <v>371</v>
      </c>
      <c r="U1114" s="373">
        <v>80000</v>
      </c>
      <c r="V1114" s="371"/>
      <c r="W1114" s="371">
        <v>584032</v>
      </c>
      <c r="X1114" s="142" t="s">
        <v>29</v>
      </c>
      <c r="Y1114" s="142" t="s">
        <v>4</v>
      </c>
      <c r="AA1114" s="371"/>
      <c r="AB1114" s="371"/>
      <c r="AC1114" s="371"/>
      <c r="AD1114" s="371"/>
      <c r="AE1114" s="371"/>
    </row>
    <row r="1115" spans="1:31">
      <c r="A1115" s="371" t="s">
        <v>3776</v>
      </c>
      <c r="B1115" s="371">
        <v>822640</v>
      </c>
      <c r="C1115" s="371">
        <v>1</v>
      </c>
      <c r="D1115" s="371">
        <v>1046733</v>
      </c>
      <c r="E1115" s="371" t="s">
        <v>660</v>
      </c>
      <c r="F1115" s="371" t="s">
        <v>1180</v>
      </c>
      <c r="G1115" s="371" t="s">
        <v>393</v>
      </c>
      <c r="H1115" s="371" t="s">
        <v>294</v>
      </c>
      <c r="I1115" s="372">
        <v>43322</v>
      </c>
      <c r="J1115" s="372">
        <v>43140</v>
      </c>
      <c r="K1115" s="372">
        <v>43465</v>
      </c>
      <c r="L1115" s="371" t="s">
        <v>241</v>
      </c>
      <c r="M1115" s="371" t="s">
        <v>242</v>
      </c>
      <c r="N1115" s="372">
        <v>43350</v>
      </c>
      <c r="O1115" s="371" t="s">
        <v>243</v>
      </c>
      <c r="P1115" s="371" t="s">
        <v>294</v>
      </c>
      <c r="Q1115" s="371" t="s">
        <v>244</v>
      </c>
      <c r="R1115" s="371" t="s">
        <v>244</v>
      </c>
      <c r="S1115" s="371" t="s">
        <v>245</v>
      </c>
      <c r="T1115" s="371" t="s">
        <v>246</v>
      </c>
      <c r="U1115" s="373">
        <v>47725</v>
      </c>
      <c r="V1115" s="371"/>
      <c r="W1115" s="371">
        <v>53346</v>
      </c>
      <c r="X1115" s="142" t="s">
        <v>29</v>
      </c>
      <c r="Y1115" s="19" t="s">
        <v>9</v>
      </c>
      <c r="AA1115" s="371"/>
      <c r="AB1115" s="371"/>
      <c r="AC1115" s="371"/>
      <c r="AD1115" s="371"/>
      <c r="AE1115" s="371"/>
    </row>
    <row r="1116" spans="1:31">
      <c r="A1116" s="371" t="s">
        <v>4102</v>
      </c>
      <c r="B1116" s="371">
        <v>824452</v>
      </c>
      <c r="C1116" s="371">
        <v>0</v>
      </c>
      <c r="D1116" s="371"/>
      <c r="E1116" s="371" t="s">
        <v>4103</v>
      </c>
      <c r="F1116" s="371" t="s">
        <v>4104</v>
      </c>
      <c r="G1116" s="371" t="s">
        <v>420</v>
      </c>
      <c r="H1116" s="371" t="s">
        <v>421</v>
      </c>
      <c r="I1116" s="372">
        <v>43328</v>
      </c>
      <c r="J1116" s="372">
        <v>43334</v>
      </c>
      <c r="K1116" s="372">
        <v>43982</v>
      </c>
      <c r="L1116" s="371" t="s">
        <v>241</v>
      </c>
      <c r="M1116" s="371" t="s">
        <v>242</v>
      </c>
      <c r="N1116" s="372">
        <v>43350</v>
      </c>
      <c r="O1116" s="371" t="s">
        <v>243</v>
      </c>
      <c r="P1116" s="371" t="s">
        <v>1404</v>
      </c>
      <c r="Q1116" s="371" t="s">
        <v>244</v>
      </c>
      <c r="R1116" s="371" t="s">
        <v>269</v>
      </c>
      <c r="S1116" s="371" t="s">
        <v>254</v>
      </c>
      <c r="T1116" s="371" t="s">
        <v>322</v>
      </c>
      <c r="U1116" s="373">
        <v>140000</v>
      </c>
      <c r="V1116" s="371"/>
      <c r="W1116" s="371">
        <v>232116</v>
      </c>
      <c r="X1116" s="142" t="s">
        <v>29</v>
      </c>
      <c r="Y1116" s="19" t="s">
        <v>7</v>
      </c>
      <c r="AA1116" s="371"/>
      <c r="AB1116" s="371"/>
      <c r="AC1116" s="371"/>
      <c r="AD1116" s="371"/>
      <c r="AE1116" s="371"/>
    </row>
    <row r="1117" spans="1:31">
      <c r="A1117" s="371" t="s">
        <v>4105</v>
      </c>
      <c r="B1117" s="371">
        <v>824460</v>
      </c>
      <c r="C1117" s="371">
        <v>0</v>
      </c>
      <c r="D1117" s="371"/>
      <c r="E1117" s="371" t="s">
        <v>4106</v>
      </c>
      <c r="F1117" s="371" t="s">
        <v>4107</v>
      </c>
      <c r="G1117" s="371" t="s">
        <v>301</v>
      </c>
      <c r="H1117" s="371" t="s">
        <v>421</v>
      </c>
      <c r="I1117" s="372">
        <v>43332</v>
      </c>
      <c r="J1117" s="372">
        <v>43328</v>
      </c>
      <c r="K1117" s="372">
        <v>43951</v>
      </c>
      <c r="L1117" s="371" t="s">
        <v>241</v>
      </c>
      <c r="M1117" s="371" t="s">
        <v>242</v>
      </c>
      <c r="N1117" s="372">
        <v>43350</v>
      </c>
      <c r="O1117" s="371" t="s">
        <v>243</v>
      </c>
      <c r="P1117" s="371" t="s">
        <v>1404</v>
      </c>
      <c r="Q1117" s="371" t="s">
        <v>244</v>
      </c>
      <c r="R1117" s="371" t="s">
        <v>269</v>
      </c>
      <c r="S1117" s="371" t="s">
        <v>254</v>
      </c>
      <c r="T1117" s="371" t="s">
        <v>255</v>
      </c>
      <c r="U1117" s="373">
        <v>240000</v>
      </c>
      <c r="V1117" s="371"/>
      <c r="W1117" s="371"/>
      <c r="X1117" s="142" t="s">
        <v>29</v>
      </c>
      <c r="Y1117" s="142" t="s">
        <v>8</v>
      </c>
      <c r="AA1117" s="371"/>
      <c r="AB1117" s="371"/>
      <c r="AC1117" s="371"/>
      <c r="AD1117" s="371"/>
      <c r="AE1117" s="371"/>
    </row>
    <row r="1118" spans="1:31">
      <c r="A1118" s="371" t="s">
        <v>4129</v>
      </c>
      <c r="B1118" s="371">
        <v>824595</v>
      </c>
      <c r="C1118" s="371">
        <v>0</v>
      </c>
      <c r="D1118" s="371">
        <v>408372</v>
      </c>
      <c r="E1118" s="371" t="s">
        <v>4130</v>
      </c>
      <c r="F1118" s="371" t="s">
        <v>4131</v>
      </c>
      <c r="G1118" s="371" t="s">
        <v>301</v>
      </c>
      <c r="H1118" s="371" t="s">
        <v>1404</v>
      </c>
      <c r="I1118" s="372">
        <v>43347</v>
      </c>
      <c r="J1118" s="372">
        <v>43348</v>
      </c>
      <c r="K1118" s="372">
        <v>43692</v>
      </c>
      <c r="L1118" s="371" t="s">
        <v>241</v>
      </c>
      <c r="M1118" s="371" t="s">
        <v>242</v>
      </c>
      <c r="N1118" s="372">
        <v>43350</v>
      </c>
      <c r="O1118" s="371" t="s">
        <v>243</v>
      </c>
      <c r="P1118" s="371" t="s">
        <v>1404</v>
      </c>
      <c r="Q1118" s="371" t="s">
        <v>244</v>
      </c>
      <c r="R1118" s="371" t="s">
        <v>244</v>
      </c>
      <c r="S1118" s="371" t="s">
        <v>287</v>
      </c>
      <c r="T1118" s="371" t="s">
        <v>371</v>
      </c>
      <c r="U1118" s="373">
        <v>187500</v>
      </c>
      <c r="V1118" s="371"/>
      <c r="W1118" s="371">
        <v>545814</v>
      </c>
      <c r="X1118" s="142" t="s">
        <v>29</v>
      </c>
      <c r="Y1118" s="142" t="s">
        <v>8</v>
      </c>
      <c r="AA1118" s="371"/>
      <c r="AB1118" s="371"/>
      <c r="AC1118" s="371"/>
      <c r="AD1118" s="371"/>
      <c r="AE1118" s="371"/>
    </row>
    <row r="1119" spans="1:31">
      <c r="A1119" s="371" t="s">
        <v>3445</v>
      </c>
      <c r="B1119" s="371" t="s">
        <v>3446</v>
      </c>
      <c r="C1119" s="371">
        <v>0</v>
      </c>
      <c r="D1119" s="371"/>
      <c r="E1119" s="371" t="s">
        <v>2144</v>
      </c>
      <c r="F1119" s="371" t="s">
        <v>3447</v>
      </c>
      <c r="G1119" s="371" t="s">
        <v>239</v>
      </c>
      <c r="H1119" s="371" t="s">
        <v>400</v>
      </c>
      <c r="I1119" s="372">
        <v>43327</v>
      </c>
      <c r="J1119" s="372">
        <v>43327</v>
      </c>
      <c r="K1119" s="372">
        <v>43404</v>
      </c>
      <c r="L1119" s="371" t="s">
        <v>241</v>
      </c>
      <c r="M1119" s="371" t="s">
        <v>242</v>
      </c>
      <c r="N1119" s="372">
        <v>43353</v>
      </c>
      <c r="O1119" s="371" t="s">
        <v>243</v>
      </c>
      <c r="P1119" s="371" t="s">
        <v>400</v>
      </c>
      <c r="Q1119" s="371" t="s">
        <v>244</v>
      </c>
      <c r="R1119" s="371" t="s">
        <v>269</v>
      </c>
      <c r="S1119" s="371" t="s">
        <v>254</v>
      </c>
      <c r="T1119" s="371" t="s">
        <v>255</v>
      </c>
      <c r="U1119" s="373">
        <v>2000000</v>
      </c>
      <c r="V1119" s="371"/>
      <c r="W1119" s="371"/>
      <c r="X1119" s="142" t="s">
        <v>29</v>
      </c>
      <c r="Y1119" s="142" t="s">
        <v>4</v>
      </c>
      <c r="AA1119" s="371"/>
      <c r="AB1119" s="371"/>
      <c r="AC1119" s="371"/>
      <c r="AD1119" s="371"/>
      <c r="AE1119" s="371"/>
    </row>
    <row r="1120" spans="1:31">
      <c r="A1120" s="371" t="s">
        <v>4126</v>
      </c>
      <c r="B1120" s="371">
        <v>824572</v>
      </c>
      <c r="C1120" s="371">
        <v>0</v>
      </c>
      <c r="D1120" s="371">
        <v>408341</v>
      </c>
      <c r="E1120" s="371" t="s">
        <v>4127</v>
      </c>
      <c r="F1120" s="371" t="s">
        <v>4128</v>
      </c>
      <c r="G1120" s="371" t="s">
        <v>301</v>
      </c>
      <c r="H1120" s="371" t="s">
        <v>263</v>
      </c>
      <c r="I1120" s="372">
        <v>43341</v>
      </c>
      <c r="J1120" s="372">
        <v>43332</v>
      </c>
      <c r="K1120" s="372">
        <v>43455</v>
      </c>
      <c r="L1120" s="371" t="s">
        <v>241</v>
      </c>
      <c r="M1120" s="371" t="s">
        <v>242</v>
      </c>
      <c r="N1120" s="372">
        <v>43353</v>
      </c>
      <c r="O1120" s="371" t="s">
        <v>243</v>
      </c>
      <c r="P1120" s="371" t="s">
        <v>1404</v>
      </c>
      <c r="Q1120" s="371" t="s">
        <v>244</v>
      </c>
      <c r="R1120" s="371" t="s">
        <v>244</v>
      </c>
      <c r="S1120" s="371" t="s">
        <v>287</v>
      </c>
      <c r="T1120" s="371" t="s">
        <v>371</v>
      </c>
      <c r="U1120" s="373">
        <v>51000</v>
      </c>
      <c r="V1120" s="371"/>
      <c r="W1120" s="371">
        <v>545981</v>
      </c>
      <c r="X1120" s="142" t="s">
        <v>29</v>
      </c>
      <c r="Y1120" s="142" t="s">
        <v>8</v>
      </c>
      <c r="AA1120" s="371"/>
      <c r="AB1120" s="371"/>
      <c r="AC1120" s="371"/>
      <c r="AD1120" s="371"/>
      <c r="AE1120" s="371"/>
    </row>
    <row r="1121" spans="1:31">
      <c r="A1121" s="371" t="s">
        <v>4173</v>
      </c>
      <c r="B1121" s="371">
        <v>824677</v>
      </c>
      <c r="C1121" s="371">
        <v>0</v>
      </c>
      <c r="D1121" s="371"/>
      <c r="E1121" s="371" t="s">
        <v>4174</v>
      </c>
      <c r="F1121" s="371" t="s">
        <v>4175</v>
      </c>
      <c r="G1121" s="371" t="s">
        <v>94</v>
      </c>
      <c r="H1121" s="371" t="s">
        <v>4176</v>
      </c>
      <c r="I1121" s="372">
        <v>43353</v>
      </c>
      <c r="J1121" s="372">
        <v>43342</v>
      </c>
      <c r="K1121" s="372">
        <v>44073</v>
      </c>
      <c r="L1121" s="371" t="s">
        <v>241</v>
      </c>
      <c r="M1121" s="371" t="s">
        <v>242</v>
      </c>
      <c r="N1121" s="372">
        <v>43353</v>
      </c>
      <c r="O1121" s="371" t="s">
        <v>243</v>
      </c>
      <c r="P1121" s="371" t="s">
        <v>4176</v>
      </c>
      <c r="Q1121" s="371"/>
      <c r="R1121" s="371" t="s">
        <v>269</v>
      </c>
      <c r="S1121" s="371" t="s">
        <v>254</v>
      </c>
      <c r="T1121" s="371" t="s">
        <v>255</v>
      </c>
      <c r="U1121" s="371">
        <v>0</v>
      </c>
      <c r="V1121" s="371"/>
      <c r="W1121" s="371"/>
      <c r="X1121" s="142" t="s">
        <v>29</v>
      </c>
      <c r="Y1121" s="142" t="s">
        <v>94</v>
      </c>
      <c r="AA1121" s="371"/>
      <c r="AB1121" s="371"/>
      <c r="AC1121" s="371"/>
      <c r="AD1121" s="371"/>
      <c r="AE1121" s="371"/>
    </row>
    <row r="1122" spans="1:31">
      <c r="A1122" s="371" t="s">
        <v>3642</v>
      </c>
      <c r="B1122" s="371" t="s">
        <v>3643</v>
      </c>
      <c r="C1122" s="371">
        <v>0</v>
      </c>
      <c r="D1122" s="371">
        <v>1147171</v>
      </c>
      <c r="E1122" s="371" t="s">
        <v>3644</v>
      </c>
      <c r="F1122" s="371" t="s">
        <v>3645</v>
      </c>
      <c r="G1122" s="371" t="s">
        <v>239</v>
      </c>
      <c r="H1122" s="371" t="s">
        <v>1404</v>
      </c>
      <c r="I1122" s="372">
        <v>43353</v>
      </c>
      <c r="J1122" s="372">
        <v>43347</v>
      </c>
      <c r="K1122" s="372">
        <v>43522</v>
      </c>
      <c r="L1122" s="371" t="s">
        <v>241</v>
      </c>
      <c r="M1122" s="371" t="s">
        <v>242</v>
      </c>
      <c r="N1122" s="372">
        <v>43354</v>
      </c>
      <c r="O1122" s="371" t="s">
        <v>243</v>
      </c>
      <c r="P1122" s="371" t="s">
        <v>1404</v>
      </c>
      <c r="Q1122" s="371" t="s">
        <v>244</v>
      </c>
      <c r="R1122" s="371" t="s">
        <v>244</v>
      </c>
      <c r="S1122" s="371" t="s">
        <v>287</v>
      </c>
      <c r="T1122" s="371" t="s">
        <v>371</v>
      </c>
      <c r="U1122" s="373">
        <v>92092</v>
      </c>
      <c r="V1122" s="371"/>
      <c r="W1122" s="371">
        <v>616841</v>
      </c>
      <c r="X1122" s="142" t="s">
        <v>29</v>
      </c>
      <c r="Y1122" s="142" t="s">
        <v>4</v>
      </c>
      <c r="AA1122" s="371"/>
      <c r="AB1122" s="371"/>
      <c r="AC1122" s="371"/>
      <c r="AD1122" s="371"/>
      <c r="AE1122" s="371"/>
    </row>
    <row r="1123" spans="1:31">
      <c r="A1123" s="371" t="s">
        <v>3646</v>
      </c>
      <c r="B1123" s="371" t="s">
        <v>3647</v>
      </c>
      <c r="C1123" s="371">
        <v>0</v>
      </c>
      <c r="D1123" s="371">
        <v>1147165</v>
      </c>
      <c r="E1123" s="371" t="s">
        <v>3644</v>
      </c>
      <c r="F1123" s="371" t="s">
        <v>3648</v>
      </c>
      <c r="G1123" s="371" t="s">
        <v>239</v>
      </c>
      <c r="H1123" s="371" t="s">
        <v>1404</v>
      </c>
      <c r="I1123" s="372">
        <v>43353</v>
      </c>
      <c r="J1123" s="372">
        <v>43347</v>
      </c>
      <c r="K1123" s="372">
        <v>43522</v>
      </c>
      <c r="L1123" s="371" t="s">
        <v>241</v>
      </c>
      <c r="M1123" s="371" t="s">
        <v>242</v>
      </c>
      <c r="N1123" s="372">
        <v>43354</v>
      </c>
      <c r="O1123" s="371" t="s">
        <v>243</v>
      </c>
      <c r="P1123" s="371" t="s">
        <v>1404</v>
      </c>
      <c r="Q1123" s="371" t="s">
        <v>244</v>
      </c>
      <c r="R1123" s="371" t="s">
        <v>244</v>
      </c>
      <c r="S1123" s="371" t="s">
        <v>287</v>
      </c>
      <c r="T1123" s="371" t="s">
        <v>371</v>
      </c>
      <c r="U1123" s="373">
        <v>93600</v>
      </c>
      <c r="V1123" s="371"/>
      <c r="W1123" s="371">
        <v>616841</v>
      </c>
      <c r="X1123" s="142" t="s">
        <v>29</v>
      </c>
      <c r="Y1123" s="142" t="s">
        <v>4</v>
      </c>
      <c r="AA1123" s="371"/>
      <c r="AB1123" s="371"/>
      <c r="AC1123" s="371"/>
      <c r="AD1123" s="371"/>
      <c r="AE1123" s="371"/>
    </row>
    <row r="1124" spans="1:31">
      <c r="A1124" s="371" t="s">
        <v>3649</v>
      </c>
      <c r="B1124" s="371" t="s">
        <v>3650</v>
      </c>
      <c r="C1124" s="371">
        <v>0</v>
      </c>
      <c r="D1124" s="371">
        <v>1147169</v>
      </c>
      <c r="E1124" s="371" t="s">
        <v>3644</v>
      </c>
      <c r="F1124" s="371" t="s">
        <v>3651</v>
      </c>
      <c r="G1124" s="371" t="s">
        <v>239</v>
      </c>
      <c r="H1124" s="371" t="s">
        <v>1404</v>
      </c>
      <c r="I1124" s="372">
        <v>43353</v>
      </c>
      <c r="J1124" s="372">
        <v>43347</v>
      </c>
      <c r="K1124" s="372">
        <v>43522</v>
      </c>
      <c r="L1124" s="371" t="s">
        <v>241</v>
      </c>
      <c r="M1124" s="371" t="s">
        <v>242</v>
      </c>
      <c r="N1124" s="372">
        <v>43354</v>
      </c>
      <c r="O1124" s="371" t="s">
        <v>243</v>
      </c>
      <c r="P1124" s="371" t="s">
        <v>1404</v>
      </c>
      <c r="Q1124" s="371" t="s">
        <v>244</v>
      </c>
      <c r="R1124" s="371" t="s">
        <v>244</v>
      </c>
      <c r="S1124" s="371" t="s">
        <v>287</v>
      </c>
      <c r="T1124" s="371" t="s">
        <v>371</v>
      </c>
      <c r="U1124" s="373">
        <v>93600</v>
      </c>
      <c r="V1124" s="371"/>
      <c r="W1124" s="371">
        <v>616841</v>
      </c>
      <c r="X1124" s="142" t="s">
        <v>29</v>
      </c>
      <c r="Y1124" s="142" t="s">
        <v>4</v>
      </c>
      <c r="AA1124" s="371"/>
      <c r="AB1124" s="371"/>
      <c r="AC1124" s="371"/>
      <c r="AD1124" s="371"/>
      <c r="AE1124" s="371"/>
    </row>
    <row r="1125" spans="1:31">
      <c r="A1125" s="371" t="s">
        <v>3599</v>
      </c>
      <c r="B1125" s="371">
        <v>819515</v>
      </c>
      <c r="C1125" s="371">
        <v>1</v>
      </c>
      <c r="D1125" s="371"/>
      <c r="E1125" s="371" t="s">
        <v>3600</v>
      </c>
      <c r="F1125" s="371" t="s">
        <v>3601</v>
      </c>
      <c r="G1125" s="371" t="s">
        <v>262</v>
      </c>
      <c r="H1125" s="371" t="s">
        <v>251</v>
      </c>
      <c r="I1125" s="372">
        <v>43307</v>
      </c>
      <c r="J1125" s="372">
        <v>43307</v>
      </c>
      <c r="K1125" s="372">
        <v>44621</v>
      </c>
      <c r="L1125" s="371" t="s">
        <v>241</v>
      </c>
      <c r="M1125" s="371" t="s">
        <v>242</v>
      </c>
      <c r="N1125" s="372">
        <v>43355</v>
      </c>
      <c r="O1125" s="371" t="s">
        <v>243</v>
      </c>
      <c r="P1125" s="371" t="s">
        <v>2462</v>
      </c>
      <c r="Q1125" s="371" t="s">
        <v>244</v>
      </c>
      <c r="R1125" s="371" t="s">
        <v>269</v>
      </c>
      <c r="S1125" s="371" t="s">
        <v>254</v>
      </c>
      <c r="T1125" s="371" t="s">
        <v>255</v>
      </c>
      <c r="U1125" s="371">
        <v>10</v>
      </c>
      <c r="V1125" s="371"/>
      <c r="W1125" s="371">
        <v>68406</v>
      </c>
      <c r="X1125" s="142" t="s">
        <v>29</v>
      </c>
      <c r="Y1125" s="142" t="s">
        <v>3</v>
      </c>
      <c r="AA1125" s="371"/>
      <c r="AB1125" s="371"/>
      <c r="AC1125" s="371"/>
      <c r="AD1125" s="371"/>
      <c r="AE1125" s="371"/>
    </row>
    <row r="1126" spans="1:31">
      <c r="A1126" s="371" t="s">
        <v>4108</v>
      </c>
      <c r="B1126" s="371">
        <v>824477</v>
      </c>
      <c r="C1126" s="371">
        <v>0</v>
      </c>
      <c r="D1126" s="371">
        <v>408371</v>
      </c>
      <c r="E1126" s="371" t="s">
        <v>4109</v>
      </c>
      <c r="F1126" s="371" t="s">
        <v>4110</v>
      </c>
      <c r="G1126" s="371" t="s">
        <v>301</v>
      </c>
      <c r="H1126" s="371" t="s">
        <v>263</v>
      </c>
      <c r="I1126" s="372">
        <v>43333</v>
      </c>
      <c r="J1126" s="372">
        <v>43334</v>
      </c>
      <c r="K1126" s="372">
        <v>43515</v>
      </c>
      <c r="L1126" s="371" t="s">
        <v>241</v>
      </c>
      <c r="M1126" s="371" t="s">
        <v>242</v>
      </c>
      <c r="N1126" s="372">
        <v>43355</v>
      </c>
      <c r="O1126" s="371" t="s">
        <v>243</v>
      </c>
      <c r="P1126" s="371" t="s">
        <v>1404</v>
      </c>
      <c r="Q1126" s="371" t="s">
        <v>244</v>
      </c>
      <c r="R1126" s="371" t="s">
        <v>244</v>
      </c>
      <c r="S1126" s="371" t="s">
        <v>287</v>
      </c>
      <c r="T1126" s="371" t="s">
        <v>371</v>
      </c>
      <c r="U1126" s="373">
        <v>100000</v>
      </c>
      <c r="V1126" s="371"/>
      <c r="W1126" s="371">
        <v>544020</v>
      </c>
      <c r="X1126" s="142" t="s">
        <v>29</v>
      </c>
      <c r="Y1126" s="142" t="s">
        <v>8</v>
      </c>
      <c r="AA1126" s="371"/>
      <c r="AB1126" s="371"/>
      <c r="AC1126" s="371"/>
      <c r="AD1126" s="371"/>
      <c r="AE1126" s="371"/>
    </row>
    <row r="1127" spans="1:31">
      <c r="A1127" s="371" t="s">
        <v>3198</v>
      </c>
      <c r="B1127" s="371" t="s">
        <v>3199</v>
      </c>
      <c r="C1127" s="371">
        <v>2</v>
      </c>
      <c r="D1127" s="371"/>
      <c r="E1127" s="371" t="s">
        <v>3196</v>
      </c>
      <c r="F1127" s="371" t="s">
        <v>3200</v>
      </c>
      <c r="G1127" s="371" t="s">
        <v>239</v>
      </c>
      <c r="H1127" s="371" t="s">
        <v>400</v>
      </c>
      <c r="I1127" s="372">
        <v>43322</v>
      </c>
      <c r="J1127" s="372">
        <v>43282</v>
      </c>
      <c r="K1127" s="372">
        <v>43677</v>
      </c>
      <c r="L1127" s="371" t="s">
        <v>241</v>
      </c>
      <c r="M1127" s="371" t="s">
        <v>242</v>
      </c>
      <c r="N1127" s="372">
        <v>43356</v>
      </c>
      <c r="O1127" s="371" t="s">
        <v>243</v>
      </c>
      <c r="P1127" s="371" t="s">
        <v>400</v>
      </c>
      <c r="Q1127" s="371" t="s">
        <v>244</v>
      </c>
      <c r="R1127" s="371" t="s">
        <v>269</v>
      </c>
      <c r="S1127" s="371" t="s">
        <v>254</v>
      </c>
      <c r="T1127" s="371" t="s">
        <v>255</v>
      </c>
      <c r="U1127" s="373">
        <v>2000000</v>
      </c>
      <c r="V1127" s="371"/>
      <c r="W1127" s="371">
        <v>572790</v>
      </c>
      <c r="X1127" s="142" t="s">
        <v>29</v>
      </c>
      <c r="Y1127" s="142" t="s">
        <v>4</v>
      </c>
      <c r="AA1127" s="371"/>
      <c r="AB1127" s="371"/>
      <c r="AC1127" s="371"/>
      <c r="AD1127" s="371"/>
      <c r="AE1127" s="371"/>
    </row>
    <row r="1128" spans="1:31">
      <c r="A1128" s="371" t="s">
        <v>3256</v>
      </c>
      <c r="B1128" s="371">
        <v>808937</v>
      </c>
      <c r="C1128" s="371">
        <v>13</v>
      </c>
      <c r="D1128" s="371"/>
      <c r="E1128" s="371" t="s">
        <v>290</v>
      </c>
      <c r="F1128" s="371" t="s">
        <v>3257</v>
      </c>
      <c r="G1128" s="371" t="s">
        <v>262</v>
      </c>
      <c r="H1128" s="371" t="s">
        <v>294</v>
      </c>
      <c r="I1128" s="372">
        <v>43350</v>
      </c>
      <c r="J1128" s="372">
        <v>43347</v>
      </c>
      <c r="K1128" s="372">
        <v>43465</v>
      </c>
      <c r="L1128" s="371" t="s">
        <v>241</v>
      </c>
      <c r="M1128" s="371" t="s">
        <v>242</v>
      </c>
      <c r="N1128" s="372">
        <v>43356</v>
      </c>
      <c r="O1128" s="371" t="s">
        <v>243</v>
      </c>
      <c r="P1128" s="371" t="s">
        <v>294</v>
      </c>
      <c r="Q1128" s="371" t="s">
        <v>244</v>
      </c>
      <c r="R1128" s="371" t="s">
        <v>269</v>
      </c>
      <c r="S1128" s="371" t="s">
        <v>245</v>
      </c>
      <c r="T1128" s="371" t="s">
        <v>246</v>
      </c>
      <c r="U1128" s="373">
        <v>403708</v>
      </c>
      <c r="V1128" s="371"/>
      <c r="W1128" s="371">
        <v>563538</v>
      </c>
      <c r="X1128" s="142" t="s">
        <v>29</v>
      </c>
      <c r="Y1128" s="142" t="s">
        <v>3</v>
      </c>
      <c r="AA1128" s="371"/>
      <c r="AB1128" s="371"/>
      <c r="AC1128" s="371"/>
      <c r="AD1128" s="371"/>
      <c r="AE1128" s="371"/>
    </row>
    <row r="1129" spans="1:31">
      <c r="A1129" s="371" t="s">
        <v>3322</v>
      </c>
      <c r="B1129" s="371" t="s">
        <v>3323</v>
      </c>
      <c r="C1129" s="371">
        <v>0</v>
      </c>
      <c r="D1129" s="371">
        <v>1118084</v>
      </c>
      <c r="E1129" s="371" t="s">
        <v>1740</v>
      </c>
      <c r="F1129" s="371" t="s">
        <v>3324</v>
      </c>
      <c r="G1129" s="371" t="s">
        <v>239</v>
      </c>
      <c r="H1129" s="371" t="s">
        <v>240</v>
      </c>
      <c r="I1129" s="372">
        <v>43307</v>
      </c>
      <c r="J1129" s="372">
        <v>43347</v>
      </c>
      <c r="K1129" s="372">
        <v>44186</v>
      </c>
      <c r="L1129" s="371" t="s">
        <v>241</v>
      </c>
      <c r="M1129" s="371" t="s">
        <v>242</v>
      </c>
      <c r="N1129" s="372">
        <v>43356</v>
      </c>
      <c r="O1129" s="371" t="s">
        <v>243</v>
      </c>
      <c r="P1129" s="371" t="s">
        <v>240</v>
      </c>
      <c r="Q1129" s="371" t="s">
        <v>244</v>
      </c>
      <c r="R1129" s="371" t="s">
        <v>244</v>
      </c>
      <c r="S1129" s="371" t="s">
        <v>245</v>
      </c>
      <c r="T1129" s="371" t="s">
        <v>246</v>
      </c>
      <c r="U1129" s="373">
        <v>100000</v>
      </c>
      <c r="V1129" s="371"/>
      <c r="W1129" s="371">
        <v>56690</v>
      </c>
      <c r="X1129" s="142" t="s">
        <v>29</v>
      </c>
      <c r="Y1129" s="142" t="s">
        <v>4</v>
      </c>
      <c r="AA1129" s="371"/>
      <c r="AB1129" s="371"/>
      <c r="AC1129" s="371"/>
      <c r="AD1129" s="371"/>
      <c r="AE1129" s="371"/>
    </row>
    <row r="1130" spans="1:31">
      <c r="A1130" s="371" t="s">
        <v>3394</v>
      </c>
      <c r="B1130" s="371" t="s">
        <v>3391</v>
      </c>
      <c r="C1130" s="371">
        <v>3</v>
      </c>
      <c r="D1130" s="371"/>
      <c r="E1130" s="371" t="s">
        <v>3392</v>
      </c>
      <c r="F1130" s="371" t="s">
        <v>3393</v>
      </c>
      <c r="G1130" s="371" t="s">
        <v>239</v>
      </c>
      <c r="H1130" s="371" t="s">
        <v>400</v>
      </c>
      <c r="I1130" s="372">
        <v>43283</v>
      </c>
      <c r="J1130" s="372">
        <v>43344</v>
      </c>
      <c r="K1130" s="372">
        <v>43890</v>
      </c>
      <c r="L1130" s="371" t="s">
        <v>241</v>
      </c>
      <c r="M1130" s="371" t="s">
        <v>242</v>
      </c>
      <c r="N1130" s="372">
        <v>43356</v>
      </c>
      <c r="O1130" s="371" t="s">
        <v>243</v>
      </c>
      <c r="P1130" s="371" t="s">
        <v>400</v>
      </c>
      <c r="Q1130" s="371" t="s">
        <v>244</v>
      </c>
      <c r="R1130" s="371" t="s">
        <v>269</v>
      </c>
      <c r="S1130" s="371" t="s">
        <v>254</v>
      </c>
      <c r="T1130" s="371" t="s">
        <v>621</v>
      </c>
      <c r="U1130" s="373">
        <v>5000000</v>
      </c>
      <c r="V1130" s="371"/>
      <c r="W1130" s="371">
        <v>139366</v>
      </c>
      <c r="X1130" s="142" t="s">
        <v>29</v>
      </c>
      <c r="Y1130" s="142" t="s">
        <v>4</v>
      </c>
      <c r="AA1130" s="371"/>
      <c r="AB1130" s="371"/>
      <c r="AC1130" s="371"/>
      <c r="AD1130" s="371"/>
      <c r="AE1130" s="371"/>
    </row>
    <row r="1131" spans="1:31">
      <c r="A1131" s="371" t="s">
        <v>3539</v>
      </c>
      <c r="B1131" s="371" t="s">
        <v>3540</v>
      </c>
      <c r="C1131" s="371">
        <v>1</v>
      </c>
      <c r="D1131" s="371">
        <v>902612</v>
      </c>
      <c r="E1131" s="371" t="s">
        <v>361</v>
      </c>
      <c r="F1131" s="371" t="s">
        <v>3541</v>
      </c>
      <c r="G1131" s="371" t="s">
        <v>239</v>
      </c>
      <c r="H1131" s="371" t="s">
        <v>240</v>
      </c>
      <c r="I1131" s="372">
        <v>43327</v>
      </c>
      <c r="J1131" s="372">
        <v>43327</v>
      </c>
      <c r="K1131" s="372">
        <v>43555</v>
      </c>
      <c r="L1131" s="371" t="s">
        <v>241</v>
      </c>
      <c r="M1131" s="371" t="s">
        <v>242</v>
      </c>
      <c r="N1131" s="372">
        <v>43356</v>
      </c>
      <c r="O1131" s="371" t="s">
        <v>243</v>
      </c>
      <c r="P1131" s="371" t="s">
        <v>240</v>
      </c>
      <c r="Q1131" s="371" t="s">
        <v>244</v>
      </c>
      <c r="R1131" s="371" t="s">
        <v>244</v>
      </c>
      <c r="S1131" s="371" t="s">
        <v>287</v>
      </c>
      <c r="T1131" s="371" t="s">
        <v>309</v>
      </c>
      <c r="U1131" s="373">
        <v>650000</v>
      </c>
      <c r="V1131" s="371"/>
      <c r="W1131" s="371">
        <v>15514</v>
      </c>
      <c r="X1131" s="142" t="s">
        <v>29</v>
      </c>
      <c r="Y1131" s="142" t="s">
        <v>4</v>
      </c>
      <c r="AA1131" s="371"/>
      <c r="AB1131" s="371"/>
      <c r="AC1131" s="371"/>
      <c r="AD1131" s="371"/>
      <c r="AE1131" s="371"/>
    </row>
    <row r="1132" spans="1:31">
      <c r="A1132" s="371" t="s">
        <v>3595</v>
      </c>
      <c r="B1132" s="371" t="s">
        <v>3596</v>
      </c>
      <c r="C1132" s="371">
        <v>1</v>
      </c>
      <c r="D1132" s="371"/>
      <c r="E1132" s="371" t="s">
        <v>3597</v>
      </c>
      <c r="F1132" s="371" t="s">
        <v>3598</v>
      </c>
      <c r="G1132" s="371" t="s">
        <v>239</v>
      </c>
      <c r="H1132" s="371" t="s">
        <v>340</v>
      </c>
      <c r="I1132" s="372">
        <v>43186</v>
      </c>
      <c r="J1132" s="372">
        <v>43108</v>
      </c>
      <c r="K1132" s="372">
        <v>43555</v>
      </c>
      <c r="L1132" s="371" t="s">
        <v>241</v>
      </c>
      <c r="M1132" s="371" t="s">
        <v>242</v>
      </c>
      <c r="N1132" s="372">
        <v>43356</v>
      </c>
      <c r="O1132" s="371" t="s">
        <v>243</v>
      </c>
      <c r="P1132" s="371" t="s">
        <v>340</v>
      </c>
      <c r="Q1132" s="371" t="s">
        <v>244</v>
      </c>
      <c r="R1132" s="371" t="s">
        <v>244</v>
      </c>
      <c r="S1132" s="371" t="s">
        <v>254</v>
      </c>
      <c r="T1132" s="371" t="s">
        <v>255</v>
      </c>
      <c r="U1132" s="373">
        <v>670000</v>
      </c>
      <c r="V1132" s="371"/>
      <c r="W1132" s="371">
        <v>7674</v>
      </c>
      <c r="X1132" s="142" t="s">
        <v>29</v>
      </c>
      <c r="Y1132" s="142" t="s">
        <v>4</v>
      </c>
      <c r="AA1132" s="371"/>
      <c r="AB1132" s="371"/>
      <c r="AC1132" s="371"/>
      <c r="AD1132" s="371"/>
      <c r="AE1132" s="371"/>
    </row>
    <row r="1133" spans="1:31">
      <c r="A1133" s="371" t="s">
        <v>3652</v>
      </c>
      <c r="B1133" s="371" t="s">
        <v>3653</v>
      </c>
      <c r="C1133" s="371">
        <v>0</v>
      </c>
      <c r="D1133" s="371">
        <v>1147239</v>
      </c>
      <c r="E1133" s="371" t="s">
        <v>3644</v>
      </c>
      <c r="F1133" s="371" t="s">
        <v>3654</v>
      </c>
      <c r="G1133" s="371" t="s">
        <v>239</v>
      </c>
      <c r="H1133" s="371" t="s">
        <v>1404</v>
      </c>
      <c r="I1133" s="372">
        <v>43353</v>
      </c>
      <c r="J1133" s="372">
        <v>43353</v>
      </c>
      <c r="K1133" s="372">
        <v>43717</v>
      </c>
      <c r="L1133" s="371" t="s">
        <v>241</v>
      </c>
      <c r="M1133" s="371" t="s">
        <v>242</v>
      </c>
      <c r="N1133" s="372">
        <v>43356</v>
      </c>
      <c r="O1133" s="371" t="s">
        <v>243</v>
      </c>
      <c r="P1133" s="371" t="s">
        <v>1404</v>
      </c>
      <c r="Q1133" s="371" t="s">
        <v>244</v>
      </c>
      <c r="R1133" s="371" t="s">
        <v>244</v>
      </c>
      <c r="S1133" s="371" t="s">
        <v>287</v>
      </c>
      <c r="T1133" s="371" t="s">
        <v>371</v>
      </c>
      <c r="U1133" s="373">
        <v>154560</v>
      </c>
      <c r="V1133" s="371"/>
      <c r="W1133" s="371">
        <v>616841</v>
      </c>
      <c r="X1133" s="142" t="s">
        <v>29</v>
      </c>
      <c r="Y1133" s="142" t="s">
        <v>4</v>
      </c>
      <c r="AA1133" s="371"/>
      <c r="AB1133" s="371"/>
      <c r="AC1133" s="371"/>
      <c r="AD1133" s="371"/>
      <c r="AE1133" s="371"/>
    </row>
    <row r="1134" spans="1:31">
      <c r="A1134" s="371" t="s">
        <v>3655</v>
      </c>
      <c r="B1134" s="371" t="s">
        <v>3656</v>
      </c>
      <c r="C1134" s="371">
        <v>0</v>
      </c>
      <c r="D1134" s="371"/>
      <c r="E1134" s="371" t="s">
        <v>3644</v>
      </c>
      <c r="F1134" s="371" t="s">
        <v>3657</v>
      </c>
      <c r="G1134" s="371" t="s">
        <v>239</v>
      </c>
      <c r="H1134" s="371" t="s">
        <v>1404</v>
      </c>
      <c r="I1134" s="372">
        <v>43353</v>
      </c>
      <c r="J1134" s="372">
        <v>43353</v>
      </c>
      <c r="K1134" s="372">
        <v>43707</v>
      </c>
      <c r="L1134" s="371" t="s">
        <v>241</v>
      </c>
      <c r="M1134" s="371" t="s">
        <v>242</v>
      </c>
      <c r="N1134" s="372">
        <v>43356</v>
      </c>
      <c r="O1134" s="371" t="s">
        <v>243</v>
      </c>
      <c r="P1134" s="371" t="s">
        <v>1404</v>
      </c>
      <c r="Q1134" s="371" t="s">
        <v>244</v>
      </c>
      <c r="R1134" s="371" t="s">
        <v>244</v>
      </c>
      <c r="S1134" s="371" t="s">
        <v>287</v>
      </c>
      <c r="T1134" s="371" t="s">
        <v>371</v>
      </c>
      <c r="U1134" s="373">
        <v>149000</v>
      </c>
      <c r="V1134" s="371"/>
      <c r="W1134" s="371">
        <v>616841</v>
      </c>
      <c r="X1134" s="142" t="s">
        <v>29</v>
      </c>
      <c r="Y1134" s="142" t="s">
        <v>4</v>
      </c>
      <c r="AA1134" s="371"/>
      <c r="AB1134" s="371"/>
      <c r="AC1134" s="371"/>
      <c r="AD1134" s="371"/>
      <c r="AE1134" s="371"/>
    </row>
    <row r="1135" spans="1:31">
      <c r="A1135" s="371" t="s">
        <v>3702</v>
      </c>
      <c r="B1135" s="371" t="s">
        <v>3703</v>
      </c>
      <c r="C1135" s="371">
        <v>0</v>
      </c>
      <c r="D1135" s="371">
        <v>1149568</v>
      </c>
      <c r="E1135" s="371" t="s">
        <v>365</v>
      </c>
      <c r="F1135" s="371" t="s">
        <v>3704</v>
      </c>
      <c r="G1135" s="371" t="s">
        <v>239</v>
      </c>
      <c r="H1135" s="371" t="s">
        <v>1404</v>
      </c>
      <c r="I1135" s="372">
        <v>43348</v>
      </c>
      <c r="J1135" s="372">
        <v>43353</v>
      </c>
      <c r="K1135" s="372">
        <v>43717</v>
      </c>
      <c r="L1135" s="371" t="s">
        <v>241</v>
      </c>
      <c r="M1135" s="371" t="s">
        <v>242</v>
      </c>
      <c r="N1135" s="372">
        <v>43356</v>
      </c>
      <c r="O1135" s="371" t="s">
        <v>243</v>
      </c>
      <c r="P1135" s="371" t="s">
        <v>1404</v>
      </c>
      <c r="Q1135" s="371" t="s">
        <v>244</v>
      </c>
      <c r="R1135" s="371" t="s">
        <v>244</v>
      </c>
      <c r="S1135" s="371" t="s">
        <v>245</v>
      </c>
      <c r="T1135" s="371" t="s">
        <v>246</v>
      </c>
      <c r="U1135" s="373">
        <v>150000</v>
      </c>
      <c r="V1135" s="371"/>
      <c r="W1135" s="371">
        <v>584032</v>
      </c>
      <c r="X1135" s="142" t="s">
        <v>29</v>
      </c>
      <c r="Y1135" s="142" t="s">
        <v>4</v>
      </c>
      <c r="AA1135" s="371"/>
      <c r="AB1135" s="371"/>
      <c r="AC1135" s="371"/>
      <c r="AD1135" s="371"/>
      <c r="AE1135" s="371"/>
    </row>
    <row r="1136" spans="1:31">
      <c r="A1136" s="371" t="s">
        <v>3757</v>
      </c>
      <c r="B1136" s="371">
        <v>822268</v>
      </c>
      <c r="C1136" s="371">
        <v>0</v>
      </c>
      <c r="D1136" s="371"/>
      <c r="E1136" s="371" t="s">
        <v>3758</v>
      </c>
      <c r="F1136" s="371" t="s">
        <v>3759</v>
      </c>
      <c r="G1136" s="371" t="s">
        <v>250</v>
      </c>
      <c r="H1136" s="371" t="s">
        <v>293</v>
      </c>
      <c r="I1136" s="372">
        <v>43089</v>
      </c>
      <c r="J1136" s="372">
        <v>43104</v>
      </c>
      <c r="K1136" s="372">
        <v>44930</v>
      </c>
      <c r="L1136" s="371" t="s">
        <v>241</v>
      </c>
      <c r="M1136" s="371" t="s">
        <v>242</v>
      </c>
      <c r="N1136" s="372">
        <v>43356</v>
      </c>
      <c r="O1136" s="371" t="s">
        <v>243</v>
      </c>
      <c r="P1136" s="371" t="s">
        <v>3170</v>
      </c>
      <c r="Q1136" s="371" t="s">
        <v>244</v>
      </c>
      <c r="R1136" s="371" t="s">
        <v>244</v>
      </c>
      <c r="S1136" s="371" t="s">
        <v>254</v>
      </c>
      <c r="T1136" s="371" t="s">
        <v>255</v>
      </c>
      <c r="U1136" s="371">
        <v>0</v>
      </c>
      <c r="V1136" s="371"/>
      <c r="W1136" s="371">
        <v>479861</v>
      </c>
      <c r="X1136" s="142" t="s">
        <v>29</v>
      </c>
      <c r="Y1136" s="142" t="s">
        <v>2</v>
      </c>
      <c r="AA1136" s="371"/>
      <c r="AB1136" s="371"/>
      <c r="AC1136" s="371"/>
      <c r="AD1136" s="371"/>
      <c r="AE1136" s="371"/>
    </row>
    <row r="1137" spans="1:31">
      <c r="A1137" s="371" t="s">
        <v>3760</v>
      </c>
      <c r="B1137" s="371" t="s">
        <v>3761</v>
      </c>
      <c r="C1137" s="371">
        <v>0</v>
      </c>
      <c r="D1137" s="371"/>
      <c r="E1137" s="371" t="s">
        <v>3758</v>
      </c>
      <c r="F1137" s="371" t="s">
        <v>3762</v>
      </c>
      <c r="G1137" s="371" t="s">
        <v>239</v>
      </c>
      <c r="H1137" s="371" t="s">
        <v>3170</v>
      </c>
      <c r="I1137" s="372">
        <v>43327</v>
      </c>
      <c r="J1137" s="372">
        <v>43104</v>
      </c>
      <c r="K1137" s="372">
        <v>44200</v>
      </c>
      <c r="L1137" s="371" t="s">
        <v>241</v>
      </c>
      <c r="M1137" s="371" t="s">
        <v>242</v>
      </c>
      <c r="N1137" s="372">
        <v>43356</v>
      </c>
      <c r="O1137" s="371" t="s">
        <v>243</v>
      </c>
      <c r="P1137" s="371" t="s">
        <v>3170</v>
      </c>
      <c r="Q1137" s="371" t="s">
        <v>244</v>
      </c>
      <c r="R1137" s="371" t="s">
        <v>244</v>
      </c>
      <c r="S1137" s="371" t="s">
        <v>245</v>
      </c>
      <c r="T1137" s="371" t="s">
        <v>246</v>
      </c>
      <c r="U1137" s="371">
        <v>0</v>
      </c>
      <c r="V1137" s="371"/>
      <c r="W1137" s="371">
        <v>479861</v>
      </c>
      <c r="X1137" s="142" t="s">
        <v>29</v>
      </c>
      <c r="Y1137" s="142" t="s">
        <v>4</v>
      </c>
      <c r="AA1137" s="371"/>
      <c r="AB1137" s="371"/>
      <c r="AC1137" s="371"/>
      <c r="AD1137" s="371"/>
      <c r="AE1137" s="371"/>
    </row>
    <row r="1138" spans="1:31">
      <c r="A1138" s="371" t="s">
        <v>3794</v>
      </c>
      <c r="B1138" s="371">
        <v>823018</v>
      </c>
      <c r="C1138" s="371">
        <v>0</v>
      </c>
      <c r="D1138" s="371"/>
      <c r="E1138" s="371" t="s">
        <v>3795</v>
      </c>
      <c r="F1138" s="371" t="s">
        <v>3796</v>
      </c>
      <c r="G1138" s="371" t="s">
        <v>250</v>
      </c>
      <c r="H1138" s="371" t="s">
        <v>3170</v>
      </c>
      <c r="I1138" s="372">
        <v>43182</v>
      </c>
      <c r="J1138" s="372">
        <v>43191</v>
      </c>
      <c r="K1138" s="372">
        <v>45016</v>
      </c>
      <c r="L1138" s="371" t="s">
        <v>241</v>
      </c>
      <c r="M1138" s="371" t="s">
        <v>242</v>
      </c>
      <c r="N1138" s="372">
        <v>43356</v>
      </c>
      <c r="O1138" s="371" t="s">
        <v>243</v>
      </c>
      <c r="P1138" s="371" t="s">
        <v>3170</v>
      </c>
      <c r="Q1138" s="371" t="s">
        <v>244</v>
      </c>
      <c r="R1138" s="371" t="s">
        <v>244</v>
      </c>
      <c r="S1138" s="371" t="s">
        <v>254</v>
      </c>
      <c r="T1138" s="371" t="s">
        <v>255</v>
      </c>
      <c r="U1138" s="371">
        <v>0</v>
      </c>
      <c r="V1138" s="371"/>
      <c r="W1138" s="371">
        <v>171077</v>
      </c>
      <c r="X1138" s="142" t="s">
        <v>29</v>
      </c>
      <c r="Y1138" s="142" t="s">
        <v>2</v>
      </c>
      <c r="AA1138" s="371"/>
      <c r="AB1138" s="371"/>
      <c r="AC1138" s="371"/>
      <c r="AD1138" s="371"/>
      <c r="AE1138" s="371"/>
    </row>
    <row r="1139" spans="1:31">
      <c r="A1139" s="371" t="s">
        <v>3806</v>
      </c>
      <c r="B1139" s="371">
        <v>823222</v>
      </c>
      <c r="C1139" s="371">
        <v>0</v>
      </c>
      <c r="D1139" s="371"/>
      <c r="E1139" s="371" t="s">
        <v>3807</v>
      </c>
      <c r="F1139" s="371" t="s">
        <v>3808</v>
      </c>
      <c r="G1139" s="371" t="s">
        <v>250</v>
      </c>
      <c r="H1139" s="371" t="s">
        <v>3170</v>
      </c>
      <c r="I1139" s="372">
        <v>43201</v>
      </c>
      <c r="J1139" s="372">
        <v>43221</v>
      </c>
      <c r="K1139" s="372">
        <v>45046</v>
      </c>
      <c r="L1139" s="371" t="s">
        <v>241</v>
      </c>
      <c r="M1139" s="371" t="s">
        <v>242</v>
      </c>
      <c r="N1139" s="372">
        <v>43356</v>
      </c>
      <c r="O1139" s="371" t="s">
        <v>243</v>
      </c>
      <c r="P1139" s="371" t="s">
        <v>3170</v>
      </c>
      <c r="Q1139" s="371" t="s">
        <v>244</v>
      </c>
      <c r="R1139" s="371" t="s">
        <v>244</v>
      </c>
      <c r="S1139" s="371" t="s">
        <v>254</v>
      </c>
      <c r="T1139" s="371" t="s">
        <v>255</v>
      </c>
      <c r="U1139" s="371">
        <v>0</v>
      </c>
      <c r="V1139" s="371"/>
      <c r="W1139" s="371">
        <v>157398</v>
      </c>
      <c r="X1139" s="142" t="s">
        <v>29</v>
      </c>
      <c r="Y1139" s="142" t="s">
        <v>2</v>
      </c>
      <c r="AA1139" s="371"/>
      <c r="AB1139" s="371"/>
      <c r="AC1139" s="371"/>
      <c r="AD1139" s="371"/>
      <c r="AE1139" s="371"/>
    </row>
    <row r="1140" spans="1:31">
      <c r="A1140" s="371" t="s">
        <v>3809</v>
      </c>
      <c r="B1140" s="371" t="s">
        <v>3810</v>
      </c>
      <c r="C1140" s="371">
        <v>0</v>
      </c>
      <c r="D1140" s="371"/>
      <c r="E1140" s="371" t="s">
        <v>3807</v>
      </c>
      <c r="F1140" s="371" t="s">
        <v>3811</v>
      </c>
      <c r="G1140" s="371" t="s">
        <v>239</v>
      </c>
      <c r="H1140" s="371" t="s">
        <v>3170</v>
      </c>
      <c r="I1140" s="372">
        <v>43213</v>
      </c>
      <c r="J1140" s="372">
        <v>43221</v>
      </c>
      <c r="K1140" s="372">
        <v>43585</v>
      </c>
      <c r="L1140" s="371" t="s">
        <v>241</v>
      </c>
      <c r="M1140" s="371" t="s">
        <v>242</v>
      </c>
      <c r="N1140" s="372">
        <v>43356</v>
      </c>
      <c r="O1140" s="371" t="s">
        <v>243</v>
      </c>
      <c r="P1140" s="371" t="s">
        <v>3170</v>
      </c>
      <c r="Q1140" s="371" t="s">
        <v>244</v>
      </c>
      <c r="R1140" s="371" t="s">
        <v>244</v>
      </c>
      <c r="S1140" s="371" t="s">
        <v>254</v>
      </c>
      <c r="T1140" s="371" t="s">
        <v>255</v>
      </c>
      <c r="U1140" s="371">
        <v>0</v>
      </c>
      <c r="V1140" s="371"/>
      <c r="W1140" s="371">
        <v>157398</v>
      </c>
      <c r="X1140" s="142" t="s">
        <v>29</v>
      </c>
      <c r="Y1140" s="142" t="s">
        <v>4</v>
      </c>
      <c r="AA1140" s="371"/>
      <c r="AB1140" s="371"/>
      <c r="AC1140" s="371"/>
      <c r="AD1140" s="371"/>
      <c r="AE1140" s="371"/>
    </row>
    <row r="1141" spans="1:31">
      <c r="A1141" s="371" t="s">
        <v>3991</v>
      </c>
      <c r="B1141" s="371">
        <v>824185</v>
      </c>
      <c r="C1141" s="371">
        <v>0</v>
      </c>
      <c r="D1141" s="371"/>
      <c r="E1141" s="371" t="s">
        <v>3992</v>
      </c>
      <c r="F1141" s="371" t="s">
        <v>3993</v>
      </c>
      <c r="G1141" s="371" t="s">
        <v>625</v>
      </c>
      <c r="H1141" s="371" t="s">
        <v>294</v>
      </c>
      <c r="I1141" s="372">
        <v>43300</v>
      </c>
      <c r="J1141" s="372">
        <v>43304</v>
      </c>
      <c r="K1141" s="372">
        <v>45129</v>
      </c>
      <c r="L1141" s="371" t="s">
        <v>241</v>
      </c>
      <c r="M1141" s="371" t="s">
        <v>242</v>
      </c>
      <c r="N1141" s="372">
        <v>43356</v>
      </c>
      <c r="O1141" s="371" t="s">
        <v>243</v>
      </c>
      <c r="P1141" s="371" t="s">
        <v>294</v>
      </c>
      <c r="Q1141" s="371" t="s">
        <v>244</v>
      </c>
      <c r="R1141" s="371" t="s">
        <v>244</v>
      </c>
      <c r="S1141" s="371" t="s">
        <v>254</v>
      </c>
      <c r="T1141" s="371" t="s">
        <v>255</v>
      </c>
      <c r="U1141" s="371">
        <v>0</v>
      </c>
      <c r="V1141" s="371"/>
      <c r="W1141" s="371">
        <v>223159</v>
      </c>
      <c r="X1141" s="142" t="s">
        <v>29</v>
      </c>
      <c r="Y1141" s="142" t="s">
        <v>101</v>
      </c>
      <c r="AA1141" s="371"/>
      <c r="AB1141" s="371"/>
      <c r="AC1141" s="371"/>
      <c r="AD1141" s="371"/>
      <c r="AE1141" s="371"/>
    </row>
    <row r="1142" spans="1:31">
      <c r="A1142" s="371" t="s">
        <v>4003</v>
      </c>
      <c r="B1142" s="371">
        <v>824202</v>
      </c>
      <c r="C1142" s="371">
        <v>0</v>
      </c>
      <c r="D1142" s="371"/>
      <c r="E1142" s="371" t="s">
        <v>4004</v>
      </c>
      <c r="F1142" s="371" t="s">
        <v>4005</v>
      </c>
      <c r="G1142" s="371" t="s">
        <v>4006</v>
      </c>
      <c r="H1142" s="371" t="s">
        <v>4007</v>
      </c>
      <c r="I1142" s="372">
        <v>43304</v>
      </c>
      <c r="J1142" s="372">
        <v>43304</v>
      </c>
      <c r="K1142" s="372">
        <v>44036</v>
      </c>
      <c r="L1142" s="371" t="s">
        <v>241</v>
      </c>
      <c r="M1142" s="371" t="s">
        <v>242</v>
      </c>
      <c r="N1142" s="372">
        <v>43356</v>
      </c>
      <c r="O1142" s="371" t="s">
        <v>243</v>
      </c>
      <c r="P1142" s="371" t="s">
        <v>4007</v>
      </c>
      <c r="Q1142" s="371" t="s">
        <v>244</v>
      </c>
      <c r="R1142" s="371" t="s">
        <v>244</v>
      </c>
      <c r="S1142" s="371" t="s">
        <v>254</v>
      </c>
      <c r="T1142" s="371" t="s">
        <v>322</v>
      </c>
      <c r="U1142" s="373">
        <v>20000</v>
      </c>
      <c r="V1142" s="371"/>
      <c r="W1142" s="371"/>
      <c r="X1142" s="142" t="s">
        <v>29</v>
      </c>
      <c r="Y1142" s="142" t="s">
        <v>101</v>
      </c>
      <c r="AA1142" s="371"/>
      <c r="AB1142" s="371"/>
      <c r="AC1142" s="371"/>
      <c r="AD1142" s="371"/>
      <c r="AE1142" s="371"/>
    </row>
    <row r="1143" spans="1:31">
      <c r="A1143" s="371" t="s">
        <v>4052</v>
      </c>
      <c r="B1143" s="371">
        <v>824337</v>
      </c>
      <c r="C1143" s="371">
        <v>0</v>
      </c>
      <c r="D1143" s="371"/>
      <c r="E1143" s="371" t="s">
        <v>4053</v>
      </c>
      <c r="F1143" s="371" t="s">
        <v>4054</v>
      </c>
      <c r="G1143" s="371" t="s">
        <v>250</v>
      </c>
      <c r="H1143" s="371" t="s">
        <v>3170</v>
      </c>
      <c r="I1143" s="372">
        <v>43320</v>
      </c>
      <c r="J1143" s="372">
        <v>43344</v>
      </c>
      <c r="K1143" s="372">
        <v>45169</v>
      </c>
      <c r="L1143" s="371" t="s">
        <v>241</v>
      </c>
      <c r="M1143" s="371" t="s">
        <v>242</v>
      </c>
      <c r="N1143" s="372">
        <v>43356</v>
      </c>
      <c r="O1143" s="371" t="s">
        <v>243</v>
      </c>
      <c r="P1143" s="371" t="s">
        <v>3170</v>
      </c>
      <c r="Q1143" s="371" t="s">
        <v>244</v>
      </c>
      <c r="R1143" s="371" t="s">
        <v>244</v>
      </c>
      <c r="S1143" s="371" t="s">
        <v>254</v>
      </c>
      <c r="T1143" s="371" t="s">
        <v>1001</v>
      </c>
      <c r="U1143" s="371">
        <v>0</v>
      </c>
      <c r="V1143" s="371"/>
      <c r="W1143" s="371"/>
      <c r="X1143" s="142" t="s">
        <v>29</v>
      </c>
      <c r="Y1143" s="142" t="s">
        <v>2</v>
      </c>
      <c r="AA1143" s="371"/>
      <c r="AB1143" s="371"/>
      <c r="AC1143" s="371"/>
      <c r="AD1143" s="371"/>
      <c r="AE1143" s="371"/>
    </row>
    <row r="1144" spans="1:31">
      <c r="A1144" s="371" t="s">
        <v>4055</v>
      </c>
      <c r="B1144" s="371" t="s">
        <v>4056</v>
      </c>
      <c r="C1144" s="371">
        <v>0</v>
      </c>
      <c r="D1144" s="371"/>
      <c r="E1144" s="371" t="s">
        <v>4053</v>
      </c>
      <c r="F1144" s="371" t="s">
        <v>4057</v>
      </c>
      <c r="G1144" s="371" t="s">
        <v>239</v>
      </c>
      <c r="H1144" s="371" t="s">
        <v>3170</v>
      </c>
      <c r="I1144" s="372">
        <v>43321</v>
      </c>
      <c r="J1144" s="372">
        <v>43344</v>
      </c>
      <c r="K1144" s="372">
        <v>44074</v>
      </c>
      <c r="L1144" s="371" t="s">
        <v>241</v>
      </c>
      <c r="M1144" s="371" t="s">
        <v>242</v>
      </c>
      <c r="N1144" s="372">
        <v>43356</v>
      </c>
      <c r="O1144" s="371" t="s">
        <v>243</v>
      </c>
      <c r="P1144" s="371" t="s">
        <v>3170</v>
      </c>
      <c r="Q1144" s="371" t="s">
        <v>244</v>
      </c>
      <c r="R1144" s="371" t="s">
        <v>244</v>
      </c>
      <c r="S1144" s="371" t="s">
        <v>254</v>
      </c>
      <c r="T1144" s="371" t="s">
        <v>1001</v>
      </c>
      <c r="U1144" s="373">
        <v>1000000</v>
      </c>
      <c r="V1144" s="371"/>
      <c r="W1144" s="371"/>
      <c r="X1144" s="142" t="s">
        <v>29</v>
      </c>
      <c r="Y1144" s="142" t="s">
        <v>4</v>
      </c>
      <c r="AA1144" s="371"/>
      <c r="AB1144" s="371"/>
      <c r="AC1144" s="371"/>
      <c r="AD1144" s="371"/>
      <c r="AE1144" s="371"/>
    </row>
    <row r="1145" spans="1:31">
      <c r="A1145" s="371" t="s">
        <v>4117</v>
      </c>
      <c r="B1145" s="371">
        <v>824503</v>
      </c>
      <c r="C1145" s="371">
        <v>0</v>
      </c>
      <c r="D1145" s="371"/>
      <c r="E1145" s="371" t="s">
        <v>4118</v>
      </c>
      <c r="F1145" s="371" t="s">
        <v>4119</v>
      </c>
      <c r="G1145" s="371" t="s">
        <v>393</v>
      </c>
      <c r="H1145" s="371" t="s">
        <v>4007</v>
      </c>
      <c r="I1145" s="372">
        <v>43334</v>
      </c>
      <c r="J1145" s="372">
        <v>43334</v>
      </c>
      <c r="K1145" s="372">
        <v>43395</v>
      </c>
      <c r="L1145" s="371" t="s">
        <v>241</v>
      </c>
      <c r="M1145" s="371" t="s">
        <v>242</v>
      </c>
      <c r="N1145" s="372">
        <v>43356</v>
      </c>
      <c r="O1145" s="371" t="s">
        <v>243</v>
      </c>
      <c r="P1145" s="371" t="s">
        <v>4007</v>
      </c>
      <c r="Q1145" s="371" t="s">
        <v>244</v>
      </c>
      <c r="R1145" s="371" t="s">
        <v>244</v>
      </c>
      <c r="S1145" s="371" t="s">
        <v>254</v>
      </c>
      <c r="T1145" s="371" t="s">
        <v>559</v>
      </c>
      <c r="U1145" s="373">
        <v>108523</v>
      </c>
      <c r="V1145" s="371"/>
      <c r="W1145" s="371">
        <v>26404</v>
      </c>
      <c r="X1145" s="142" t="s">
        <v>29</v>
      </c>
      <c r="Y1145" s="142" t="s">
        <v>9</v>
      </c>
      <c r="AA1145" s="371"/>
      <c r="AB1145" s="371"/>
      <c r="AC1145" s="371"/>
      <c r="AD1145" s="371"/>
      <c r="AE1145" s="371"/>
    </row>
    <row r="1146" spans="1:31">
      <c r="A1146" s="371" t="s">
        <v>4137</v>
      </c>
      <c r="B1146" s="371">
        <v>824629</v>
      </c>
      <c r="C1146" s="371">
        <v>0</v>
      </c>
      <c r="D1146" s="371"/>
      <c r="E1146" s="371" t="s">
        <v>4138</v>
      </c>
      <c r="F1146" s="371" t="s">
        <v>4139</v>
      </c>
      <c r="G1146" s="371" t="s">
        <v>393</v>
      </c>
      <c r="H1146" s="371" t="s">
        <v>4007</v>
      </c>
      <c r="I1146" s="372">
        <v>43349</v>
      </c>
      <c r="J1146" s="372">
        <v>43349</v>
      </c>
      <c r="K1146" s="372">
        <v>43416</v>
      </c>
      <c r="L1146" s="371" t="s">
        <v>241</v>
      </c>
      <c r="M1146" s="371" t="s">
        <v>242</v>
      </c>
      <c r="N1146" s="372">
        <v>43356</v>
      </c>
      <c r="O1146" s="371" t="s">
        <v>243</v>
      </c>
      <c r="P1146" s="371" t="s">
        <v>4007</v>
      </c>
      <c r="Q1146" s="371" t="s">
        <v>244</v>
      </c>
      <c r="R1146" s="371" t="s">
        <v>244</v>
      </c>
      <c r="S1146" s="371" t="s">
        <v>254</v>
      </c>
      <c r="T1146" s="371" t="s">
        <v>559</v>
      </c>
      <c r="U1146" s="373">
        <v>28402.5</v>
      </c>
      <c r="V1146" s="371"/>
      <c r="W1146" s="371">
        <v>2563</v>
      </c>
      <c r="X1146" s="142" t="s">
        <v>29</v>
      </c>
      <c r="Y1146" s="142" t="s">
        <v>9</v>
      </c>
      <c r="AA1146" s="371"/>
      <c r="AB1146" s="371"/>
      <c r="AC1146" s="371"/>
      <c r="AD1146" s="371"/>
      <c r="AE1146" s="371"/>
    </row>
    <row r="1147" spans="1:31">
      <c r="A1147" s="371" t="s">
        <v>4143</v>
      </c>
      <c r="B1147" s="371">
        <v>824644</v>
      </c>
      <c r="C1147" s="371">
        <v>0</v>
      </c>
      <c r="D1147" s="371"/>
      <c r="E1147" s="371" t="s">
        <v>4144</v>
      </c>
      <c r="F1147" s="371" t="s">
        <v>4145</v>
      </c>
      <c r="G1147" s="371" t="s">
        <v>301</v>
      </c>
      <c r="H1147" s="371" t="s">
        <v>1404</v>
      </c>
      <c r="I1147" s="372">
        <v>43350</v>
      </c>
      <c r="J1147" s="372">
        <v>43353</v>
      </c>
      <c r="K1147" s="372">
        <v>43707</v>
      </c>
      <c r="L1147" s="371" t="s">
        <v>241</v>
      </c>
      <c r="M1147" s="371" t="s">
        <v>242</v>
      </c>
      <c r="N1147" s="372">
        <v>43356</v>
      </c>
      <c r="O1147" s="371" t="s">
        <v>243</v>
      </c>
      <c r="P1147" s="371" t="s">
        <v>1404</v>
      </c>
      <c r="Q1147" s="371" t="s">
        <v>244</v>
      </c>
      <c r="R1147" s="371" t="s">
        <v>244</v>
      </c>
      <c r="S1147" s="371" t="s">
        <v>287</v>
      </c>
      <c r="T1147" s="371" t="s">
        <v>371</v>
      </c>
      <c r="U1147" s="373">
        <v>170000</v>
      </c>
      <c r="V1147" s="371"/>
      <c r="W1147" s="371">
        <v>547850</v>
      </c>
      <c r="X1147" s="142" t="s">
        <v>29</v>
      </c>
      <c r="Y1147" s="142" t="s">
        <v>8</v>
      </c>
      <c r="AA1147" s="371"/>
      <c r="AB1147" s="371"/>
      <c r="AC1147" s="371"/>
      <c r="AD1147" s="371"/>
      <c r="AE1147" s="371"/>
    </row>
    <row r="1148" spans="1:31">
      <c r="A1148" s="371" t="s">
        <v>4177</v>
      </c>
      <c r="B1148" s="371">
        <v>824690</v>
      </c>
      <c r="C1148" s="371">
        <v>0</v>
      </c>
      <c r="D1148" s="371"/>
      <c r="E1148" s="371" t="s">
        <v>4178</v>
      </c>
      <c r="F1148" s="371" t="s">
        <v>4179</v>
      </c>
      <c r="G1148" s="371" t="s">
        <v>301</v>
      </c>
      <c r="H1148" s="371" t="s">
        <v>1404</v>
      </c>
      <c r="I1148" s="372">
        <v>43353</v>
      </c>
      <c r="J1148" s="372">
        <v>43360</v>
      </c>
      <c r="K1148" s="372">
        <v>43718</v>
      </c>
      <c r="L1148" s="371" t="s">
        <v>241</v>
      </c>
      <c r="M1148" s="371" t="s">
        <v>242</v>
      </c>
      <c r="N1148" s="372">
        <v>43356</v>
      </c>
      <c r="O1148" s="371" t="s">
        <v>243</v>
      </c>
      <c r="P1148" s="371" t="s">
        <v>1404</v>
      </c>
      <c r="Q1148" s="371" t="s">
        <v>244</v>
      </c>
      <c r="R1148" s="371" t="s">
        <v>244</v>
      </c>
      <c r="S1148" s="371" t="s">
        <v>254</v>
      </c>
      <c r="T1148" s="371" t="s">
        <v>371</v>
      </c>
      <c r="U1148" s="373">
        <v>170000</v>
      </c>
      <c r="V1148" s="371"/>
      <c r="W1148" s="371">
        <v>547397</v>
      </c>
      <c r="X1148" s="142" t="s">
        <v>29</v>
      </c>
      <c r="Y1148" s="142" t="s">
        <v>8</v>
      </c>
      <c r="AA1148" s="371"/>
      <c r="AB1148" s="371"/>
      <c r="AC1148" s="371"/>
      <c r="AD1148" s="371"/>
      <c r="AE1148" s="371"/>
    </row>
    <row r="1149" spans="1:31">
      <c r="A1149" s="371" t="s">
        <v>4180</v>
      </c>
      <c r="B1149" s="371">
        <v>824692</v>
      </c>
      <c r="C1149" s="371">
        <v>0</v>
      </c>
      <c r="D1149" s="371"/>
      <c r="E1149" s="371" t="s">
        <v>4181</v>
      </c>
      <c r="F1149" s="371" t="s">
        <v>4182</v>
      </c>
      <c r="G1149" s="371" t="s">
        <v>301</v>
      </c>
      <c r="H1149" s="371" t="s">
        <v>1404</v>
      </c>
      <c r="I1149" s="372">
        <v>43353</v>
      </c>
      <c r="J1149" s="372">
        <v>43360</v>
      </c>
      <c r="K1149" s="372">
        <v>44070</v>
      </c>
      <c r="L1149" s="371" t="s">
        <v>241</v>
      </c>
      <c r="M1149" s="371" t="s">
        <v>242</v>
      </c>
      <c r="N1149" s="372">
        <v>43356</v>
      </c>
      <c r="O1149" s="371" t="s">
        <v>243</v>
      </c>
      <c r="P1149" s="371" t="s">
        <v>1404</v>
      </c>
      <c r="Q1149" s="371" t="s">
        <v>244</v>
      </c>
      <c r="R1149" s="371" t="s">
        <v>244</v>
      </c>
      <c r="S1149" s="371" t="s">
        <v>287</v>
      </c>
      <c r="T1149" s="371" t="s">
        <v>371</v>
      </c>
      <c r="U1149" s="371">
        <v>0</v>
      </c>
      <c r="V1149" s="371"/>
      <c r="W1149" s="371">
        <v>548765</v>
      </c>
      <c r="X1149" s="142" t="s">
        <v>29</v>
      </c>
      <c r="Y1149" s="142" t="s">
        <v>8</v>
      </c>
      <c r="AA1149" s="371"/>
      <c r="AB1149" s="371"/>
      <c r="AC1149" s="371"/>
      <c r="AD1149" s="371"/>
      <c r="AE1149" s="371"/>
    </row>
    <row r="1150" spans="1:31">
      <c r="A1150" s="371" t="s">
        <v>3386</v>
      </c>
      <c r="B1150" s="371" t="s">
        <v>3387</v>
      </c>
      <c r="C1150" s="371">
        <v>2</v>
      </c>
      <c r="D1150" s="371"/>
      <c r="E1150" s="371" t="s">
        <v>3388</v>
      </c>
      <c r="F1150" s="371" t="s">
        <v>3389</v>
      </c>
      <c r="G1150" s="371" t="s">
        <v>239</v>
      </c>
      <c r="H1150" s="371" t="s">
        <v>421</v>
      </c>
      <c r="I1150" s="372">
        <v>43321</v>
      </c>
      <c r="J1150" s="372">
        <v>43404</v>
      </c>
      <c r="K1150" s="372">
        <v>44135</v>
      </c>
      <c r="L1150" s="371" t="s">
        <v>241</v>
      </c>
      <c r="M1150" s="371" t="s">
        <v>242</v>
      </c>
      <c r="N1150" s="372">
        <v>43357</v>
      </c>
      <c r="O1150" s="371" t="s">
        <v>243</v>
      </c>
      <c r="P1150" s="371" t="s">
        <v>421</v>
      </c>
      <c r="Q1150" s="371" t="s">
        <v>244</v>
      </c>
      <c r="R1150" s="371" t="s">
        <v>269</v>
      </c>
      <c r="S1150" s="371" t="s">
        <v>254</v>
      </c>
      <c r="T1150" s="371" t="s">
        <v>255</v>
      </c>
      <c r="U1150" s="373">
        <v>1000000</v>
      </c>
      <c r="V1150" s="371"/>
      <c r="W1150" s="371">
        <v>579612</v>
      </c>
      <c r="X1150" s="142" t="s">
        <v>29</v>
      </c>
      <c r="Y1150" s="142" t="s">
        <v>4</v>
      </c>
      <c r="AA1150" s="371"/>
      <c r="AB1150" s="371"/>
      <c r="AC1150" s="371"/>
      <c r="AD1150" s="371"/>
      <c r="AE1150" s="371"/>
    </row>
    <row r="1151" spans="1:31">
      <c r="A1151" s="371" t="s">
        <v>3460</v>
      </c>
      <c r="B1151" s="371">
        <v>816390</v>
      </c>
      <c r="C1151" s="371">
        <v>3</v>
      </c>
      <c r="D1151" s="371"/>
      <c r="E1151" s="371" t="s">
        <v>3461</v>
      </c>
      <c r="F1151" s="371" t="s">
        <v>3462</v>
      </c>
      <c r="G1151" s="371" t="s">
        <v>301</v>
      </c>
      <c r="H1151" s="371" t="s">
        <v>421</v>
      </c>
      <c r="I1151" s="372">
        <v>43266</v>
      </c>
      <c r="J1151" s="372">
        <v>43373</v>
      </c>
      <c r="K1151" s="372">
        <v>43738</v>
      </c>
      <c r="L1151" s="371" t="s">
        <v>241</v>
      </c>
      <c r="M1151" s="371" t="s">
        <v>242</v>
      </c>
      <c r="N1151" s="372">
        <v>43357</v>
      </c>
      <c r="O1151" s="371" t="s">
        <v>243</v>
      </c>
      <c r="P1151" s="371" t="s">
        <v>421</v>
      </c>
      <c r="Q1151" s="371" t="s">
        <v>244</v>
      </c>
      <c r="R1151" s="371" t="s">
        <v>269</v>
      </c>
      <c r="S1151" s="371" t="s">
        <v>254</v>
      </c>
      <c r="T1151" s="371" t="s">
        <v>255</v>
      </c>
      <c r="U1151" s="371">
        <v>0</v>
      </c>
      <c r="V1151" s="371"/>
      <c r="W1151" s="371">
        <v>155979</v>
      </c>
      <c r="X1151" s="142" t="s">
        <v>29</v>
      </c>
      <c r="Y1151" s="142" t="s">
        <v>8</v>
      </c>
      <c r="AA1151" s="371"/>
      <c r="AB1151" s="371"/>
      <c r="AC1151" s="371"/>
      <c r="AD1151" s="371"/>
      <c r="AE1151" s="371"/>
    </row>
    <row r="1152" spans="1:31">
      <c r="A1152" s="371" t="s">
        <v>3500</v>
      </c>
      <c r="B1152" s="371" t="s">
        <v>3501</v>
      </c>
      <c r="C1152" s="371">
        <v>0</v>
      </c>
      <c r="D1152" s="371">
        <v>1136283</v>
      </c>
      <c r="E1152" s="371" t="s">
        <v>3496</v>
      </c>
      <c r="F1152" s="371" t="s">
        <v>3502</v>
      </c>
      <c r="G1152" s="371" t="s">
        <v>239</v>
      </c>
      <c r="H1152" s="371" t="s">
        <v>240</v>
      </c>
      <c r="I1152" s="372">
        <v>43326</v>
      </c>
      <c r="J1152" s="372">
        <v>43327</v>
      </c>
      <c r="K1152" s="372">
        <v>43454</v>
      </c>
      <c r="L1152" s="371" t="s">
        <v>241</v>
      </c>
      <c r="M1152" s="371" t="s">
        <v>242</v>
      </c>
      <c r="N1152" s="372">
        <v>43357</v>
      </c>
      <c r="O1152" s="371" t="s">
        <v>243</v>
      </c>
      <c r="P1152" s="371" t="s">
        <v>240</v>
      </c>
      <c r="Q1152" s="371" t="s">
        <v>244</v>
      </c>
      <c r="R1152" s="371" t="s">
        <v>244</v>
      </c>
      <c r="S1152" s="371" t="s">
        <v>245</v>
      </c>
      <c r="T1152" s="371" t="s">
        <v>246</v>
      </c>
      <c r="U1152" s="373">
        <v>104070</v>
      </c>
      <c r="V1152" s="371"/>
      <c r="W1152" s="371">
        <v>20953</v>
      </c>
      <c r="X1152" s="142" t="s">
        <v>29</v>
      </c>
      <c r="Y1152" s="142" t="s">
        <v>4</v>
      </c>
      <c r="AA1152" s="371"/>
      <c r="AB1152" s="371"/>
      <c r="AC1152" s="371"/>
      <c r="AD1152" s="371"/>
      <c r="AE1152" s="371"/>
    </row>
    <row r="1153" spans="1:31">
      <c r="A1153" s="371" t="s">
        <v>3549</v>
      </c>
      <c r="B1153" s="371">
        <v>818833</v>
      </c>
      <c r="C1153" s="371">
        <v>3</v>
      </c>
      <c r="D1153" s="371"/>
      <c r="E1153" s="371" t="s">
        <v>3550</v>
      </c>
      <c r="F1153" s="371" t="s">
        <v>3551</v>
      </c>
      <c r="G1153" s="371" t="s">
        <v>262</v>
      </c>
      <c r="H1153" s="371" t="s">
        <v>421</v>
      </c>
      <c r="I1153" s="372">
        <v>43321</v>
      </c>
      <c r="J1153" s="372">
        <v>43434</v>
      </c>
      <c r="K1153" s="372">
        <v>44165</v>
      </c>
      <c r="L1153" s="371" t="s">
        <v>241</v>
      </c>
      <c r="M1153" s="371" t="s">
        <v>242</v>
      </c>
      <c r="N1153" s="372">
        <v>43357</v>
      </c>
      <c r="O1153" s="371" t="s">
        <v>243</v>
      </c>
      <c r="P1153" s="371" t="s">
        <v>421</v>
      </c>
      <c r="Q1153" s="371" t="s">
        <v>244</v>
      </c>
      <c r="R1153" s="371" t="s">
        <v>269</v>
      </c>
      <c r="S1153" s="371" t="s">
        <v>254</v>
      </c>
      <c r="T1153" s="371" t="s">
        <v>255</v>
      </c>
      <c r="U1153" s="371">
        <v>0</v>
      </c>
      <c r="V1153" s="371"/>
      <c r="W1153" s="371">
        <v>784940</v>
      </c>
      <c r="X1153" s="142" t="s">
        <v>29</v>
      </c>
      <c r="Y1153" s="142" t="s">
        <v>3</v>
      </c>
      <c r="AA1153" s="371"/>
      <c r="AB1153" s="371"/>
      <c r="AC1153" s="371"/>
      <c r="AD1153" s="371"/>
      <c r="AE1153" s="371"/>
    </row>
    <row r="1154" spans="1:31">
      <c r="A1154" s="371" t="s">
        <v>3718</v>
      </c>
      <c r="B1154" s="371">
        <v>821448</v>
      </c>
      <c r="C1154" s="371">
        <v>2</v>
      </c>
      <c r="D1154" s="371"/>
      <c r="E1154" s="371" t="s">
        <v>3719</v>
      </c>
      <c r="F1154" s="371" t="s">
        <v>3720</v>
      </c>
      <c r="G1154" s="371" t="s">
        <v>301</v>
      </c>
      <c r="H1154" s="371" t="s">
        <v>421</v>
      </c>
      <c r="I1154" s="372">
        <v>43215</v>
      </c>
      <c r="J1154" s="372">
        <v>43209</v>
      </c>
      <c r="K1154" s="372">
        <v>43951</v>
      </c>
      <c r="L1154" s="371" t="s">
        <v>241</v>
      </c>
      <c r="M1154" s="371" t="s">
        <v>242</v>
      </c>
      <c r="N1154" s="372">
        <v>43357</v>
      </c>
      <c r="O1154" s="371" t="s">
        <v>243</v>
      </c>
      <c r="P1154" s="371" t="s">
        <v>421</v>
      </c>
      <c r="Q1154" s="371" t="s">
        <v>244</v>
      </c>
      <c r="R1154" s="371" t="s">
        <v>269</v>
      </c>
      <c r="S1154" s="371" t="s">
        <v>254</v>
      </c>
      <c r="T1154" s="371" t="s">
        <v>255</v>
      </c>
      <c r="U1154" s="373">
        <v>252200</v>
      </c>
      <c r="V1154" s="371"/>
      <c r="W1154" s="371"/>
      <c r="X1154" s="142" t="s">
        <v>29</v>
      </c>
      <c r="Y1154" s="142" t="s">
        <v>8</v>
      </c>
      <c r="AA1154" s="371"/>
      <c r="AB1154" s="371"/>
      <c r="AC1154" s="371"/>
      <c r="AD1154" s="371"/>
      <c r="AE1154" s="371"/>
    </row>
    <row r="1155" spans="1:31">
      <c r="A1155" s="371" t="s">
        <v>3797</v>
      </c>
      <c r="B1155" s="371" t="s">
        <v>3798</v>
      </c>
      <c r="C1155" s="371">
        <v>0</v>
      </c>
      <c r="D1155" s="371"/>
      <c r="E1155" s="371" t="s">
        <v>3795</v>
      </c>
      <c r="F1155" s="371" t="s">
        <v>3799</v>
      </c>
      <c r="G1155" s="371" t="s">
        <v>239</v>
      </c>
      <c r="H1155" s="371" t="s">
        <v>3170</v>
      </c>
      <c r="I1155" s="372">
        <v>43195</v>
      </c>
      <c r="J1155" s="372">
        <v>43191</v>
      </c>
      <c r="K1155" s="372">
        <v>43555</v>
      </c>
      <c r="L1155" s="371" t="s">
        <v>241</v>
      </c>
      <c r="M1155" s="371" t="s">
        <v>242</v>
      </c>
      <c r="N1155" s="372">
        <v>43357</v>
      </c>
      <c r="O1155" s="371" t="s">
        <v>243</v>
      </c>
      <c r="P1155" s="371" t="s">
        <v>3170</v>
      </c>
      <c r="Q1155" s="371" t="s">
        <v>244</v>
      </c>
      <c r="R1155" s="371" t="s">
        <v>244</v>
      </c>
      <c r="S1155" s="371" t="s">
        <v>254</v>
      </c>
      <c r="T1155" s="371" t="s">
        <v>255</v>
      </c>
      <c r="U1155" s="371">
        <v>0</v>
      </c>
      <c r="V1155" s="371"/>
      <c r="W1155" s="371">
        <v>171077</v>
      </c>
      <c r="X1155" s="142" t="s">
        <v>29</v>
      </c>
      <c r="Y1155" s="142" t="s">
        <v>4</v>
      </c>
      <c r="AA1155" s="371"/>
      <c r="AB1155" s="371"/>
      <c r="AC1155" s="371"/>
      <c r="AD1155" s="371"/>
      <c r="AE1155" s="371"/>
    </row>
    <row r="1156" spans="1:31">
      <c r="A1156" s="371" t="s">
        <v>3891</v>
      </c>
      <c r="B1156" s="371">
        <v>823816</v>
      </c>
      <c r="C1156" s="371">
        <v>1</v>
      </c>
      <c r="D1156" s="371"/>
      <c r="E1156" s="371" t="s">
        <v>2956</v>
      </c>
      <c r="F1156" s="371" t="s">
        <v>3892</v>
      </c>
      <c r="G1156" s="371" t="s">
        <v>420</v>
      </c>
      <c r="H1156" s="371" t="s">
        <v>421</v>
      </c>
      <c r="I1156" s="372">
        <v>43332</v>
      </c>
      <c r="J1156" s="372">
        <v>43276</v>
      </c>
      <c r="K1156" s="372">
        <v>43982</v>
      </c>
      <c r="L1156" s="371" t="s">
        <v>241</v>
      </c>
      <c r="M1156" s="371" t="s">
        <v>242</v>
      </c>
      <c r="N1156" s="372">
        <v>43357</v>
      </c>
      <c r="O1156" s="371" t="s">
        <v>243</v>
      </c>
      <c r="P1156" s="371" t="s">
        <v>421</v>
      </c>
      <c r="Q1156" s="371" t="s">
        <v>244</v>
      </c>
      <c r="R1156" s="371" t="s">
        <v>269</v>
      </c>
      <c r="S1156" s="371" t="s">
        <v>254</v>
      </c>
      <c r="T1156" s="371" t="s">
        <v>322</v>
      </c>
      <c r="U1156" s="373">
        <v>140000</v>
      </c>
      <c r="V1156" s="371"/>
      <c r="W1156" s="371"/>
      <c r="X1156" s="142" t="s">
        <v>29</v>
      </c>
      <c r="Y1156" s="142" t="s">
        <v>7</v>
      </c>
      <c r="AA1156" s="371"/>
      <c r="AB1156" s="371"/>
      <c r="AC1156" s="371"/>
      <c r="AD1156" s="371"/>
      <c r="AE1156" s="371"/>
    </row>
    <row r="1157" spans="1:31">
      <c r="A1157" s="371" t="s">
        <v>4035</v>
      </c>
      <c r="B1157" s="371">
        <v>824300</v>
      </c>
      <c r="C1157" s="371">
        <v>0</v>
      </c>
      <c r="D1157" s="371"/>
      <c r="E1157" s="371" t="s">
        <v>1308</v>
      </c>
      <c r="F1157" s="371" t="s">
        <v>4036</v>
      </c>
      <c r="G1157" s="371" t="s">
        <v>393</v>
      </c>
      <c r="H1157" s="371" t="s">
        <v>4007</v>
      </c>
      <c r="I1157" s="372">
        <v>43314</v>
      </c>
      <c r="J1157" s="372">
        <v>43314</v>
      </c>
      <c r="K1157" s="372">
        <v>43465</v>
      </c>
      <c r="L1157" s="371" t="s">
        <v>241</v>
      </c>
      <c r="M1157" s="371" t="s">
        <v>242</v>
      </c>
      <c r="N1157" s="372">
        <v>43357</v>
      </c>
      <c r="O1157" s="371" t="s">
        <v>243</v>
      </c>
      <c r="P1157" s="371" t="s">
        <v>4007</v>
      </c>
      <c r="Q1157" s="371" t="s">
        <v>244</v>
      </c>
      <c r="R1157" s="371" t="s">
        <v>244</v>
      </c>
      <c r="S1157" s="371" t="s">
        <v>254</v>
      </c>
      <c r="T1157" s="371" t="s">
        <v>559</v>
      </c>
      <c r="U1157" s="373">
        <v>815081</v>
      </c>
      <c r="V1157" s="371"/>
      <c r="W1157" s="371">
        <v>71581</v>
      </c>
      <c r="X1157" s="142" t="s">
        <v>29</v>
      </c>
      <c r="Y1157" s="142" t="s">
        <v>9</v>
      </c>
      <c r="AA1157" s="371"/>
      <c r="AB1157" s="371"/>
      <c r="AC1157" s="371"/>
      <c r="AD1157" s="371"/>
      <c r="AE1157" s="371"/>
    </row>
    <row r="1158" spans="1:31">
      <c r="A1158" s="371" t="s">
        <v>4040</v>
      </c>
      <c r="B1158" s="371">
        <v>824304</v>
      </c>
      <c r="C1158" s="371">
        <v>0</v>
      </c>
      <c r="D1158" s="371"/>
      <c r="E1158" s="371" t="s">
        <v>4041</v>
      </c>
      <c r="F1158" s="371" t="s">
        <v>4042</v>
      </c>
      <c r="G1158" s="371" t="s">
        <v>4006</v>
      </c>
      <c r="H1158" s="371" t="s">
        <v>4007</v>
      </c>
      <c r="I1158" s="372">
        <v>43314</v>
      </c>
      <c r="J1158" s="372">
        <v>43314</v>
      </c>
      <c r="K1158" s="372">
        <v>43375</v>
      </c>
      <c r="L1158" s="371" t="s">
        <v>241</v>
      </c>
      <c r="M1158" s="371" t="s">
        <v>242</v>
      </c>
      <c r="N1158" s="372">
        <v>43357</v>
      </c>
      <c r="O1158" s="371" t="s">
        <v>243</v>
      </c>
      <c r="P1158" s="371" t="s">
        <v>4007</v>
      </c>
      <c r="Q1158" s="371" t="s">
        <v>244</v>
      </c>
      <c r="R1158" s="371" t="s">
        <v>244</v>
      </c>
      <c r="S1158" s="371" t="s">
        <v>254</v>
      </c>
      <c r="T1158" s="371" t="s">
        <v>177</v>
      </c>
      <c r="U1158" s="373">
        <v>21200</v>
      </c>
      <c r="V1158" s="371"/>
      <c r="W1158" s="371"/>
      <c r="X1158" s="142" t="s">
        <v>29</v>
      </c>
      <c r="Y1158" s="142" t="s">
        <v>101</v>
      </c>
      <c r="AA1158" s="371"/>
      <c r="AB1158" s="371"/>
      <c r="AC1158" s="371"/>
      <c r="AD1158" s="371"/>
      <c r="AE1158" s="371"/>
    </row>
    <row r="1159" spans="1:31">
      <c r="A1159" s="371" t="s">
        <v>4046</v>
      </c>
      <c r="B1159" s="371">
        <v>824334</v>
      </c>
      <c r="C1159" s="371">
        <v>0</v>
      </c>
      <c r="D1159" s="371"/>
      <c r="E1159" s="371" t="s">
        <v>4047</v>
      </c>
      <c r="F1159" s="371" t="s">
        <v>4048</v>
      </c>
      <c r="G1159" s="371" t="s">
        <v>301</v>
      </c>
      <c r="H1159" s="371" t="s">
        <v>421</v>
      </c>
      <c r="I1159" s="372">
        <v>43320</v>
      </c>
      <c r="J1159" s="372">
        <v>43313</v>
      </c>
      <c r="K1159" s="372">
        <v>43951</v>
      </c>
      <c r="L1159" s="371" t="s">
        <v>241</v>
      </c>
      <c r="M1159" s="371" t="s">
        <v>242</v>
      </c>
      <c r="N1159" s="372">
        <v>43357</v>
      </c>
      <c r="O1159" s="371" t="s">
        <v>243</v>
      </c>
      <c r="P1159" s="371" t="s">
        <v>421</v>
      </c>
      <c r="Q1159" s="371" t="s">
        <v>244</v>
      </c>
      <c r="R1159" s="371" t="s">
        <v>269</v>
      </c>
      <c r="S1159" s="371" t="s">
        <v>254</v>
      </c>
      <c r="T1159" s="371" t="s">
        <v>255</v>
      </c>
      <c r="U1159" s="373">
        <v>229500</v>
      </c>
      <c r="V1159" s="371"/>
      <c r="W1159" s="371"/>
      <c r="X1159" s="142" t="s">
        <v>29</v>
      </c>
      <c r="Y1159" s="142" t="s">
        <v>8</v>
      </c>
      <c r="AA1159" s="371"/>
      <c r="AB1159" s="371"/>
      <c r="AC1159" s="371"/>
      <c r="AD1159" s="371"/>
      <c r="AE1159" s="371"/>
    </row>
    <row r="1160" spans="1:31">
      <c r="A1160" s="371" t="s">
        <v>4049</v>
      </c>
      <c r="B1160" s="371">
        <v>824336</v>
      </c>
      <c r="C1160" s="371">
        <v>0</v>
      </c>
      <c r="D1160" s="371"/>
      <c r="E1160" s="371" t="s">
        <v>4050</v>
      </c>
      <c r="F1160" s="371" t="s">
        <v>4051</v>
      </c>
      <c r="G1160" s="371" t="s">
        <v>301</v>
      </c>
      <c r="H1160" s="371" t="s">
        <v>421</v>
      </c>
      <c r="I1160" s="372">
        <v>43320</v>
      </c>
      <c r="J1160" s="372">
        <v>43344</v>
      </c>
      <c r="K1160" s="372">
        <v>43982</v>
      </c>
      <c r="L1160" s="371" t="s">
        <v>241</v>
      </c>
      <c r="M1160" s="371" t="s">
        <v>242</v>
      </c>
      <c r="N1160" s="372">
        <v>43357</v>
      </c>
      <c r="O1160" s="371" t="s">
        <v>243</v>
      </c>
      <c r="P1160" s="371" t="s">
        <v>421</v>
      </c>
      <c r="Q1160" s="371" t="s">
        <v>244</v>
      </c>
      <c r="R1160" s="371" t="s">
        <v>269</v>
      </c>
      <c r="S1160" s="371" t="s">
        <v>254</v>
      </c>
      <c r="T1160" s="371" t="s">
        <v>345</v>
      </c>
      <c r="U1160" s="373">
        <v>174960</v>
      </c>
      <c r="V1160" s="371"/>
      <c r="W1160" s="371">
        <v>630819</v>
      </c>
      <c r="X1160" s="142" t="s">
        <v>29</v>
      </c>
      <c r="Y1160" s="142" t="s">
        <v>8</v>
      </c>
      <c r="AA1160" s="371"/>
      <c r="AB1160" s="371"/>
      <c r="AC1160" s="371"/>
      <c r="AD1160" s="371"/>
      <c r="AE1160" s="371"/>
    </row>
    <row r="1161" spans="1:31">
      <c r="A1161" s="371" t="s">
        <v>4077</v>
      </c>
      <c r="B1161" s="371">
        <v>824393</v>
      </c>
      <c r="C1161" s="371">
        <v>0</v>
      </c>
      <c r="D1161" s="371"/>
      <c r="E1161" s="371" t="s">
        <v>4078</v>
      </c>
      <c r="F1161" s="371" t="s">
        <v>4079</v>
      </c>
      <c r="G1161" s="371" t="s">
        <v>420</v>
      </c>
      <c r="H1161" s="371" t="s">
        <v>421</v>
      </c>
      <c r="I1161" s="372">
        <v>43325</v>
      </c>
      <c r="J1161" s="372">
        <v>43325</v>
      </c>
      <c r="K1161" s="372">
        <v>43982</v>
      </c>
      <c r="L1161" s="371" t="s">
        <v>241</v>
      </c>
      <c r="M1161" s="371" t="s">
        <v>242</v>
      </c>
      <c r="N1161" s="372">
        <v>43357</v>
      </c>
      <c r="O1161" s="371" t="s">
        <v>243</v>
      </c>
      <c r="P1161" s="371" t="s">
        <v>421</v>
      </c>
      <c r="Q1161" s="371" t="s">
        <v>244</v>
      </c>
      <c r="R1161" s="371" t="s">
        <v>269</v>
      </c>
      <c r="S1161" s="371" t="s">
        <v>254</v>
      </c>
      <c r="T1161" s="371" t="s">
        <v>278</v>
      </c>
      <c r="U1161" s="373">
        <v>140000</v>
      </c>
      <c r="V1161" s="371"/>
      <c r="W1161" s="371"/>
      <c r="X1161" s="142" t="s">
        <v>29</v>
      </c>
      <c r="Y1161" s="142" t="s">
        <v>7</v>
      </c>
      <c r="AA1161" s="371"/>
      <c r="AB1161" s="371"/>
      <c r="AC1161" s="371"/>
      <c r="AD1161" s="371"/>
      <c r="AE1161" s="371"/>
    </row>
    <row r="1162" spans="1:31">
      <c r="A1162" s="371" t="s">
        <v>4114</v>
      </c>
      <c r="B1162" s="371">
        <v>824502</v>
      </c>
      <c r="C1162" s="371">
        <v>0</v>
      </c>
      <c r="D1162" s="371"/>
      <c r="E1162" s="371" t="s">
        <v>4115</v>
      </c>
      <c r="F1162" s="371" t="s">
        <v>4116</v>
      </c>
      <c r="G1162" s="371" t="s">
        <v>4006</v>
      </c>
      <c r="H1162" s="371" t="s">
        <v>4007</v>
      </c>
      <c r="I1162" s="372">
        <v>43334</v>
      </c>
      <c r="J1162" s="372">
        <v>43334</v>
      </c>
      <c r="K1162" s="372">
        <v>43395</v>
      </c>
      <c r="L1162" s="371" t="s">
        <v>241</v>
      </c>
      <c r="M1162" s="371" t="s">
        <v>242</v>
      </c>
      <c r="N1162" s="372">
        <v>43357</v>
      </c>
      <c r="O1162" s="371" t="s">
        <v>243</v>
      </c>
      <c r="P1162" s="371" t="s">
        <v>4007</v>
      </c>
      <c r="Q1162" s="371" t="s">
        <v>244</v>
      </c>
      <c r="R1162" s="371" t="s">
        <v>244</v>
      </c>
      <c r="S1162" s="371" t="s">
        <v>287</v>
      </c>
      <c r="T1162" s="371" t="s">
        <v>177</v>
      </c>
      <c r="U1162" s="373">
        <v>80000</v>
      </c>
      <c r="V1162" s="371"/>
      <c r="W1162" s="371"/>
      <c r="X1162" s="142" t="s">
        <v>29</v>
      </c>
      <c r="Y1162" s="142" t="s">
        <v>101</v>
      </c>
      <c r="AA1162" s="371"/>
      <c r="AB1162" s="371"/>
      <c r="AC1162" s="371"/>
      <c r="AD1162" s="371"/>
      <c r="AE1162" s="371"/>
    </row>
    <row r="1163" spans="1:31">
      <c r="A1163" s="371" t="s">
        <v>4120</v>
      </c>
      <c r="B1163" s="371">
        <v>824514</v>
      </c>
      <c r="C1163" s="371">
        <v>0</v>
      </c>
      <c r="D1163" s="371"/>
      <c r="E1163" s="371" t="s">
        <v>4121</v>
      </c>
      <c r="F1163" s="371" t="s">
        <v>4122</v>
      </c>
      <c r="G1163" s="371" t="s">
        <v>420</v>
      </c>
      <c r="H1163" s="371" t="s">
        <v>421</v>
      </c>
      <c r="I1163" s="372">
        <v>43335</v>
      </c>
      <c r="J1163" s="372">
        <v>43349</v>
      </c>
      <c r="K1163" s="372">
        <v>43982</v>
      </c>
      <c r="L1163" s="371" t="s">
        <v>241</v>
      </c>
      <c r="M1163" s="371" t="s">
        <v>242</v>
      </c>
      <c r="N1163" s="372">
        <v>43357</v>
      </c>
      <c r="O1163" s="371" t="s">
        <v>243</v>
      </c>
      <c r="P1163" s="371" t="s">
        <v>421</v>
      </c>
      <c r="Q1163" s="371" t="s">
        <v>244</v>
      </c>
      <c r="R1163" s="371" t="s">
        <v>269</v>
      </c>
      <c r="S1163" s="371" t="s">
        <v>254</v>
      </c>
      <c r="T1163" s="371" t="s">
        <v>438</v>
      </c>
      <c r="U1163" s="373">
        <v>140000</v>
      </c>
      <c r="V1163" s="371"/>
      <c r="W1163" s="371"/>
      <c r="X1163" s="142" t="s">
        <v>29</v>
      </c>
      <c r="Y1163" s="142" t="s">
        <v>7</v>
      </c>
      <c r="AA1163" s="371"/>
      <c r="AB1163" s="371"/>
      <c r="AC1163" s="371"/>
      <c r="AD1163" s="371"/>
      <c r="AE1163" s="371"/>
    </row>
    <row r="1164" spans="1:31">
      <c r="A1164" s="371" t="s">
        <v>4140</v>
      </c>
      <c r="B1164" s="371">
        <v>824631</v>
      </c>
      <c r="C1164" s="371">
        <v>0</v>
      </c>
      <c r="D1164" s="371">
        <v>1149787</v>
      </c>
      <c r="E1164" s="371" t="s">
        <v>4141</v>
      </c>
      <c r="F1164" s="371" t="s">
        <v>4142</v>
      </c>
      <c r="G1164" s="371" t="s">
        <v>301</v>
      </c>
      <c r="H1164" s="371" t="s">
        <v>1404</v>
      </c>
      <c r="I1164" s="372">
        <v>43349</v>
      </c>
      <c r="J1164" s="372">
        <v>43360</v>
      </c>
      <c r="K1164" s="372">
        <v>43707</v>
      </c>
      <c r="L1164" s="371" t="s">
        <v>241</v>
      </c>
      <c r="M1164" s="371" t="s">
        <v>242</v>
      </c>
      <c r="N1164" s="372">
        <v>43357</v>
      </c>
      <c r="O1164" s="371" t="s">
        <v>243</v>
      </c>
      <c r="P1164" s="371" t="s">
        <v>1404</v>
      </c>
      <c r="Q1164" s="371" t="s">
        <v>244</v>
      </c>
      <c r="R1164" s="371" t="s">
        <v>244</v>
      </c>
      <c r="S1164" s="371" t="s">
        <v>287</v>
      </c>
      <c r="T1164" s="371" t="s">
        <v>371</v>
      </c>
      <c r="U1164" s="373">
        <v>160000</v>
      </c>
      <c r="V1164" s="371"/>
      <c r="W1164" s="371">
        <v>581851</v>
      </c>
      <c r="X1164" s="142" t="s">
        <v>29</v>
      </c>
      <c r="Y1164" s="142" t="s">
        <v>8</v>
      </c>
      <c r="AA1164" s="371"/>
      <c r="AB1164" s="371"/>
      <c r="AC1164" s="371"/>
      <c r="AD1164" s="371"/>
      <c r="AE1164" s="371"/>
    </row>
    <row r="1165" spans="1:31">
      <c r="A1165" s="371" t="s">
        <v>4149</v>
      </c>
      <c r="B1165" s="371">
        <v>824659</v>
      </c>
      <c r="C1165" s="371">
        <v>0</v>
      </c>
      <c r="D1165" s="371"/>
      <c r="E1165" s="371" t="s">
        <v>4150</v>
      </c>
      <c r="F1165" s="371" t="s">
        <v>4151</v>
      </c>
      <c r="G1165" s="371" t="s">
        <v>4006</v>
      </c>
      <c r="H1165" s="371" t="s">
        <v>4007</v>
      </c>
      <c r="I1165" s="372">
        <v>43350</v>
      </c>
      <c r="J1165" s="372">
        <v>43350</v>
      </c>
      <c r="K1165" s="372">
        <v>43416</v>
      </c>
      <c r="L1165" s="371" t="s">
        <v>241</v>
      </c>
      <c r="M1165" s="371" t="s">
        <v>242</v>
      </c>
      <c r="N1165" s="372">
        <v>43357</v>
      </c>
      <c r="O1165" s="371" t="s">
        <v>243</v>
      </c>
      <c r="P1165" s="371" t="s">
        <v>4007</v>
      </c>
      <c r="Q1165" s="371" t="s">
        <v>244</v>
      </c>
      <c r="R1165" s="371" t="s">
        <v>244</v>
      </c>
      <c r="S1165" s="371" t="s">
        <v>254</v>
      </c>
      <c r="T1165" s="371" t="s">
        <v>559</v>
      </c>
      <c r="U1165" s="373">
        <v>4260</v>
      </c>
      <c r="V1165" s="371"/>
      <c r="W1165" s="371">
        <v>561691</v>
      </c>
      <c r="X1165" s="142" t="s">
        <v>29</v>
      </c>
      <c r="Y1165" s="142" t="s">
        <v>101</v>
      </c>
      <c r="AA1165" s="371"/>
      <c r="AB1165" s="371"/>
      <c r="AC1165" s="371"/>
      <c r="AD1165" s="371"/>
      <c r="AE1165" s="371"/>
    </row>
    <row r="1166" spans="1:31">
      <c r="A1166" s="371" t="s">
        <v>4198</v>
      </c>
      <c r="B1166" s="371">
        <v>824720</v>
      </c>
      <c r="C1166" s="371">
        <v>0</v>
      </c>
      <c r="D1166" s="371"/>
      <c r="E1166" s="371" t="s">
        <v>4199</v>
      </c>
      <c r="F1166" s="371" t="s">
        <v>4200</v>
      </c>
      <c r="G1166" s="371" t="s">
        <v>393</v>
      </c>
      <c r="H1166" s="371" t="s">
        <v>421</v>
      </c>
      <c r="I1166" s="372">
        <v>43355</v>
      </c>
      <c r="J1166" s="372">
        <v>43101</v>
      </c>
      <c r="K1166" s="372">
        <v>43861</v>
      </c>
      <c r="L1166" s="371" t="s">
        <v>241</v>
      </c>
      <c r="M1166" s="371" t="s">
        <v>242</v>
      </c>
      <c r="N1166" s="372">
        <v>43357</v>
      </c>
      <c r="O1166" s="371" t="s">
        <v>243</v>
      </c>
      <c r="P1166" s="371" t="s">
        <v>421</v>
      </c>
      <c r="Q1166" s="371" t="s">
        <v>244</v>
      </c>
      <c r="R1166" s="371" t="s">
        <v>269</v>
      </c>
      <c r="S1166" s="371" t="s">
        <v>254</v>
      </c>
      <c r="T1166" s="371" t="s">
        <v>255</v>
      </c>
      <c r="U1166" s="371">
        <v>0</v>
      </c>
      <c r="V1166" s="371"/>
      <c r="W1166" s="371">
        <v>152107</v>
      </c>
      <c r="X1166" s="142" t="s">
        <v>29</v>
      </c>
      <c r="Y1166" s="142" t="s">
        <v>9</v>
      </c>
      <c r="AA1166" s="371"/>
      <c r="AB1166" s="371"/>
      <c r="AC1166" s="371"/>
      <c r="AD1166" s="371"/>
      <c r="AE1166" s="371"/>
    </row>
    <row r="1167" spans="1:31">
      <c r="A1167" s="371" t="s">
        <v>3739</v>
      </c>
      <c r="B1167" s="371">
        <v>821653</v>
      </c>
      <c r="C1167" s="371">
        <v>1</v>
      </c>
      <c r="D1167" s="371"/>
      <c r="E1167" s="371" t="s">
        <v>3740</v>
      </c>
      <c r="F1167" s="371" t="s">
        <v>3741</v>
      </c>
      <c r="G1167" s="371" t="s">
        <v>625</v>
      </c>
      <c r="H1167" s="371" t="s">
        <v>294</v>
      </c>
      <c r="I1167" s="372">
        <v>43284</v>
      </c>
      <c r="J1167" s="372">
        <v>43284</v>
      </c>
      <c r="K1167" s="372">
        <v>43465</v>
      </c>
      <c r="L1167" s="371" t="s">
        <v>241</v>
      </c>
      <c r="M1167" s="371" t="s">
        <v>242</v>
      </c>
      <c r="N1167" s="372">
        <v>43358</v>
      </c>
      <c r="O1167" s="371" t="s">
        <v>243</v>
      </c>
      <c r="P1167" s="371" t="s">
        <v>294</v>
      </c>
      <c r="Q1167" s="371" t="s">
        <v>244</v>
      </c>
      <c r="R1167" s="371" t="s">
        <v>244</v>
      </c>
      <c r="S1167" s="371" t="s">
        <v>287</v>
      </c>
      <c r="T1167" s="371" t="s">
        <v>288</v>
      </c>
      <c r="U1167" s="373">
        <v>280000</v>
      </c>
      <c r="V1167" s="371"/>
      <c r="W1167" s="371">
        <v>687927</v>
      </c>
      <c r="X1167" s="142" t="s">
        <v>29</v>
      </c>
      <c r="Y1167" s="142" t="s">
        <v>101</v>
      </c>
      <c r="AA1167" s="371"/>
      <c r="AB1167" s="371"/>
      <c r="AC1167" s="371"/>
      <c r="AD1167" s="371"/>
      <c r="AE1167" s="371"/>
    </row>
    <row r="1168" spans="1:31">
      <c r="A1168" s="371" t="s">
        <v>3212</v>
      </c>
      <c r="B1168" s="371" t="s">
        <v>3213</v>
      </c>
      <c r="C1168" s="371">
        <v>0</v>
      </c>
      <c r="D1168" s="371">
        <v>1139462</v>
      </c>
      <c r="E1168" s="371" t="s">
        <v>407</v>
      </c>
      <c r="F1168" s="371" t="s">
        <v>3214</v>
      </c>
      <c r="G1168" s="371" t="s">
        <v>239</v>
      </c>
      <c r="H1168" s="371" t="s">
        <v>240</v>
      </c>
      <c r="I1168" s="372">
        <v>43332</v>
      </c>
      <c r="J1168" s="372">
        <v>43332</v>
      </c>
      <c r="K1168" s="372">
        <v>43487</v>
      </c>
      <c r="L1168" s="371" t="s">
        <v>241</v>
      </c>
      <c r="M1168" s="371" t="s">
        <v>242</v>
      </c>
      <c r="N1168" s="372">
        <v>43360</v>
      </c>
      <c r="O1168" s="371" t="s">
        <v>243</v>
      </c>
      <c r="P1168" s="371" t="s">
        <v>240</v>
      </c>
      <c r="Q1168" s="371" t="s">
        <v>244</v>
      </c>
      <c r="R1168" s="371" t="s">
        <v>244</v>
      </c>
      <c r="S1168" s="371" t="s">
        <v>245</v>
      </c>
      <c r="T1168" s="371" t="s">
        <v>246</v>
      </c>
      <c r="U1168" s="373">
        <v>4413.7</v>
      </c>
      <c r="V1168" s="371"/>
      <c r="W1168" s="371">
        <v>2074</v>
      </c>
      <c r="X1168" s="142" t="s">
        <v>29</v>
      </c>
      <c r="Y1168" s="142" t="s">
        <v>4</v>
      </c>
      <c r="AA1168" s="371"/>
      <c r="AB1168" s="371"/>
      <c r="AC1168" s="371"/>
      <c r="AD1168" s="371"/>
      <c r="AE1168" s="371"/>
    </row>
    <row r="1169" spans="1:31">
      <c r="A1169" s="371" t="s">
        <v>3224</v>
      </c>
      <c r="B1169" s="371" t="s">
        <v>2741</v>
      </c>
      <c r="C1169" s="371">
        <v>1</v>
      </c>
      <c r="D1169" s="371">
        <v>1059998</v>
      </c>
      <c r="E1169" s="371" t="s">
        <v>281</v>
      </c>
      <c r="F1169" s="371" t="s">
        <v>3225</v>
      </c>
      <c r="G1169" s="371" t="s">
        <v>239</v>
      </c>
      <c r="H1169" s="371" t="s">
        <v>240</v>
      </c>
      <c r="I1169" s="372">
        <v>43354</v>
      </c>
      <c r="J1169" s="372">
        <v>43354</v>
      </c>
      <c r="K1169" s="372">
        <v>43434</v>
      </c>
      <c r="L1169" s="371" t="s">
        <v>241</v>
      </c>
      <c r="M1169" s="371" t="s">
        <v>242</v>
      </c>
      <c r="N1169" s="372">
        <v>43360</v>
      </c>
      <c r="O1169" s="371" t="s">
        <v>243</v>
      </c>
      <c r="P1169" s="371" t="s">
        <v>240</v>
      </c>
      <c r="Q1169" s="371" t="s">
        <v>244</v>
      </c>
      <c r="R1169" s="371" t="s">
        <v>244</v>
      </c>
      <c r="S1169" s="371" t="s">
        <v>245</v>
      </c>
      <c r="T1169" s="371" t="s">
        <v>246</v>
      </c>
      <c r="U1169" s="373">
        <v>132868</v>
      </c>
      <c r="V1169" s="371"/>
      <c r="W1169" s="371">
        <v>202207</v>
      </c>
      <c r="X1169" s="142" t="s">
        <v>29</v>
      </c>
      <c r="Y1169" s="142" t="s">
        <v>4</v>
      </c>
      <c r="AA1169" s="371"/>
      <c r="AB1169" s="371"/>
      <c r="AC1169" s="371"/>
      <c r="AD1169" s="371"/>
      <c r="AE1169" s="371"/>
    </row>
    <row r="1170" spans="1:31">
      <c r="A1170" s="371" t="s">
        <v>3319</v>
      </c>
      <c r="B1170" s="371" t="s">
        <v>3320</v>
      </c>
      <c r="C1170" s="371">
        <v>0</v>
      </c>
      <c r="D1170" s="371">
        <v>310832</v>
      </c>
      <c r="E1170" s="371" t="s">
        <v>1740</v>
      </c>
      <c r="F1170" s="371" t="s">
        <v>3321</v>
      </c>
      <c r="G1170" s="371" t="s">
        <v>239</v>
      </c>
      <c r="H1170" s="371" t="s">
        <v>294</v>
      </c>
      <c r="I1170" s="372">
        <v>43258</v>
      </c>
      <c r="J1170" s="372">
        <v>43258</v>
      </c>
      <c r="K1170" s="372">
        <v>43465</v>
      </c>
      <c r="L1170" s="371" t="s">
        <v>241</v>
      </c>
      <c r="M1170" s="371" t="s">
        <v>242</v>
      </c>
      <c r="N1170" s="372">
        <v>43360</v>
      </c>
      <c r="O1170" s="371" t="s">
        <v>243</v>
      </c>
      <c r="P1170" s="371" t="s">
        <v>294</v>
      </c>
      <c r="Q1170" s="371" t="s">
        <v>244</v>
      </c>
      <c r="R1170" s="371" t="s">
        <v>244</v>
      </c>
      <c r="S1170" s="371" t="s">
        <v>287</v>
      </c>
      <c r="T1170" s="371" t="s">
        <v>255</v>
      </c>
      <c r="U1170" s="373">
        <v>56000</v>
      </c>
      <c r="V1170" s="371"/>
      <c r="W1170" s="371">
        <v>56690</v>
      </c>
      <c r="X1170" s="142" t="s">
        <v>29</v>
      </c>
      <c r="Y1170" s="142" t="s">
        <v>4</v>
      </c>
      <c r="AA1170" s="371"/>
      <c r="AB1170" s="371"/>
      <c r="AC1170" s="371"/>
      <c r="AD1170" s="371"/>
      <c r="AE1170" s="371"/>
    </row>
    <row r="1171" spans="1:31">
      <c r="A1171" s="371" t="s">
        <v>3586</v>
      </c>
      <c r="B1171" s="371">
        <v>819142</v>
      </c>
      <c r="C1171" s="371">
        <v>1</v>
      </c>
      <c r="D1171" s="371"/>
      <c r="E1171" s="371" t="s">
        <v>3587</v>
      </c>
      <c r="F1171" s="371" t="s">
        <v>3588</v>
      </c>
      <c r="G1171" s="371" t="s">
        <v>262</v>
      </c>
      <c r="H1171" s="371" t="s">
        <v>240</v>
      </c>
      <c r="I1171" s="372">
        <v>43271</v>
      </c>
      <c r="J1171" s="372">
        <v>43255</v>
      </c>
      <c r="K1171" s="372">
        <v>44628</v>
      </c>
      <c r="L1171" s="371" t="s">
        <v>241</v>
      </c>
      <c r="M1171" s="371" t="s">
        <v>242</v>
      </c>
      <c r="N1171" s="372">
        <v>43360</v>
      </c>
      <c r="O1171" s="371" t="s">
        <v>243</v>
      </c>
      <c r="P1171" s="371" t="s">
        <v>240</v>
      </c>
      <c r="Q1171" s="371" t="s">
        <v>244</v>
      </c>
      <c r="R1171" s="371" t="s">
        <v>244</v>
      </c>
      <c r="S1171" s="371" t="s">
        <v>265</v>
      </c>
      <c r="T1171" s="371" t="s">
        <v>309</v>
      </c>
      <c r="U1171" s="371">
        <v>0</v>
      </c>
      <c r="V1171" s="371"/>
      <c r="W1171" s="371">
        <v>138457</v>
      </c>
      <c r="X1171" s="142" t="s">
        <v>29</v>
      </c>
      <c r="Y1171" s="142" t="s">
        <v>3</v>
      </c>
      <c r="AA1171" s="371"/>
      <c r="AB1171" s="371"/>
      <c r="AC1171" s="371"/>
      <c r="AD1171" s="371"/>
      <c r="AE1171" s="371"/>
    </row>
    <row r="1172" spans="1:31">
      <c r="A1172" s="371" t="s">
        <v>3955</v>
      </c>
      <c r="B1172" s="371">
        <v>824037</v>
      </c>
      <c r="C1172" s="371">
        <v>0</v>
      </c>
      <c r="D1172" s="371"/>
      <c r="E1172" s="371" t="s">
        <v>3956</v>
      </c>
      <c r="F1172" s="371" t="s">
        <v>3957</v>
      </c>
      <c r="G1172" s="371" t="s">
        <v>250</v>
      </c>
      <c r="H1172" s="371" t="s">
        <v>3223</v>
      </c>
      <c r="I1172" s="372">
        <v>43286</v>
      </c>
      <c r="J1172" s="372">
        <v>43290</v>
      </c>
      <c r="K1172" s="372">
        <v>45115</v>
      </c>
      <c r="L1172" s="371" t="s">
        <v>241</v>
      </c>
      <c r="M1172" s="371" t="s">
        <v>242</v>
      </c>
      <c r="N1172" s="372">
        <v>43360</v>
      </c>
      <c r="O1172" s="371" t="s">
        <v>243</v>
      </c>
      <c r="P1172" s="371" t="s">
        <v>3223</v>
      </c>
      <c r="Q1172" s="371" t="s">
        <v>244</v>
      </c>
      <c r="R1172" s="371" t="s">
        <v>269</v>
      </c>
      <c r="S1172" s="371" t="s">
        <v>462</v>
      </c>
      <c r="T1172" s="371" t="s">
        <v>255</v>
      </c>
      <c r="U1172" s="371">
        <v>0</v>
      </c>
      <c r="V1172" s="371"/>
      <c r="W1172" s="371"/>
      <c r="X1172" s="142" t="s">
        <v>29</v>
      </c>
      <c r="Y1172" s="142" t="s">
        <v>2</v>
      </c>
      <c r="AA1172" s="371"/>
      <c r="AB1172" s="371"/>
      <c r="AC1172" s="371"/>
      <c r="AD1172" s="371"/>
      <c r="AE1172" s="371"/>
    </row>
    <row r="1173" spans="1:31">
      <c r="A1173" s="371" t="s">
        <v>4225</v>
      </c>
      <c r="B1173" s="371" t="s">
        <v>4222</v>
      </c>
      <c r="C1173" s="371">
        <v>1</v>
      </c>
      <c r="D1173" s="371">
        <v>1109968</v>
      </c>
      <c r="E1173" s="371" t="s">
        <v>4223</v>
      </c>
      <c r="F1173" s="371" t="s">
        <v>4226</v>
      </c>
      <c r="G1173" s="371" t="s">
        <v>239</v>
      </c>
      <c r="H1173" s="371" t="s">
        <v>240</v>
      </c>
      <c r="I1173" s="372">
        <v>43322</v>
      </c>
      <c r="J1173" s="372">
        <v>43259</v>
      </c>
      <c r="K1173" s="372">
        <v>43434</v>
      </c>
      <c r="L1173" s="371" t="s">
        <v>241</v>
      </c>
      <c r="M1173" s="371" t="s">
        <v>242</v>
      </c>
      <c r="N1173" s="372">
        <v>43360</v>
      </c>
      <c r="O1173" s="371" t="s">
        <v>243</v>
      </c>
      <c r="P1173" s="371" t="s">
        <v>240</v>
      </c>
      <c r="Q1173" s="371" t="s">
        <v>244</v>
      </c>
      <c r="R1173" s="371" t="s">
        <v>244</v>
      </c>
      <c r="S1173" s="371" t="s">
        <v>245</v>
      </c>
      <c r="T1173" s="371" t="s">
        <v>246</v>
      </c>
      <c r="U1173" s="373">
        <v>96000</v>
      </c>
      <c r="V1173" s="373"/>
      <c r="W1173" s="371">
        <v>620664</v>
      </c>
      <c r="X1173" s="142" t="s">
        <v>29</v>
      </c>
      <c r="Y1173" s="142" t="s">
        <v>4</v>
      </c>
      <c r="AA1173" s="371"/>
      <c r="AB1173" s="371"/>
      <c r="AC1173" s="371"/>
      <c r="AD1173" s="371"/>
      <c r="AE1173" s="371"/>
    </row>
    <row r="1174" spans="1:31">
      <c r="A1174" s="371" t="s">
        <v>3561</v>
      </c>
      <c r="B1174" s="371" t="s">
        <v>364</v>
      </c>
      <c r="C1174" s="371">
        <v>4</v>
      </c>
      <c r="D1174" s="371"/>
      <c r="E1174" s="371" t="s">
        <v>365</v>
      </c>
      <c r="F1174" s="371" t="s">
        <v>366</v>
      </c>
      <c r="G1174" s="371" t="s">
        <v>239</v>
      </c>
      <c r="H1174" s="371" t="s">
        <v>263</v>
      </c>
      <c r="I1174" s="372">
        <v>43322</v>
      </c>
      <c r="J1174" s="372">
        <v>43344</v>
      </c>
      <c r="K1174" s="372">
        <v>43455</v>
      </c>
      <c r="L1174" s="371" t="s">
        <v>241</v>
      </c>
      <c r="M1174" s="371" t="s">
        <v>242</v>
      </c>
      <c r="N1174" s="372">
        <v>43361</v>
      </c>
      <c r="O1174" s="371" t="s">
        <v>243</v>
      </c>
      <c r="P1174" s="371" t="s">
        <v>263</v>
      </c>
      <c r="Q1174" s="371" t="s">
        <v>244</v>
      </c>
      <c r="R1174" s="371" t="s">
        <v>244</v>
      </c>
      <c r="S1174" s="371" t="s">
        <v>254</v>
      </c>
      <c r="T1174" s="371" t="s">
        <v>367</v>
      </c>
      <c r="U1174" s="373">
        <v>56000</v>
      </c>
      <c r="V1174" s="371"/>
      <c r="W1174" s="371">
        <v>584032</v>
      </c>
      <c r="X1174" s="142" t="s">
        <v>29</v>
      </c>
      <c r="Y1174" s="142" t="s">
        <v>4</v>
      </c>
      <c r="AA1174" s="371"/>
      <c r="AB1174" s="371"/>
      <c r="AC1174" s="371"/>
      <c r="AD1174" s="371"/>
      <c r="AE1174" s="371"/>
    </row>
    <row r="1175" spans="1:31">
      <c r="A1175" s="371" t="s">
        <v>3565</v>
      </c>
      <c r="B1175" s="371" t="s">
        <v>2484</v>
      </c>
      <c r="C1175" s="371">
        <v>1</v>
      </c>
      <c r="D1175" s="371">
        <v>1088190</v>
      </c>
      <c r="E1175" s="371" t="s">
        <v>365</v>
      </c>
      <c r="F1175" s="371" t="s">
        <v>2485</v>
      </c>
      <c r="G1175" s="371" t="s">
        <v>239</v>
      </c>
      <c r="H1175" s="371" t="s">
        <v>263</v>
      </c>
      <c r="I1175" s="372">
        <v>43327</v>
      </c>
      <c r="J1175" s="372">
        <v>43420</v>
      </c>
      <c r="K1175" s="372">
        <v>43677</v>
      </c>
      <c r="L1175" s="371" t="s">
        <v>241</v>
      </c>
      <c r="M1175" s="371" t="s">
        <v>242</v>
      </c>
      <c r="N1175" s="372">
        <v>43361</v>
      </c>
      <c r="O1175" s="371" t="s">
        <v>243</v>
      </c>
      <c r="P1175" s="371" t="s">
        <v>263</v>
      </c>
      <c r="Q1175" s="371" t="s">
        <v>244</v>
      </c>
      <c r="R1175" s="371" t="s">
        <v>244</v>
      </c>
      <c r="S1175" s="371" t="s">
        <v>287</v>
      </c>
      <c r="T1175" s="371" t="s">
        <v>371</v>
      </c>
      <c r="U1175" s="373">
        <v>87360</v>
      </c>
      <c r="V1175" s="371"/>
      <c r="W1175" s="371">
        <v>584032</v>
      </c>
      <c r="X1175" s="142" t="s">
        <v>29</v>
      </c>
      <c r="Y1175" s="142" t="s">
        <v>4</v>
      </c>
      <c r="AA1175" s="371"/>
      <c r="AB1175" s="371"/>
      <c r="AC1175" s="371"/>
      <c r="AD1175" s="371"/>
      <c r="AE1175" s="371"/>
    </row>
    <row r="1176" spans="1:31">
      <c r="A1176" s="371" t="s">
        <v>3569</v>
      </c>
      <c r="B1176" s="371" t="s">
        <v>3567</v>
      </c>
      <c r="C1176" s="371">
        <v>1</v>
      </c>
      <c r="D1176" s="371">
        <v>1116289</v>
      </c>
      <c r="E1176" s="371" t="s">
        <v>365</v>
      </c>
      <c r="F1176" s="371" t="s">
        <v>3568</v>
      </c>
      <c r="G1176" s="371" t="s">
        <v>239</v>
      </c>
      <c r="H1176" s="371" t="s">
        <v>263</v>
      </c>
      <c r="I1176" s="372">
        <v>43327</v>
      </c>
      <c r="J1176" s="372">
        <v>43462</v>
      </c>
      <c r="K1176" s="372">
        <v>43677</v>
      </c>
      <c r="L1176" s="371" t="s">
        <v>241</v>
      </c>
      <c r="M1176" s="371" t="s">
        <v>242</v>
      </c>
      <c r="N1176" s="372">
        <v>43361</v>
      </c>
      <c r="O1176" s="371" t="s">
        <v>243</v>
      </c>
      <c r="P1176" s="371" t="s">
        <v>263</v>
      </c>
      <c r="Q1176" s="371" t="s">
        <v>244</v>
      </c>
      <c r="R1176" s="371" t="s">
        <v>244</v>
      </c>
      <c r="S1176" s="371" t="s">
        <v>287</v>
      </c>
      <c r="T1176" s="371" t="s">
        <v>371</v>
      </c>
      <c r="U1176" s="373">
        <v>74880</v>
      </c>
      <c r="V1176" s="371"/>
      <c r="W1176" s="371">
        <v>584032</v>
      </c>
      <c r="X1176" s="142" t="s">
        <v>29</v>
      </c>
      <c r="Y1176" s="142" t="s">
        <v>4</v>
      </c>
      <c r="AA1176" s="371"/>
      <c r="AB1176" s="371"/>
      <c r="AC1176" s="371"/>
      <c r="AD1176" s="371"/>
      <c r="AE1176" s="371"/>
    </row>
    <row r="1177" spans="1:31">
      <c r="A1177" s="371" t="s">
        <v>3573</v>
      </c>
      <c r="B1177" s="371" t="s">
        <v>3574</v>
      </c>
      <c r="C1177" s="371">
        <v>0</v>
      </c>
      <c r="D1177" s="371"/>
      <c r="E1177" s="371" t="s">
        <v>365</v>
      </c>
      <c r="F1177" s="371" t="s">
        <v>3575</v>
      </c>
      <c r="G1177" s="371" t="s">
        <v>239</v>
      </c>
      <c r="H1177" s="371" t="s">
        <v>263</v>
      </c>
      <c r="I1177" s="372">
        <v>43333</v>
      </c>
      <c r="J1177" s="372">
        <v>43347</v>
      </c>
      <c r="K1177" s="372">
        <v>43696</v>
      </c>
      <c r="L1177" s="371" t="s">
        <v>241</v>
      </c>
      <c r="M1177" s="371" t="s">
        <v>242</v>
      </c>
      <c r="N1177" s="372">
        <v>43361</v>
      </c>
      <c r="O1177" s="371" t="s">
        <v>243</v>
      </c>
      <c r="P1177" s="371" t="s">
        <v>263</v>
      </c>
      <c r="Q1177" s="371" t="s">
        <v>244</v>
      </c>
      <c r="R1177" s="371" t="s">
        <v>244</v>
      </c>
      <c r="S1177" s="371" t="s">
        <v>287</v>
      </c>
      <c r="T1177" s="371" t="s">
        <v>371</v>
      </c>
      <c r="U1177" s="373">
        <v>162720</v>
      </c>
      <c r="V1177" s="371"/>
      <c r="W1177" s="371">
        <v>584032</v>
      </c>
      <c r="X1177" s="142" t="s">
        <v>29</v>
      </c>
      <c r="Y1177" s="142" t="s">
        <v>4</v>
      </c>
      <c r="AA1177" s="371"/>
      <c r="AB1177" s="371"/>
      <c r="AC1177" s="371"/>
      <c r="AD1177" s="371"/>
      <c r="AE1177" s="371"/>
    </row>
    <row r="1178" spans="1:31">
      <c r="A1178" s="371" t="s">
        <v>3592</v>
      </c>
      <c r="B1178" s="371">
        <v>819324</v>
      </c>
      <c r="C1178" s="371">
        <v>1</v>
      </c>
      <c r="D1178" s="371"/>
      <c r="E1178" s="371" t="s">
        <v>3593</v>
      </c>
      <c r="F1178" s="371" t="s">
        <v>3594</v>
      </c>
      <c r="G1178" s="371" t="s">
        <v>301</v>
      </c>
      <c r="H1178" s="371" t="s">
        <v>263</v>
      </c>
      <c r="I1178" s="372">
        <v>43187</v>
      </c>
      <c r="J1178" s="372">
        <v>43187</v>
      </c>
      <c r="K1178" s="372">
        <v>43496</v>
      </c>
      <c r="L1178" s="371" t="s">
        <v>241</v>
      </c>
      <c r="M1178" s="371" t="s">
        <v>242</v>
      </c>
      <c r="N1178" s="372">
        <v>43361</v>
      </c>
      <c r="O1178" s="371" t="s">
        <v>243</v>
      </c>
      <c r="P1178" s="371" t="s">
        <v>263</v>
      </c>
      <c r="Q1178" s="371" t="s">
        <v>244</v>
      </c>
      <c r="R1178" s="371" t="s">
        <v>269</v>
      </c>
      <c r="S1178" s="371" t="s">
        <v>254</v>
      </c>
      <c r="T1178" s="371" t="s">
        <v>255</v>
      </c>
      <c r="U1178" s="373">
        <v>40000</v>
      </c>
      <c r="V1178" s="371"/>
      <c r="W1178" s="371"/>
      <c r="X1178" s="142" t="s">
        <v>29</v>
      </c>
      <c r="Y1178" s="142" t="s">
        <v>8</v>
      </c>
      <c r="AA1178" s="371"/>
      <c r="AB1178" s="371"/>
      <c r="AC1178" s="371"/>
      <c r="AD1178" s="371"/>
      <c r="AE1178" s="371"/>
    </row>
    <row r="1179" spans="1:31">
      <c r="A1179" s="371" t="s">
        <v>3631</v>
      </c>
      <c r="B1179" s="371" t="s">
        <v>3632</v>
      </c>
      <c r="C1179" s="371">
        <v>1</v>
      </c>
      <c r="D1179" s="371"/>
      <c r="E1179" s="371" t="s">
        <v>3633</v>
      </c>
      <c r="F1179" s="371" t="s">
        <v>3634</v>
      </c>
      <c r="G1179" s="371" t="s">
        <v>239</v>
      </c>
      <c r="H1179" s="371" t="s">
        <v>3173</v>
      </c>
      <c r="I1179" s="372">
        <v>43217</v>
      </c>
      <c r="J1179" s="372">
        <v>43160</v>
      </c>
      <c r="K1179" s="372">
        <v>43524</v>
      </c>
      <c r="L1179" s="371" t="s">
        <v>241</v>
      </c>
      <c r="M1179" s="371" t="s">
        <v>242</v>
      </c>
      <c r="N1179" s="372">
        <v>43361</v>
      </c>
      <c r="O1179" s="371" t="s">
        <v>243</v>
      </c>
      <c r="P1179" s="371" t="s">
        <v>3173</v>
      </c>
      <c r="Q1179" s="371" t="s">
        <v>244</v>
      </c>
      <c r="R1179" s="371" t="s">
        <v>244</v>
      </c>
      <c r="S1179" s="371" t="s">
        <v>254</v>
      </c>
      <c r="T1179" s="371" t="s">
        <v>255</v>
      </c>
      <c r="U1179" s="373">
        <v>1200000</v>
      </c>
      <c r="V1179" s="371"/>
      <c r="W1179" s="371"/>
      <c r="X1179" s="142" t="s">
        <v>29</v>
      </c>
      <c r="Y1179" s="142" t="s">
        <v>4</v>
      </c>
      <c r="AA1179" s="371"/>
      <c r="AB1179" s="371"/>
      <c r="AC1179" s="371"/>
      <c r="AD1179" s="371"/>
      <c r="AE1179" s="371"/>
    </row>
    <row r="1180" spans="1:31">
      <c r="A1180" s="371" t="s">
        <v>3874</v>
      </c>
      <c r="B1180" s="371">
        <v>823721</v>
      </c>
      <c r="C1180" s="371">
        <v>1</v>
      </c>
      <c r="D1180" s="371">
        <v>408340</v>
      </c>
      <c r="E1180" s="371" t="s">
        <v>2863</v>
      </c>
      <c r="F1180" s="371" t="s">
        <v>2864</v>
      </c>
      <c r="G1180" s="371" t="s">
        <v>301</v>
      </c>
      <c r="H1180" s="371" t="s">
        <v>263</v>
      </c>
      <c r="I1180" s="372">
        <v>43354</v>
      </c>
      <c r="J1180" s="372">
        <v>43344</v>
      </c>
      <c r="K1180" s="372">
        <v>43525</v>
      </c>
      <c r="L1180" s="371" t="s">
        <v>241</v>
      </c>
      <c r="M1180" s="371" t="s">
        <v>242</v>
      </c>
      <c r="N1180" s="372">
        <v>43361</v>
      </c>
      <c r="O1180" s="371" t="s">
        <v>243</v>
      </c>
      <c r="P1180" s="371" t="s">
        <v>263</v>
      </c>
      <c r="Q1180" s="371" t="s">
        <v>244</v>
      </c>
      <c r="R1180" s="371" t="s">
        <v>244</v>
      </c>
      <c r="S1180" s="371" t="s">
        <v>316</v>
      </c>
      <c r="T1180" s="371" t="s">
        <v>371</v>
      </c>
      <c r="U1180" s="373">
        <v>96000</v>
      </c>
      <c r="V1180" s="371"/>
      <c r="W1180" s="371">
        <v>532070</v>
      </c>
      <c r="X1180" s="142" t="s">
        <v>29</v>
      </c>
      <c r="Y1180" s="142" t="s">
        <v>8</v>
      </c>
      <c r="AA1180" s="371"/>
      <c r="AB1180" s="371"/>
      <c r="AC1180" s="371"/>
      <c r="AD1180" s="371"/>
      <c r="AE1180" s="371"/>
    </row>
    <row r="1181" spans="1:31">
      <c r="A1181" s="371" t="s">
        <v>4011</v>
      </c>
      <c r="B1181" s="371">
        <v>824246</v>
      </c>
      <c r="C1181" s="371">
        <v>0</v>
      </c>
      <c r="D1181" s="371"/>
      <c r="E1181" s="371" t="s">
        <v>4012</v>
      </c>
      <c r="F1181" s="371" t="s">
        <v>4013</v>
      </c>
      <c r="G1181" s="371" t="s">
        <v>625</v>
      </c>
      <c r="H1181" s="371" t="s">
        <v>294</v>
      </c>
      <c r="I1181" s="372">
        <v>43306</v>
      </c>
      <c r="J1181" s="372">
        <v>42264</v>
      </c>
      <c r="K1181" s="372">
        <v>43465</v>
      </c>
      <c r="L1181" s="371" t="s">
        <v>241</v>
      </c>
      <c r="M1181" s="371" t="s">
        <v>242</v>
      </c>
      <c r="N1181" s="372">
        <v>43361</v>
      </c>
      <c r="O1181" s="371" t="s">
        <v>243</v>
      </c>
      <c r="P1181" s="371" t="s">
        <v>294</v>
      </c>
      <c r="Q1181" s="371" t="s">
        <v>244</v>
      </c>
      <c r="R1181" s="371" t="s">
        <v>244</v>
      </c>
      <c r="S1181" s="371" t="s">
        <v>245</v>
      </c>
      <c r="T1181" s="371" t="s">
        <v>246</v>
      </c>
      <c r="U1181" s="373">
        <v>640000</v>
      </c>
      <c r="V1181" s="371"/>
      <c r="W1181" s="371">
        <v>150973</v>
      </c>
      <c r="X1181" s="142" t="s">
        <v>29</v>
      </c>
      <c r="Y1181" s="142" t="s">
        <v>101</v>
      </c>
      <c r="AA1181" s="371"/>
      <c r="AB1181" s="371"/>
      <c r="AC1181" s="371"/>
      <c r="AD1181" s="371"/>
      <c r="AE1181" s="371"/>
    </row>
    <row r="1182" spans="1:31">
      <c r="A1182" s="371" t="s">
        <v>4061</v>
      </c>
      <c r="B1182" s="371">
        <v>824367</v>
      </c>
      <c r="C1182" s="371">
        <v>0</v>
      </c>
      <c r="D1182" s="371">
        <v>1140676</v>
      </c>
      <c r="E1182" s="371" t="s">
        <v>4062</v>
      </c>
      <c r="F1182" s="371" t="s">
        <v>4063</v>
      </c>
      <c r="G1182" s="371" t="s">
        <v>301</v>
      </c>
      <c r="H1182" s="371" t="s">
        <v>263</v>
      </c>
      <c r="I1182" s="372">
        <v>43321</v>
      </c>
      <c r="J1182" s="372">
        <v>43327</v>
      </c>
      <c r="K1182" s="372">
        <v>43677</v>
      </c>
      <c r="L1182" s="371" t="s">
        <v>241</v>
      </c>
      <c r="M1182" s="371" t="s">
        <v>242</v>
      </c>
      <c r="N1182" s="372">
        <v>43361</v>
      </c>
      <c r="O1182" s="371" t="s">
        <v>243</v>
      </c>
      <c r="P1182" s="371" t="s">
        <v>263</v>
      </c>
      <c r="Q1182" s="371" t="s">
        <v>244</v>
      </c>
      <c r="R1182" s="371" t="s">
        <v>244</v>
      </c>
      <c r="S1182" s="371" t="s">
        <v>287</v>
      </c>
      <c r="T1182" s="371" t="s">
        <v>371</v>
      </c>
      <c r="U1182" s="373">
        <v>200000</v>
      </c>
      <c r="V1182" s="371"/>
      <c r="W1182" s="371">
        <v>542757</v>
      </c>
      <c r="X1182" s="142" t="s">
        <v>29</v>
      </c>
      <c r="Y1182" s="142" t="s">
        <v>8</v>
      </c>
      <c r="AA1182" s="371"/>
      <c r="AB1182" s="371"/>
      <c r="AC1182" s="371"/>
      <c r="AD1182" s="371"/>
      <c r="AE1182" s="371"/>
    </row>
    <row r="1183" spans="1:31">
      <c r="A1183" s="371" t="s">
        <v>4123</v>
      </c>
      <c r="B1183" s="371">
        <v>824515</v>
      </c>
      <c r="C1183" s="371">
        <v>0</v>
      </c>
      <c r="D1183" s="371">
        <v>1142687</v>
      </c>
      <c r="E1183" s="371" t="s">
        <v>4124</v>
      </c>
      <c r="F1183" s="371" t="s">
        <v>4125</v>
      </c>
      <c r="G1183" s="371" t="s">
        <v>301</v>
      </c>
      <c r="H1183" s="371" t="s">
        <v>263</v>
      </c>
      <c r="I1183" s="372">
        <v>43335</v>
      </c>
      <c r="J1183" s="372">
        <v>43347</v>
      </c>
      <c r="K1183" s="372">
        <v>43711</v>
      </c>
      <c r="L1183" s="371" t="s">
        <v>241</v>
      </c>
      <c r="M1183" s="371" t="s">
        <v>242</v>
      </c>
      <c r="N1183" s="372">
        <v>43361</v>
      </c>
      <c r="O1183" s="371" t="s">
        <v>243</v>
      </c>
      <c r="P1183" s="371" t="s">
        <v>263</v>
      </c>
      <c r="Q1183" s="371" t="s">
        <v>244</v>
      </c>
      <c r="R1183" s="371" t="s">
        <v>244</v>
      </c>
      <c r="S1183" s="371" t="s">
        <v>287</v>
      </c>
      <c r="T1183" s="371" t="s">
        <v>371</v>
      </c>
      <c r="U1183" s="373">
        <v>144000</v>
      </c>
      <c r="V1183" s="371"/>
      <c r="W1183" s="371">
        <v>544693</v>
      </c>
      <c r="X1183" s="142" t="s">
        <v>29</v>
      </c>
      <c r="Y1183" s="142" t="s">
        <v>8</v>
      </c>
      <c r="AA1183" s="371"/>
      <c r="AB1183" s="371"/>
      <c r="AC1183" s="371"/>
      <c r="AD1183" s="371"/>
      <c r="AE1183" s="371"/>
    </row>
    <row r="1184" spans="1:31">
      <c r="A1184" s="371" t="s">
        <v>4134</v>
      </c>
      <c r="B1184" s="371">
        <v>824614</v>
      </c>
      <c r="C1184" s="371">
        <v>0</v>
      </c>
      <c r="D1184" s="371">
        <v>1151276</v>
      </c>
      <c r="E1184" s="371" t="s">
        <v>4135</v>
      </c>
      <c r="F1184" s="371" t="s">
        <v>4136</v>
      </c>
      <c r="G1184" s="371" t="s">
        <v>301</v>
      </c>
      <c r="H1184" s="371" t="s">
        <v>1404</v>
      </c>
      <c r="I1184" s="372">
        <v>43348</v>
      </c>
      <c r="J1184" s="372">
        <v>43353</v>
      </c>
      <c r="K1184" s="372">
        <v>43404</v>
      </c>
      <c r="L1184" s="371" t="s">
        <v>241</v>
      </c>
      <c r="M1184" s="371" t="s">
        <v>242</v>
      </c>
      <c r="N1184" s="372">
        <v>43361</v>
      </c>
      <c r="O1184" s="371" t="s">
        <v>243</v>
      </c>
      <c r="P1184" s="371" t="s">
        <v>1404</v>
      </c>
      <c r="Q1184" s="371" t="s">
        <v>244</v>
      </c>
      <c r="R1184" s="371" t="s">
        <v>244</v>
      </c>
      <c r="S1184" s="371" t="s">
        <v>287</v>
      </c>
      <c r="T1184" s="371" t="s">
        <v>371</v>
      </c>
      <c r="U1184" s="373">
        <v>35000</v>
      </c>
      <c r="V1184" s="371"/>
      <c r="W1184" s="371">
        <v>334370</v>
      </c>
      <c r="X1184" s="142" t="s">
        <v>29</v>
      </c>
      <c r="Y1184" s="142" t="s">
        <v>8</v>
      </c>
      <c r="AA1184" s="371"/>
      <c r="AB1184" s="371"/>
      <c r="AC1184" s="371"/>
      <c r="AD1184" s="371"/>
      <c r="AE1184" s="371"/>
    </row>
    <row r="1185" spans="1:31">
      <c r="A1185" s="371" t="s">
        <v>4146</v>
      </c>
      <c r="B1185" s="371">
        <v>824645</v>
      </c>
      <c r="C1185" s="371">
        <v>0</v>
      </c>
      <c r="D1185" s="371">
        <v>1150861</v>
      </c>
      <c r="E1185" s="371" t="s">
        <v>4147</v>
      </c>
      <c r="F1185" s="371" t="s">
        <v>4148</v>
      </c>
      <c r="G1185" s="371" t="s">
        <v>301</v>
      </c>
      <c r="H1185" s="371" t="s">
        <v>1404</v>
      </c>
      <c r="I1185" s="372">
        <v>43350</v>
      </c>
      <c r="J1185" s="372">
        <v>43353</v>
      </c>
      <c r="K1185" s="372">
        <v>43717</v>
      </c>
      <c r="L1185" s="371" t="s">
        <v>241</v>
      </c>
      <c r="M1185" s="371" t="s">
        <v>242</v>
      </c>
      <c r="N1185" s="372">
        <v>43361</v>
      </c>
      <c r="O1185" s="371" t="s">
        <v>243</v>
      </c>
      <c r="P1185" s="371" t="s">
        <v>1404</v>
      </c>
      <c r="Q1185" s="371" t="s">
        <v>244</v>
      </c>
      <c r="R1185" s="371" t="s">
        <v>244</v>
      </c>
      <c r="S1185" s="371" t="s">
        <v>287</v>
      </c>
      <c r="T1185" s="371" t="s">
        <v>371</v>
      </c>
      <c r="U1185" s="373">
        <v>156000</v>
      </c>
      <c r="V1185" s="371"/>
      <c r="W1185" s="371">
        <v>547583</v>
      </c>
      <c r="X1185" s="142" t="s">
        <v>29</v>
      </c>
      <c r="Y1185" s="142" t="s">
        <v>8</v>
      </c>
      <c r="AA1185" s="371"/>
      <c r="AB1185" s="371"/>
      <c r="AC1185" s="371"/>
      <c r="AD1185" s="371"/>
      <c r="AE1185" s="371"/>
    </row>
    <row r="1186" spans="1:31">
      <c r="A1186" s="371" t="s">
        <v>3226</v>
      </c>
      <c r="B1186" s="371" t="s">
        <v>2896</v>
      </c>
      <c r="C1186" s="371">
        <v>1</v>
      </c>
      <c r="D1186" s="371">
        <v>1109722</v>
      </c>
      <c r="E1186" s="371" t="s">
        <v>1048</v>
      </c>
      <c r="F1186" s="371" t="s">
        <v>2897</v>
      </c>
      <c r="G1186" s="371" t="s">
        <v>239</v>
      </c>
      <c r="H1186" s="371" t="s">
        <v>240</v>
      </c>
      <c r="I1186" s="372">
        <v>43356</v>
      </c>
      <c r="J1186" s="372">
        <v>43356</v>
      </c>
      <c r="K1186" s="372">
        <v>43434</v>
      </c>
      <c r="L1186" s="371" t="s">
        <v>241</v>
      </c>
      <c r="M1186" s="371" t="s">
        <v>242</v>
      </c>
      <c r="N1186" s="372">
        <v>43362</v>
      </c>
      <c r="O1186" s="371" t="s">
        <v>243</v>
      </c>
      <c r="P1186" s="371" t="s">
        <v>240</v>
      </c>
      <c r="Q1186" s="371" t="s">
        <v>244</v>
      </c>
      <c r="R1186" s="371" t="s">
        <v>244</v>
      </c>
      <c r="S1186" s="371" t="s">
        <v>245</v>
      </c>
      <c r="T1186" s="371" t="s">
        <v>246</v>
      </c>
      <c r="U1186" s="373">
        <v>435000</v>
      </c>
      <c r="V1186" s="371"/>
      <c r="W1186" s="371">
        <v>20006</v>
      </c>
      <c r="X1186" s="142" t="s">
        <v>29</v>
      </c>
      <c r="Y1186" s="142" t="s">
        <v>4</v>
      </c>
      <c r="AA1186" s="371"/>
      <c r="AB1186" s="371"/>
      <c r="AC1186" s="371"/>
      <c r="AD1186" s="371"/>
      <c r="AE1186" s="371"/>
    </row>
    <row r="1187" spans="1:31">
      <c r="A1187" s="371" t="s">
        <v>3247</v>
      </c>
      <c r="B1187" s="371" t="s">
        <v>3248</v>
      </c>
      <c r="C1187" s="371">
        <v>0</v>
      </c>
      <c r="D1187" s="371"/>
      <c r="E1187" s="371" t="s">
        <v>3249</v>
      </c>
      <c r="F1187" s="371" t="s">
        <v>3250</v>
      </c>
      <c r="G1187" s="371" t="s">
        <v>239</v>
      </c>
      <c r="H1187" s="371" t="s">
        <v>1404</v>
      </c>
      <c r="I1187" s="372">
        <v>43257</v>
      </c>
      <c r="J1187" s="372">
        <v>43259</v>
      </c>
      <c r="K1187" s="372">
        <v>43373</v>
      </c>
      <c r="L1187" s="371" t="s">
        <v>241</v>
      </c>
      <c r="M1187" s="371" t="s">
        <v>242</v>
      </c>
      <c r="N1187" s="372">
        <v>43362</v>
      </c>
      <c r="O1187" s="371" t="s">
        <v>243</v>
      </c>
      <c r="P1187" s="371" t="s">
        <v>340</v>
      </c>
      <c r="Q1187" s="371" t="s">
        <v>244</v>
      </c>
      <c r="R1187" s="371" t="s">
        <v>269</v>
      </c>
      <c r="S1187" s="371" t="s">
        <v>254</v>
      </c>
      <c r="T1187" s="371" t="s">
        <v>278</v>
      </c>
      <c r="U1187" s="371">
        <v>0</v>
      </c>
      <c r="V1187" s="371"/>
      <c r="W1187" s="371">
        <v>200079</v>
      </c>
      <c r="X1187" s="142" t="s">
        <v>29</v>
      </c>
      <c r="Y1187" s="142" t="s">
        <v>4</v>
      </c>
      <c r="AA1187" s="371"/>
      <c r="AB1187" s="371"/>
      <c r="AC1187" s="371"/>
      <c r="AD1187" s="371"/>
      <c r="AE1187" s="371"/>
    </row>
    <row r="1188" spans="1:31">
      <c r="A1188" s="371" t="s">
        <v>3273</v>
      </c>
      <c r="B1188" s="371" t="s">
        <v>3274</v>
      </c>
      <c r="C1188" s="371">
        <v>0</v>
      </c>
      <c r="D1188" s="371">
        <v>1142407</v>
      </c>
      <c r="E1188" s="371" t="s">
        <v>285</v>
      </c>
      <c r="F1188" s="371" t="s">
        <v>3275</v>
      </c>
      <c r="G1188" s="371" t="s">
        <v>239</v>
      </c>
      <c r="H1188" s="371" t="s">
        <v>240</v>
      </c>
      <c r="I1188" s="372">
        <v>43341</v>
      </c>
      <c r="J1188" s="372">
        <v>43347</v>
      </c>
      <c r="K1188" s="372">
        <v>43454</v>
      </c>
      <c r="L1188" s="371" t="s">
        <v>241</v>
      </c>
      <c r="M1188" s="371" t="s">
        <v>242</v>
      </c>
      <c r="N1188" s="372">
        <v>43362</v>
      </c>
      <c r="O1188" s="371" t="s">
        <v>243</v>
      </c>
      <c r="P1188" s="371" t="s">
        <v>240</v>
      </c>
      <c r="Q1188" s="371" t="s">
        <v>244</v>
      </c>
      <c r="R1188" s="371" t="s">
        <v>244</v>
      </c>
      <c r="S1188" s="371" t="s">
        <v>287</v>
      </c>
      <c r="T1188" s="371" t="s">
        <v>309</v>
      </c>
      <c r="U1188" s="373">
        <v>23365.439999999999</v>
      </c>
      <c r="V1188" s="371"/>
      <c r="W1188" s="371">
        <v>590178</v>
      </c>
      <c r="X1188" s="142" t="s">
        <v>29</v>
      </c>
      <c r="Y1188" s="142" t="s">
        <v>4</v>
      </c>
      <c r="AA1188" s="371"/>
      <c r="AB1188" s="371"/>
      <c r="AC1188" s="371"/>
      <c r="AD1188" s="371"/>
      <c r="AE1188" s="371"/>
    </row>
    <row r="1189" spans="1:31">
      <c r="A1189" s="371" t="s">
        <v>3276</v>
      </c>
      <c r="B1189" s="371">
        <v>809785</v>
      </c>
      <c r="C1189" s="371">
        <v>4</v>
      </c>
      <c r="D1189" s="371"/>
      <c r="E1189" s="371" t="s">
        <v>285</v>
      </c>
      <c r="F1189" s="371" t="s">
        <v>3277</v>
      </c>
      <c r="G1189" s="371" t="s">
        <v>1742</v>
      </c>
      <c r="H1189" s="371" t="s">
        <v>240</v>
      </c>
      <c r="I1189" s="372">
        <v>43347</v>
      </c>
      <c r="J1189" s="372">
        <v>43191</v>
      </c>
      <c r="K1189" s="372">
        <v>44151</v>
      </c>
      <c r="L1189" s="371" t="s">
        <v>241</v>
      </c>
      <c r="M1189" s="371" t="s">
        <v>242</v>
      </c>
      <c r="N1189" s="372">
        <v>43362</v>
      </c>
      <c r="O1189" s="371" t="s">
        <v>243</v>
      </c>
      <c r="P1189" s="371" t="s">
        <v>240</v>
      </c>
      <c r="Q1189" s="371" t="s">
        <v>244</v>
      </c>
      <c r="R1189" s="371" t="s">
        <v>244</v>
      </c>
      <c r="S1189" s="371" t="s">
        <v>462</v>
      </c>
      <c r="T1189" s="371" t="s">
        <v>255</v>
      </c>
      <c r="U1189" s="371">
        <v>0</v>
      </c>
      <c r="V1189" s="371"/>
      <c r="W1189" s="371">
        <v>590178</v>
      </c>
      <c r="X1189" s="142" t="s">
        <v>29</v>
      </c>
      <c r="Y1189" s="142" t="s">
        <v>101</v>
      </c>
      <c r="AA1189" s="371"/>
      <c r="AB1189" s="371"/>
      <c r="AC1189" s="371"/>
      <c r="AD1189" s="371"/>
      <c r="AE1189" s="371"/>
    </row>
    <row r="1190" spans="1:31">
      <c r="A1190" s="371" t="s">
        <v>3317</v>
      </c>
      <c r="B1190" s="371" t="s">
        <v>2845</v>
      </c>
      <c r="C1190" s="371">
        <v>1</v>
      </c>
      <c r="D1190" s="371">
        <v>1098493</v>
      </c>
      <c r="E1190" s="371" t="s">
        <v>1740</v>
      </c>
      <c r="F1190" s="371" t="s">
        <v>3318</v>
      </c>
      <c r="G1190" s="371" t="s">
        <v>239</v>
      </c>
      <c r="H1190" s="371" t="s">
        <v>240</v>
      </c>
      <c r="I1190" s="372">
        <v>43346</v>
      </c>
      <c r="J1190" s="372">
        <v>43206</v>
      </c>
      <c r="K1190" s="372">
        <v>44196</v>
      </c>
      <c r="L1190" s="371" t="s">
        <v>241</v>
      </c>
      <c r="M1190" s="371" t="s">
        <v>242</v>
      </c>
      <c r="N1190" s="372">
        <v>43362</v>
      </c>
      <c r="O1190" s="371" t="s">
        <v>243</v>
      </c>
      <c r="P1190" s="371" t="s">
        <v>240</v>
      </c>
      <c r="Q1190" s="371" t="s">
        <v>244</v>
      </c>
      <c r="R1190" s="371" t="s">
        <v>244</v>
      </c>
      <c r="S1190" s="371" t="s">
        <v>287</v>
      </c>
      <c r="T1190" s="371" t="s">
        <v>309</v>
      </c>
      <c r="U1190" s="373">
        <v>94000</v>
      </c>
      <c r="V1190" s="371"/>
      <c r="W1190" s="371">
        <v>56690</v>
      </c>
      <c r="X1190" s="142" t="s">
        <v>29</v>
      </c>
      <c r="Y1190" s="142" t="s">
        <v>4</v>
      </c>
      <c r="AA1190" s="371"/>
      <c r="AB1190" s="371"/>
      <c r="AC1190" s="371"/>
      <c r="AD1190" s="371"/>
      <c r="AE1190" s="371"/>
    </row>
    <row r="1191" spans="1:31">
      <c r="A1191" s="371" t="s">
        <v>3331</v>
      </c>
      <c r="B1191" s="371">
        <v>812370</v>
      </c>
      <c r="C1191" s="371">
        <v>4</v>
      </c>
      <c r="D1191" s="371"/>
      <c r="E1191" s="371" t="s">
        <v>1740</v>
      </c>
      <c r="F1191" s="371" t="s">
        <v>3332</v>
      </c>
      <c r="G1191" s="371" t="s">
        <v>1742</v>
      </c>
      <c r="H1191" s="371" t="s">
        <v>240</v>
      </c>
      <c r="I1191" s="372">
        <v>43346</v>
      </c>
      <c r="J1191" s="372">
        <v>43347</v>
      </c>
      <c r="K1191" s="372">
        <v>44196</v>
      </c>
      <c r="L1191" s="371" t="s">
        <v>241</v>
      </c>
      <c r="M1191" s="371" t="s">
        <v>242</v>
      </c>
      <c r="N1191" s="372">
        <v>43362</v>
      </c>
      <c r="O1191" s="371" t="s">
        <v>243</v>
      </c>
      <c r="P1191" s="371" t="s">
        <v>240</v>
      </c>
      <c r="Q1191" s="371" t="s">
        <v>244</v>
      </c>
      <c r="R1191" s="371" t="s">
        <v>244</v>
      </c>
      <c r="S1191" s="371" t="s">
        <v>316</v>
      </c>
      <c r="T1191" s="371" t="s">
        <v>288</v>
      </c>
      <c r="U1191" s="371">
        <v>0</v>
      </c>
      <c r="V1191" s="371"/>
      <c r="W1191" s="371">
        <v>56690</v>
      </c>
      <c r="X1191" s="142" t="s">
        <v>29</v>
      </c>
      <c r="Y1191" s="142" t="s">
        <v>101</v>
      </c>
      <c r="AA1191" s="371"/>
      <c r="AB1191" s="371"/>
      <c r="AC1191" s="371"/>
      <c r="AD1191" s="371"/>
      <c r="AE1191" s="371"/>
    </row>
    <row r="1192" spans="1:31">
      <c r="A1192" s="371" t="s">
        <v>3410</v>
      </c>
      <c r="B1192" s="371" t="s">
        <v>3411</v>
      </c>
      <c r="C1192" s="371">
        <v>2</v>
      </c>
      <c r="D1192" s="371"/>
      <c r="E1192" s="371" t="s">
        <v>3412</v>
      </c>
      <c r="F1192" s="371" t="s">
        <v>3413</v>
      </c>
      <c r="G1192" s="371" t="s">
        <v>239</v>
      </c>
      <c r="H1192" s="371" t="s">
        <v>240</v>
      </c>
      <c r="I1192" s="372">
        <v>43203</v>
      </c>
      <c r="J1192" s="372">
        <v>43182</v>
      </c>
      <c r="K1192" s="372">
        <v>43547</v>
      </c>
      <c r="L1192" s="371" t="s">
        <v>241</v>
      </c>
      <c r="M1192" s="371" t="s">
        <v>242</v>
      </c>
      <c r="N1192" s="372">
        <v>43362</v>
      </c>
      <c r="O1192" s="371" t="s">
        <v>243</v>
      </c>
      <c r="P1192" s="371" t="s">
        <v>240</v>
      </c>
      <c r="Q1192" s="371" t="s">
        <v>244</v>
      </c>
      <c r="R1192" s="371" t="s">
        <v>244</v>
      </c>
      <c r="S1192" s="371" t="s">
        <v>265</v>
      </c>
      <c r="T1192" s="371" t="s">
        <v>255</v>
      </c>
      <c r="U1192" s="373">
        <v>4500000</v>
      </c>
      <c r="V1192" s="371"/>
      <c r="W1192" s="371">
        <v>140814</v>
      </c>
      <c r="X1192" s="142" t="s">
        <v>29</v>
      </c>
      <c r="Y1192" s="142" t="s">
        <v>4</v>
      </c>
      <c r="AA1192" s="371"/>
      <c r="AB1192" s="371"/>
      <c r="AC1192" s="371"/>
      <c r="AD1192" s="371"/>
      <c r="AE1192" s="371"/>
    </row>
    <row r="1193" spans="1:31">
      <c r="A1193" s="371" t="s">
        <v>3579</v>
      </c>
      <c r="B1193" s="371" t="s">
        <v>3580</v>
      </c>
      <c r="C1193" s="371">
        <v>0</v>
      </c>
      <c r="D1193" s="371"/>
      <c r="E1193" s="371" t="s">
        <v>365</v>
      </c>
      <c r="F1193" s="371" t="s">
        <v>3581</v>
      </c>
      <c r="G1193" s="371" t="s">
        <v>239</v>
      </c>
      <c r="H1193" s="371" t="s">
        <v>263</v>
      </c>
      <c r="I1193" s="372">
        <v>43340</v>
      </c>
      <c r="J1193" s="372">
        <v>43347</v>
      </c>
      <c r="K1193" s="372">
        <v>43711</v>
      </c>
      <c r="L1193" s="371" t="s">
        <v>241</v>
      </c>
      <c r="M1193" s="371" t="s">
        <v>242</v>
      </c>
      <c r="N1193" s="372">
        <v>43363</v>
      </c>
      <c r="O1193" s="371" t="s">
        <v>243</v>
      </c>
      <c r="P1193" s="371" t="s">
        <v>263</v>
      </c>
      <c r="Q1193" s="371" t="s">
        <v>244</v>
      </c>
      <c r="R1193" s="371" t="s">
        <v>244</v>
      </c>
      <c r="S1193" s="371" t="s">
        <v>287</v>
      </c>
      <c r="T1193" s="371" t="s">
        <v>371</v>
      </c>
      <c r="U1193" s="373">
        <v>154584</v>
      </c>
      <c r="V1193" s="371"/>
      <c r="W1193" s="371">
        <v>584032</v>
      </c>
      <c r="X1193" s="142" t="s">
        <v>29</v>
      </c>
      <c r="Y1193" s="142" t="s">
        <v>4</v>
      </c>
      <c r="AA1193" s="371"/>
      <c r="AB1193" s="371"/>
      <c r="AC1193" s="371"/>
      <c r="AD1193" s="371"/>
      <c r="AE1193" s="371"/>
    </row>
    <row r="1194" spans="1:31">
      <c r="A1194" s="371" t="s">
        <v>3622</v>
      </c>
      <c r="B1194" s="371" t="s">
        <v>3623</v>
      </c>
      <c r="C1194" s="371">
        <v>1</v>
      </c>
      <c r="D1194" s="371"/>
      <c r="E1194" s="371" t="s">
        <v>3624</v>
      </c>
      <c r="F1194" s="371" t="s">
        <v>3625</v>
      </c>
      <c r="G1194" s="371" t="s">
        <v>239</v>
      </c>
      <c r="H1194" s="371" t="s">
        <v>3173</v>
      </c>
      <c r="I1194" s="372">
        <v>43354</v>
      </c>
      <c r="J1194" s="372">
        <v>43160</v>
      </c>
      <c r="K1194" s="372">
        <v>43524</v>
      </c>
      <c r="L1194" s="371" t="s">
        <v>241</v>
      </c>
      <c r="M1194" s="371" t="s">
        <v>242</v>
      </c>
      <c r="N1194" s="372">
        <v>43363</v>
      </c>
      <c r="O1194" s="371" t="s">
        <v>243</v>
      </c>
      <c r="P1194" s="371" t="s">
        <v>3173</v>
      </c>
      <c r="Q1194" s="371" t="s">
        <v>244</v>
      </c>
      <c r="R1194" s="371" t="s">
        <v>269</v>
      </c>
      <c r="S1194" s="371" t="s">
        <v>254</v>
      </c>
      <c r="T1194" s="371" t="s">
        <v>255</v>
      </c>
      <c r="U1194" s="373">
        <v>1000000</v>
      </c>
      <c r="V1194" s="371"/>
      <c r="W1194" s="371">
        <v>144616</v>
      </c>
      <c r="X1194" s="142" t="s">
        <v>29</v>
      </c>
      <c r="Y1194" s="142" t="s">
        <v>4</v>
      </c>
      <c r="AA1194" s="371"/>
      <c r="AB1194" s="371"/>
      <c r="AC1194" s="371"/>
      <c r="AD1194" s="371"/>
      <c r="AE1194" s="371"/>
    </row>
    <row r="1195" spans="1:31">
      <c r="A1195" s="371" t="s">
        <v>3705</v>
      </c>
      <c r="B1195" s="371" t="s">
        <v>3706</v>
      </c>
      <c r="C1195" s="371">
        <v>0</v>
      </c>
      <c r="D1195" s="371"/>
      <c r="E1195" s="371" t="s">
        <v>365</v>
      </c>
      <c r="F1195" s="371" t="s">
        <v>3707</v>
      </c>
      <c r="G1195" s="371" t="s">
        <v>239</v>
      </c>
      <c r="H1195" s="371" t="s">
        <v>1404</v>
      </c>
      <c r="I1195" s="372">
        <v>43349</v>
      </c>
      <c r="J1195" s="372">
        <v>43361</v>
      </c>
      <c r="K1195" s="372">
        <v>43708</v>
      </c>
      <c r="L1195" s="371" t="s">
        <v>241</v>
      </c>
      <c r="M1195" s="371" t="s">
        <v>242</v>
      </c>
      <c r="N1195" s="372">
        <v>43363</v>
      </c>
      <c r="O1195" s="371" t="s">
        <v>243</v>
      </c>
      <c r="P1195" s="371" t="s">
        <v>1404</v>
      </c>
      <c r="Q1195" s="371" t="s">
        <v>244</v>
      </c>
      <c r="R1195" s="371" t="s">
        <v>244</v>
      </c>
      <c r="S1195" s="371" t="s">
        <v>245</v>
      </c>
      <c r="T1195" s="371" t="s">
        <v>246</v>
      </c>
      <c r="U1195" s="373">
        <v>63000</v>
      </c>
      <c r="V1195" s="371"/>
      <c r="W1195" s="371">
        <v>584032</v>
      </c>
      <c r="X1195" s="142" t="s">
        <v>29</v>
      </c>
      <c r="Y1195" s="142" t="s">
        <v>4</v>
      </c>
      <c r="AA1195" s="371"/>
      <c r="AB1195" s="371"/>
      <c r="AC1195" s="371"/>
      <c r="AD1195" s="371"/>
      <c r="AE1195" s="371"/>
    </row>
    <row r="1196" spans="1:31">
      <c r="A1196" s="371" t="s">
        <v>4201</v>
      </c>
      <c r="B1196" s="371">
        <v>824723</v>
      </c>
      <c r="C1196" s="371">
        <v>0</v>
      </c>
      <c r="D1196" s="371">
        <v>408374</v>
      </c>
      <c r="E1196" s="371" t="s">
        <v>3968</v>
      </c>
      <c r="F1196" s="371" t="s">
        <v>4202</v>
      </c>
      <c r="G1196" s="371" t="s">
        <v>301</v>
      </c>
      <c r="H1196" s="371" t="s">
        <v>1404</v>
      </c>
      <c r="I1196" s="372">
        <v>43355</v>
      </c>
      <c r="J1196" s="372">
        <v>43360</v>
      </c>
      <c r="K1196" s="372">
        <v>43662</v>
      </c>
      <c r="L1196" s="371" t="s">
        <v>241</v>
      </c>
      <c r="M1196" s="371" t="s">
        <v>242</v>
      </c>
      <c r="N1196" s="372">
        <v>43363</v>
      </c>
      <c r="O1196" s="371" t="s">
        <v>243</v>
      </c>
      <c r="P1196" s="371" t="s">
        <v>1404</v>
      </c>
      <c r="Q1196" s="371" t="s">
        <v>244</v>
      </c>
      <c r="R1196" s="371" t="s">
        <v>244</v>
      </c>
      <c r="S1196" s="371" t="s">
        <v>287</v>
      </c>
      <c r="T1196" s="371" t="s">
        <v>371</v>
      </c>
      <c r="U1196" s="373">
        <v>150000</v>
      </c>
      <c r="V1196" s="371"/>
      <c r="W1196" s="371"/>
      <c r="X1196" s="142" t="s">
        <v>29</v>
      </c>
      <c r="Y1196" s="142" t="s">
        <v>8</v>
      </c>
      <c r="AA1196" s="371"/>
      <c r="AB1196" s="371"/>
      <c r="AC1196" s="371"/>
      <c r="AD1196" s="371"/>
      <c r="AE1196" s="371"/>
    </row>
    <row r="1197" spans="1:31">
      <c r="A1197" s="371" t="s">
        <v>3515</v>
      </c>
      <c r="B1197" s="371">
        <v>818110</v>
      </c>
      <c r="C1197" s="371">
        <v>2</v>
      </c>
      <c r="D1197" s="371"/>
      <c r="E1197" s="371" t="s">
        <v>3516</v>
      </c>
      <c r="F1197" s="371" t="s">
        <v>3517</v>
      </c>
      <c r="G1197" s="371" t="s">
        <v>301</v>
      </c>
      <c r="H1197" s="371" t="s">
        <v>263</v>
      </c>
      <c r="I1197" s="372">
        <v>43355</v>
      </c>
      <c r="J1197" s="372">
        <v>43344</v>
      </c>
      <c r="K1197" s="372">
        <v>43982</v>
      </c>
      <c r="L1197" s="371" t="s">
        <v>241</v>
      </c>
      <c r="M1197" s="371" t="s">
        <v>242</v>
      </c>
      <c r="N1197" s="372">
        <v>43364</v>
      </c>
      <c r="O1197" s="371" t="s">
        <v>243</v>
      </c>
      <c r="P1197" s="371" t="s">
        <v>263</v>
      </c>
      <c r="Q1197" s="371" t="s">
        <v>244</v>
      </c>
      <c r="R1197" s="371" t="s">
        <v>269</v>
      </c>
      <c r="S1197" s="371" t="s">
        <v>254</v>
      </c>
      <c r="T1197" s="371" t="s">
        <v>255</v>
      </c>
      <c r="U1197" s="373">
        <v>475000</v>
      </c>
      <c r="V1197" s="371"/>
      <c r="W1197" s="371"/>
      <c r="X1197" s="142" t="s">
        <v>29</v>
      </c>
      <c r="Y1197" s="142" t="s">
        <v>8</v>
      </c>
      <c r="AA1197" s="371"/>
      <c r="AB1197" s="371"/>
      <c r="AC1197" s="371"/>
      <c r="AD1197" s="371"/>
      <c r="AE1197" s="371"/>
    </row>
    <row r="1198" spans="1:31">
      <c r="A1198" s="371" t="s">
        <v>3552</v>
      </c>
      <c r="B1198" s="371">
        <v>818893</v>
      </c>
      <c r="C1198" s="371">
        <v>1</v>
      </c>
      <c r="D1198" s="371"/>
      <c r="E1198" s="371" t="s">
        <v>3553</v>
      </c>
      <c r="F1198" s="371" t="s">
        <v>3554</v>
      </c>
      <c r="G1198" s="371" t="s">
        <v>420</v>
      </c>
      <c r="H1198" s="371" t="s">
        <v>263</v>
      </c>
      <c r="I1198" s="372">
        <v>43357</v>
      </c>
      <c r="J1198" s="372">
        <v>43344</v>
      </c>
      <c r="K1198" s="372">
        <v>43982</v>
      </c>
      <c r="L1198" s="371" t="s">
        <v>241</v>
      </c>
      <c r="M1198" s="371" t="s">
        <v>242</v>
      </c>
      <c r="N1198" s="372">
        <v>43364</v>
      </c>
      <c r="O1198" s="371" t="s">
        <v>243</v>
      </c>
      <c r="P1198" s="371" t="s">
        <v>263</v>
      </c>
      <c r="Q1198" s="371" t="s">
        <v>244</v>
      </c>
      <c r="R1198" s="371" t="s">
        <v>269</v>
      </c>
      <c r="S1198" s="371" t="s">
        <v>254</v>
      </c>
      <c r="T1198" s="371" t="s">
        <v>278</v>
      </c>
      <c r="U1198" s="373">
        <v>140000</v>
      </c>
      <c r="V1198" s="371"/>
      <c r="W1198" s="371"/>
      <c r="X1198" s="142" t="s">
        <v>29</v>
      </c>
      <c r="Y1198" s="142" t="s">
        <v>7</v>
      </c>
      <c r="AA1198" s="371"/>
      <c r="AB1198" s="371"/>
      <c r="AC1198" s="371"/>
      <c r="AD1198" s="371"/>
      <c r="AE1198" s="371"/>
    </row>
    <row r="1199" spans="1:31">
      <c r="A1199" s="371" t="s">
        <v>3562</v>
      </c>
      <c r="B1199" s="371" t="s">
        <v>583</v>
      </c>
      <c r="C1199" s="371">
        <v>1</v>
      </c>
      <c r="D1199" s="371">
        <v>1045610</v>
      </c>
      <c r="E1199" s="371" t="s">
        <v>365</v>
      </c>
      <c r="F1199" s="371" t="s">
        <v>584</v>
      </c>
      <c r="G1199" s="371" t="s">
        <v>239</v>
      </c>
      <c r="H1199" s="371" t="s">
        <v>263</v>
      </c>
      <c r="I1199" s="372">
        <v>43327</v>
      </c>
      <c r="J1199" s="372">
        <v>43343</v>
      </c>
      <c r="K1199" s="372">
        <v>43434</v>
      </c>
      <c r="L1199" s="371" t="s">
        <v>241</v>
      </c>
      <c r="M1199" s="371" t="s">
        <v>242</v>
      </c>
      <c r="N1199" s="372">
        <v>43364</v>
      </c>
      <c r="O1199" s="371" t="s">
        <v>243</v>
      </c>
      <c r="P1199" s="371" t="s">
        <v>263</v>
      </c>
      <c r="Q1199" s="371" t="s">
        <v>244</v>
      </c>
      <c r="R1199" s="371" t="s">
        <v>244</v>
      </c>
      <c r="S1199" s="371" t="s">
        <v>287</v>
      </c>
      <c r="T1199" s="371" t="s">
        <v>371</v>
      </c>
      <c r="U1199" s="373">
        <v>129792</v>
      </c>
      <c r="V1199" s="373"/>
      <c r="W1199" s="371">
        <v>584032</v>
      </c>
      <c r="X1199" s="142" t="s">
        <v>29</v>
      </c>
      <c r="Y1199" s="142" t="s">
        <v>4</v>
      </c>
      <c r="AA1199" s="371"/>
      <c r="AB1199" s="371"/>
      <c r="AC1199" s="371"/>
      <c r="AD1199" s="371"/>
      <c r="AE1199" s="371"/>
    </row>
    <row r="1200" spans="1:31">
      <c r="A1200" s="371" t="s">
        <v>3564</v>
      </c>
      <c r="B1200" s="371" t="s">
        <v>1769</v>
      </c>
      <c r="C1200" s="371">
        <v>1</v>
      </c>
      <c r="D1200" s="371">
        <v>1082210</v>
      </c>
      <c r="E1200" s="371" t="s">
        <v>365</v>
      </c>
      <c r="F1200" s="371" t="s">
        <v>1770</v>
      </c>
      <c r="G1200" s="371" t="s">
        <v>239</v>
      </c>
      <c r="H1200" s="371" t="s">
        <v>263</v>
      </c>
      <c r="I1200" s="372">
        <v>43292</v>
      </c>
      <c r="J1200" s="372">
        <v>43312</v>
      </c>
      <c r="K1200" s="372">
        <v>43434</v>
      </c>
      <c r="L1200" s="371" t="s">
        <v>241</v>
      </c>
      <c r="M1200" s="371" t="s">
        <v>242</v>
      </c>
      <c r="N1200" s="372">
        <v>43364</v>
      </c>
      <c r="O1200" s="371" t="s">
        <v>243</v>
      </c>
      <c r="P1200" s="371" t="s">
        <v>263</v>
      </c>
      <c r="Q1200" s="371" t="s">
        <v>244</v>
      </c>
      <c r="R1200" s="371" t="s">
        <v>244</v>
      </c>
      <c r="S1200" s="371" t="s">
        <v>287</v>
      </c>
      <c r="T1200" s="371" t="s">
        <v>371</v>
      </c>
      <c r="U1200" s="373">
        <v>64142</v>
      </c>
      <c r="V1200" s="373"/>
      <c r="W1200" s="371">
        <v>584032</v>
      </c>
      <c r="X1200" s="142" t="s">
        <v>29</v>
      </c>
      <c r="Y1200" s="142" t="s">
        <v>4</v>
      </c>
      <c r="AA1200" s="371"/>
      <c r="AB1200" s="371"/>
      <c r="AC1200" s="371"/>
      <c r="AD1200" s="371"/>
      <c r="AE1200" s="371"/>
    </row>
    <row r="1201" spans="1:31">
      <c r="A1201" s="371" t="s">
        <v>3662</v>
      </c>
      <c r="B1201" s="371" t="s">
        <v>402</v>
      </c>
      <c r="C1201" s="371">
        <v>2</v>
      </c>
      <c r="D1201" s="371"/>
      <c r="E1201" s="371" t="s">
        <v>267</v>
      </c>
      <c r="F1201" s="371" t="s">
        <v>3663</v>
      </c>
      <c r="G1201" s="371" t="s">
        <v>239</v>
      </c>
      <c r="H1201" s="371" t="s">
        <v>251</v>
      </c>
      <c r="I1201" s="372">
        <v>43356</v>
      </c>
      <c r="J1201" s="372">
        <v>43374</v>
      </c>
      <c r="K1201" s="372">
        <v>43465</v>
      </c>
      <c r="L1201" s="371" t="s">
        <v>241</v>
      </c>
      <c r="M1201" s="371" t="s">
        <v>242</v>
      </c>
      <c r="N1201" s="372">
        <v>43364</v>
      </c>
      <c r="O1201" s="371" t="s">
        <v>243</v>
      </c>
      <c r="P1201" s="371" t="s">
        <v>251</v>
      </c>
      <c r="Q1201" s="371" t="s">
        <v>244</v>
      </c>
      <c r="R1201" s="371" t="s">
        <v>269</v>
      </c>
      <c r="S1201" s="371" t="s">
        <v>254</v>
      </c>
      <c r="T1201" s="371" t="s">
        <v>255</v>
      </c>
      <c r="U1201" s="371">
        <v>0</v>
      </c>
      <c r="V1201" s="371"/>
      <c r="W1201" s="371">
        <v>163164</v>
      </c>
      <c r="X1201" s="142" t="s">
        <v>29</v>
      </c>
      <c r="Y1201" s="142" t="s">
        <v>4</v>
      </c>
      <c r="AA1201" s="371"/>
      <c r="AB1201" s="371"/>
      <c r="AC1201" s="371"/>
      <c r="AD1201" s="371"/>
      <c r="AE1201" s="371"/>
    </row>
    <row r="1202" spans="1:31">
      <c r="A1202" s="371" t="s">
        <v>3699</v>
      </c>
      <c r="B1202" s="371" t="s">
        <v>3700</v>
      </c>
      <c r="C1202" s="371">
        <v>0</v>
      </c>
      <c r="D1202" s="371">
        <v>1136376</v>
      </c>
      <c r="E1202" s="371" t="s">
        <v>365</v>
      </c>
      <c r="F1202" s="371" t="s">
        <v>3701</v>
      </c>
      <c r="G1202" s="371" t="s">
        <v>239</v>
      </c>
      <c r="H1202" s="371" t="s">
        <v>263</v>
      </c>
      <c r="I1202" s="372">
        <v>43333</v>
      </c>
      <c r="J1202" s="372">
        <v>43348</v>
      </c>
      <c r="K1202" s="372">
        <v>43713</v>
      </c>
      <c r="L1202" s="371" t="s">
        <v>241</v>
      </c>
      <c r="M1202" s="371" t="s">
        <v>242</v>
      </c>
      <c r="N1202" s="372">
        <v>43364</v>
      </c>
      <c r="O1202" s="371" t="s">
        <v>243</v>
      </c>
      <c r="P1202" s="371" t="s">
        <v>263</v>
      </c>
      <c r="Q1202" s="371" t="s">
        <v>244</v>
      </c>
      <c r="R1202" s="371" t="s">
        <v>244</v>
      </c>
      <c r="S1202" s="371" t="s">
        <v>245</v>
      </c>
      <c r="T1202" s="371" t="s">
        <v>246</v>
      </c>
      <c r="U1202" s="373">
        <v>150000</v>
      </c>
      <c r="V1202" s="371"/>
      <c r="W1202" s="371">
        <v>584032</v>
      </c>
      <c r="X1202" s="142" t="s">
        <v>29</v>
      </c>
      <c r="Y1202" s="142" t="s">
        <v>4</v>
      </c>
      <c r="AA1202" s="371"/>
      <c r="AB1202" s="371"/>
      <c r="AC1202" s="371"/>
      <c r="AD1202" s="371"/>
      <c r="AE1202" s="371"/>
    </row>
    <row r="1203" spans="1:31">
      <c r="A1203" s="371" t="s">
        <v>3781</v>
      </c>
      <c r="B1203" s="371">
        <v>822742</v>
      </c>
      <c r="C1203" s="371">
        <v>1</v>
      </c>
      <c r="D1203" s="371">
        <v>1054477</v>
      </c>
      <c r="E1203" s="371" t="s">
        <v>1008</v>
      </c>
      <c r="F1203" s="371" t="s">
        <v>1009</v>
      </c>
      <c r="G1203" s="371" t="s">
        <v>301</v>
      </c>
      <c r="H1203" s="371" t="s">
        <v>263</v>
      </c>
      <c r="I1203" s="372">
        <v>43362</v>
      </c>
      <c r="J1203" s="372">
        <v>43349</v>
      </c>
      <c r="K1203" s="372">
        <v>43434</v>
      </c>
      <c r="L1203" s="371" t="s">
        <v>241</v>
      </c>
      <c r="M1203" s="371" t="s">
        <v>242</v>
      </c>
      <c r="N1203" s="372">
        <v>43364</v>
      </c>
      <c r="O1203" s="371" t="s">
        <v>243</v>
      </c>
      <c r="P1203" s="371" t="s">
        <v>263</v>
      </c>
      <c r="Q1203" s="371" t="s">
        <v>244</v>
      </c>
      <c r="R1203" s="371" t="s">
        <v>244</v>
      </c>
      <c r="S1203" s="371" t="s">
        <v>287</v>
      </c>
      <c r="T1203" s="371" t="s">
        <v>371</v>
      </c>
      <c r="U1203" s="373">
        <v>86200</v>
      </c>
      <c r="V1203" s="371"/>
      <c r="W1203" s="371">
        <v>514428</v>
      </c>
      <c r="X1203" s="142" t="s">
        <v>29</v>
      </c>
      <c r="Y1203" s="142" t="s">
        <v>8</v>
      </c>
      <c r="AA1203" s="371"/>
      <c r="AB1203" s="371"/>
      <c r="AC1203" s="371"/>
      <c r="AD1203" s="371"/>
      <c r="AE1203" s="371"/>
    </row>
    <row r="1204" spans="1:31">
      <c r="A1204" s="371" t="s">
        <v>3782</v>
      </c>
      <c r="B1204" s="371">
        <v>822757</v>
      </c>
      <c r="C1204" s="371">
        <v>1</v>
      </c>
      <c r="D1204" s="371">
        <v>1053372</v>
      </c>
      <c r="E1204" s="371" t="s">
        <v>1041</v>
      </c>
      <c r="F1204" s="371" t="s">
        <v>1042</v>
      </c>
      <c r="G1204" s="371" t="s">
        <v>301</v>
      </c>
      <c r="H1204" s="371" t="s">
        <v>263</v>
      </c>
      <c r="I1204" s="372">
        <v>43362</v>
      </c>
      <c r="J1204" s="372">
        <v>43349</v>
      </c>
      <c r="K1204" s="372">
        <v>43434</v>
      </c>
      <c r="L1204" s="371" t="s">
        <v>241</v>
      </c>
      <c r="M1204" s="371" t="s">
        <v>242</v>
      </c>
      <c r="N1204" s="372">
        <v>43364</v>
      </c>
      <c r="O1204" s="371" t="s">
        <v>243</v>
      </c>
      <c r="P1204" s="371" t="s">
        <v>263</v>
      </c>
      <c r="Q1204" s="371" t="s">
        <v>244</v>
      </c>
      <c r="R1204" s="371" t="s">
        <v>244</v>
      </c>
      <c r="S1204" s="371" t="s">
        <v>287</v>
      </c>
      <c r="T1204" s="371" t="s">
        <v>371</v>
      </c>
      <c r="U1204" s="373">
        <v>79100</v>
      </c>
      <c r="V1204" s="371"/>
      <c r="W1204" s="371">
        <v>513893</v>
      </c>
      <c r="X1204" s="142" t="s">
        <v>29</v>
      </c>
      <c r="Y1204" s="142" t="s">
        <v>8</v>
      </c>
      <c r="AA1204" s="371"/>
      <c r="AB1204" s="371"/>
      <c r="AC1204" s="371"/>
      <c r="AD1204" s="371"/>
      <c r="AE1204" s="371"/>
    </row>
    <row r="1205" spans="1:31">
      <c r="A1205" s="371" t="s">
        <v>4111</v>
      </c>
      <c r="B1205" s="371">
        <v>824499</v>
      </c>
      <c r="C1205" s="371">
        <v>0</v>
      </c>
      <c r="D1205" s="371"/>
      <c r="E1205" s="371" t="s">
        <v>4112</v>
      </c>
      <c r="F1205" s="371" t="s">
        <v>4113</v>
      </c>
      <c r="G1205" s="371" t="s">
        <v>262</v>
      </c>
      <c r="H1205" s="371" t="s">
        <v>263</v>
      </c>
      <c r="I1205" s="372">
        <v>43334</v>
      </c>
      <c r="J1205" s="372">
        <v>43339</v>
      </c>
      <c r="K1205" s="372">
        <v>45164</v>
      </c>
      <c r="L1205" s="371" t="s">
        <v>241</v>
      </c>
      <c r="M1205" s="371" t="s">
        <v>242</v>
      </c>
      <c r="N1205" s="372">
        <v>43364</v>
      </c>
      <c r="O1205" s="371" t="s">
        <v>243</v>
      </c>
      <c r="P1205" s="371" t="s">
        <v>263</v>
      </c>
      <c r="Q1205" s="371" t="s">
        <v>244</v>
      </c>
      <c r="R1205" s="371" t="s">
        <v>244</v>
      </c>
      <c r="S1205" s="371" t="s">
        <v>462</v>
      </c>
      <c r="T1205" s="371" t="s">
        <v>255</v>
      </c>
      <c r="U1205" s="371">
        <v>0</v>
      </c>
      <c r="V1205" s="371"/>
      <c r="W1205" s="371">
        <v>548334</v>
      </c>
      <c r="X1205" s="142" t="s">
        <v>29</v>
      </c>
      <c r="Y1205" s="142" t="s">
        <v>3</v>
      </c>
      <c r="AA1205" s="371"/>
      <c r="AB1205" s="371"/>
      <c r="AC1205" s="371"/>
      <c r="AD1205" s="371"/>
      <c r="AE1205" s="371"/>
    </row>
    <row r="1206" spans="1:31">
      <c r="A1206" s="371" t="s">
        <v>4152</v>
      </c>
      <c r="B1206" s="371">
        <v>824663</v>
      </c>
      <c r="C1206" s="371">
        <v>0</v>
      </c>
      <c r="D1206" s="371"/>
      <c r="E1206" s="371" t="s">
        <v>4153</v>
      </c>
      <c r="F1206" s="371" t="s">
        <v>4154</v>
      </c>
      <c r="G1206" s="371" t="s">
        <v>301</v>
      </c>
      <c r="H1206" s="371" t="s">
        <v>1404</v>
      </c>
      <c r="I1206" s="372">
        <v>43353</v>
      </c>
      <c r="J1206" s="372">
        <v>43354</v>
      </c>
      <c r="K1206" s="372">
        <v>43616</v>
      </c>
      <c r="L1206" s="371" t="s">
        <v>241</v>
      </c>
      <c r="M1206" s="371" t="s">
        <v>242</v>
      </c>
      <c r="N1206" s="372">
        <v>43364</v>
      </c>
      <c r="O1206" s="371" t="s">
        <v>243</v>
      </c>
      <c r="P1206" s="371" t="s">
        <v>1404</v>
      </c>
      <c r="Q1206" s="371" t="s">
        <v>244</v>
      </c>
      <c r="R1206" s="371" t="s">
        <v>244</v>
      </c>
      <c r="S1206" s="371" t="s">
        <v>254</v>
      </c>
      <c r="T1206" s="371" t="s">
        <v>345</v>
      </c>
      <c r="U1206" s="371">
        <v>0</v>
      </c>
      <c r="V1206" s="371"/>
      <c r="W1206" s="371"/>
      <c r="X1206" s="142" t="s">
        <v>29</v>
      </c>
      <c r="Y1206" s="142" t="s">
        <v>8</v>
      </c>
      <c r="AA1206" s="371"/>
      <c r="AB1206" s="371"/>
      <c r="AC1206" s="371"/>
      <c r="AD1206" s="371"/>
      <c r="AE1206" s="371"/>
    </row>
    <row r="1207" spans="1:31">
      <c r="A1207" s="371" t="s">
        <v>4155</v>
      </c>
      <c r="B1207" s="371">
        <v>824664</v>
      </c>
      <c r="C1207" s="371">
        <v>0</v>
      </c>
      <c r="D1207" s="371"/>
      <c r="E1207" s="371" t="s">
        <v>4156</v>
      </c>
      <c r="F1207" s="371" t="s">
        <v>4157</v>
      </c>
      <c r="G1207" s="371" t="s">
        <v>301</v>
      </c>
      <c r="H1207" s="371" t="s">
        <v>1404</v>
      </c>
      <c r="I1207" s="372">
        <v>43353</v>
      </c>
      <c r="J1207" s="372">
        <v>43354</v>
      </c>
      <c r="K1207" s="372">
        <v>43616</v>
      </c>
      <c r="L1207" s="371" t="s">
        <v>241</v>
      </c>
      <c r="M1207" s="371" t="s">
        <v>242</v>
      </c>
      <c r="N1207" s="372">
        <v>43364</v>
      </c>
      <c r="O1207" s="371" t="s">
        <v>243</v>
      </c>
      <c r="P1207" s="371" t="s">
        <v>1404</v>
      </c>
      <c r="Q1207" s="371" t="s">
        <v>244</v>
      </c>
      <c r="R1207" s="371" t="s">
        <v>244</v>
      </c>
      <c r="S1207" s="371" t="s">
        <v>254</v>
      </c>
      <c r="T1207" s="371" t="s">
        <v>345</v>
      </c>
      <c r="U1207" s="371">
        <v>0</v>
      </c>
      <c r="V1207" s="371"/>
      <c r="W1207" s="371"/>
      <c r="X1207" s="142" t="s">
        <v>29</v>
      </c>
      <c r="Y1207" s="142" t="s">
        <v>8</v>
      </c>
      <c r="AA1207" s="371"/>
      <c r="AB1207" s="371"/>
      <c r="AC1207" s="371"/>
      <c r="AD1207" s="371"/>
      <c r="AE1207" s="371"/>
    </row>
    <row r="1208" spans="1:31">
      <c r="A1208" s="371" t="s">
        <v>4158</v>
      </c>
      <c r="B1208" s="371">
        <v>824665</v>
      </c>
      <c r="C1208" s="371">
        <v>0</v>
      </c>
      <c r="D1208" s="371"/>
      <c r="E1208" s="371" t="s">
        <v>4159</v>
      </c>
      <c r="F1208" s="371" t="s">
        <v>4160</v>
      </c>
      <c r="G1208" s="371" t="s">
        <v>301</v>
      </c>
      <c r="H1208" s="371" t="s">
        <v>1404</v>
      </c>
      <c r="I1208" s="372">
        <v>43353</v>
      </c>
      <c r="J1208" s="372">
        <v>43354</v>
      </c>
      <c r="K1208" s="372">
        <v>43616</v>
      </c>
      <c r="L1208" s="371" t="s">
        <v>241</v>
      </c>
      <c r="M1208" s="371" t="s">
        <v>242</v>
      </c>
      <c r="N1208" s="372">
        <v>43364</v>
      </c>
      <c r="O1208" s="371" t="s">
        <v>243</v>
      </c>
      <c r="P1208" s="371" t="s">
        <v>1404</v>
      </c>
      <c r="Q1208" s="371" t="s">
        <v>244</v>
      </c>
      <c r="R1208" s="371" t="s">
        <v>244</v>
      </c>
      <c r="S1208" s="371" t="s">
        <v>254</v>
      </c>
      <c r="T1208" s="371" t="s">
        <v>345</v>
      </c>
      <c r="U1208" s="371">
        <v>0</v>
      </c>
      <c r="V1208" s="371"/>
      <c r="W1208" s="371"/>
      <c r="X1208" s="142" t="s">
        <v>29</v>
      </c>
      <c r="Y1208" s="142" t="s">
        <v>8</v>
      </c>
      <c r="AA1208" s="371"/>
      <c r="AB1208" s="371"/>
      <c r="AC1208" s="371"/>
      <c r="AD1208" s="371"/>
      <c r="AE1208" s="371"/>
    </row>
    <row r="1209" spans="1:31">
      <c r="A1209" s="371" t="s">
        <v>4161</v>
      </c>
      <c r="B1209" s="371">
        <v>824666</v>
      </c>
      <c r="C1209" s="371">
        <v>0</v>
      </c>
      <c r="D1209" s="371"/>
      <c r="E1209" s="371" t="s">
        <v>4162</v>
      </c>
      <c r="F1209" s="371" t="s">
        <v>4163</v>
      </c>
      <c r="G1209" s="371" t="s">
        <v>301</v>
      </c>
      <c r="H1209" s="371" t="s">
        <v>1404</v>
      </c>
      <c r="I1209" s="372">
        <v>43353</v>
      </c>
      <c r="J1209" s="372">
        <v>43354</v>
      </c>
      <c r="K1209" s="372">
        <v>43616</v>
      </c>
      <c r="L1209" s="371" t="s">
        <v>241</v>
      </c>
      <c r="M1209" s="371" t="s">
        <v>242</v>
      </c>
      <c r="N1209" s="372">
        <v>43364</v>
      </c>
      <c r="O1209" s="371" t="s">
        <v>243</v>
      </c>
      <c r="P1209" s="371" t="s">
        <v>1404</v>
      </c>
      <c r="Q1209" s="371" t="s">
        <v>244</v>
      </c>
      <c r="R1209" s="371" t="s">
        <v>244</v>
      </c>
      <c r="S1209" s="371" t="s">
        <v>254</v>
      </c>
      <c r="T1209" s="371" t="s">
        <v>345</v>
      </c>
      <c r="U1209" s="371">
        <v>0</v>
      </c>
      <c r="V1209" s="371"/>
      <c r="W1209" s="371"/>
      <c r="X1209" s="142" t="s">
        <v>29</v>
      </c>
      <c r="Y1209" s="142" t="s">
        <v>8</v>
      </c>
      <c r="AA1209" s="371"/>
      <c r="AB1209" s="371"/>
      <c r="AC1209" s="371"/>
      <c r="AD1209" s="371"/>
      <c r="AE1209" s="371"/>
    </row>
    <row r="1210" spans="1:31">
      <c r="A1210" s="371" t="s">
        <v>4164</v>
      </c>
      <c r="B1210" s="371">
        <v>824667</v>
      </c>
      <c r="C1210" s="371">
        <v>0</v>
      </c>
      <c r="D1210" s="371"/>
      <c r="E1210" s="371" t="s">
        <v>4165</v>
      </c>
      <c r="F1210" s="371" t="s">
        <v>4166</v>
      </c>
      <c r="G1210" s="371" t="s">
        <v>301</v>
      </c>
      <c r="H1210" s="371" t="s">
        <v>1404</v>
      </c>
      <c r="I1210" s="372">
        <v>43353</v>
      </c>
      <c r="J1210" s="372">
        <v>43354</v>
      </c>
      <c r="K1210" s="372">
        <v>43616</v>
      </c>
      <c r="L1210" s="371" t="s">
        <v>241</v>
      </c>
      <c r="M1210" s="371" t="s">
        <v>242</v>
      </c>
      <c r="N1210" s="372">
        <v>43364</v>
      </c>
      <c r="O1210" s="371" t="s">
        <v>243</v>
      </c>
      <c r="P1210" s="371" t="s">
        <v>1404</v>
      </c>
      <c r="Q1210" s="371" t="s">
        <v>244</v>
      </c>
      <c r="R1210" s="371" t="s">
        <v>244</v>
      </c>
      <c r="S1210" s="371" t="s">
        <v>254</v>
      </c>
      <c r="T1210" s="371" t="s">
        <v>345</v>
      </c>
      <c r="U1210" s="371">
        <v>0</v>
      </c>
      <c r="V1210" s="371"/>
      <c r="W1210" s="371"/>
      <c r="X1210" s="142" t="s">
        <v>29</v>
      </c>
      <c r="Y1210" s="142" t="s">
        <v>8</v>
      </c>
      <c r="AA1210" s="371"/>
      <c r="AB1210" s="371"/>
      <c r="AC1210" s="371"/>
      <c r="AD1210" s="371"/>
      <c r="AE1210" s="371"/>
    </row>
    <row r="1211" spans="1:31">
      <c r="A1211" s="371" t="s">
        <v>4167</v>
      </c>
      <c r="B1211" s="371">
        <v>824668</v>
      </c>
      <c r="C1211" s="371">
        <v>0</v>
      </c>
      <c r="D1211" s="371"/>
      <c r="E1211" s="371" t="s">
        <v>4168</v>
      </c>
      <c r="F1211" s="371" t="s">
        <v>4169</v>
      </c>
      <c r="G1211" s="371" t="s">
        <v>301</v>
      </c>
      <c r="H1211" s="371" t="s">
        <v>1404</v>
      </c>
      <c r="I1211" s="372">
        <v>43353</v>
      </c>
      <c r="J1211" s="372">
        <v>43354</v>
      </c>
      <c r="K1211" s="372">
        <v>43616</v>
      </c>
      <c r="L1211" s="371" t="s">
        <v>241</v>
      </c>
      <c r="M1211" s="371" t="s">
        <v>242</v>
      </c>
      <c r="N1211" s="372">
        <v>43364</v>
      </c>
      <c r="O1211" s="371" t="s">
        <v>243</v>
      </c>
      <c r="P1211" s="371" t="s">
        <v>1404</v>
      </c>
      <c r="Q1211" s="371" t="s">
        <v>244</v>
      </c>
      <c r="R1211" s="371" t="s">
        <v>244</v>
      </c>
      <c r="S1211" s="371" t="s">
        <v>254</v>
      </c>
      <c r="T1211" s="371" t="s">
        <v>345</v>
      </c>
      <c r="U1211" s="371">
        <v>0</v>
      </c>
      <c r="V1211" s="371"/>
      <c r="W1211" s="371"/>
      <c r="X1211" s="142" t="s">
        <v>29</v>
      </c>
      <c r="Y1211" s="142" t="s">
        <v>8</v>
      </c>
      <c r="AA1211" s="371"/>
      <c r="AB1211" s="371"/>
      <c r="AC1211" s="371"/>
      <c r="AD1211" s="371"/>
      <c r="AE1211" s="371"/>
    </row>
    <row r="1212" spans="1:31">
      <c r="A1212" s="371" t="s">
        <v>4170</v>
      </c>
      <c r="B1212" s="371">
        <v>824669</v>
      </c>
      <c r="C1212" s="371">
        <v>0</v>
      </c>
      <c r="D1212" s="371"/>
      <c r="E1212" s="371" t="s">
        <v>4171</v>
      </c>
      <c r="F1212" s="371" t="s">
        <v>4172</v>
      </c>
      <c r="G1212" s="371" t="s">
        <v>301</v>
      </c>
      <c r="H1212" s="371" t="s">
        <v>1404</v>
      </c>
      <c r="I1212" s="372">
        <v>43353</v>
      </c>
      <c r="J1212" s="372">
        <v>43354</v>
      </c>
      <c r="K1212" s="372">
        <v>43616</v>
      </c>
      <c r="L1212" s="371" t="s">
        <v>241</v>
      </c>
      <c r="M1212" s="371" t="s">
        <v>242</v>
      </c>
      <c r="N1212" s="372">
        <v>43364</v>
      </c>
      <c r="O1212" s="371" t="s">
        <v>243</v>
      </c>
      <c r="P1212" s="371" t="s">
        <v>1404</v>
      </c>
      <c r="Q1212" s="371" t="s">
        <v>244</v>
      </c>
      <c r="R1212" s="371" t="s">
        <v>244</v>
      </c>
      <c r="S1212" s="371" t="s">
        <v>254</v>
      </c>
      <c r="T1212" s="371" t="s">
        <v>345</v>
      </c>
      <c r="U1212" s="371">
        <v>0</v>
      </c>
      <c r="V1212" s="371"/>
      <c r="W1212" s="371"/>
      <c r="X1212" s="142" t="s">
        <v>29</v>
      </c>
      <c r="Y1212" s="142" t="s">
        <v>8</v>
      </c>
      <c r="AA1212" s="371"/>
      <c r="AB1212" s="371"/>
      <c r="AC1212" s="371"/>
      <c r="AD1212" s="371"/>
      <c r="AE1212" s="371"/>
    </row>
    <row r="1213" spans="1:31">
      <c r="A1213" s="371" t="s">
        <v>4189</v>
      </c>
      <c r="B1213" s="371">
        <v>824713</v>
      </c>
      <c r="C1213" s="371">
        <v>0</v>
      </c>
      <c r="D1213" s="371"/>
      <c r="E1213" s="371" t="s">
        <v>4190</v>
      </c>
      <c r="F1213" s="371" t="s">
        <v>4191</v>
      </c>
      <c r="G1213" s="371" t="s">
        <v>301</v>
      </c>
      <c r="H1213" s="371" t="s">
        <v>421</v>
      </c>
      <c r="I1213" s="372">
        <v>43355</v>
      </c>
      <c r="J1213" s="372">
        <v>43347</v>
      </c>
      <c r="K1213" s="372">
        <v>44165</v>
      </c>
      <c r="L1213" s="371" t="s">
        <v>241</v>
      </c>
      <c r="M1213" s="371" t="s">
        <v>242</v>
      </c>
      <c r="N1213" s="372">
        <v>43364</v>
      </c>
      <c r="O1213" s="371" t="s">
        <v>243</v>
      </c>
      <c r="P1213" s="371" t="s">
        <v>421</v>
      </c>
      <c r="Q1213" s="371" t="s">
        <v>244</v>
      </c>
      <c r="R1213" s="371" t="s">
        <v>269</v>
      </c>
      <c r="S1213" s="371" t="s">
        <v>254</v>
      </c>
      <c r="T1213" s="371" t="s">
        <v>255</v>
      </c>
      <c r="U1213" s="371">
        <v>0</v>
      </c>
      <c r="V1213" s="371"/>
      <c r="W1213" s="371"/>
      <c r="X1213" s="142" t="s">
        <v>29</v>
      </c>
      <c r="Y1213" s="142" t="s">
        <v>8</v>
      </c>
      <c r="AA1213" s="371"/>
      <c r="AB1213" s="371"/>
      <c r="AC1213" s="371"/>
      <c r="AD1213" s="371"/>
      <c r="AE1213" s="371"/>
    </row>
    <row r="1214" spans="1:31">
      <c r="A1214" s="371" t="s">
        <v>4192</v>
      </c>
      <c r="B1214" s="371">
        <v>824716</v>
      </c>
      <c r="C1214" s="371">
        <v>0</v>
      </c>
      <c r="D1214" s="371"/>
      <c r="E1214" s="371" t="s">
        <v>4193</v>
      </c>
      <c r="F1214" s="371" t="s">
        <v>4194</v>
      </c>
      <c r="G1214" s="371" t="s">
        <v>420</v>
      </c>
      <c r="H1214" s="371" t="s">
        <v>421</v>
      </c>
      <c r="I1214" s="372">
        <v>43355</v>
      </c>
      <c r="J1214" s="372">
        <v>43362</v>
      </c>
      <c r="K1214" s="372">
        <v>43982</v>
      </c>
      <c r="L1214" s="371" t="s">
        <v>241</v>
      </c>
      <c r="M1214" s="371" t="s">
        <v>242</v>
      </c>
      <c r="N1214" s="372">
        <v>43364</v>
      </c>
      <c r="O1214" s="371" t="s">
        <v>243</v>
      </c>
      <c r="P1214" s="371" t="s">
        <v>421</v>
      </c>
      <c r="Q1214" s="371" t="s">
        <v>244</v>
      </c>
      <c r="R1214" s="371" t="s">
        <v>269</v>
      </c>
      <c r="S1214" s="371" t="s">
        <v>254</v>
      </c>
      <c r="T1214" s="371" t="s">
        <v>278</v>
      </c>
      <c r="U1214" s="373">
        <v>140000</v>
      </c>
      <c r="V1214" s="371"/>
      <c r="W1214" s="371"/>
      <c r="X1214" s="142" t="s">
        <v>29</v>
      </c>
      <c r="Y1214" s="142" t="s">
        <v>7</v>
      </c>
      <c r="AA1214" s="371"/>
      <c r="AB1214" s="371"/>
      <c r="AC1214" s="371"/>
      <c r="AD1214" s="371"/>
      <c r="AE1214" s="371"/>
    </row>
    <row r="1215" spans="1:31">
      <c r="A1215" s="371" t="s">
        <v>3171</v>
      </c>
      <c r="B1215" s="371">
        <v>402724</v>
      </c>
      <c r="C1215" s="371">
        <v>4</v>
      </c>
      <c r="D1215" s="371">
        <v>402724</v>
      </c>
      <c r="E1215" s="371" t="s">
        <v>504</v>
      </c>
      <c r="F1215" s="371" t="s">
        <v>3172</v>
      </c>
      <c r="G1215" s="371" t="s">
        <v>250</v>
      </c>
      <c r="H1215" s="371" t="s">
        <v>3173</v>
      </c>
      <c r="I1215" s="372">
        <v>43160</v>
      </c>
      <c r="J1215" s="372">
        <v>43101</v>
      </c>
      <c r="K1215" s="372">
        <v>44180</v>
      </c>
      <c r="L1215" s="371" t="s">
        <v>241</v>
      </c>
      <c r="M1215" s="371" t="s">
        <v>242</v>
      </c>
      <c r="N1215" s="372">
        <v>43367</v>
      </c>
      <c r="O1215" s="371" t="s">
        <v>243</v>
      </c>
      <c r="P1215" s="371" t="s">
        <v>3173</v>
      </c>
      <c r="Q1215" s="371" t="s">
        <v>2391</v>
      </c>
      <c r="R1215" s="371" t="s">
        <v>253</v>
      </c>
      <c r="S1215" s="371" t="s">
        <v>287</v>
      </c>
      <c r="T1215" s="371" t="s">
        <v>309</v>
      </c>
      <c r="U1215" s="373">
        <v>1103170.72</v>
      </c>
      <c r="V1215" s="371"/>
      <c r="W1215" s="371">
        <v>595378</v>
      </c>
      <c r="X1215" s="142" t="s">
        <v>29</v>
      </c>
      <c r="Y1215" s="142" t="s">
        <v>2</v>
      </c>
      <c r="AA1215" s="371"/>
      <c r="AB1215" s="371"/>
      <c r="AC1215" s="371"/>
      <c r="AD1215" s="371"/>
      <c r="AE1215" s="371"/>
    </row>
    <row r="1216" spans="1:31">
      <c r="A1216" s="371" t="s">
        <v>3174</v>
      </c>
      <c r="B1216" s="371">
        <v>403438</v>
      </c>
      <c r="C1216" s="371">
        <v>3</v>
      </c>
      <c r="D1216" s="371">
        <v>403438</v>
      </c>
      <c r="E1216" s="371" t="s">
        <v>504</v>
      </c>
      <c r="F1216" s="371" t="s">
        <v>3175</v>
      </c>
      <c r="G1216" s="371" t="s">
        <v>250</v>
      </c>
      <c r="H1216" s="371" t="s">
        <v>3173</v>
      </c>
      <c r="I1216" s="372">
        <v>43160</v>
      </c>
      <c r="J1216" s="372">
        <v>43101</v>
      </c>
      <c r="K1216" s="372">
        <v>44348</v>
      </c>
      <c r="L1216" s="371" t="s">
        <v>241</v>
      </c>
      <c r="M1216" s="371" t="s">
        <v>242</v>
      </c>
      <c r="N1216" s="372">
        <v>43367</v>
      </c>
      <c r="O1216" s="371" t="s">
        <v>243</v>
      </c>
      <c r="P1216" s="371" t="s">
        <v>3173</v>
      </c>
      <c r="Q1216" s="371" t="s">
        <v>2391</v>
      </c>
      <c r="R1216" s="371" t="s">
        <v>253</v>
      </c>
      <c r="S1216" s="371" t="s">
        <v>287</v>
      </c>
      <c r="T1216" s="371" t="s">
        <v>309</v>
      </c>
      <c r="U1216" s="373">
        <v>1553002</v>
      </c>
      <c r="V1216" s="371"/>
      <c r="W1216" s="371">
        <v>595378</v>
      </c>
      <c r="X1216" s="142" t="s">
        <v>29</v>
      </c>
      <c r="Y1216" s="142" t="s">
        <v>2</v>
      </c>
      <c r="AA1216" s="371"/>
      <c r="AB1216" s="371"/>
      <c r="AC1216" s="371"/>
      <c r="AD1216" s="371"/>
      <c r="AE1216" s="371"/>
    </row>
    <row r="1217" spans="1:31">
      <c r="A1217" s="371" t="s">
        <v>3179</v>
      </c>
      <c r="B1217" s="371">
        <v>804768</v>
      </c>
      <c r="C1217" s="371">
        <v>3</v>
      </c>
      <c r="D1217" s="371">
        <v>404328</v>
      </c>
      <c r="E1217" s="371" t="s">
        <v>504</v>
      </c>
      <c r="F1217" s="371" t="s">
        <v>3180</v>
      </c>
      <c r="G1217" s="371" t="s">
        <v>239</v>
      </c>
      <c r="H1217" s="371" t="s">
        <v>3173</v>
      </c>
      <c r="I1217" s="372">
        <v>43160</v>
      </c>
      <c r="J1217" s="372">
        <v>43101</v>
      </c>
      <c r="K1217" s="372">
        <v>44957</v>
      </c>
      <c r="L1217" s="371" t="s">
        <v>241</v>
      </c>
      <c r="M1217" s="371" t="s">
        <v>242</v>
      </c>
      <c r="N1217" s="372">
        <v>43367</v>
      </c>
      <c r="O1217" s="371" t="s">
        <v>243</v>
      </c>
      <c r="P1217" s="371" t="s">
        <v>3173</v>
      </c>
      <c r="Q1217" s="371" t="s">
        <v>2391</v>
      </c>
      <c r="R1217" s="371" t="s">
        <v>269</v>
      </c>
      <c r="S1217" s="371" t="s">
        <v>287</v>
      </c>
      <c r="T1217" s="371" t="s">
        <v>309</v>
      </c>
      <c r="U1217" s="373">
        <v>48979065</v>
      </c>
      <c r="V1217" s="371"/>
      <c r="W1217" s="371">
        <v>595378</v>
      </c>
      <c r="X1217" s="142" t="s">
        <v>29</v>
      </c>
      <c r="Y1217" s="142" t="s">
        <v>4</v>
      </c>
      <c r="AA1217" s="371"/>
      <c r="AB1217" s="371"/>
      <c r="AC1217" s="371"/>
      <c r="AD1217" s="371"/>
      <c r="AE1217" s="371"/>
    </row>
    <row r="1218" spans="1:31">
      <c r="A1218" s="371" t="s">
        <v>3382</v>
      </c>
      <c r="B1218" s="371" t="s">
        <v>3383</v>
      </c>
      <c r="C1218" s="371">
        <v>0</v>
      </c>
      <c r="D1218" s="371"/>
      <c r="E1218" s="371" t="s">
        <v>3384</v>
      </c>
      <c r="F1218" s="371" t="s">
        <v>3385</v>
      </c>
      <c r="G1218" s="371" t="s">
        <v>239</v>
      </c>
      <c r="H1218" s="371" t="s">
        <v>340</v>
      </c>
      <c r="I1218" s="372">
        <v>43018</v>
      </c>
      <c r="J1218" s="372">
        <v>43021</v>
      </c>
      <c r="K1218" s="372">
        <v>43403</v>
      </c>
      <c r="L1218" s="371" t="s">
        <v>241</v>
      </c>
      <c r="M1218" s="371" t="s">
        <v>242</v>
      </c>
      <c r="N1218" s="372">
        <v>43368</v>
      </c>
      <c r="O1218" s="371" t="s">
        <v>243</v>
      </c>
      <c r="P1218" s="371" t="s">
        <v>340</v>
      </c>
      <c r="Q1218" s="371" t="s">
        <v>244</v>
      </c>
      <c r="R1218" s="371" t="s">
        <v>269</v>
      </c>
      <c r="S1218" s="371" t="s">
        <v>254</v>
      </c>
      <c r="T1218" s="371" t="s">
        <v>351</v>
      </c>
      <c r="U1218" s="371">
        <v>0</v>
      </c>
      <c r="V1218" s="371"/>
      <c r="W1218" s="371">
        <v>17507</v>
      </c>
      <c r="X1218" s="142" t="s">
        <v>29</v>
      </c>
      <c r="Y1218" s="142" t="s">
        <v>4</v>
      </c>
      <c r="AA1218" s="371"/>
      <c r="AB1218" s="371"/>
      <c r="AC1218" s="371"/>
      <c r="AD1218" s="371"/>
      <c r="AE1218" s="371"/>
    </row>
    <row r="1219" spans="1:31">
      <c r="A1219" s="371" t="s">
        <v>3766</v>
      </c>
      <c r="B1219" s="371">
        <v>822454</v>
      </c>
      <c r="C1219" s="371">
        <v>0</v>
      </c>
      <c r="D1219" s="371"/>
      <c r="E1219" s="371" t="s">
        <v>3767</v>
      </c>
      <c r="F1219" s="371" t="s">
        <v>3768</v>
      </c>
      <c r="G1219" s="371" t="s">
        <v>625</v>
      </c>
      <c r="H1219" s="371" t="s">
        <v>294</v>
      </c>
      <c r="I1219" s="372">
        <v>43119</v>
      </c>
      <c r="J1219" s="372">
        <v>43122</v>
      </c>
      <c r="K1219" s="372">
        <v>44582</v>
      </c>
      <c r="L1219" s="371" t="s">
        <v>241</v>
      </c>
      <c r="M1219" s="371" t="s">
        <v>242</v>
      </c>
      <c r="N1219" s="372">
        <v>43368</v>
      </c>
      <c r="O1219" s="371" t="s">
        <v>243</v>
      </c>
      <c r="P1219" s="371" t="s">
        <v>294</v>
      </c>
      <c r="Q1219" s="371" t="s">
        <v>244</v>
      </c>
      <c r="R1219" s="371" t="s">
        <v>244</v>
      </c>
      <c r="S1219" s="371" t="s">
        <v>254</v>
      </c>
      <c r="T1219" s="371" t="s">
        <v>255</v>
      </c>
      <c r="U1219" s="371">
        <v>0</v>
      </c>
      <c r="V1219" s="371"/>
      <c r="W1219" s="371">
        <v>59673</v>
      </c>
      <c r="X1219" s="142" t="s">
        <v>29</v>
      </c>
      <c r="Y1219" s="142" t="s">
        <v>101</v>
      </c>
      <c r="AA1219" s="371"/>
      <c r="AB1219" s="371"/>
      <c r="AC1219" s="371"/>
      <c r="AD1219" s="371"/>
      <c r="AE1219" s="371"/>
    </row>
    <row r="1220" spans="1:31">
      <c r="A1220" s="371" t="s">
        <v>3771</v>
      </c>
      <c r="B1220" s="371">
        <v>822577</v>
      </c>
      <c r="C1220" s="371">
        <v>0</v>
      </c>
      <c r="D1220" s="371"/>
      <c r="E1220" s="371" t="s">
        <v>3772</v>
      </c>
      <c r="F1220" s="371" t="s">
        <v>3773</v>
      </c>
      <c r="G1220" s="371" t="s">
        <v>94</v>
      </c>
      <c r="H1220" s="371" t="s">
        <v>294</v>
      </c>
      <c r="I1220" s="372">
        <v>43133</v>
      </c>
      <c r="J1220" s="372">
        <v>42887</v>
      </c>
      <c r="K1220" s="372">
        <v>44712</v>
      </c>
      <c r="L1220" s="371" t="s">
        <v>241</v>
      </c>
      <c r="M1220" s="371" t="s">
        <v>242</v>
      </c>
      <c r="N1220" s="372">
        <v>43368</v>
      </c>
      <c r="O1220" s="371" t="s">
        <v>243</v>
      </c>
      <c r="P1220" s="371" t="s">
        <v>294</v>
      </c>
      <c r="Q1220" s="371"/>
      <c r="R1220" s="371" t="s">
        <v>244</v>
      </c>
      <c r="S1220" s="371" t="s">
        <v>245</v>
      </c>
      <c r="T1220" s="371" t="s">
        <v>246</v>
      </c>
      <c r="U1220" s="371">
        <v>0</v>
      </c>
      <c r="V1220" s="371"/>
      <c r="W1220" s="371"/>
      <c r="X1220" s="142" t="s">
        <v>29</v>
      </c>
      <c r="Y1220" s="142" t="s">
        <v>94</v>
      </c>
      <c r="AA1220" s="371"/>
      <c r="AB1220" s="371"/>
      <c r="AC1220" s="371"/>
      <c r="AD1220" s="371"/>
      <c r="AE1220" s="371"/>
    </row>
    <row r="1221" spans="1:31">
      <c r="A1221" s="371" t="s">
        <v>4205</v>
      </c>
      <c r="B1221" s="371">
        <v>824737</v>
      </c>
      <c r="C1221" s="371">
        <v>0</v>
      </c>
      <c r="D1221" s="371"/>
      <c r="E1221" s="371" t="s">
        <v>4206</v>
      </c>
      <c r="F1221" s="371" t="s">
        <v>4207</v>
      </c>
      <c r="G1221" s="371" t="s">
        <v>301</v>
      </c>
      <c r="H1221" s="371" t="s">
        <v>1404</v>
      </c>
      <c r="I1221" s="372">
        <v>43356</v>
      </c>
      <c r="J1221" s="372">
        <v>43354</v>
      </c>
      <c r="K1221" s="372">
        <v>43616</v>
      </c>
      <c r="L1221" s="371" t="s">
        <v>241</v>
      </c>
      <c r="M1221" s="371" t="s">
        <v>242</v>
      </c>
      <c r="N1221" s="372">
        <v>43368</v>
      </c>
      <c r="O1221" s="371" t="s">
        <v>243</v>
      </c>
      <c r="P1221" s="371" t="s">
        <v>1404</v>
      </c>
      <c r="Q1221" s="371" t="s">
        <v>244</v>
      </c>
      <c r="R1221" s="371" t="s">
        <v>244</v>
      </c>
      <c r="S1221" s="371" t="s">
        <v>254</v>
      </c>
      <c r="T1221" s="371" t="s">
        <v>255</v>
      </c>
      <c r="U1221" s="371">
        <v>0</v>
      </c>
      <c r="V1221" s="371"/>
      <c r="W1221" s="371"/>
      <c r="X1221" s="142" t="s">
        <v>29</v>
      </c>
      <c r="Y1221" s="142" t="s">
        <v>8</v>
      </c>
      <c r="AA1221" s="371"/>
      <c r="AB1221" s="371"/>
      <c r="AC1221" s="371"/>
      <c r="AD1221" s="371"/>
      <c r="AE1221" s="371"/>
    </row>
    <row r="1222" spans="1:31">
      <c r="A1222" s="371" t="s">
        <v>3477</v>
      </c>
      <c r="B1222" s="371">
        <v>817024</v>
      </c>
      <c r="C1222" s="371">
        <v>1</v>
      </c>
      <c r="D1222" s="371"/>
      <c r="E1222" s="371" t="s">
        <v>3478</v>
      </c>
      <c r="F1222" s="371" t="s">
        <v>3479</v>
      </c>
      <c r="G1222" s="371" t="s">
        <v>420</v>
      </c>
      <c r="H1222" s="371" t="s">
        <v>263</v>
      </c>
      <c r="I1222" s="372">
        <v>43357</v>
      </c>
      <c r="J1222" s="372">
        <v>43344</v>
      </c>
      <c r="K1222" s="372">
        <v>43982</v>
      </c>
      <c r="L1222" s="371" t="s">
        <v>241</v>
      </c>
      <c r="M1222" s="371" t="s">
        <v>242</v>
      </c>
      <c r="N1222" s="372">
        <v>43369</v>
      </c>
      <c r="O1222" s="371" t="s">
        <v>243</v>
      </c>
      <c r="P1222" s="371" t="s">
        <v>263</v>
      </c>
      <c r="Q1222" s="371" t="s">
        <v>244</v>
      </c>
      <c r="R1222" s="371" t="s">
        <v>269</v>
      </c>
      <c r="S1222" s="371" t="s">
        <v>254</v>
      </c>
      <c r="T1222" s="371" t="s">
        <v>278</v>
      </c>
      <c r="U1222" s="373">
        <v>140000</v>
      </c>
      <c r="V1222" s="371"/>
      <c r="W1222" s="371"/>
      <c r="X1222" s="142" t="s">
        <v>29</v>
      </c>
      <c r="Y1222" s="142" t="s">
        <v>7</v>
      </c>
      <c r="AA1222" s="371"/>
      <c r="AB1222" s="371"/>
      <c r="AC1222" s="371"/>
      <c r="AD1222" s="371"/>
      <c r="AE1222" s="371"/>
    </row>
    <row r="1223" spans="1:31">
      <c r="A1223" s="371" t="s">
        <v>3583</v>
      </c>
      <c r="B1223" s="371">
        <v>819119</v>
      </c>
      <c r="C1223" s="371">
        <v>1</v>
      </c>
      <c r="D1223" s="371"/>
      <c r="E1223" s="371" t="s">
        <v>3584</v>
      </c>
      <c r="F1223" s="371" t="s">
        <v>3585</v>
      </c>
      <c r="G1223" s="371" t="s">
        <v>301</v>
      </c>
      <c r="H1223" s="371" t="s">
        <v>263</v>
      </c>
      <c r="I1223" s="372">
        <v>43364</v>
      </c>
      <c r="J1223" s="372">
        <v>43344</v>
      </c>
      <c r="K1223" s="372">
        <v>43616</v>
      </c>
      <c r="L1223" s="371" t="s">
        <v>241</v>
      </c>
      <c r="M1223" s="371" t="s">
        <v>242</v>
      </c>
      <c r="N1223" s="372">
        <v>43369</v>
      </c>
      <c r="O1223" s="371" t="s">
        <v>243</v>
      </c>
      <c r="P1223" s="371" t="s">
        <v>263</v>
      </c>
      <c r="Q1223" s="371" t="s">
        <v>244</v>
      </c>
      <c r="R1223" s="371" t="s">
        <v>269</v>
      </c>
      <c r="S1223" s="371" t="s">
        <v>254</v>
      </c>
      <c r="T1223" s="371" t="s">
        <v>278</v>
      </c>
      <c r="U1223" s="371">
        <v>0</v>
      </c>
      <c r="V1223" s="371"/>
      <c r="W1223" s="371"/>
      <c r="X1223" s="142" t="s">
        <v>29</v>
      </c>
      <c r="Y1223" s="142" t="s">
        <v>8</v>
      </c>
      <c r="AA1223" s="371"/>
      <c r="AB1223" s="371"/>
      <c r="AC1223" s="371"/>
      <c r="AD1223" s="371"/>
      <c r="AE1223" s="371"/>
    </row>
    <row r="1224" spans="1:31">
      <c r="A1224" s="371" t="s">
        <v>3589</v>
      </c>
      <c r="B1224" s="371">
        <v>819168</v>
      </c>
      <c r="C1224" s="371">
        <v>1</v>
      </c>
      <c r="D1224" s="371"/>
      <c r="E1224" s="371" t="s">
        <v>3590</v>
      </c>
      <c r="F1224" s="371" t="s">
        <v>3591</v>
      </c>
      <c r="G1224" s="371" t="s">
        <v>301</v>
      </c>
      <c r="H1224" s="371" t="s">
        <v>263</v>
      </c>
      <c r="I1224" s="372">
        <v>43364</v>
      </c>
      <c r="J1224" s="372">
        <v>43344</v>
      </c>
      <c r="K1224" s="372">
        <v>43982</v>
      </c>
      <c r="L1224" s="371" t="s">
        <v>241</v>
      </c>
      <c r="M1224" s="371" t="s">
        <v>242</v>
      </c>
      <c r="N1224" s="372">
        <v>43369</v>
      </c>
      <c r="O1224" s="371" t="s">
        <v>243</v>
      </c>
      <c r="P1224" s="371" t="s">
        <v>263</v>
      </c>
      <c r="Q1224" s="371" t="s">
        <v>244</v>
      </c>
      <c r="R1224" s="371" t="s">
        <v>269</v>
      </c>
      <c r="S1224" s="371" t="s">
        <v>254</v>
      </c>
      <c r="T1224" s="371" t="s">
        <v>322</v>
      </c>
      <c r="U1224" s="371">
        <v>0</v>
      </c>
      <c r="V1224" s="371"/>
      <c r="W1224" s="371"/>
      <c r="X1224" s="142" t="s">
        <v>29</v>
      </c>
      <c r="Y1224" s="142" t="s">
        <v>8</v>
      </c>
      <c r="AA1224" s="371"/>
      <c r="AB1224" s="371"/>
      <c r="AC1224" s="371"/>
      <c r="AD1224" s="371"/>
      <c r="AE1224" s="371"/>
    </row>
    <row r="1225" spans="1:31">
      <c r="A1225" s="371" t="s">
        <v>4186</v>
      </c>
      <c r="B1225" s="371">
        <v>824712</v>
      </c>
      <c r="C1225" s="371">
        <v>0</v>
      </c>
      <c r="D1225" s="371"/>
      <c r="E1225" s="371" t="s">
        <v>4187</v>
      </c>
      <c r="F1225" s="371" t="s">
        <v>4188</v>
      </c>
      <c r="G1225" s="371" t="s">
        <v>420</v>
      </c>
      <c r="H1225" s="371" t="s">
        <v>421</v>
      </c>
      <c r="I1225" s="372">
        <v>43355</v>
      </c>
      <c r="J1225" s="372">
        <v>43343</v>
      </c>
      <c r="K1225" s="372">
        <v>43982</v>
      </c>
      <c r="L1225" s="371" t="s">
        <v>241</v>
      </c>
      <c r="M1225" s="371" t="s">
        <v>242</v>
      </c>
      <c r="N1225" s="372">
        <v>43369</v>
      </c>
      <c r="O1225" s="371" t="s">
        <v>243</v>
      </c>
      <c r="P1225" s="371" t="s">
        <v>421</v>
      </c>
      <c r="Q1225" s="371" t="s">
        <v>244</v>
      </c>
      <c r="R1225" s="371" t="s">
        <v>269</v>
      </c>
      <c r="S1225" s="371" t="s">
        <v>254</v>
      </c>
      <c r="T1225" s="371" t="s">
        <v>322</v>
      </c>
      <c r="U1225" s="373">
        <v>140000</v>
      </c>
      <c r="V1225" s="371"/>
      <c r="W1225" s="371">
        <v>144295</v>
      </c>
      <c r="X1225" s="142" t="s">
        <v>29</v>
      </c>
      <c r="Y1225" s="142" t="s">
        <v>7</v>
      </c>
      <c r="AA1225" s="371"/>
      <c r="AB1225" s="371"/>
      <c r="AC1225" s="371"/>
      <c r="AD1225" s="371"/>
      <c r="AE1225" s="371"/>
    </row>
    <row r="1226" spans="1:31">
      <c r="A1226" s="371" t="s">
        <v>4195</v>
      </c>
      <c r="B1226" s="371">
        <v>824717</v>
      </c>
      <c r="C1226" s="371">
        <v>0</v>
      </c>
      <c r="D1226" s="371"/>
      <c r="E1226" s="371" t="s">
        <v>4196</v>
      </c>
      <c r="F1226" s="371" t="s">
        <v>4197</v>
      </c>
      <c r="G1226" s="371" t="s">
        <v>301</v>
      </c>
      <c r="H1226" s="371" t="s">
        <v>421</v>
      </c>
      <c r="I1226" s="372">
        <v>43355</v>
      </c>
      <c r="J1226" s="372">
        <v>43355</v>
      </c>
      <c r="K1226" s="372">
        <v>44012</v>
      </c>
      <c r="L1226" s="371" t="s">
        <v>241</v>
      </c>
      <c r="M1226" s="371" t="s">
        <v>242</v>
      </c>
      <c r="N1226" s="372">
        <v>43369</v>
      </c>
      <c r="O1226" s="371" t="s">
        <v>243</v>
      </c>
      <c r="P1226" s="371" t="s">
        <v>421</v>
      </c>
      <c r="Q1226" s="371" t="s">
        <v>244</v>
      </c>
      <c r="R1226" s="371" t="s">
        <v>269</v>
      </c>
      <c r="S1226" s="371" t="s">
        <v>254</v>
      </c>
      <c r="T1226" s="371" t="s">
        <v>255</v>
      </c>
      <c r="U1226" s="371">
        <v>0</v>
      </c>
      <c r="V1226" s="371"/>
      <c r="W1226" s="371"/>
      <c r="X1226" s="142" t="s">
        <v>29</v>
      </c>
      <c r="Y1226" s="142" t="s">
        <v>8</v>
      </c>
      <c r="AA1226" s="371"/>
      <c r="AB1226" s="371"/>
      <c r="AC1226" s="371"/>
      <c r="AD1226" s="371"/>
      <c r="AE1226" s="371"/>
    </row>
    <row r="1227" spans="1:31">
      <c r="A1227" s="371" t="s">
        <v>4203</v>
      </c>
      <c r="B1227" s="371">
        <v>824725</v>
      </c>
      <c r="C1227" s="371">
        <v>0</v>
      </c>
      <c r="D1227" s="371"/>
      <c r="E1227" s="371" t="s">
        <v>2584</v>
      </c>
      <c r="F1227" s="371" t="s">
        <v>4204</v>
      </c>
      <c r="G1227" s="371" t="s">
        <v>420</v>
      </c>
      <c r="H1227" s="371" t="s">
        <v>421</v>
      </c>
      <c r="I1227" s="372">
        <v>43355</v>
      </c>
      <c r="J1227" s="372">
        <v>43368</v>
      </c>
      <c r="K1227" s="372">
        <v>43982</v>
      </c>
      <c r="L1227" s="371" t="s">
        <v>241</v>
      </c>
      <c r="M1227" s="371" t="s">
        <v>242</v>
      </c>
      <c r="N1227" s="372">
        <v>43369</v>
      </c>
      <c r="O1227" s="371" t="s">
        <v>243</v>
      </c>
      <c r="P1227" s="371" t="s">
        <v>421</v>
      </c>
      <c r="Q1227" s="371" t="s">
        <v>244</v>
      </c>
      <c r="R1227" s="371" t="s">
        <v>269</v>
      </c>
      <c r="S1227" s="371" t="s">
        <v>254</v>
      </c>
      <c r="T1227" s="371" t="s">
        <v>456</v>
      </c>
      <c r="U1227" s="373">
        <v>140000</v>
      </c>
      <c r="V1227" s="371"/>
      <c r="W1227" s="371">
        <v>285353</v>
      </c>
      <c r="X1227" s="142" t="s">
        <v>29</v>
      </c>
      <c r="Y1227" s="142" t="s">
        <v>7</v>
      </c>
      <c r="AA1227" s="371"/>
      <c r="AB1227" s="371"/>
      <c r="AC1227" s="371"/>
      <c r="AD1227" s="371"/>
      <c r="AE1227" s="371"/>
    </row>
    <row r="1228" spans="1:31">
      <c r="A1228" s="371" t="s">
        <v>4208</v>
      </c>
      <c r="B1228" s="371">
        <v>824744</v>
      </c>
      <c r="C1228" s="371">
        <v>0</v>
      </c>
      <c r="D1228" s="371"/>
      <c r="E1228" s="371" t="s">
        <v>4209</v>
      </c>
      <c r="F1228" s="371" t="s">
        <v>4210</v>
      </c>
      <c r="G1228" s="371" t="s">
        <v>420</v>
      </c>
      <c r="H1228" s="371" t="s">
        <v>421</v>
      </c>
      <c r="I1228" s="372">
        <v>43357</v>
      </c>
      <c r="J1228" s="372">
        <v>43365</v>
      </c>
      <c r="K1228" s="372">
        <v>43982</v>
      </c>
      <c r="L1228" s="371" t="s">
        <v>241</v>
      </c>
      <c r="M1228" s="371" t="s">
        <v>242</v>
      </c>
      <c r="N1228" s="372">
        <v>43369</v>
      </c>
      <c r="O1228" s="371" t="s">
        <v>243</v>
      </c>
      <c r="P1228" s="371" t="s">
        <v>421</v>
      </c>
      <c r="Q1228" s="371" t="s">
        <v>244</v>
      </c>
      <c r="R1228" s="371" t="s">
        <v>269</v>
      </c>
      <c r="S1228" s="371" t="s">
        <v>254</v>
      </c>
      <c r="T1228" s="371" t="s">
        <v>972</v>
      </c>
      <c r="U1228" s="373">
        <v>140000</v>
      </c>
      <c r="V1228" s="371"/>
      <c r="W1228" s="371"/>
      <c r="X1228" s="142" t="s">
        <v>29</v>
      </c>
      <c r="Y1228" s="142" t="s">
        <v>7</v>
      </c>
      <c r="AA1228" s="371"/>
      <c r="AB1228" s="371"/>
      <c r="AC1228" s="371"/>
      <c r="AD1228" s="371"/>
      <c r="AE1228" s="371"/>
    </row>
    <row r="1229" spans="1:31">
      <c r="A1229" s="371" t="s">
        <v>4218</v>
      </c>
      <c r="B1229" s="371">
        <v>824827</v>
      </c>
      <c r="C1229" s="371">
        <v>0</v>
      </c>
      <c r="D1229" s="371"/>
      <c r="E1229" s="371" t="s">
        <v>4219</v>
      </c>
      <c r="F1229" s="371" t="s">
        <v>4220</v>
      </c>
      <c r="G1229" s="371" t="s">
        <v>301</v>
      </c>
      <c r="H1229" s="371" t="s">
        <v>263</v>
      </c>
      <c r="I1229" s="372">
        <v>43367</v>
      </c>
      <c r="J1229" s="372">
        <v>43384</v>
      </c>
      <c r="K1229" s="372">
        <v>43553</v>
      </c>
      <c r="L1229" s="371" t="s">
        <v>241</v>
      </c>
      <c r="M1229" s="371" t="s">
        <v>242</v>
      </c>
      <c r="N1229" s="372">
        <v>43369</v>
      </c>
      <c r="O1229" s="371" t="s">
        <v>243</v>
      </c>
      <c r="P1229" s="371" t="s">
        <v>263</v>
      </c>
      <c r="Q1229" s="371" t="s">
        <v>244</v>
      </c>
      <c r="R1229" s="371" t="s">
        <v>244</v>
      </c>
      <c r="S1229" s="371" t="s">
        <v>254</v>
      </c>
      <c r="T1229" s="371" t="s">
        <v>295</v>
      </c>
      <c r="U1229" s="373">
        <v>89680</v>
      </c>
      <c r="V1229" s="371"/>
      <c r="W1229" s="371">
        <v>165202</v>
      </c>
      <c r="X1229" s="142" t="s">
        <v>29</v>
      </c>
      <c r="Y1229" s="142" t="s">
        <v>8</v>
      </c>
      <c r="AA1229" s="371"/>
      <c r="AB1229" s="371"/>
      <c r="AC1229" s="371"/>
      <c r="AD1229" s="371"/>
      <c r="AE1229" s="371"/>
    </row>
    <row r="1230" spans="1:31">
      <c r="A1230" s="371" t="s">
        <v>3529</v>
      </c>
      <c r="B1230" s="371" t="s">
        <v>1218</v>
      </c>
      <c r="C1230" s="371">
        <v>3</v>
      </c>
      <c r="D1230" s="371"/>
      <c r="E1230" s="371" t="s">
        <v>1219</v>
      </c>
      <c r="F1230" s="371" t="s">
        <v>3530</v>
      </c>
      <c r="G1230" s="371" t="s">
        <v>239</v>
      </c>
      <c r="H1230" s="371" t="s">
        <v>263</v>
      </c>
      <c r="I1230" s="372">
        <v>43367</v>
      </c>
      <c r="J1230" s="372">
        <v>43374</v>
      </c>
      <c r="K1230" s="372">
        <v>43555</v>
      </c>
      <c r="L1230" s="371" t="s">
        <v>241</v>
      </c>
      <c r="M1230" s="371" t="s">
        <v>242</v>
      </c>
      <c r="N1230" s="372">
        <v>43370</v>
      </c>
      <c r="O1230" s="371" t="s">
        <v>243</v>
      </c>
      <c r="P1230" s="371" t="s">
        <v>263</v>
      </c>
      <c r="Q1230" s="371" t="s">
        <v>244</v>
      </c>
      <c r="R1230" s="371" t="s">
        <v>244</v>
      </c>
      <c r="S1230" s="371" t="s">
        <v>929</v>
      </c>
      <c r="T1230" s="371" t="s">
        <v>367</v>
      </c>
      <c r="U1230" s="373">
        <v>4124000</v>
      </c>
      <c r="V1230" s="371"/>
      <c r="W1230" s="371"/>
      <c r="X1230" s="142" t="s">
        <v>29</v>
      </c>
      <c r="Y1230" s="142" t="s">
        <v>4</v>
      </c>
      <c r="AA1230" s="371"/>
      <c r="AB1230" s="371"/>
      <c r="AC1230" s="371"/>
      <c r="AD1230" s="371"/>
      <c r="AE1230" s="371"/>
    </row>
    <row r="1231" spans="1:31">
      <c r="A1231" s="371" t="s">
        <v>3801</v>
      </c>
      <c r="B1231" s="371">
        <v>823042</v>
      </c>
      <c r="C1231" s="371">
        <v>1</v>
      </c>
      <c r="D1231" s="371">
        <v>408328</v>
      </c>
      <c r="E1231" s="371" t="s">
        <v>1774</v>
      </c>
      <c r="F1231" s="371" t="s">
        <v>1775</v>
      </c>
      <c r="G1231" s="371" t="s">
        <v>301</v>
      </c>
      <c r="H1231" s="371" t="s">
        <v>1404</v>
      </c>
      <c r="I1231" s="372">
        <v>43362</v>
      </c>
      <c r="J1231" s="372">
        <v>43372</v>
      </c>
      <c r="K1231" s="372">
        <v>43496</v>
      </c>
      <c r="L1231" s="371" t="s">
        <v>241</v>
      </c>
      <c r="M1231" s="371" t="s">
        <v>242</v>
      </c>
      <c r="N1231" s="372">
        <v>43370</v>
      </c>
      <c r="O1231" s="371" t="s">
        <v>243</v>
      </c>
      <c r="P1231" s="371" t="s">
        <v>1404</v>
      </c>
      <c r="Q1231" s="371" t="s">
        <v>244</v>
      </c>
      <c r="R1231" s="371" t="s">
        <v>244</v>
      </c>
      <c r="S1231" s="371" t="s">
        <v>287</v>
      </c>
      <c r="T1231" s="371" t="s">
        <v>309</v>
      </c>
      <c r="U1231" s="373">
        <v>82560</v>
      </c>
      <c r="V1231" s="371"/>
      <c r="W1231" s="371">
        <v>526516</v>
      </c>
      <c r="X1231" s="142" t="s">
        <v>29</v>
      </c>
      <c r="Y1231" s="142" t="s">
        <v>8</v>
      </c>
      <c r="AA1231" s="371"/>
      <c r="AB1231" s="371"/>
      <c r="AC1231" s="371"/>
      <c r="AD1231" s="371"/>
      <c r="AE1231" s="371"/>
    </row>
    <row r="1232" spans="1:31">
      <c r="A1232" s="371" t="s">
        <v>3805</v>
      </c>
      <c r="B1232" s="371">
        <v>823154</v>
      </c>
      <c r="C1232" s="371">
        <v>1</v>
      </c>
      <c r="D1232" s="371">
        <v>408316</v>
      </c>
      <c r="E1232" s="371" t="s">
        <v>1527</v>
      </c>
      <c r="F1232" s="371" t="s">
        <v>1528</v>
      </c>
      <c r="G1232" s="371" t="s">
        <v>301</v>
      </c>
      <c r="H1232" s="371" t="s">
        <v>1404</v>
      </c>
      <c r="I1232" s="372">
        <v>43368</v>
      </c>
      <c r="J1232" s="372">
        <v>43414</v>
      </c>
      <c r="K1232" s="372">
        <v>43594</v>
      </c>
      <c r="L1232" s="371" t="s">
        <v>241</v>
      </c>
      <c r="M1232" s="371" t="s">
        <v>242</v>
      </c>
      <c r="N1232" s="372">
        <v>43370</v>
      </c>
      <c r="O1232" s="371" t="s">
        <v>243</v>
      </c>
      <c r="P1232" s="371" t="s">
        <v>1404</v>
      </c>
      <c r="Q1232" s="371" t="s">
        <v>244</v>
      </c>
      <c r="R1232" s="371" t="s">
        <v>244</v>
      </c>
      <c r="S1232" s="371" t="s">
        <v>462</v>
      </c>
      <c r="T1232" s="371" t="s">
        <v>255</v>
      </c>
      <c r="U1232" s="373">
        <v>110110</v>
      </c>
      <c r="V1232" s="371"/>
      <c r="W1232" s="371">
        <v>521936</v>
      </c>
      <c r="X1232" s="142" t="s">
        <v>29</v>
      </c>
      <c r="Y1232" s="142" t="s">
        <v>8</v>
      </c>
      <c r="AA1232" s="371"/>
      <c r="AB1232" s="371"/>
      <c r="AC1232" s="371"/>
      <c r="AD1232" s="371"/>
      <c r="AE1232" s="371"/>
    </row>
    <row r="1233" spans="1:34">
      <c r="A1233" s="371" t="s">
        <v>4183</v>
      </c>
      <c r="B1233" s="371">
        <v>824695</v>
      </c>
      <c r="C1233" s="371">
        <v>0</v>
      </c>
      <c r="D1233" s="371"/>
      <c r="E1233" s="371" t="s">
        <v>4184</v>
      </c>
      <c r="F1233" s="371" t="s">
        <v>4185</v>
      </c>
      <c r="G1233" s="371" t="s">
        <v>301</v>
      </c>
      <c r="H1233" s="371" t="s">
        <v>1404</v>
      </c>
      <c r="I1233" s="372">
        <v>43353</v>
      </c>
      <c r="J1233" s="372">
        <v>43360</v>
      </c>
      <c r="K1233" s="372">
        <v>44084</v>
      </c>
      <c r="L1233" s="371" t="s">
        <v>241</v>
      </c>
      <c r="M1233" s="371" t="s">
        <v>242</v>
      </c>
      <c r="N1233" s="372">
        <v>43370</v>
      </c>
      <c r="O1233" s="371" t="s">
        <v>243</v>
      </c>
      <c r="P1233" s="371" t="s">
        <v>1404</v>
      </c>
      <c r="Q1233" s="371" t="s">
        <v>244</v>
      </c>
      <c r="R1233" s="371" t="s">
        <v>244</v>
      </c>
      <c r="S1233" s="371" t="s">
        <v>254</v>
      </c>
      <c r="T1233" s="371" t="s">
        <v>255</v>
      </c>
      <c r="U1233" s="371">
        <v>0</v>
      </c>
      <c r="V1233" s="371"/>
      <c r="W1233" s="371">
        <v>548239</v>
      </c>
      <c r="X1233" s="142" t="s">
        <v>29</v>
      </c>
      <c r="Y1233" s="142" t="s">
        <v>8</v>
      </c>
      <c r="AA1233" s="371"/>
      <c r="AB1233" s="371"/>
      <c r="AC1233" s="371"/>
      <c r="AD1233" s="371"/>
      <c r="AE1233" s="371"/>
    </row>
    <row r="1234" spans="1:34">
      <c r="A1234" s="371" t="s">
        <v>3186</v>
      </c>
      <c r="B1234" s="371" t="s">
        <v>3187</v>
      </c>
      <c r="C1234" s="371">
        <v>8</v>
      </c>
      <c r="D1234" s="371"/>
      <c r="E1234" s="371" t="s">
        <v>248</v>
      </c>
      <c r="F1234" s="371" t="s">
        <v>3188</v>
      </c>
      <c r="G1234" s="371" t="s">
        <v>239</v>
      </c>
      <c r="H1234" s="371" t="s">
        <v>251</v>
      </c>
      <c r="I1234" s="372">
        <v>43370</v>
      </c>
      <c r="J1234" s="372">
        <v>43374</v>
      </c>
      <c r="K1234" s="372">
        <v>43435</v>
      </c>
      <c r="L1234" s="371" t="s">
        <v>241</v>
      </c>
      <c r="M1234" s="371" t="s">
        <v>242</v>
      </c>
      <c r="N1234" s="372">
        <v>43371</v>
      </c>
      <c r="O1234" s="371" t="s">
        <v>243</v>
      </c>
      <c r="P1234" s="371" t="s">
        <v>251</v>
      </c>
      <c r="Q1234" s="371" t="s">
        <v>244</v>
      </c>
      <c r="R1234" s="371" t="s">
        <v>269</v>
      </c>
      <c r="S1234" s="371" t="s">
        <v>254</v>
      </c>
      <c r="T1234" s="371" t="s">
        <v>255</v>
      </c>
      <c r="U1234" s="373">
        <v>12000001.5</v>
      </c>
      <c r="V1234" s="371"/>
      <c r="W1234" s="371">
        <v>775665</v>
      </c>
      <c r="X1234" s="142" t="s">
        <v>29</v>
      </c>
      <c r="Y1234" s="142" t="s">
        <v>4</v>
      </c>
      <c r="AA1234" s="371"/>
      <c r="AB1234" s="371"/>
      <c r="AC1234" s="371"/>
      <c r="AD1234" s="371"/>
      <c r="AE1234" s="371"/>
    </row>
    <row r="1235" spans="1:34">
      <c r="A1235" s="371" t="s">
        <v>3282</v>
      </c>
      <c r="B1235" s="371">
        <v>809926</v>
      </c>
      <c r="C1235" s="371">
        <v>40</v>
      </c>
      <c r="D1235" s="371">
        <v>405941</v>
      </c>
      <c r="E1235" s="371" t="s">
        <v>290</v>
      </c>
      <c r="F1235" s="371" t="s">
        <v>3283</v>
      </c>
      <c r="G1235" s="371" t="s">
        <v>292</v>
      </c>
      <c r="H1235" s="371" t="s">
        <v>294</v>
      </c>
      <c r="I1235" s="372">
        <v>43364</v>
      </c>
      <c r="J1235" s="372">
        <v>43367</v>
      </c>
      <c r="K1235" s="372">
        <v>43465</v>
      </c>
      <c r="L1235" s="371" t="s">
        <v>241</v>
      </c>
      <c r="M1235" s="371" t="s">
        <v>242</v>
      </c>
      <c r="N1235" s="372">
        <v>43371</v>
      </c>
      <c r="O1235" s="371" t="s">
        <v>243</v>
      </c>
      <c r="P1235" s="371" t="s">
        <v>294</v>
      </c>
      <c r="Q1235" s="371" t="s">
        <v>244</v>
      </c>
      <c r="R1235" s="371" t="s">
        <v>269</v>
      </c>
      <c r="S1235" s="371" t="s">
        <v>287</v>
      </c>
      <c r="T1235" s="371" t="s">
        <v>295</v>
      </c>
      <c r="U1235" s="373">
        <v>19624776.649999999</v>
      </c>
      <c r="V1235" s="371"/>
      <c r="W1235" s="371">
        <v>563538</v>
      </c>
      <c r="X1235" s="142" t="s">
        <v>29</v>
      </c>
      <c r="Y1235" s="142" t="s">
        <v>101</v>
      </c>
      <c r="AA1235" s="371"/>
      <c r="AB1235" s="371"/>
      <c r="AC1235" s="371"/>
      <c r="AD1235" s="371"/>
      <c r="AE1235" s="371"/>
    </row>
    <row r="1236" spans="1:34">
      <c r="A1236" s="371" t="s">
        <v>3614</v>
      </c>
      <c r="B1236" s="371" t="s">
        <v>3615</v>
      </c>
      <c r="C1236" s="371">
        <v>1</v>
      </c>
      <c r="D1236" s="371"/>
      <c r="E1236" s="371" t="s">
        <v>3616</v>
      </c>
      <c r="F1236" s="371" t="s">
        <v>3617</v>
      </c>
      <c r="G1236" s="371" t="s">
        <v>239</v>
      </c>
      <c r="H1236" s="371" t="s">
        <v>3173</v>
      </c>
      <c r="I1236" s="372">
        <v>43354</v>
      </c>
      <c r="J1236" s="372">
        <v>43160</v>
      </c>
      <c r="K1236" s="372">
        <v>43524</v>
      </c>
      <c r="L1236" s="371" t="s">
        <v>241</v>
      </c>
      <c r="M1236" s="371" t="s">
        <v>242</v>
      </c>
      <c r="N1236" s="372">
        <v>43371</v>
      </c>
      <c r="O1236" s="371" t="s">
        <v>243</v>
      </c>
      <c r="P1236" s="371" t="s">
        <v>2462</v>
      </c>
      <c r="Q1236" s="371" t="s">
        <v>244</v>
      </c>
      <c r="R1236" s="371" t="s">
        <v>269</v>
      </c>
      <c r="S1236" s="371" t="s">
        <v>254</v>
      </c>
      <c r="T1236" s="371" t="s">
        <v>255</v>
      </c>
      <c r="U1236" s="373">
        <v>900000</v>
      </c>
      <c r="V1236" s="371"/>
      <c r="W1236" s="371">
        <v>2063</v>
      </c>
      <c r="X1236" s="142" t="s">
        <v>29</v>
      </c>
      <c r="Y1236" s="142" t="s">
        <v>4</v>
      </c>
      <c r="AA1236" s="371"/>
      <c r="AB1236" s="371"/>
      <c r="AC1236" s="371"/>
      <c r="AD1236" s="371"/>
      <c r="AE1236" s="371"/>
    </row>
    <row r="1237" spans="1:34">
      <c r="A1237" s="371" t="s">
        <v>3627</v>
      </c>
      <c r="B1237" s="371" t="s">
        <v>3628</v>
      </c>
      <c r="C1237" s="371">
        <v>1</v>
      </c>
      <c r="D1237" s="371"/>
      <c r="E1237" s="371" t="s">
        <v>3629</v>
      </c>
      <c r="F1237" s="371" t="s">
        <v>3630</v>
      </c>
      <c r="G1237" s="371" t="s">
        <v>239</v>
      </c>
      <c r="H1237" s="371" t="s">
        <v>3173</v>
      </c>
      <c r="I1237" s="372">
        <v>43306</v>
      </c>
      <c r="J1237" s="372">
        <v>43160</v>
      </c>
      <c r="K1237" s="372">
        <v>43524</v>
      </c>
      <c r="L1237" s="371" t="s">
        <v>241</v>
      </c>
      <c r="M1237" s="371" t="s">
        <v>242</v>
      </c>
      <c r="N1237" s="372">
        <v>43371</v>
      </c>
      <c r="O1237" s="371" t="s">
        <v>243</v>
      </c>
      <c r="P1237" s="371" t="s">
        <v>2462</v>
      </c>
      <c r="Q1237" s="371" t="s">
        <v>244</v>
      </c>
      <c r="R1237" s="371" t="s">
        <v>244</v>
      </c>
      <c r="S1237" s="371" t="s">
        <v>254</v>
      </c>
      <c r="T1237" s="371" t="s">
        <v>255</v>
      </c>
      <c r="U1237" s="373">
        <v>3840000</v>
      </c>
      <c r="V1237" s="371"/>
      <c r="W1237" s="371">
        <v>584377</v>
      </c>
      <c r="X1237" s="142" t="s">
        <v>29</v>
      </c>
      <c r="Y1237" s="142" t="s">
        <v>4</v>
      </c>
      <c r="AA1237" s="371"/>
      <c r="AB1237" s="371"/>
      <c r="AC1237" s="371"/>
      <c r="AD1237" s="371"/>
      <c r="AE1237" s="371"/>
    </row>
    <row r="1238" spans="1:34">
      <c r="A1238" s="371" t="s">
        <v>3664</v>
      </c>
      <c r="B1238" s="371" t="s">
        <v>2395</v>
      </c>
      <c r="C1238" s="371">
        <v>2</v>
      </c>
      <c r="D1238" s="371">
        <v>924282</v>
      </c>
      <c r="E1238" s="371" t="s">
        <v>2396</v>
      </c>
      <c r="F1238" s="371" t="s">
        <v>3665</v>
      </c>
      <c r="G1238" s="371" t="s">
        <v>239</v>
      </c>
      <c r="H1238" s="371" t="s">
        <v>240</v>
      </c>
      <c r="I1238" s="372">
        <v>43356</v>
      </c>
      <c r="J1238" s="372">
        <v>43356</v>
      </c>
      <c r="K1238" s="372">
        <v>43496</v>
      </c>
      <c r="L1238" s="371" t="s">
        <v>241</v>
      </c>
      <c r="M1238" s="371" t="s">
        <v>242</v>
      </c>
      <c r="N1238" s="372">
        <v>43371</v>
      </c>
      <c r="O1238" s="371" t="s">
        <v>243</v>
      </c>
      <c r="P1238" s="371" t="s">
        <v>240</v>
      </c>
      <c r="Q1238" s="371" t="s">
        <v>244</v>
      </c>
      <c r="R1238" s="371" t="s">
        <v>244</v>
      </c>
      <c r="S1238" s="371"/>
      <c r="T1238" s="371" t="s">
        <v>309</v>
      </c>
      <c r="U1238" s="373">
        <v>299568</v>
      </c>
      <c r="V1238" s="373"/>
      <c r="W1238" s="371">
        <v>388003</v>
      </c>
      <c r="X1238" s="142" t="s">
        <v>29</v>
      </c>
      <c r="Y1238" s="142" t="s">
        <v>4</v>
      </c>
      <c r="AA1238" s="371"/>
      <c r="AB1238" s="371"/>
      <c r="AC1238" s="371"/>
      <c r="AD1238" s="371"/>
      <c r="AE1238" s="371"/>
    </row>
    <row r="1239" spans="1:34">
      <c r="A1239" s="371" t="s">
        <v>3800</v>
      </c>
      <c r="B1239" s="371">
        <v>823019</v>
      </c>
      <c r="C1239" s="371">
        <v>1</v>
      </c>
      <c r="D1239" s="371">
        <v>408317</v>
      </c>
      <c r="E1239" s="371" t="s">
        <v>1326</v>
      </c>
      <c r="F1239" s="371" t="s">
        <v>1327</v>
      </c>
      <c r="G1239" s="371" t="s">
        <v>301</v>
      </c>
      <c r="H1239" s="371" t="s">
        <v>263</v>
      </c>
      <c r="I1239" s="372">
        <v>43368</v>
      </c>
      <c r="J1239" s="372">
        <v>43427</v>
      </c>
      <c r="K1239" s="372">
        <v>43607</v>
      </c>
      <c r="L1239" s="371" t="s">
        <v>241</v>
      </c>
      <c r="M1239" s="371" t="s">
        <v>242</v>
      </c>
      <c r="N1239" s="372">
        <v>43371</v>
      </c>
      <c r="O1239" s="371" t="s">
        <v>243</v>
      </c>
      <c r="P1239" s="371" t="s">
        <v>263</v>
      </c>
      <c r="Q1239" s="371" t="s">
        <v>244</v>
      </c>
      <c r="R1239" s="371" t="s">
        <v>244</v>
      </c>
      <c r="S1239" s="371" t="s">
        <v>287</v>
      </c>
      <c r="T1239" s="371" t="s">
        <v>371</v>
      </c>
      <c r="U1239" s="373">
        <v>110000</v>
      </c>
      <c r="V1239" s="371"/>
      <c r="W1239" s="371">
        <v>519626</v>
      </c>
      <c r="X1239" s="142" t="s">
        <v>29</v>
      </c>
      <c r="Y1239" s="142" t="s">
        <v>8</v>
      </c>
      <c r="AA1239" s="371"/>
      <c r="AB1239" s="371"/>
      <c r="AC1239" s="371"/>
      <c r="AD1239" s="371"/>
      <c r="AE1239" s="371"/>
    </row>
    <row r="1240" spans="1:34">
      <c r="A1240" s="371" t="s">
        <v>3890</v>
      </c>
      <c r="B1240" s="371">
        <v>823815</v>
      </c>
      <c r="C1240" s="371">
        <v>2</v>
      </c>
      <c r="D1240" s="371">
        <v>408344</v>
      </c>
      <c r="E1240" s="371" t="s">
        <v>2953</v>
      </c>
      <c r="F1240" s="371" t="s">
        <v>2954</v>
      </c>
      <c r="G1240" s="371" t="s">
        <v>301</v>
      </c>
      <c r="H1240" s="371" t="s">
        <v>263</v>
      </c>
      <c r="I1240" s="372">
        <v>43368</v>
      </c>
      <c r="J1240" s="372">
        <v>43446</v>
      </c>
      <c r="K1240" s="372">
        <v>43627</v>
      </c>
      <c r="L1240" s="371" t="s">
        <v>241</v>
      </c>
      <c r="M1240" s="371" t="s">
        <v>242</v>
      </c>
      <c r="N1240" s="372">
        <v>43371</v>
      </c>
      <c r="O1240" s="371" t="s">
        <v>243</v>
      </c>
      <c r="P1240" s="371" t="s">
        <v>263</v>
      </c>
      <c r="Q1240" s="371" t="s">
        <v>244</v>
      </c>
      <c r="R1240" s="371" t="s">
        <v>244</v>
      </c>
      <c r="S1240" s="371" t="s">
        <v>287</v>
      </c>
      <c r="T1240" s="371" t="s">
        <v>371</v>
      </c>
      <c r="U1240" s="373">
        <v>100000</v>
      </c>
      <c r="V1240" s="373"/>
      <c r="W1240" s="371">
        <v>533595</v>
      </c>
      <c r="X1240" s="142" t="s">
        <v>29</v>
      </c>
      <c r="Y1240" s="142" t="s">
        <v>8</v>
      </c>
      <c r="AA1240" s="371"/>
      <c r="AB1240" s="371"/>
      <c r="AC1240" s="371"/>
      <c r="AD1240" s="371"/>
      <c r="AE1240" s="371"/>
    </row>
    <row r="1241" spans="1:34">
      <c r="A1241" s="371" t="s">
        <v>4073</v>
      </c>
      <c r="B1241" s="371">
        <v>824388</v>
      </c>
      <c r="C1241" s="371">
        <v>0</v>
      </c>
      <c r="D1241" s="371"/>
      <c r="E1241" s="371" t="s">
        <v>4074</v>
      </c>
      <c r="F1241" s="371" t="s">
        <v>4075</v>
      </c>
      <c r="G1241" s="371" t="s">
        <v>4006</v>
      </c>
      <c r="H1241" s="371" t="s">
        <v>4076</v>
      </c>
      <c r="I1241" s="372">
        <v>43322</v>
      </c>
      <c r="J1241" s="372">
        <v>43322</v>
      </c>
      <c r="K1241" s="372">
        <v>43383</v>
      </c>
      <c r="L1241" s="371" t="s">
        <v>241</v>
      </c>
      <c r="M1241" s="371" t="s">
        <v>242</v>
      </c>
      <c r="N1241" s="372">
        <v>43371</v>
      </c>
      <c r="O1241" s="371" t="s">
        <v>243</v>
      </c>
      <c r="P1241" s="371" t="s">
        <v>4076</v>
      </c>
      <c r="Q1241" s="371" t="s">
        <v>244</v>
      </c>
      <c r="R1241" s="371" t="s">
        <v>244</v>
      </c>
      <c r="S1241" s="371" t="s">
        <v>254</v>
      </c>
      <c r="T1241" s="371" t="s">
        <v>559</v>
      </c>
      <c r="U1241" s="373">
        <v>28985</v>
      </c>
      <c r="V1241" s="371"/>
      <c r="W1241" s="371">
        <v>722066</v>
      </c>
      <c r="X1241" s="142" t="s">
        <v>29</v>
      </c>
      <c r="Y1241" s="142" t="s">
        <v>101</v>
      </c>
      <c r="AA1241" s="371"/>
      <c r="AB1241" s="371"/>
      <c r="AC1241" s="371"/>
      <c r="AD1241" s="371"/>
      <c r="AE1241" s="371"/>
    </row>
    <row r="1242" spans="1:34">
      <c r="A1242" s="371" t="s">
        <v>4132</v>
      </c>
      <c r="B1242" s="371">
        <v>824595</v>
      </c>
      <c r="C1242" s="371">
        <v>1</v>
      </c>
      <c r="D1242" s="371">
        <v>408372</v>
      </c>
      <c r="E1242" s="371" t="s">
        <v>4130</v>
      </c>
      <c r="F1242" s="371" t="s">
        <v>4133</v>
      </c>
      <c r="G1242" s="371" t="s">
        <v>301</v>
      </c>
      <c r="H1242" s="371" t="s">
        <v>1404</v>
      </c>
      <c r="I1242" s="372">
        <v>43369</v>
      </c>
      <c r="J1242" s="372">
        <v>43348</v>
      </c>
      <c r="K1242" s="372">
        <v>43692</v>
      </c>
      <c r="L1242" s="371" t="s">
        <v>241</v>
      </c>
      <c r="M1242" s="371" t="s">
        <v>242</v>
      </c>
      <c r="N1242" s="372">
        <v>43371</v>
      </c>
      <c r="O1242" s="371" t="s">
        <v>243</v>
      </c>
      <c r="P1242" s="371" t="s">
        <v>1404</v>
      </c>
      <c r="Q1242" s="371" t="s">
        <v>244</v>
      </c>
      <c r="R1242" s="371" t="s">
        <v>244</v>
      </c>
      <c r="S1242" s="371" t="s">
        <v>287</v>
      </c>
      <c r="T1242" s="371" t="s">
        <v>371</v>
      </c>
      <c r="U1242" s="373">
        <v>187500</v>
      </c>
      <c r="V1242" s="371"/>
      <c r="W1242" s="371">
        <v>545814</v>
      </c>
      <c r="X1242" s="142" t="s">
        <v>29</v>
      </c>
      <c r="Y1242" s="142" t="s">
        <v>8</v>
      </c>
      <c r="AA1242" s="371"/>
      <c r="AB1242" s="371"/>
      <c r="AC1242" s="371"/>
      <c r="AD1242" s="371"/>
      <c r="AE1242" s="371"/>
    </row>
    <row r="1243" spans="1:34">
      <c r="A1243" s="371" t="s">
        <v>4211</v>
      </c>
      <c r="B1243" s="371">
        <v>824778</v>
      </c>
      <c r="C1243" s="371">
        <v>0</v>
      </c>
      <c r="D1243" s="371">
        <v>1154721</v>
      </c>
      <c r="E1243" s="371" t="s">
        <v>4212</v>
      </c>
      <c r="F1243" s="371" t="s">
        <v>4213</v>
      </c>
      <c r="G1243" s="371" t="s">
        <v>301</v>
      </c>
      <c r="H1243" s="371" t="s">
        <v>1404</v>
      </c>
      <c r="I1243" s="372">
        <v>43361</v>
      </c>
      <c r="J1243" s="372">
        <v>43374</v>
      </c>
      <c r="K1243" s="372">
        <v>43677</v>
      </c>
      <c r="L1243" s="371" t="s">
        <v>241</v>
      </c>
      <c r="M1243" s="371" t="s">
        <v>242</v>
      </c>
      <c r="N1243" s="372">
        <v>43371</v>
      </c>
      <c r="O1243" s="371" t="s">
        <v>243</v>
      </c>
      <c r="P1243" s="371" t="s">
        <v>1404</v>
      </c>
      <c r="Q1243" s="371" t="s">
        <v>244</v>
      </c>
      <c r="R1243" s="371" t="s">
        <v>244</v>
      </c>
      <c r="S1243" s="371" t="s">
        <v>287</v>
      </c>
      <c r="T1243" s="371" t="s">
        <v>371</v>
      </c>
      <c r="U1243" s="371">
        <v>0</v>
      </c>
      <c r="V1243" s="371"/>
      <c r="W1243" s="371">
        <v>548466</v>
      </c>
      <c r="X1243" s="142" t="s">
        <v>29</v>
      </c>
      <c r="Y1243" s="142" t="s">
        <v>8</v>
      </c>
      <c r="AA1243" s="371"/>
      <c r="AB1243" s="371"/>
      <c r="AC1243" s="371"/>
      <c r="AD1243" s="371"/>
      <c r="AE1243" s="371"/>
    </row>
    <row r="1244" spans="1:34">
      <c r="A1244" s="371" t="s">
        <v>4214</v>
      </c>
      <c r="B1244" s="371" t="s">
        <v>4215</v>
      </c>
      <c r="C1244" s="371">
        <v>0</v>
      </c>
      <c r="D1244" s="371"/>
      <c r="E1244" s="371" t="s">
        <v>4216</v>
      </c>
      <c r="F1244" s="371" t="s">
        <v>4217</v>
      </c>
      <c r="G1244" s="371" t="s">
        <v>239</v>
      </c>
      <c r="H1244" s="371" t="s">
        <v>240</v>
      </c>
      <c r="I1244" s="372">
        <v>43363</v>
      </c>
      <c r="J1244" s="372">
        <v>43363</v>
      </c>
      <c r="K1244" s="372">
        <v>43709</v>
      </c>
      <c r="L1244" s="371" t="s">
        <v>241</v>
      </c>
      <c r="M1244" s="371" t="s">
        <v>242</v>
      </c>
      <c r="N1244" s="372">
        <v>43371</v>
      </c>
      <c r="O1244" s="371" t="s">
        <v>243</v>
      </c>
      <c r="P1244" s="371" t="s">
        <v>240</v>
      </c>
      <c r="Q1244" s="371" t="s">
        <v>244</v>
      </c>
      <c r="R1244" s="371" t="s">
        <v>244</v>
      </c>
      <c r="S1244" s="371" t="s">
        <v>254</v>
      </c>
      <c r="T1244" s="371" t="s">
        <v>255</v>
      </c>
      <c r="U1244" s="373">
        <v>300000</v>
      </c>
      <c r="V1244" s="371"/>
      <c r="W1244" s="371">
        <v>503674</v>
      </c>
      <c r="X1244" s="142" t="s">
        <v>29</v>
      </c>
      <c r="Y1244" s="142" t="s">
        <v>4</v>
      </c>
      <c r="AA1244" s="371"/>
      <c r="AB1244" s="371"/>
      <c r="AC1244" s="371"/>
      <c r="AD1244" s="371"/>
      <c r="AE1244" s="371"/>
    </row>
    <row r="1245" spans="1:34">
      <c r="A1245" s="371" t="s">
        <v>4298</v>
      </c>
      <c r="B1245" s="371" t="s">
        <v>4299</v>
      </c>
      <c r="C1245" s="371">
        <v>4</v>
      </c>
      <c r="D1245" s="371"/>
      <c r="E1245" s="371" t="s">
        <v>4300</v>
      </c>
      <c r="F1245" s="371" t="s">
        <v>4301</v>
      </c>
      <c r="G1245" s="371" t="s">
        <v>239</v>
      </c>
      <c r="H1245" s="371" t="s">
        <v>340</v>
      </c>
      <c r="I1245" s="432">
        <v>43252</v>
      </c>
      <c r="J1245" s="432">
        <v>43282</v>
      </c>
      <c r="K1245" s="432">
        <v>43646</v>
      </c>
      <c r="L1245" s="371" t="s">
        <v>241</v>
      </c>
      <c r="M1245" s="371" t="s">
        <v>242</v>
      </c>
      <c r="N1245" s="432">
        <v>43378</v>
      </c>
      <c r="O1245" s="371" t="s">
        <v>243</v>
      </c>
      <c r="P1245" s="371" t="s">
        <v>340</v>
      </c>
      <c r="Q1245" s="371" t="s">
        <v>244</v>
      </c>
      <c r="R1245" s="371" t="s">
        <v>269</v>
      </c>
      <c r="S1245" s="371" t="s">
        <v>254</v>
      </c>
      <c r="T1245" s="371" t="s">
        <v>351</v>
      </c>
      <c r="U1245" s="371">
        <v>8600000</v>
      </c>
      <c r="V1245" s="371"/>
      <c r="W1245" s="371">
        <v>577592</v>
      </c>
      <c r="X1245" s="371" t="s">
        <v>30</v>
      </c>
      <c r="Y1245" s="19" t="s">
        <v>4</v>
      </c>
      <c r="AB1245" s="434"/>
      <c r="AC1245" s="434"/>
      <c r="AD1245" s="434"/>
      <c r="AE1245" s="434"/>
      <c r="AF1245" s="434"/>
      <c r="AG1245" s="434"/>
      <c r="AH1245" s="433"/>
    </row>
    <row r="1246" spans="1:34">
      <c r="A1246" s="371" t="s">
        <v>4302</v>
      </c>
      <c r="B1246" s="371" t="s">
        <v>4303</v>
      </c>
      <c r="C1246" s="371">
        <v>0</v>
      </c>
      <c r="D1246" s="371"/>
      <c r="E1246" s="371" t="s">
        <v>1227</v>
      </c>
      <c r="F1246" s="371" t="s">
        <v>4304</v>
      </c>
      <c r="G1246" s="371" t="s">
        <v>239</v>
      </c>
      <c r="H1246" s="371" t="s">
        <v>340</v>
      </c>
      <c r="I1246" s="432">
        <v>43369</v>
      </c>
      <c r="J1246" s="432">
        <v>43344</v>
      </c>
      <c r="K1246" s="432">
        <v>44104</v>
      </c>
      <c r="L1246" s="371" t="s">
        <v>241</v>
      </c>
      <c r="M1246" s="371" t="s">
        <v>242</v>
      </c>
      <c r="N1246" s="432">
        <v>43378</v>
      </c>
      <c r="O1246" s="371" t="s">
        <v>243</v>
      </c>
      <c r="P1246" s="371" t="s">
        <v>340</v>
      </c>
      <c r="Q1246" s="371" t="s">
        <v>269</v>
      </c>
      <c r="R1246" s="371" t="s">
        <v>244</v>
      </c>
      <c r="S1246" s="371" t="s">
        <v>254</v>
      </c>
      <c r="T1246" s="371" t="s">
        <v>597</v>
      </c>
      <c r="U1246" s="371">
        <v>1000000</v>
      </c>
      <c r="V1246" s="371"/>
      <c r="W1246" s="371">
        <v>71558</v>
      </c>
      <c r="X1246" s="371" t="s">
        <v>30</v>
      </c>
      <c r="Y1246" s="142" t="s">
        <v>4</v>
      </c>
      <c r="AB1246" s="434"/>
      <c r="AC1246" s="434"/>
      <c r="AD1246" s="434"/>
      <c r="AE1246" s="434"/>
      <c r="AF1246" s="434"/>
      <c r="AG1246" s="434"/>
      <c r="AH1246" s="433"/>
    </row>
    <row r="1247" spans="1:34">
      <c r="A1247" s="371" t="s">
        <v>4305</v>
      </c>
      <c r="B1247" s="371" t="s">
        <v>4306</v>
      </c>
      <c r="C1247" s="371">
        <v>5</v>
      </c>
      <c r="D1247" s="371"/>
      <c r="E1247" s="371" t="s">
        <v>4307</v>
      </c>
      <c r="F1247" s="371" t="s">
        <v>4308</v>
      </c>
      <c r="G1247" s="371" t="s">
        <v>239</v>
      </c>
      <c r="H1247" s="371" t="s">
        <v>340</v>
      </c>
      <c r="I1247" s="432">
        <v>43252</v>
      </c>
      <c r="J1247" s="432">
        <v>43252</v>
      </c>
      <c r="K1247" s="432">
        <v>43616</v>
      </c>
      <c r="L1247" s="371" t="s">
        <v>241</v>
      </c>
      <c r="M1247" s="371" t="s">
        <v>242</v>
      </c>
      <c r="N1247" s="432">
        <v>43382</v>
      </c>
      <c r="O1247" s="371" t="s">
        <v>243</v>
      </c>
      <c r="P1247" s="371" t="s">
        <v>340</v>
      </c>
      <c r="Q1247" s="371" t="s">
        <v>244</v>
      </c>
      <c r="R1247" s="371" t="s">
        <v>269</v>
      </c>
      <c r="S1247" s="371" t="s">
        <v>254</v>
      </c>
      <c r="T1247" s="371" t="s">
        <v>255</v>
      </c>
      <c r="U1247" s="371">
        <v>17000000</v>
      </c>
      <c r="V1247" s="371"/>
      <c r="W1247" s="371">
        <v>4526</v>
      </c>
      <c r="X1247" s="371" t="s">
        <v>30</v>
      </c>
      <c r="Y1247" s="142" t="s">
        <v>4</v>
      </c>
      <c r="AB1247" s="434"/>
      <c r="AC1247" s="434"/>
      <c r="AD1247" s="434"/>
      <c r="AE1247" s="434"/>
      <c r="AF1247" s="434"/>
      <c r="AG1247" s="434"/>
      <c r="AH1247" s="433"/>
    </row>
    <row r="1248" spans="1:34">
      <c r="A1248" s="371" t="s">
        <v>4309</v>
      </c>
      <c r="B1248" s="371" t="s">
        <v>4310</v>
      </c>
      <c r="C1248" s="371">
        <v>0</v>
      </c>
      <c r="D1248" s="371">
        <v>1163793</v>
      </c>
      <c r="E1248" s="371" t="s">
        <v>4311</v>
      </c>
      <c r="F1248" s="371" t="s">
        <v>4312</v>
      </c>
      <c r="G1248" s="371" t="s">
        <v>239</v>
      </c>
      <c r="H1248" s="371" t="s">
        <v>2462</v>
      </c>
      <c r="I1248" s="432">
        <v>43291</v>
      </c>
      <c r="J1248" s="432">
        <v>43388</v>
      </c>
      <c r="K1248" s="432">
        <v>43434</v>
      </c>
      <c r="L1248" s="371" t="s">
        <v>241</v>
      </c>
      <c r="M1248" s="371" t="s">
        <v>242</v>
      </c>
      <c r="N1248" s="432">
        <v>43392</v>
      </c>
      <c r="O1248" s="371" t="s">
        <v>243</v>
      </c>
      <c r="P1248" s="371" t="s">
        <v>2462</v>
      </c>
      <c r="Q1248" s="371" t="s">
        <v>244</v>
      </c>
      <c r="R1248" s="371" t="s">
        <v>269</v>
      </c>
      <c r="S1248" s="371" t="s">
        <v>287</v>
      </c>
      <c r="T1248" s="371" t="s">
        <v>309</v>
      </c>
      <c r="U1248" s="371">
        <v>74435</v>
      </c>
      <c r="V1248" s="371"/>
      <c r="W1248" s="371">
        <v>20006</v>
      </c>
      <c r="X1248" s="371" t="s">
        <v>30</v>
      </c>
      <c r="Y1248" s="142" t="s">
        <v>4</v>
      </c>
      <c r="AB1248" s="434"/>
      <c r="AC1248" s="434"/>
      <c r="AD1248" s="434"/>
      <c r="AE1248" s="434"/>
      <c r="AF1248" s="434"/>
      <c r="AG1248" s="434"/>
      <c r="AH1248" s="433"/>
    </row>
    <row r="1249" spans="1:34">
      <c r="A1249" s="371" t="s">
        <v>4313</v>
      </c>
      <c r="B1249" s="371" t="s">
        <v>4314</v>
      </c>
      <c r="C1249" s="371">
        <v>0</v>
      </c>
      <c r="D1249" s="371">
        <v>1152352</v>
      </c>
      <c r="E1249" s="371" t="s">
        <v>1156</v>
      </c>
      <c r="F1249" s="371" t="s">
        <v>4315</v>
      </c>
      <c r="G1249" s="371" t="s">
        <v>239</v>
      </c>
      <c r="H1249" s="371" t="s">
        <v>240</v>
      </c>
      <c r="I1249" s="432">
        <v>43360</v>
      </c>
      <c r="J1249" s="432">
        <v>43361</v>
      </c>
      <c r="K1249" s="432">
        <v>43434</v>
      </c>
      <c r="L1249" s="371" t="s">
        <v>241</v>
      </c>
      <c r="M1249" s="371" t="s">
        <v>242</v>
      </c>
      <c r="N1249" s="432">
        <v>43376</v>
      </c>
      <c r="O1249" s="371" t="s">
        <v>243</v>
      </c>
      <c r="P1249" s="371" t="s">
        <v>240</v>
      </c>
      <c r="Q1249" s="371" t="s">
        <v>244</v>
      </c>
      <c r="R1249" s="371" t="s">
        <v>244</v>
      </c>
      <c r="S1249" s="371" t="s">
        <v>245</v>
      </c>
      <c r="T1249" s="371" t="s">
        <v>246</v>
      </c>
      <c r="U1249" s="371">
        <v>16785</v>
      </c>
      <c r="V1249" s="371"/>
      <c r="W1249" s="371">
        <v>26188</v>
      </c>
      <c r="X1249" s="371" t="s">
        <v>30</v>
      </c>
      <c r="Y1249" s="142" t="s">
        <v>4</v>
      </c>
      <c r="AB1249" s="434"/>
      <c r="AC1249" s="434"/>
      <c r="AD1249" s="434"/>
      <c r="AE1249" s="434"/>
      <c r="AF1249" s="434"/>
      <c r="AG1249" s="434"/>
      <c r="AH1249" s="433"/>
    </row>
    <row r="1250" spans="1:34">
      <c r="A1250" s="371" t="s">
        <v>4316</v>
      </c>
      <c r="B1250" s="371" t="s">
        <v>4317</v>
      </c>
      <c r="C1250" s="371">
        <v>0</v>
      </c>
      <c r="D1250" s="371">
        <v>1150748</v>
      </c>
      <c r="E1250" s="371" t="s">
        <v>544</v>
      </c>
      <c r="F1250" s="371" t="s">
        <v>4318</v>
      </c>
      <c r="G1250" s="371" t="s">
        <v>239</v>
      </c>
      <c r="H1250" s="371" t="s">
        <v>240</v>
      </c>
      <c r="I1250" s="432">
        <v>43356</v>
      </c>
      <c r="J1250" s="432">
        <v>43266</v>
      </c>
      <c r="K1250" s="432">
        <v>43496</v>
      </c>
      <c r="L1250" s="371" t="s">
        <v>241</v>
      </c>
      <c r="M1250" s="371" t="s">
        <v>242</v>
      </c>
      <c r="N1250" s="432">
        <v>43377</v>
      </c>
      <c r="O1250" s="371" t="s">
        <v>243</v>
      </c>
      <c r="P1250" s="371" t="s">
        <v>240</v>
      </c>
      <c r="Q1250" s="371" t="s">
        <v>244</v>
      </c>
      <c r="R1250" s="371" t="s">
        <v>244</v>
      </c>
      <c r="S1250" s="371" t="s">
        <v>287</v>
      </c>
      <c r="T1250" s="371" t="s">
        <v>327</v>
      </c>
      <c r="U1250" s="371">
        <v>40000</v>
      </c>
      <c r="V1250" s="371"/>
      <c r="W1250" s="371">
        <v>169046</v>
      </c>
      <c r="X1250" s="371" t="s">
        <v>30</v>
      </c>
      <c r="Y1250" s="142" t="s">
        <v>4</v>
      </c>
      <c r="AB1250" s="434"/>
      <c r="AC1250" s="434"/>
      <c r="AD1250" s="434"/>
      <c r="AE1250" s="434"/>
      <c r="AF1250" s="434"/>
      <c r="AG1250" s="434"/>
      <c r="AH1250" s="433"/>
    </row>
    <row r="1251" spans="1:34">
      <c r="A1251" s="371" t="s">
        <v>4319</v>
      </c>
      <c r="B1251" s="371" t="s">
        <v>4320</v>
      </c>
      <c r="C1251" s="371">
        <v>0</v>
      </c>
      <c r="D1251" s="371">
        <v>1147958</v>
      </c>
      <c r="E1251" s="371" t="s">
        <v>285</v>
      </c>
      <c r="F1251" s="371" t="s">
        <v>4321</v>
      </c>
      <c r="G1251" s="371" t="s">
        <v>239</v>
      </c>
      <c r="H1251" s="371" t="s">
        <v>240</v>
      </c>
      <c r="I1251" s="432">
        <v>43350</v>
      </c>
      <c r="J1251" s="432">
        <v>43326</v>
      </c>
      <c r="K1251" s="432">
        <v>43454</v>
      </c>
      <c r="L1251" s="371" t="s">
        <v>241</v>
      </c>
      <c r="M1251" s="371" t="s">
        <v>242</v>
      </c>
      <c r="N1251" s="432">
        <v>43377</v>
      </c>
      <c r="O1251" s="371" t="s">
        <v>243</v>
      </c>
      <c r="P1251" s="371" t="s">
        <v>240</v>
      </c>
      <c r="Q1251" s="371" t="s">
        <v>244</v>
      </c>
      <c r="R1251" s="371" t="s">
        <v>244</v>
      </c>
      <c r="S1251" s="371" t="s">
        <v>245</v>
      </c>
      <c r="T1251" s="371" t="s">
        <v>246</v>
      </c>
      <c r="U1251" s="371">
        <v>78753.3</v>
      </c>
      <c r="V1251" s="371"/>
      <c r="W1251" s="371">
        <v>590178</v>
      </c>
      <c r="X1251" s="371" t="s">
        <v>30</v>
      </c>
      <c r="Y1251" s="142" t="s">
        <v>4</v>
      </c>
      <c r="AB1251" s="434"/>
      <c r="AC1251" s="434"/>
      <c r="AD1251" s="434"/>
      <c r="AE1251" s="434"/>
      <c r="AF1251" s="434"/>
      <c r="AG1251" s="434"/>
      <c r="AH1251" s="433"/>
    </row>
    <row r="1252" spans="1:34">
      <c r="A1252" s="371" t="s">
        <v>4322</v>
      </c>
      <c r="B1252" s="371" t="s">
        <v>2809</v>
      </c>
      <c r="C1252" s="371">
        <v>1</v>
      </c>
      <c r="D1252" s="371">
        <v>1106517</v>
      </c>
      <c r="E1252" s="371" t="s">
        <v>285</v>
      </c>
      <c r="F1252" s="371" t="s">
        <v>2810</v>
      </c>
      <c r="G1252" s="371" t="s">
        <v>239</v>
      </c>
      <c r="H1252" s="371" t="s">
        <v>240</v>
      </c>
      <c r="I1252" s="432">
        <v>43353</v>
      </c>
      <c r="J1252" s="432">
        <v>43353</v>
      </c>
      <c r="K1252" s="432">
        <v>43788</v>
      </c>
      <c r="L1252" s="371" t="s">
        <v>241</v>
      </c>
      <c r="M1252" s="371" t="s">
        <v>242</v>
      </c>
      <c r="N1252" s="432">
        <v>43377</v>
      </c>
      <c r="O1252" s="371" t="s">
        <v>243</v>
      </c>
      <c r="P1252" s="371" t="s">
        <v>240</v>
      </c>
      <c r="Q1252" s="371" t="s">
        <v>244</v>
      </c>
      <c r="R1252" s="371" t="s">
        <v>244</v>
      </c>
      <c r="S1252" s="371" t="s">
        <v>287</v>
      </c>
      <c r="T1252" s="371" t="s">
        <v>309</v>
      </c>
      <c r="U1252" s="371">
        <v>2066092.44</v>
      </c>
      <c r="V1252" s="371"/>
      <c r="W1252" s="371">
        <v>590178</v>
      </c>
      <c r="X1252" s="371" t="s">
        <v>30</v>
      </c>
      <c r="Y1252" s="142" t="s">
        <v>4</v>
      </c>
      <c r="AB1252" s="434"/>
      <c r="AC1252" s="434"/>
      <c r="AD1252" s="434"/>
      <c r="AE1252" s="434"/>
      <c r="AF1252" s="434"/>
      <c r="AG1252" s="434"/>
      <c r="AH1252" s="433"/>
    </row>
    <row r="1253" spans="1:34">
      <c r="A1253" s="371" t="s">
        <v>4323</v>
      </c>
      <c r="B1253" s="371" t="s">
        <v>4324</v>
      </c>
      <c r="C1253" s="371">
        <v>0</v>
      </c>
      <c r="D1253" s="371"/>
      <c r="E1253" s="371" t="s">
        <v>952</v>
      </c>
      <c r="F1253" s="371" t="s">
        <v>4325</v>
      </c>
      <c r="G1253" s="371" t="s">
        <v>239</v>
      </c>
      <c r="H1253" s="371" t="s">
        <v>240</v>
      </c>
      <c r="I1253" s="432">
        <v>43349</v>
      </c>
      <c r="J1253" s="432">
        <v>43339</v>
      </c>
      <c r="K1253" s="432">
        <v>43454</v>
      </c>
      <c r="L1253" s="371" t="s">
        <v>241</v>
      </c>
      <c r="M1253" s="371" t="s">
        <v>242</v>
      </c>
      <c r="N1253" s="432">
        <v>43377</v>
      </c>
      <c r="O1253" s="371" t="s">
        <v>243</v>
      </c>
      <c r="P1253" s="371" t="s">
        <v>240</v>
      </c>
      <c r="Q1253" s="371" t="s">
        <v>244</v>
      </c>
      <c r="R1253" s="371" t="s">
        <v>244</v>
      </c>
      <c r="S1253" s="371" t="s">
        <v>245</v>
      </c>
      <c r="T1253" s="371" t="s">
        <v>246</v>
      </c>
      <c r="U1253" s="371">
        <v>254722</v>
      </c>
      <c r="V1253" s="371"/>
      <c r="W1253" s="371">
        <v>561653</v>
      </c>
      <c r="X1253" s="371" t="s">
        <v>30</v>
      </c>
      <c r="Y1253" s="142" t="s">
        <v>4</v>
      </c>
      <c r="AB1253" s="434"/>
      <c r="AC1253" s="434"/>
      <c r="AD1253" s="434"/>
      <c r="AE1253" s="434"/>
      <c r="AF1253" s="434"/>
      <c r="AG1253" s="434"/>
      <c r="AH1253" s="433"/>
    </row>
    <row r="1254" spans="1:34">
      <c r="A1254" s="371" t="s">
        <v>4326</v>
      </c>
      <c r="B1254" s="371" t="s">
        <v>4327</v>
      </c>
      <c r="C1254" s="371">
        <v>0</v>
      </c>
      <c r="D1254" s="371">
        <v>1145805</v>
      </c>
      <c r="E1254" s="371" t="s">
        <v>2623</v>
      </c>
      <c r="F1254" s="371" t="s">
        <v>4328</v>
      </c>
      <c r="G1254" s="371" t="s">
        <v>239</v>
      </c>
      <c r="H1254" s="371" t="s">
        <v>240</v>
      </c>
      <c r="I1254" s="432">
        <v>43354</v>
      </c>
      <c r="J1254" s="432">
        <v>43347</v>
      </c>
      <c r="K1254" s="432">
        <v>43454</v>
      </c>
      <c r="L1254" s="371" t="s">
        <v>241</v>
      </c>
      <c r="M1254" s="371" t="s">
        <v>242</v>
      </c>
      <c r="N1254" s="432">
        <v>43377</v>
      </c>
      <c r="O1254" s="371" t="s">
        <v>243</v>
      </c>
      <c r="P1254" s="371" t="s">
        <v>240</v>
      </c>
      <c r="Q1254" s="371" t="s">
        <v>244</v>
      </c>
      <c r="R1254" s="371" t="s">
        <v>244</v>
      </c>
      <c r="S1254" s="371" t="s">
        <v>245</v>
      </c>
      <c r="T1254" s="371" t="s">
        <v>246</v>
      </c>
      <c r="U1254" s="371">
        <v>5320</v>
      </c>
      <c r="V1254" s="371"/>
      <c r="W1254" s="371">
        <v>84155</v>
      </c>
      <c r="X1254" s="371" t="s">
        <v>30</v>
      </c>
      <c r="Y1254" s="142" t="s">
        <v>4</v>
      </c>
      <c r="AB1254" s="434"/>
      <c r="AC1254" s="434"/>
      <c r="AD1254" s="434"/>
      <c r="AE1254" s="434"/>
      <c r="AF1254" s="434"/>
      <c r="AG1254" s="434"/>
      <c r="AH1254" s="433"/>
    </row>
    <row r="1255" spans="1:34">
      <c r="A1255" s="371" t="s">
        <v>4329</v>
      </c>
      <c r="B1255" s="371">
        <v>824789</v>
      </c>
      <c r="C1255" s="371">
        <v>0</v>
      </c>
      <c r="D1255" s="371"/>
      <c r="E1255" s="371" t="s">
        <v>4216</v>
      </c>
      <c r="F1255" s="371" t="s">
        <v>4330</v>
      </c>
      <c r="G1255" s="371" t="s">
        <v>250</v>
      </c>
      <c r="H1255" s="371" t="s">
        <v>240</v>
      </c>
      <c r="I1255" s="432">
        <v>43362</v>
      </c>
      <c r="J1255" s="432">
        <v>43362</v>
      </c>
      <c r="K1255" s="432">
        <v>43709</v>
      </c>
      <c r="L1255" s="371" t="s">
        <v>241</v>
      </c>
      <c r="M1255" s="371" t="s">
        <v>242</v>
      </c>
      <c r="N1255" s="432">
        <v>43377</v>
      </c>
      <c r="O1255" s="371" t="s">
        <v>243</v>
      </c>
      <c r="P1255" s="371" t="s">
        <v>240</v>
      </c>
      <c r="Q1255" s="371" t="s">
        <v>244</v>
      </c>
      <c r="R1255" s="371" t="s">
        <v>244</v>
      </c>
      <c r="S1255" s="371" t="s">
        <v>254</v>
      </c>
      <c r="T1255" s="371" t="s">
        <v>255</v>
      </c>
      <c r="U1255" s="371">
        <v>0</v>
      </c>
      <c r="V1255" s="371"/>
      <c r="W1255" s="371">
        <v>503674</v>
      </c>
      <c r="X1255" s="371" t="s">
        <v>30</v>
      </c>
      <c r="Y1255" s="19" t="s">
        <v>2</v>
      </c>
      <c r="AB1255" s="434"/>
      <c r="AC1255" s="434"/>
      <c r="AD1255" s="434"/>
      <c r="AE1255" s="434"/>
      <c r="AF1255" s="434"/>
      <c r="AG1255" s="434"/>
      <c r="AH1255" s="433"/>
    </row>
    <row r="1256" spans="1:34">
      <c r="A1256" s="371" t="s">
        <v>4331</v>
      </c>
      <c r="B1256" s="371" t="s">
        <v>4332</v>
      </c>
      <c r="C1256" s="371">
        <v>0</v>
      </c>
      <c r="D1256" s="371">
        <v>1163876</v>
      </c>
      <c r="E1256" s="371" t="s">
        <v>285</v>
      </c>
      <c r="F1256" s="371" t="s">
        <v>4333</v>
      </c>
      <c r="G1256" s="371" t="s">
        <v>239</v>
      </c>
      <c r="H1256" s="371" t="s">
        <v>240</v>
      </c>
      <c r="I1256" s="432">
        <v>43383</v>
      </c>
      <c r="J1256" s="432">
        <v>43383</v>
      </c>
      <c r="K1256" s="432">
        <v>43454</v>
      </c>
      <c r="L1256" s="371" t="s">
        <v>241</v>
      </c>
      <c r="M1256" s="371" t="s">
        <v>242</v>
      </c>
      <c r="N1256" s="432">
        <v>43399</v>
      </c>
      <c r="O1256" s="371" t="s">
        <v>243</v>
      </c>
      <c r="P1256" s="371" t="s">
        <v>240</v>
      </c>
      <c r="Q1256" s="371" t="s">
        <v>244</v>
      </c>
      <c r="R1256" s="371" t="s">
        <v>244</v>
      </c>
      <c r="S1256" s="371" t="s">
        <v>245</v>
      </c>
      <c r="T1256" s="371" t="s">
        <v>246</v>
      </c>
      <c r="U1256" s="371">
        <v>64400</v>
      </c>
      <c r="V1256" s="371"/>
      <c r="W1256" s="371">
        <v>590178</v>
      </c>
      <c r="X1256" s="371" t="s">
        <v>30</v>
      </c>
      <c r="Y1256" s="142" t="s">
        <v>4</v>
      </c>
      <c r="AB1256" s="434"/>
      <c r="AC1256" s="434"/>
      <c r="AD1256" s="434"/>
      <c r="AE1256" s="434"/>
      <c r="AF1256" s="434"/>
      <c r="AG1256" s="434"/>
      <c r="AH1256" s="433"/>
    </row>
    <row r="1257" spans="1:34">
      <c r="A1257" s="371" t="s">
        <v>4334</v>
      </c>
      <c r="B1257" s="371" t="s">
        <v>4335</v>
      </c>
      <c r="C1257" s="371">
        <v>0</v>
      </c>
      <c r="D1257" s="371">
        <v>1131657</v>
      </c>
      <c r="E1257" s="371" t="s">
        <v>304</v>
      </c>
      <c r="F1257" s="371" t="s">
        <v>4336</v>
      </c>
      <c r="G1257" s="371" t="s">
        <v>239</v>
      </c>
      <c r="H1257" s="371" t="s">
        <v>240</v>
      </c>
      <c r="I1257" s="432">
        <v>43312</v>
      </c>
      <c r="J1257" s="432">
        <v>43305</v>
      </c>
      <c r="K1257" s="432">
        <v>43670</v>
      </c>
      <c r="L1257" s="371" t="s">
        <v>241</v>
      </c>
      <c r="M1257" s="371" t="s">
        <v>242</v>
      </c>
      <c r="N1257" s="432">
        <v>43399</v>
      </c>
      <c r="O1257" s="371" t="s">
        <v>243</v>
      </c>
      <c r="P1257" s="371" t="s">
        <v>240</v>
      </c>
      <c r="Q1257" s="371" t="s">
        <v>244</v>
      </c>
      <c r="R1257" s="371" t="s">
        <v>244</v>
      </c>
      <c r="S1257" s="371" t="s">
        <v>245</v>
      </c>
      <c r="T1257" s="371" t="s">
        <v>246</v>
      </c>
      <c r="U1257" s="371">
        <v>250000</v>
      </c>
      <c r="V1257" s="371"/>
      <c r="W1257" s="371">
        <v>144140</v>
      </c>
      <c r="X1257" s="371" t="s">
        <v>30</v>
      </c>
      <c r="Y1257" s="142" t="s">
        <v>4</v>
      </c>
      <c r="AB1257" s="434"/>
      <c r="AC1257" s="434"/>
      <c r="AD1257" s="434"/>
      <c r="AE1257" s="434"/>
      <c r="AF1257" s="434"/>
      <c r="AG1257" s="434"/>
      <c r="AH1257" s="433"/>
    </row>
    <row r="1258" spans="1:34">
      <c r="A1258" s="371" t="s">
        <v>4337</v>
      </c>
      <c r="B1258" s="371" t="s">
        <v>4338</v>
      </c>
      <c r="C1258" s="371">
        <v>0</v>
      </c>
      <c r="D1258" s="371">
        <v>1161304</v>
      </c>
      <c r="E1258" s="371" t="s">
        <v>1740</v>
      </c>
      <c r="F1258" s="371" t="s">
        <v>4339</v>
      </c>
      <c r="G1258" s="371" t="s">
        <v>239</v>
      </c>
      <c r="H1258" s="371" t="s">
        <v>240</v>
      </c>
      <c r="I1258" s="432">
        <v>43376</v>
      </c>
      <c r="J1258" s="432">
        <v>43376</v>
      </c>
      <c r="K1258" s="432">
        <v>43454</v>
      </c>
      <c r="L1258" s="371" t="s">
        <v>241</v>
      </c>
      <c r="M1258" s="371" t="s">
        <v>242</v>
      </c>
      <c r="N1258" s="432">
        <v>43402</v>
      </c>
      <c r="O1258" s="371" t="s">
        <v>243</v>
      </c>
      <c r="P1258" s="371" t="s">
        <v>240</v>
      </c>
      <c r="Q1258" s="371" t="s">
        <v>244</v>
      </c>
      <c r="R1258" s="371" t="s">
        <v>244</v>
      </c>
      <c r="S1258" s="371" t="s">
        <v>245</v>
      </c>
      <c r="T1258" s="371" t="s">
        <v>246</v>
      </c>
      <c r="U1258" s="371">
        <v>150000</v>
      </c>
      <c r="V1258" s="371"/>
      <c r="W1258" s="371">
        <v>56690</v>
      </c>
      <c r="X1258" s="371" t="s">
        <v>30</v>
      </c>
      <c r="Y1258" s="142" t="s">
        <v>4</v>
      </c>
      <c r="AB1258" s="434"/>
      <c r="AC1258" s="434"/>
      <c r="AD1258" s="434"/>
      <c r="AE1258" s="434"/>
      <c r="AF1258" s="434"/>
      <c r="AG1258" s="434"/>
      <c r="AH1258" s="433"/>
    </row>
    <row r="1259" spans="1:34">
      <c r="A1259" s="371" t="s">
        <v>4340</v>
      </c>
      <c r="B1259" s="371" t="s">
        <v>4341</v>
      </c>
      <c r="C1259" s="371">
        <v>1</v>
      </c>
      <c r="D1259" s="371"/>
      <c r="E1259" s="371" t="s">
        <v>4342</v>
      </c>
      <c r="F1259" s="371" t="s">
        <v>4343</v>
      </c>
      <c r="G1259" s="371" t="s">
        <v>239</v>
      </c>
      <c r="H1259" s="371" t="s">
        <v>3173</v>
      </c>
      <c r="I1259" s="432">
        <v>43328</v>
      </c>
      <c r="J1259" s="432">
        <v>43349</v>
      </c>
      <c r="K1259" s="432">
        <v>43713</v>
      </c>
      <c r="L1259" s="371" t="s">
        <v>241</v>
      </c>
      <c r="M1259" s="371" t="s">
        <v>242</v>
      </c>
      <c r="N1259" s="432">
        <v>43384</v>
      </c>
      <c r="O1259" s="371" t="s">
        <v>243</v>
      </c>
      <c r="P1259" s="371" t="s">
        <v>3173</v>
      </c>
      <c r="Q1259" s="371" t="s">
        <v>244</v>
      </c>
      <c r="R1259" s="371" t="s">
        <v>244</v>
      </c>
      <c r="S1259" s="371" t="s">
        <v>254</v>
      </c>
      <c r="T1259" s="371" t="s">
        <v>255</v>
      </c>
      <c r="U1259" s="371">
        <v>1800000</v>
      </c>
      <c r="V1259" s="371"/>
      <c r="W1259" s="371">
        <v>820126</v>
      </c>
      <c r="X1259" s="371" t="s">
        <v>30</v>
      </c>
      <c r="Y1259" s="142" t="s">
        <v>4</v>
      </c>
      <c r="AB1259" s="434"/>
      <c r="AC1259" s="434"/>
      <c r="AD1259" s="434"/>
      <c r="AE1259" s="434"/>
      <c r="AF1259" s="434"/>
      <c r="AG1259" s="434"/>
      <c r="AH1259" s="433"/>
    </row>
    <row r="1260" spans="1:34">
      <c r="A1260" s="371" t="s">
        <v>4344</v>
      </c>
      <c r="B1260" s="371" t="s">
        <v>318</v>
      </c>
      <c r="C1260" s="371">
        <v>1</v>
      </c>
      <c r="D1260" s="371"/>
      <c r="E1260" s="371" t="s">
        <v>319</v>
      </c>
      <c r="F1260" s="371" t="s">
        <v>4345</v>
      </c>
      <c r="G1260" s="371" t="s">
        <v>239</v>
      </c>
      <c r="H1260" s="371" t="s">
        <v>3173</v>
      </c>
      <c r="I1260" s="432">
        <v>43355</v>
      </c>
      <c r="J1260" s="432">
        <v>43344</v>
      </c>
      <c r="K1260" s="432">
        <v>43830</v>
      </c>
      <c r="L1260" s="371" t="s">
        <v>241</v>
      </c>
      <c r="M1260" s="371" t="s">
        <v>242</v>
      </c>
      <c r="N1260" s="432">
        <v>43392</v>
      </c>
      <c r="O1260" s="371" t="s">
        <v>243</v>
      </c>
      <c r="P1260" s="371" t="s">
        <v>3173</v>
      </c>
      <c r="Q1260" s="371" t="s">
        <v>244</v>
      </c>
      <c r="R1260" s="371" t="s">
        <v>244</v>
      </c>
      <c r="S1260" s="371" t="s">
        <v>254</v>
      </c>
      <c r="T1260" s="371" t="s">
        <v>322</v>
      </c>
      <c r="U1260" s="371">
        <v>250000</v>
      </c>
      <c r="V1260" s="371"/>
      <c r="W1260" s="371"/>
      <c r="X1260" s="371" t="s">
        <v>30</v>
      </c>
      <c r="Y1260" s="142" t="s">
        <v>4</v>
      </c>
      <c r="AB1260" s="434"/>
      <c r="AC1260" s="434"/>
      <c r="AD1260" s="434"/>
      <c r="AE1260" s="434"/>
      <c r="AF1260" s="434"/>
      <c r="AG1260" s="434"/>
      <c r="AH1260" s="433"/>
    </row>
    <row r="1261" spans="1:34">
      <c r="A1261" s="371" t="s">
        <v>4346</v>
      </c>
      <c r="B1261" s="371" t="s">
        <v>4347</v>
      </c>
      <c r="C1261" s="371">
        <v>0</v>
      </c>
      <c r="D1261" s="371"/>
      <c r="E1261" s="371" t="s">
        <v>319</v>
      </c>
      <c r="F1261" s="371" t="s">
        <v>4348</v>
      </c>
      <c r="G1261" s="371" t="s">
        <v>239</v>
      </c>
      <c r="H1261" s="371" t="s">
        <v>3173</v>
      </c>
      <c r="I1261" s="432">
        <v>43119</v>
      </c>
      <c r="J1261" s="432">
        <v>43344</v>
      </c>
      <c r="K1261" s="432">
        <v>43830</v>
      </c>
      <c r="L1261" s="371" t="s">
        <v>241</v>
      </c>
      <c r="M1261" s="371" t="s">
        <v>242</v>
      </c>
      <c r="N1261" s="432">
        <v>43392</v>
      </c>
      <c r="O1261" s="371" t="s">
        <v>243</v>
      </c>
      <c r="P1261" s="371" t="s">
        <v>3173</v>
      </c>
      <c r="Q1261" s="371" t="s">
        <v>244</v>
      </c>
      <c r="R1261" s="371" t="s">
        <v>244</v>
      </c>
      <c r="S1261" s="371" t="s">
        <v>254</v>
      </c>
      <c r="T1261" s="371" t="s">
        <v>322</v>
      </c>
      <c r="U1261" s="371">
        <v>500000</v>
      </c>
      <c r="V1261" s="371"/>
      <c r="W1261" s="371"/>
      <c r="X1261" s="371" t="s">
        <v>30</v>
      </c>
      <c r="Y1261" s="142" t="s">
        <v>4</v>
      </c>
      <c r="AB1261" s="434"/>
      <c r="AC1261" s="434"/>
      <c r="AD1261" s="434"/>
      <c r="AE1261" s="434"/>
      <c r="AF1261" s="434"/>
      <c r="AG1261" s="434"/>
      <c r="AH1261" s="433"/>
    </row>
    <row r="1262" spans="1:34">
      <c r="A1262" s="371" t="s">
        <v>4349</v>
      </c>
      <c r="B1262" s="371" t="s">
        <v>4350</v>
      </c>
      <c r="C1262" s="371">
        <v>1</v>
      </c>
      <c r="D1262" s="371"/>
      <c r="E1262" s="371" t="s">
        <v>4351</v>
      </c>
      <c r="F1262" s="371" t="s">
        <v>4352</v>
      </c>
      <c r="G1262" s="371" t="s">
        <v>239</v>
      </c>
      <c r="H1262" s="371" t="s">
        <v>3173</v>
      </c>
      <c r="I1262" s="432">
        <v>43217</v>
      </c>
      <c r="J1262" s="432">
        <v>43181</v>
      </c>
      <c r="K1262" s="432">
        <v>43545</v>
      </c>
      <c r="L1262" s="371" t="s">
        <v>241</v>
      </c>
      <c r="M1262" s="371" t="s">
        <v>242</v>
      </c>
      <c r="N1262" s="432">
        <v>43399</v>
      </c>
      <c r="O1262" s="371" t="s">
        <v>243</v>
      </c>
      <c r="P1262" s="371" t="s">
        <v>2462</v>
      </c>
      <c r="Q1262" s="371" t="s">
        <v>244</v>
      </c>
      <c r="R1262" s="371" t="s">
        <v>244</v>
      </c>
      <c r="S1262" s="371" t="s">
        <v>254</v>
      </c>
      <c r="T1262" s="371" t="s">
        <v>255</v>
      </c>
      <c r="U1262" s="371">
        <v>150000</v>
      </c>
      <c r="V1262" s="371"/>
      <c r="W1262" s="371">
        <v>56481</v>
      </c>
      <c r="X1262" s="371" t="s">
        <v>30</v>
      </c>
      <c r="Y1262" s="142" t="s">
        <v>4</v>
      </c>
      <c r="AB1262" s="434"/>
      <c r="AC1262" s="434"/>
      <c r="AD1262" s="434"/>
      <c r="AE1262" s="434"/>
      <c r="AF1262" s="434"/>
      <c r="AG1262" s="434"/>
      <c r="AH1262" s="433"/>
    </row>
    <row r="1263" spans="1:34">
      <c r="A1263" s="371" t="s">
        <v>4353</v>
      </c>
      <c r="B1263" s="371">
        <v>824688</v>
      </c>
      <c r="C1263" s="371">
        <v>0</v>
      </c>
      <c r="D1263" s="371"/>
      <c r="E1263" s="371" t="s">
        <v>4354</v>
      </c>
      <c r="F1263" s="371" t="s">
        <v>4355</v>
      </c>
      <c r="G1263" s="371" t="s">
        <v>4006</v>
      </c>
      <c r="H1263" s="371" t="s">
        <v>389</v>
      </c>
      <c r="I1263" s="432">
        <v>43353</v>
      </c>
      <c r="J1263" s="432">
        <v>43353</v>
      </c>
      <c r="K1263" s="432">
        <v>43718</v>
      </c>
      <c r="L1263" s="371" t="s">
        <v>241</v>
      </c>
      <c r="M1263" s="371" t="s">
        <v>242</v>
      </c>
      <c r="N1263" s="432">
        <v>43404</v>
      </c>
      <c r="O1263" s="371" t="s">
        <v>243</v>
      </c>
      <c r="P1263" s="371" t="s">
        <v>389</v>
      </c>
      <c r="Q1263" s="371" t="s">
        <v>244</v>
      </c>
      <c r="R1263" s="371" t="s">
        <v>244</v>
      </c>
      <c r="S1263" s="371" t="s">
        <v>254</v>
      </c>
      <c r="T1263" s="371" t="s">
        <v>177</v>
      </c>
      <c r="U1263" s="371">
        <v>7500</v>
      </c>
      <c r="V1263" s="371"/>
      <c r="W1263" s="371"/>
      <c r="X1263" s="371" t="s">
        <v>30</v>
      </c>
      <c r="Y1263" s="19" t="s">
        <v>101</v>
      </c>
      <c r="AB1263" s="434"/>
      <c r="AC1263" s="434"/>
      <c r="AD1263" s="434"/>
      <c r="AE1263" s="434"/>
      <c r="AF1263" s="434"/>
      <c r="AG1263" s="434"/>
      <c r="AH1263" s="433"/>
    </row>
    <row r="1264" spans="1:34">
      <c r="A1264" s="371" t="s">
        <v>4356</v>
      </c>
      <c r="B1264" s="371" t="s">
        <v>4357</v>
      </c>
      <c r="C1264" s="371">
        <v>0</v>
      </c>
      <c r="D1264" s="371">
        <v>1149461</v>
      </c>
      <c r="E1264" s="371" t="s">
        <v>952</v>
      </c>
      <c r="F1264" s="371" t="s">
        <v>4358</v>
      </c>
      <c r="G1264" s="371" t="s">
        <v>239</v>
      </c>
      <c r="H1264" s="371" t="s">
        <v>3170</v>
      </c>
      <c r="I1264" s="432">
        <v>43355</v>
      </c>
      <c r="J1264" s="432">
        <v>43355</v>
      </c>
      <c r="K1264" s="432">
        <v>43454</v>
      </c>
      <c r="L1264" s="371" t="s">
        <v>241</v>
      </c>
      <c r="M1264" s="371" t="s">
        <v>242</v>
      </c>
      <c r="N1264" s="432">
        <v>43375</v>
      </c>
      <c r="O1264" s="371" t="s">
        <v>243</v>
      </c>
      <c r="P1264" s="371" t="s">
        <v>3170</v>
      </c>
      <c r="Q1264" s="371" t="s">
        <v>244</v>
      </c>
      <c r="R1264" s="371" t="s">
        <v>244</v>
      </c>
      <c r="S1264" s="371" t="s">
        <v>287</v>
      </c>
      <c r="T1264" s="371" t="s">
        <v>255</v>
      </c>
      <c r="U1264" s="371">
        <v>0</v>
      </c>
      <c r="V1264" s="371"/>
      <c r="W1264" s="371">
        <v>561653</v>
      </c>
      <c r="X1264" s="371" t="s">
        <v>30</v>
      </c>
      <c r="Y1264" s="142" t="s">
        <v>4</v>
      </c>
      <c r="AB1264" s="434"/>
      <c r="AC1264" s="434"/>
      <c r="AD1264" s="434"/>
      <c r="AE1264" s="434"/>
      <c r="AF1264" s="434"/>
      <c r="AG1264" s="434"/>
      <c r="AH1264" s="433"/>
    </row>
    <row r="1265" spans="1:34">
      <c r="A1265" s="371" t="s">
        <v>4359</v>
      </c>
      <c r="B1265" s="371" t="s">
        <v>4360</v>
      </c>
      <c r="C1265" s="371">
        <v>1</v>
      </c>
      <c r="D1265" s="371"/>
      <c r="E1265" s="371" t="s">
        <v>4361</v>
      </c>
      <c r="F1265" s="371" t="s">
        <v>4362</v>
      </c>
      <c r="G1265" s="371" t="s">
        <v>239</v>
      </c>
      <c r="H1265" s="371" t="s">
        <v>3170</v>
      </c>
      <c r="I1265" s="432">
        <v>43216</v>
      </c>
      <c r="J1265" s="432">
        <v>42842</v>
      </c>
      <c r="K1265" s="432">
        <v>43585</v>
      </c>
      <c r="L1265" s="371" t="s">
        <v>241</v>
      </c>
      <c r="M1265" s="371" t="s">
        <v>242</v>
      </c>
      <c r="N1265" s="432">
        <v>43377</v>
      </c>
      <c r="O1265" s="371" t="s">
        <v>243</v>
      </c>
      <c r="P1265" s="371" t="s">
        <v>3170</v>
      </c>
      <c r="Q1265" s="371" t="s">
        <v>244</v>
      </c>
      <c r="R1265" s="371" t="s">
        <v>244</v>
      </c>
      <c r="S1265" s="371" t="s">
        <v>254</v>
      </c>
      <c r="T1265" s="371" t="s">
        <v>322</v>
      </c>
      <c r="U1265" s="371">
        <v>1000000</v>
      </c>
      <c r="V1265" s="371"/>
      <c r="W1265" s="371">
        <v>56508</v>
      </c>
      <c r="X1265" s="371" t="s">
        <v>30</v>
      </c>
      <c r="Y1265" s="142" t="s">
        <v>4</v>
      </c>
      <c r="AB1265" s="434"/>
      <c r="AC1265" s="434"/>
      <c r="AD1265" s="434"/>
      <c r="AE1265" s="434"/>
      <c r="AF1265" s="434"/>
      <c r="AG1265" s="434"/>
      <c r="AH1265" s="433"/>
    </row>
    <row r="1266" spans="1:34">
      <c r="A1266" s="371" t="s">
        <v>4363</v>
      </c>
      <c r="B1266" s="371">
        <v>822171</v>
      </c>
      <c r="C1266" s="371">
        <v>0</v>
      </c>
      <c r="D1266" s="371"/>
      <c r="E1266" s="371" t="s">
        <v>4364</v>
      </c>
      <c r="F1266" s="371" t="s">
        <v>4365</v>
      </c>
      <c r="G1266" s="371" t="s">
        <v>250</v>
      </c>
      <c r="H1266" s="371" t="s">
        <v>3170</v>
      </c>
      <c r="I1266" s="432">
        <v>43076</v>
      </c>
      <c r="J1266" s="432">
        <v>43327</v>
      </c>
      <c r="K1266" s="432">
        <v>45152</v>
      </c>
      <c r="L1266" s="371" t="s">
        <v>241</v>
      </c>
      <c r="M1266" s="371" t="s">
        <v>242</v>
      </c>
      <c r="N1266" s="432">
        <v>43377</v>
      </c>
      <c r="O1266" s="371" t="s">
        <v>243</v>
      </c>
      <c r="P1266" s="371" t="s">
        <v>1507</v>
      </c>
      <c r="Q1266" s="371" t="s">
        <v>244</v>
      </c>
      <c r="R1266" s="371" t="s">
        <v>244</v>
      </c>
      <c r="S1266" s="371" t="s">
        <v>254</v>
      </c>
      <c r="T1266" s="371" t="s">
        <v>255</v>
      </c>
      <c r="U1266" s="371">
        <v>0</v>
      </c>
      <c r="V1266" s="371"/>
      <c r="W1266" s="371">
        <v>13343</v>
      </c>
      <c r="X1266" s="371" t="s">
        <v>30</v>
      </c>
      <c r="Y1266" s="142" t="s">
        <v>2</v>
      </c>
      <c r="AB1266" s="434"/>
      <c r="AC1266" s="434"/>
      <c r="AD1266" s="434"/>
      <c r="AE1266" s="434"/>
      <c r="AF1266" s="434"/>
      <c r="AG1266" s="434"/>
      <c r="AH1266" s="433"/>
    </row>
    <row r="1267" spans="1:34">
      <c r="A1267" s="371" t="s">
        <v>4366</v>
      </c>
      <c r="B1267" s="371" t="s">
        <v>4367</v>
      </c>
      <c r="C1267" s="371">
        <v>0</v>
      </c>
      <c r="D1267" s="371"/>
      <c r="E1267" s="371" t="s">
        <v>4364</v>
      </c>
      <c r="F1267" s="371" t="s">
        <v>4368</v>
      </c>
      <c r="G1267" s="371" t="s">
        <v>239</v>
      </c>
      <c r="H1267" s="371" t="s">
        <v>3170</v>
      </c>
      <c r="I1267" s="432">
        <v>43327</v>
      </c>
      <c r="J1267" s="432">
        <v>43327</v>
      </c>
      <c r="K1267" s="432">
        <v>44057</v>
      </c>
      <c r="L1267" s="371" t="s">
        <v>241</v>
      </c>
      <c r="M1267" s="371" t="s">
        <v>242</v>
      </c>
      <c r="N1267" s="432">
        <v>43377</v>
      </c>
      <c r="O1267" s="371" t="s">
        <v>243</v>
      </c>
      <c r="P1267" s="371" t="s">
        <v>3170</v>
      </c>
      <c r="Q1267" s="371" t="s">
        <v>244</v>
      </c>
      <c r="R1267" s="371" t="s">
        <v>244</v>
      </c>
      <c r="S1267" s="371" t="s">
        <v>245</v>
      </c>
      <c r="T1267" s="371" t="s">
        <v>246</v>
      </c>
      <c r="U1267" s="371">
        <v>0</v>
      </c>
      <c r="V1267" s="371"/>
      <c r="W1267" s="371">
        <v>13343</v>
      </c>
      <c r="X1267" s="371" t="s">
        <v>30</v>
      </c>
      <c r="Y1267" s="142" t="s">
        <v>4</v>
      </c>
      <c r="AB1267" s="434"/>
      <c r="AC1267" s="434"/>
      <c r="AD1267" s="434"/>
      <c r="AE1267" s="434"/>
      <c r="AF1267" s="434"/>
      <c r="AG1267" s="434"/>
      <c r="AH1267" s="433"/>
    </row>
    <row r="1268" spans="1:34">
      <c r="A1268" s="371" t="s">
        <v>4369</v>
      </c>
      <c r="B1268" s="371">
        <v>824662</v>
      </c>
      <c r="C1268" s="371">
        <v>0</v>
      </c>
      <c r="D1268" s="371"/>
      <c r="E1268" s="371" t="s">
        <v>3271</v>
      </c>
      <c r="F1268" s="371" t="s">
        <v>4370</v>
      </c>
      <c r="G1268" s="371" t="s">
        <v>250</v>
      </c>
      <c r="H1268" s="371" t="s">
        <v>3170</v>
      </c>
      <c r="I1268" s="432">
        <v>43353</v>
      </c>
      <c r="J1268" s="432">
        <v>43374</v>
      </c>
      <c r="K1268" s="432">
        <v>45199</v>
      </c>
      <c r="L1268" s="371" t="s">
        <v>241</v>
      </c>
      <c r="M1268" s="371" t="s">
        <v>242</v>
      </c>
      <c r="N1268" s="432">
        <v>43383</v>
      </c>
      <c r="O1268" s="371" t="s">
        <v>243</v>
      </c>
      <c r="P1268" s="371" t="s">
        <v>3170</v>
      </c>
      <c r="Q1268" s="371" t="s">
        <v>244</v>
      </c>
      <c r="R1268" s="371" t="s">
        <v>244</v>
      </c>
      <c r="S1268" s="371" t="s">
        <v>254</v>
      </c>
      <c r="T1268" s="371" t="s">
        <v>255</v>
      </c>
      <c r="U1268" s="371">
        <v>0</v>
      </c>
      <c r="V1268" s="371"/>
      <c r="W1268" s="371">
        <v>176169</v>
      </c>
      <c r="X1268" s="371" t="s">
        <v>30</v>
      </c>
      <c r="Y1268" s="142" t="s">
        <v>2</v>
      </c>
      <c r="AB1268" s="434"/>
      <c r="AC1268" s="434"/>
      <c r="AD1268" s="434"/>
      <c r="AE1268" s="434"/>
      <c r="AF1268" s="434"/>
      <c r="AG1268" s="434"/>
      <c r="AH1268" s="433"/>
    </row>
    <row r="1269" spans="1:34">
      <c r="A1269" s="371" t="s">
        <v>4371</v>
      </c>
      <c r="B1269" s="371" t="s">
        <v>4372</v>
      </c>
      <c r="C1269" s="371">
        <v>0</v>
      </c>
      <c r="D1269" s="371"/>
      <c r="E1269" s="371" t="s">
        <v>3271</v>
      </c>
      <c r="F1269" s="371" t="s">
        <v>4373</v>
      </c>
      <c r="G1269" s="371" t="s">
        <v>239</v>
      </c>
      <c r="H1269" s="371" t="s">
        <v>3170</v>
      </c>
      <c r="I1269" s="432">
        <v>43353</v>
      </c>
      <c r="J1269" s="432">
        <v>43374</v>
      </c>
      <c r="K1269" s="432">
        <v>43738</v>
      </c>
      <c r="L1269" s="371" t="s">
        <v>241</v>
      </c>
      <c r="M1269" s="371" t="s">
        <v>242</v>
      </c>
      <c r="N1269" s="432">
        <v>43383</v>
      </c>
      <c r="O1269" s="371" t="s">
        <v>243</v>
      </c>
      <c r="P1269" s="371" t="s">
        <v>3170</v>
      </c>
      <c r="Q1269" s="371" t="s">
        <v>244</v>
      </c>
      <c r="R1269" s="371" t="s">
        <v>244</v>
      </c>
      <c r="S1269" s="371" t="s">
        <v>254</v>
      </c>
      <c r="T1269" s="371" t="s">
        <v>255</v>
      </c>
      <c r="U1269" s="371">
        <v>0</v>
      </c>
      <c r="V1269" s="371"/>
      <c r="W1269" s="371">
        <v>176169</v>
      </c>
      <c r="X1269" s="371" t="s">
        <v>30</v>
      </c>
      <c r="Y1269" s="142" t="s">
        <v>4</v>
      </c>
      <c r="AB1269" s="434"/>
      <c r="AC1269" s="434"/>
      <c r="AD1269" s="434"/>
      <c r="AE1269" s="434"/>
      <c r="AF1269" s="434"/>
      <c r="AG1269" s="434"/>
      <c r="AH1269" s="433"/>
    </row>
    <row r="1270" spans="1:34">
      <c r="A1270" s="371" t="s">
        <v>4374</v>
      </c>
      <c r="B1270" s="371" t="s">
        <v>4375</v>
      </c>
      <c r="C1270" s="371">
        <v>0</v>
      </c>
      <c r="D1270" s="371"/>
      <c r="E1270" s="371" t="s">
        <v>4376</v>
      </c>
      <c r="F1270" s="371" t="s">
        <v>4377</v>
      </c>
      <c r="G1270" s="371" t="s">
        <v>239</v>
      </c>
      <c r="H1270" s="371" t="s">
        <v>3170</v>
      </c>
      <c r="I1270" s="432">
        <v>43322</v>
      </c>
      <c r="J1270" s="432">
        <v>43327</v>
      </c>
      <c r="K1270" s="432">
        <v>44058</v>
      </c>
      <c r="L1270" s="371" t="s">
        <v>241</v>
      </c>
      <c r="M1270" s="371" t="s">
        <v>242</v>
      </c>
      <c r="N1270" s="432">
        <v>43385</v>
      </c>
      <c r="O1270" s="371" t="s">
        <v>243</v>
      </c>
      <c r="P1270" s="371" t="s">
        <v>3170</v>
      </c>
      <c r="Q1270" s="371" t="s">
        <v>244</v>
      </c>
      <c r="R1270" s="371" t="s">
        <v>244</v>
      </c>
      <c r="S1270" s="371" t="s">
        <v>254</v>
      </c>
      <c r="T1270" s="371" t="s">
        <v>1001</v>
      </c>
      <c r="U1270" s="371">
        <v>0</v>
      </c>
      <c r="V1270" s="371"/>
      <c r="W1270" s="371">
        <v>45342</v>
      </c>
      <c r="X1270" s="371" t="s">
        <v>30</v>
      </c>
      <c r="Y1270" s="142" t="s">
        <v>4</v>
      </c>
      <c r="AB1270" s="434"/>
      <c r="AC1270" s="434"/>
      <c r="AD1270" s="434"/>
      <c r="AE1270" s="434"/>
      <c r="AF1270" s="434"/>
      <c r="AG1270" s="434"/>
      <c r="AH1270" s="433"/>
    </row>
    <row r="1271" spans="1:34">
      <c r="A1271" s="371" t="s">
        <v>4378</v>
      </c>
      <c r="B1271" s="371">
        <v>823020</v>
      </c>
      <c r="C1271" s="371">
        <v>0</v>
      </c>
      <c r="D1271" s="371"/>
      <c r="E1271" s="371" t="s">
        <v>4379</v>
      </c>
      <c r="F1271" s="371" t="s">
        <v>4380</v>
      </c>
      <c r="G1271" s="371" t="s">
        <v>250</v>
      </c>
      <c r="H1271" s="371" t="s">
        <v>3170</v>
      </c>
      <c r="I1271" s="432">
        <v>43182</v>
      </c>
      <c r="J1271" s="432">
        <v>43344</v>
      </c>
      <c r="K1271" s="432">
        <v>45169</v>
      </c>
      <c r="L1271" s="371" t="s">
        <v>241</v>
      </c>
      <c r="M1271" s="371" t="s">
        <v>242</v>
      </c>
      <c r="N1271" s="432">
        <v>43385</v>
      </c>
      <c r="O1271" s="371" t="s">
        <v>243</v>
      </c>
      <c r="P1271" s="371" t="s">
        <v>3170</v>
      </c>
      <c r="Q1271" s="371" t="s">
        <v>244</v>
      </c>
      <c r="R1271" s="371" t="s">
        <v>244</v>
      </c>
      <c r="S1271" s="371" t="s">
        <v>254</v>
      </c>
      <c r="T1271" s="371" t="s">
        <v>255</v>
      </c>
      <c r="U1271" s="371">
        <v>0</v>
      </c>
      <c r="V1271" s="371"/>
      <c r="W1271" s="371">
        <v>70544</v>
      </c>
      <c r="X1271" s="371" t="s">
        <v>30</v>
      </c>
      <c r="Y1271" s="142" t="s">
        <v>2</v>
      </c>
      <c r="AB1271" s="434"/>
      <c r="AC1271" s="434"/>
      <c r="AD1271" s="434"/>
      <c r="AE1271" s="434"/>
      <c r="AF1271" s="434"/>
      <c r="AG1271" s="434"/>
      <c r="AH1271" s="433"/>
    </row>
    <row r="1272" spans="1:34">
      <c r="A1272" s="371" t="s">
        <v>4381</v>
      </c>
      <c r="B1272" s="371" t="s">
        <v>4382</v>
      </c>
      <c r="C1272" s="371">
        <v>0</v>
      </c>
      <c r="D1272" s="371"/>
      <c r="E1272" s="371" t="s">
        <v>4379</v>
      </c>
      <c r="F1272" s="371" t="s">
        <v>4383</v>
      </c>
      <c r="G1272" s="371" t="s">
        <v>239</v>
      </c>
      <c r="H1272" s="371" t="s">
        <v>3170</v>
      </c>
      <c r="I1272" s="432">
        <v>43356</v>
      </c>
      <c r="J1272" s="432">
        <v>43374</v>
      </c>
      <c r="K1272" s="432">
        <v>44104</v>
      </c>
      <c r="L1272" s="371" t="s">
        <v>241</v>
      </c>
      <c r="M1272" s="371" t="s">
        <v>242</v>
      </c>
      <c r="N1272" s="432">
        <v>43385</v>
      </c>
      <c r="O1272" s="371" t="s">
        <v>243</v>
      </c>
      <c r="P1272" s="371" t="s">
        <v>3170</v>
      </c>
      <c r="Q1272" s="371" t="s">
        <v>244</v>
      </c>
      <c r="R1272" s="371" t="s">
        <v>244</v>
      </c>
      <c r="S1272" s="371" t="s">
        <v>254</v>
      </c>
      <c r="T1272" s="371" t="s">
        <v>255</v>
      </c>
      <c r="U1272" s="371">
        <v>0</v>
      </c>
      <c r="V1272" s="371"/>
      <c r="W1272" s="371">
        <v>70544</v>
      </c>
      <c r="X1272" s="371" t="s">
        <v>30</v>
      </c>
      <c r="Y1272" s="142" t="s">
        <v>4</v>
      </c>
      <c r="AB1272" s="434"/>
      <c r="AC1272" s="434"/>
      <c r="AD1272" s="434"/>
      <c r="AE1272" s="434"/>
      <c r="AF1272" s="434"/>
      <c r="AG1272" s="434"/>
      <c r="AH1272" s="433"/>
    </row>
    <row r="1273" spans="1:34">
      <c r="A1273" s="371" t="s">
        <v>4384</v>
      </c>
      <c r="B1273" s="371">
        <v>824419</v>
      </c>
      <c r="C1273" s="371">
        <v>0</v>
      </c>
      <c r="D1273" s="371"/>
      <c r="E1273" s="371" t="s">
        <v>4385</v>
      </c>
      <c r="F1273" s="371" t="s">
        <v>4386</v>
      </c>
      <c r="G1273" s="371" t="s">
        <v>250</v>
      </c>
      <c r="H1273" s="371" t="s">
        <v>3170</v>
      </c>
      <c r="I1273" s="432">
        <v>43326</v>
      </c>
      <c r="J1273" s="432">
        <v>43344</v>
      </c>
      <c r="K1273" s="432">
        <v>45169</v>
      </c>
      <c r="L1273" s="371" t="s">
        <v>241</v>
      </c>
      <c r="M1273" s="371" t="s">
        <v>242</v>
      </c>
      <c r="N1273" s="432">
        <v>43385</v>
      </c>
      <c r="O1273" s="371" t="s">
        <v>243</v>
      </c>
      <c r="P1273" s="371" t="s">
        <v>3170</v>
      </c>
      <c r="Q1273" s="371" t="s">
        <v>244</v>
      </c>
      <c r="R1273" s="371" t="s">
        <v>244</v>
      </c>
      <c r="S1273" s="371" t="s">
        <v>254</v>
      </c>
      <c r="T1273" s="371" t="s">
        <v>322</v>
      </c>
      <c r="U1273" s="371">
        <v>0</v>
      </c>
      <c r="V1273" s="371"/>
      <c r="W1273" s="371">
        <v>14410</v>
      </c>
      <c r="X1273" s="371" t="s">
        <v>30</v>
      </c>
      <c r="Y1273" s="142" t="s">
        <v>2</v>
      </c>
      <c r="AB1273" s="434"/>
      <c r="AC1273" s="434"/>
      <c r="AD1273" s="434"/>
      <c r="AE1273" s="434"/>
      <c r="AF1273" s="434"/>
      <c r="AG1273" s="434"/>
      <c r="AH1273" s="433"/>
    </row>
    <row r="1274" spans="1:34">
      <c r="A1274" s="371" t="s">
        <v>4387</v>
      </c>
      <c r="B1274" s="371" t="s">
        <v>4388</v>
      </c>
      <c r="C1274" s="371">
        <v>0</v>
      </c>
      <c r="D1274" s="371"/>
      <c r="E1274" s="371" t="s">
        <v>4385</v>
      </c>
      <c r="F1274" s="371" t="s">
        <v>4389</v>
      </c>
      <c r="G1274" s="371" t="s">
        <v>239</v>
      </c>
      <c r="H1274" s="371" t="s">
        <v>3170</v>
      </c>
      <c r="I1274" s="432">
        <v>43326</v>
      </c>
      <c r="J1274" s="432">
        <v>43344</v>
      </c>
      <c r="K1274" s="432">
        <v>44074</v>
      </c>
      <c r="L1274" s="371" t="s">
        <v>241</v>
      </c>
      <c r="M1274" s="371" t="s">
        <v>242</v>
      </c>
      <c r="N1274" s="432">
        <v>43385</v>
      </c>
      <c r="O1274" s="371" t="s">
        <v>243</v>
      </c>
      <c r="P1274" s="371" t="s">
        <v>3170</v>
      </c>
      <c r="Q1274" s="371" t="s">
        <v>244</v>
      </c>
      <c r="R1274" s="371" t="s">
        <v>244</v>
      </c>
      <c r="S1274" s="371" t="s">
        <v>254</v>
      </c>
      <c r="T1274" s="371" t="s">
        <v>255</v>
      </c>
      <c r="U1274" s="371">
        <v>0</v>
      </c>
      <c r="V1274" s="371"/>
      <c r="W1274" s="371">
        <v>14410</v>
      </c>
      <c r="X1274" s="371" t="s">
        <v>30</v>
      </c>
      <c r="Y1274" s="142" t="s">
        <v>4</v>
      </c>
      <c r="AB1274" s="434"/>
      <c r="AC1274" s="434"/>
      <c r="AD1274" s="434"/>
      <c r="AE1274" s="434"/>
      <c r="AF1274" s="434"/>
      <c r="AG1274" s="434"/>
      <c r="AH1274" s="433"/>
    </row>
    <row r="1275" spans="1:34">
      <c r="A1275" s="371" t="s">
        <v>4390</v>
      </c>
      <c r="B1275" s="371">
        <v>824758</v>
      </c>
      <c r="C1275" s="371">
        <v>0</v>
      </c>
      <c r="D1275" s="371"/>
      <c r="E1275" s="371" t="s">
        <v>4391</v>
      </c>
      <c r="F1275" s="371" t="s">
        <v>4392</v>
      </c>
      <c r="G1275" s="371" t="s">
        <v>250</v>
      </c>
      <c r="H1275" s="371" t="s">
        <v>3170</v>
      </c>
      <c r="I1275" s="432">
        <v>43360</v>
      </c>
      <c r="J1275" s="432">
        <v>43367</v>
      </c>
      <c r="K1275" s="432">
        <v>45192</v>
      </c>
      <c r="L1275" s="371" t="s">
        <v>241</v>
      </c>
      <c r="M1275" s="371" t="s">
        <v>242</v>
      </c>
      <c r="N1275" s="432">
        <v>43385</v>
      </c>
      <c r="O1275" s="371" t="s">
        <v>243</v>
      </c>
      <c r="P1275" s="371" t="s">
        <v>3170</v>
      </c>
      <c r="Q1275" s="371" t="s">
        <v>244</v>
      </c>
      <c r="R1275" s="371" t="s">
        <v>244</v>
      </c>
      <c r="S1275" s="371" t="s">
        <v>254</v>
      </c>
      <c r="T1275" s="371" t="s">
        <v>255</v>
      </c>
      <c r="U1275" s="371">
        <v>0</v>
      </c>
      <c r="V1275" s="371"/>
      <c r="W1275" s="371">
        <v>741946</v>
      </c>
      <c r="X1275" s="371" t="s">
        <v>30</v>
      </c>
      <c r="Y1275" s="142" t="s">
        <v>2</v>
      </c>
      <c r="AB1275" s="434"/>
      <c r="AC1275" s="434"/>
      <c r="AD1275" s="434"/>
      <c r="AE1275" s="434"/>
      <c r="AF1275" s="434"/>
      <c r="AG1275" s="434"/>
      <c r="AH1275" s="433"/>
    </row>
    <row r="1276" spans="1:34">
      <c r="A1276" s="371" t="s">
        <v>4393</v>
      </c>
      <c r="B1276" s="371" t="s">
        <v>4394</v>
      </c>
      <c r="C1276" s="371">
        <v>0</v>
      </c>
      <c r="D1276" s="371"/>
      <c r="E1276" s="371" t="s">
        <v>4391</v>
      </c>
      <c r="F1276" s="371" t="s">
        <v>4395</v>
      </c>
      <c r="G1276" s="371" t="s">
        <v>239</v>
      </c>
      <c r="H1276" s="371" t="s">
        <v>3170</v>
      </c>
      <c r="I1276" s="432">
        <v>43360</v>
      </c>
      <c r="J1276" s="432">
        <v>43367</v>
      </c>
      <c r="K1276" s="432">
        <v>43469</v>
      </c>
      <c r="L1276" s="371" t="s">
        <v>241</v>
      </c>
      <c r="M1276" s="371" t="s">
        <v>242</v>
      </c>
      <c r="N1276" s="432">
        <v>43385</v>
      </c>
      <c r="O1276" s="371" t="s">
        <v>243</v>
      </c>
      <c r="P1276" s="371" t="s">
        <v>3170</v>
      </c>
      <c r="Q1276" s="371" t="s">
        <v>244</v>
      </c>
      <c r="R1276" s="371" t="s">
        <v>244</v>
      </c>
      <c r="S1276" s="371" t="s">
        <v>254</v>
      </c>
      <c r="T1276" s="371" t="s">
        <v>255</v>
      </c>
      <c r="U1276" s="371">
        <v>0</v>
      </c>
      <c r="V1276" s="371"/>
      <c r="W1276" s="371">
        <v>741946</v>
      </c>
      <c r="X1276" s="371" t="s">
        <v>30</v>
      </c>
      <c r="Y1276" s="142" t="s">
        <v>4</v>
      </c>
      <c r="AB1276" s="434"/>
      <c r="AC1276" s="434"/>
      <c r="AD1276" s="434"/>
      <c r="AE1276" s="434"/>
      <c r="AF1276" s="434"/>
      <c r="AG1276" s="434"/>
      <c r="AH1276" s="433"/>
    </row>
    <row r="1277" spans="1:34">
      <c r="A1277" s="371" t="s">
        <v>4396</v>
      </c>
      <c r="B1277" s="371" t="s">
        <v>4397</v>
      </c>
      <c r="C1277" s="371">
        <v>0</v>
      </c>
      <c r="D1277" s="371"/>
      <c r="E1277" s="371" t="s">
        <v>4223</v>
      </c>
      <c r="F1277" s="371" t="s">
        <v>4398</v>
      </c>
      <c r="G1277" s="371" t="s">
        <v>239</v>
      </c>
      <c r="H1277" s="371" t="s">
        <v>3170</v>
      </c>
      <c r="I1277" s="432">
        <v>43357</v>
      </c>
      <c r="J1277" s="432">
        <v>43360</v>
      </c>
      <c r="K1277" s="432">
        <v>43434</v>
      </c>
      <c r="L1277" s="371" t="s">
        <v>241</v>
      </c>
      <c r="M1277" s="371" t="s">
        <v>242</v>
      </c>
      <c r="N1277" s="432">
        <v>43385</v>
      </c>
      <c r="O1277" s="371" t="s">
        <v>243</v>
      </c>
      <c r="P1277" s="371" t="s">
        <v>3170</v>
      </c>
      <c r="Q1277" s="371" t="s">
        <v>244</v>
      </c>
      <c r="R1277" s="371" t="s">
        <v>244</v>
      </c>
      <c r="S1277" s="371" t="s">
        <v>245</v>
      </c>
      <c r="T1277" s="371" t="s">
        <v>246</v>
      </c>
      <c r="U1277" s="371">
        <v>16900</v>
      </c>
      <c r="V1277" s="371"/>
      <c r="W1277" s="371">
        <v>620664</v>
      </c>
      <c r="X1277" s="371" t="s">
        <v>30</v>
      </c>
      <c r="Y1277" s="142" t="s">
        <v>4</v>
      </c>
      <c r="AB1277" s="434"/>
      <c r="AC1277" s="434"/>
      <c r="AD1277" s="434"/>
      <c r="AE1277" s="434"/>
      <c r="AF1277" s="434"/>
      <c r="AG1277" s="434"/>
      <c r="AH1277" s="433"/>
    </row>
    <row r="1278" spans="1:34">
      <c r="A1278" s="371" t="s">
        <v>4399</v>
      </c>
      <c r="B1278" s="371" t="s">
        <v>4400</v>
      </c>
      <c r="C1278" s="371">
        <v>0</v>
      </c>
      <c r="D1278" s="371"/>
      <c r="E1278" s="371" t="s">
        <v>4223</v>
      </c>
      <c r="F1278" s="371" t="s">
        <v>4401</v>
      </c>
      <c r="G1278" s="371" t="s">
        <v>239</v>
      </c>
      <c r="H1278" s="371" t="s">
        <v>3170</v>
      </c>
      <c r="I1278" s="432">
        <v>43357</v>
      </c>
      <c r="J1278" s="432">
        <v>43360</v>
      </c>
      <c r="K1278" s="432">
        <v>43434</v>
      </c>
      <c r="L1278" s="371" t="s">
        <v>241</v>
      </c>
      <c r="M1278" s="371" t="s">
        <v>242</v>
      </c>
      <c r="N1278" s="432">
        <v>43385</v>
      </c>
      <c r="O1278" s="371" t="s">
        <v>243</v>
      </c>
      <c r="P1278" s="371" t="s">
        <v>3170</v>
      </c>
      <c r="Q1278" s="371" t="s">
        <v>244</v>
      </c>
      <c r="R1278" s="371" t="s">
        <v>244</v>
      </c>
      <c r="S1278" s="371" t="s">
        <v>245</v>
      </c>
      <c r="T1278" s="371" t="s">
        <v>246</v>
      </c>
      <c r="U1278" s="371">
        <v>0</v>
      </c>
      <c r="V1278" s="371"/>
      <c r="W1278" s="371">
        <v>620664</v>
      </c>
      <c r="X1278" s="371" t="s">
        <v>30</v>
      </c>
      <c r="Y1278" s="142" t="s">
        <v>4</v>
      </c>
      <c r="AB1278" s="434"/>
      <c r="AC1278" s="434"/>
      <c r="AD1278" s="434"/>
      <c r="AE1278" s="434"/>
      <c r="AF1278" s="434"/>
      <c r="AG1278" s="434"/>
      <c r="AH1278" s="433"/>
    </row>
    <row r="1279" spans="1:34">
      <c r="A1279" s="371" t="s">
        <v>4402</v>
      </c>
      <c r="B1279" s="371" t="s">
        <v>4403</v>
      </c>
      <c r="C1279" s="371">
        <v>1</v>
      </c>
      <c r="D1279" s="371"/>
      <c r="E1279" s="371" t="s">
        <v>4074</v>
      </c>
      <c r="F1279" s="371" t="s">
        <v>4404</v>
      </c>
      <c r="G1279" s="371" t="s">
        <v>239</v>
      </c>
      <c r="H1279" s="371" t="s">
        <v>4076</v>
      </c>
      <c r="I1279" s="432">
        <v>43314</v>
      </c>
      <c r="J1279" s="432">
        <v>43231</v>
      </c>
      <c r="K1279" s="432">
        <v>43687</v>
      </c>
      <c r="L1279" s="371" t="s">
        <v>241</v>
      </c>
      <c r="M1279" s="371" t="s">
        <v>242</v>
      </c>
      <c r="N1279" s="432">
        <v>43376</v>
      </c>
      <c r="O1279" s="371" t="s">
        <v>243</v>
      </c>
      <c r="P1279" s="371" t="s">
        <v>4076</v>
      </c>
      <c r="Q1279" s="371" t="s">
        <v>244</v>
      </c>
      <c r="R1279" s="371" t="s">
        <v>244</v>
      </c>
      <c r="S1279" s="371" t="s">
        <v>254</v>
      </c>
      <c r="T1279" s="371" t="s">
        <v>621</v>
      </c>
      <c r="U1279" s="371">
        <v>5709933.3899999997</v>
      </c>
      <c r="V1279" s="371"/>
      <c r="W1279" s="371">
        <v>722066</v>
      </c>
      <c r="X1279" s="371" t="s">
        <v>30</v>
      </c>
      <c r="Y1279" s="142" t="s">
        <v>4</v>
      </c>
      <c r="AB1279" s="434"/>
      <c r="AC1279" s="434"/>
      <c r="AD1279" s="434"/>
      <c r="AE1279" s="434"/>
      <c r="AF1279" s="434"/>
      <c r="AG1279" s="434"/>
      <c r="AH1279" s="433"/>
    </row>
    <row r="1280" spans="1:34">
      <c r="A1280" s="371" t="s">
        <v>4405</v>
      </c>
      <c r="B1280" s="371">
        <v>824540</v>
      </c>
      <c r="C1280" s="371">
        <v>0</v>
      </c>
      <c r="D1280" s="371"/>
      <c r="E1280" s="371" t="s">
        <v>4406</v>
      </c>
      <c r="F1280" s="371" t="s">
        <v>4407</v>
      </c>
      <c r="G1280" s="371" t="s">
        <v>4006</v>
      </c>
      <c r="H1280" s="371" t="s">
        <v>4408</v>
      </c>
      <c r="I1280" s="432">
        <v>43340</v>
      </c>
      <c r="J1280" s="432">
        <v>43343</v>
      </c>
      <c r="K1280" s="432">
        <v>43434</v>
      </c>
      <c r="L1280" s="371" t="s">
        <v>241</v>
      </c>
      <c r="M1280" s="371" t="s">
        <v>242</v>
      </c>
      <c r="N1280" s="432">
        <v>43377</v>
      </c>
      <c r="O1280" s="371" t="s">
        <v>243</v>
      </c>
      <c r="P1280" s="371" t="s">
        <v>4408</v>
      </c>
      <c r="Q1280" s="371" t="s">
        <v>244</v>
      </c>
      <c r="R1280" s="371" t="s">
        <v>244</v>
      </c>
      <c r="S1280" s="371" t="s">
        <v>254</v>
      </c>
      <c r="T1280" s="371" t="s">
        <v>177</v>
      </c>
      <c r="U1280" s="371">
        <v>1500</v>
      </c>
      <c r="V1280" s="371"/>
      <c r="W1280" s="371"/>
      <c r="X1280" s="371" t="s">
        <v>30</v>
      </c>
      <c r="Y1280" s="19" t="s">
        <v>101</v>
      </c>
      <c r="AB1280" s="434"/>
      <c r="AC1280" s="434"/>
      <c r="AD1280" s="434"/>
      <c r="AE1280" s="434"/>
      <c r="AF1280" s="434"/>
      <c r="AG1280" s="434"/>
      <c r="AH1280" s="433"/>
    </row>
    <row r="1281" spans="1:34">
      <c r="A1281" s="371" t="s">
        <v>4409</v>
      </c>
      <c r="B1281" s="371">
        <v>821058</v>
      </c>
      <c r="C1281" s="371">
        <v>0</v>
      </c>
      <c r="D1281" s="371">
        <v>1088145</v>
      </c>
      <c r="E1281" s="371" t="s">
        <v>4410</v>
      </c>
      <c r="F1281" s="371" t="s">
        <v>4411</v>
      </c>
      <c r="G1281" s="371" t="s">
        <v>625</v>
      </c>
      <c r="H1281" s="371" t="s">
        <v>294</v>
      </c>
      <c r="I1281" s="432">
        <v>42933</v>
      </c>
      <c r="J1281" s="432">
        <v>43040</v>
      </c>
      <c r="K1281" s="432">
        <v>44196</v>
      </c>
      <c r="L1281" s="371" t="s">
        <v>241</v>
      </c>
      <c r="M1281" s="371" t="s">
        <v>242</v>
      </c>
      <c r="N1281" s="432">
        <v>43374</v>
      </c>
      <c r="O1281" s="371" t="s">
        <v>243</v>
      </c>
      <c r="P1281" s="371" t="s">
        <v>294</v>
      </c>
      <c r="Q1281" s="371" t="s">
        <v>244</v>
      </c>
      <c r="R1281" s="371" t="s">
        <v>244</v>
      </c>
      <c r="S1281" s="371" t="s">
        <v>287</v>
      </c>
      <c r="T1281" s="371" t="s">
        <v>255</v>
      </c>
      <c r="U1281" s="371">
        <v>900000</v>
      </c>
      <c r="V1281" s="371"/>
      <c r="W1281" s="371">
        <v>572998</v>
      </c>
      <c r="X1281" s="371" t="s">
        <v>30</v>
      </c>
      <c r="Y1281" s="19" t="s">
        <v>101</v>
      </c>
      <c r="AB1281" s="434"/>
      <c r="AC1281" s="434"/>
      <c r="AD1281" s="434"/>
      <c r="AE1281" s="434"/>
      <c r="AF1281" s="434"/>
      <c r="AG1281" s="434"/>
      <c r="AH1281" s="433"/>
    </row>
    <row r="1282" spans="1:34">
      <c r="A1282" s="371" t="s">
        <v>4412</v>
      </c>
      <c r="B1282" s="371">
        <v>823877</v>
      </c>
      <c r="C1282" s="371">
        <v>0</v>
      </c>
      <c r="D1282" s="371"/>
      <c r="E1282" s="371" t="s">
        <v>4413</v>
      </c>
      <c r="F1282" s="371" t="s">
        <v>4414</v>
      </c>
      <c r="G1282" s="371" t="s">
        <v>94</v>
      </c>
      <c r="H1282" s="371" t="s">
        <v>294</v>
      </c>
      <c r="I1282" s="432">
        <v>43269</v>
      </c>
      <c r="J1282" s="432">
        <v>43269</v>
      </c>
      <c r="K1282" s="432">
        <v>45094</v>
      </c>
      <c r="L1282" s="371" t="s">
        <v>241</v>
      </c>
      <c r="M1282" s="371" t="s">
        <v>242</v>
      </c>
      <c r="N1282" s="432">
        <v>43374</v>
      </c>
      <c r="O1282" s="371" t="s">
        <v>243</v>
      </c>
      <c r="P1282" s="371" t="s">
        <v>294</v>
      </c>
      <c r="Q1282" s="371"/>
      <c r="R1282" s="371" t="s">
        <v>244</v>
      </c>
      <c r="S1282" s="371" t="s">
        <v>254</v>
      </c>
      <c r="T1282" s="371" t="s">
        <v>255</v>
      </c>
      <c r="U1282" s="371">
        <v>0</v>
      </c>
      <c r="V1282" s="371"/>
      <c r="W1282" s="371"/>
      <c r="X1282" s="371" t="s">
        <v>30</v>
      </c>
      <c r="Y1282" s="19" t="s">
        <v>94</v>
      </c>
      <c r="AB1282" s="434"/>
      <c r="AC1282" s="434"/>
      <c r="AD1282" s="434"/>
      <c r="AE1282" s="434"/>
      <c r="AF1282" s="434"/>
      <c r="AG1282" s="434"/>
      <c r="AH1282" s="433"/>
    </row>
    <row r="1283" spans="1:34">
      <c r="A1283" s="371" t="s">
        <v>4415</v>
      </c>
      <c r="B1283" s="371">
        <v>824608</v>
      </c>
      <c r="C1283" s="371">
        <v>0</v>
      </c>
      <c r="D1283" s="371"/>
      <c r="E1283" s="371" t="s">
        <v>4416</v>
      </c>
      <c r="F1283" s="371" t="s">
        <v>4417</v>
      </c>
      <c r="G1283" s="371" t="s">
        <v>625</v>
      </c>
      <c r="H1283" s="371" t="s">
        <v>294</v>
      </c>
      <c r="I1283" s="432">
        <v>43348</v>
      </c>
      <c r="J1283" s="432">
        <v>43348</v>
      </c>
      <c r="K1283" s="432">
        <v>45173</v>
      </c>
      <c r="L1283" s="371" t="s">
        <v>241</v>
      </c>
      <c r="M1283" s="371" t="s">
        <v>242</v>
      </c>
      <c r="N1283" s="432">
        <v>43374</v>
      </c>
      <c r="O1283" s="371" t="s">
        <v>243</v>
      </c>
      <c r="P1283" s="371" t="s">
        <v>294</v>
      </c>
      <c r="Q1283" s="371" t="s">
        <v>244</v>
      </c>
      <c r="R1283" s="371" t="s">
        <v>244</v>
      </c>
      <c r="S1283" s="371" t="s">
        <v>245</v>
      </c>
      <c r="T1283" s="371" t="s">
        <v>246</v>
      </c>
      <c r="U1283" s="371">
        <v>0</v>
      </c>
      <c r="V1283" s="371"/>
      <c r="W1283" s="371"/>
      <c r="X1283" s="371" t="s">
        <v>30</v>
      </c>
      <c r="Y1283" s="19" t="s">
        <v>101</v>
      </c>
      <c r="AB1283" s="434"/>
      <c r="AC1283" s="434"/>
      <c r="AD1283" s="434"/>
      <c r="AE1283" s="434"/>
      <c r="AF1283" s="434"/>
      <c r="AG1283" s="434"/>
      <c r="AH1283" s="433"/>
    </row>
    <row r="1284" spans="1:34">
      <c r="A1284" s="371" t="s">
        <v>4418</v>
      </c>
      <c r="B1284" s="371">
        <v>822501</v>
      </c>
      <c r="C1284" s="371">
        <v>0</v>
      </c>
      <c r="D1284" s="371"/>
      <c r="E1284" s="371" t="s">
        <v>4419</v>
      </c>
      <c r="F1284" s="371" t="s">
        <v>4420</v>
      </c>
      <c r="G1284" s="371" t="s">
        <v>625</v>
      </c>
      <c r="H1284" s="371" t="s">
        <v>294</v>
      </c>
      <c r="I1284" s="432">
        <v>43125</v>
      </c>
      <c r="J1284" s="432">
        <v>43101</v>
      </c>
      <c r="K1284" s="432">
        <v>44926</v>
      </c>
      <c r="L1284" s="371" t="s">
        <v>241</v>
      </c>
      <c r="M1284" s="371" t="s">
        <v>242</v>
      </c>
      <c r="N1284" s="432">
        <v>43378</v>
      </c>
      <c r="O1284" s="371" t="s">
        <v>243</v>
      </c>
      <c r="P1284" s="371" t="s">
        <v>294</v>
      </c>
      <c r="Q1284" s="371" t="s">
        <v>244</v>
      </c>
      <c r="R1284" s="371" t="s">
        <v>244</v>
      </c>
      <c r="S1284" s="371" t="s">
        <v>287</v>
      </c>
      <c r="T1284" s="371" t="s">
        <v>255</v>
      </c>
      <c r="U1284" s="371">
        <v>7500000</v>
      </c>
      <c r="V1284" s="371"/>
      <c r="W1284" s="371">
        <v>43123</v>
      </c>
      <c r="X1284" s="371" t="s">
        <v>30</v>
      </c>
      <c r="Y1284" s="19" t="s">
        <v>101</v>
      </c>
      <c r="AB1284" s="434"/>
      <c r="AC1284" s="434"/>
      <c r="AD1284" s="434"/>
      <c r="AE1284" s="434"/>
      <c r="AF1284" s="434"/>
      <c r="AG1284" s="434"/>
      <c r="AH1284" s="433"/>
    </row>
    <row r="1285" spans="1:34">
      <c r="A1285" s="371" t="s">
        <v>4421</v>
      </c>
      <c r="B1285" s="371" t="s">
        <v>4422</v>
      </c>
      <c r="C1285" s="371">
        <v>0</v>
      </c>
      <c r="D1285" s="371">
        <v>1158709</v>
      </c>
      <c r="E1285" s="371" t="s">
        <v>660</v>
      </c>
      <c r="F1285" s="371" t="s">
        <v>4423</v>
      </c>
      <c r="G1285" s="371" t="s">
        <v>239</v>
      </c>
      <c r="H1285" s="371" t="s">
        <v>294</v>
      </c>
      <c r="I1285" s="432">
        <v>43374</v>
      </c>
      <c r="J1285" s="432">
        <v>43374</v>
      </c>
      <c r="K1285" s="432">
        <v>43465</v>
      </c>
      <c r="L1285" s="371" t="s">
        <v>241</v>
      </c>
      <c r="M1285" s="371" t="s">
        <v>242</v>
      </c>
      <c r="N1285" s="432">
        <v>43390</v>
      </c>
      <c r="O1285" s="371" t="s">
        <v>243</v>
      </c>
      <c r="P1285" s="371" t="s">
        <v>294</v>
      </c>
      <c r="Q1285" s="371" t="s">
        <v>244</v>
      </c>
      <c r="R1285" s="371" t="s">
        <v>244</v>
      </c>
      <c r="S1285" s="371" t="s">
        <v>245</v>
      </c>
      <c r="T1285" s="371" t="s">
        <v>246</v>
      </c>
      <c r="U1285" s="371">
        <v>54000</v>
      </c>
      <c r="V1285" s="371"/>
      <c r="W1285" s="371">
        <v>53346</v>
      </c>
      <c r="X1285" s="371" t="s">
        <v>30</v>
      </c>
      <c r="Y1285" s="142" t="s">
        <v>4</v>
      </c>
      <c r="AB1285" s="434"/>
      <c r="AC1285" s="434"/>
      <c r="AD1285" s="434"/>
      <c r="AE1285" s="434"/>
      <c r="AF1285" s="434"/>
      <c r="AG1285" s="434"/>
      <c r="AH1285" s="433"/>
    </row>
    <row r="1286" spans="1:34">
      <c r="A1286" s="371" t="s">
        <v>4424</v>
      </c>
      <c r="B1286" s="371">
        <v>824810</v>
      </c>
      <c r="C1286" s="371">
        <v>0</v>
      </c>
      <c r="D1286" s="371"/>
      <c r="E1286" s="371" t="s">
        <v>4425</v>
      </c>
      <c r="F1286" s="371" t="s">
        <v>4426</v>
      </c>
      <c r="G1286" s="371" t="s">
        <v>625</v>
      </c>
      <c r="H1286" s="371" t="s">
        <v>294</v>
      </c>
      <c r="I1286" s="432">
        <v>43363</v>
      </c>
      <c r="J1286" s="432">
        <v>43374</v>
      </c>
      <c r="K1286" s="432">
        <v>43465</v>
      </c>
      <c r="L1286" s="371" t="s">
        <v>241</v>
      </c>
      <c r="M1286" s="371" t="s">
        <v>242</v>
      </c>
      <c r="N1286" s="432">
        <v>43390</v>
      </c>
      <c r="O1286" s="371" t="s">
        <v>243</v>
      </c>
      <c r="P1286" s="371" t="s">
        <v>294</v>
      </c>
      <c r="Q1286" s="371" t="s">
        <v>244</v>
      </c>
      <c r="R1286" s="371" t="s">
        <v>244</v>
      </c>
      <c r="S1286" s="371" t="s">
        <v>254</v>
      </c>
      <c r="T1286" s="371" t="s">
        <v>255</v>
      </c>
      <c r="U1286" s="371">
        <v>50000</v>
      </c>
      <c r="V1286" s="371"/>
      <c r="W1286" s="371">
        <v>565005</v>
      </c>
      <c r="X1286" s="371" t="s">
        <v>30</v>
      </c>
      <c r="Y1286" s="19" t="s">
        <v>101</v>
      </c>
      <c r="AB1286" s="434"/>
      <c r="AC1286" s="434"/>
      <c r="AD1286" s="434"/>
      <c r="AE1286" s="434"/>
      <c r="AF1286" s="434"/>
      <c r="AG1286" s="434"/>
      <c r="AH1286" s="433"/>
    </row>
    <row r="1287" spans="1:34">
      <c r="A1287" s="371" t="s">
        <v>4427</v>
      </c>
      <c r="B1287" s="371">
        <v>820376</v>
      </c>
      <c r="C1287" s="371">
        <v>0</v>
      </c>
      <c r="D1287" s="371"/>
      <c r="E1287" s="371" t="s">
        <v>4410</v>
      </c>
      <c r="F1287" s="371" t="s">
        <v>4428</v>
      </c>
      <c r="G1287" s="371" t="s">
        <v>625</v>
      </c>
      <c r="H1287" s="371" t="s">
        <v>294</v>
      </c>
      <c r="I1287" s="432">
        <v>42895</v>
      </c>
      <c r="J1287" s="432">
        <v>42901</v>
      </c>
      <c r="K1287" s="432">
        <v>44006</v>
      </c>
      <c r="L1287" s="371" t="s">
        <v>241</v>
      </c>
      <c r="M1287" s="371" t="s">
        <v>242</v>
      </c>
      <c r="N1287" s="432">
        <v>43402</v>
      </c>
      <c r="O1287" s="371" t="s">
        <v>243</v>
      </c>
      <c r="P1287" s="371" t="s">
        <v>294</v>
      </c>
      <c r="Q1287" s="371" t="s">
        <v>244</v>
      </c>
      <c r="R1287" s="371" t="s">
        <v>244</v>
      </c>
      <c r="S1287" s="371" t="s">
        <v>287</v>
      </c>
      <c r="T1287" s="371" t="s">
        <v>255</v>
      </c>
      <c r="U1287" s="371">
        <v>0</v>
      </c>
      <c r="V1287" s="371"/>
      <c r="W1287" s="371">
        <v>152565</v>
      </c>
      <c r="X1287" s="371" t="s">
        <v>30</v>
      </c>
      <c r="Y1287" s="19" t="s">
        <v>101</v>
      </c>
      <c r="AB1287" s="434"/>
      <c r="AC1287" s="434"/>
      <c r="AD1287" s="434"/>
      <c r="AE1287" s="434"/>
      <c r="AF1287" s="434"/>
      <c r="AG1287" s="434"/>
      <c r="AH1287" s="433"/>
    </row>
    <row r="1288" spans="1:34">
      <c r="A1288" s="371" t="s">
        <v>4429</v>
      </c>
      <c r="B1288" s="371">
        <v>824181</v>
      </c>
      <c r="C1288" s="371">
        <v>0</v>
      </c>
      <c r="D1288" s="371"/>
      <c r="E1288" s="371" t="s">
        <v>660</v>
      </c>
      <c r="F1288" s="371" t="s">
        <v>4430</v>
      </c>
      <c r="G1288" s="371" t="s">
        <v>625</v>
      </c>
      <c r="H1288" s="371" t="s">
        <v>294</v>
      </c>
      <c r="I1288" s="432">
        <v>43299</v>
      </c>
      <c r="J1288" s="432">
        <v>43304</v>
      </c>
      <c r="K1288" s="432">
        <v>45129</v>
      </c>
      <c r="L1288" s="371" t="s">
        <v>241</v>
      </c>
      <c r="M1288" s="371" t="s">
        <v>242</v>
      </c>
      <c r="N1288" s="432">
        <v>43404</v>
      </c>
      <c r="O1288" s="371" t="s">
        <v>243</v>
      </c>
      <c r="P1288" s="371" t="s">
        <v>294</v>
      </c>
      <c r="Q1288" s="371" t="s">
        <v>244</v>
      </c>
      <c r="R1288" s="371" t="s">
        <v>244</v>
      </c>
      <c r="S1288" s="371" t="s">
        <v>254</v>
      </c>
      <c r="T1288" s="371" t="s">
        <v>255</v>
      </c>
      <c r="U1288" s="371">
        <v>0</v>
      </c>
      <c r="V1288" s="371"/>
      <c r="W1288" s="371">
        <v>53346</v>
      </c>
      <c r="X1288" s="371" t="s">
        <v>30</v>
      </c>
      <c r="Y1288" s="19" t="s">
        <v>101</v>
      </c>
      <c r="AB1288" s="434"/>
      <c r="AC1288" s="434"/>
      <c r="AD1288" s="434"/>
      <c r="AE1288" s="434"/>
      <c r="AF1288" s="434"/>
      <c r="AG1288" s="434"/>
      <c r="AH1288" s="433"/>
    </row>
    <row r="1289" spans="1:34">
      <c r="A1289" s="371" t="s">
        <v>4431</v>
      </c>
      <c r="B1289" s="371">
        <v>824726</v>
      </c>
      <c r="C1289" s="371">
        <v>0</v>
      </c>
      <c r="D1289" s="371"/>
      <c r="E1289" s="371" t="s">
        <v>4432</v>
      </c>
      <c r="F1289" s="371" t="s">
        <v>4433</v>
      </c>
      <c r="G1289" s="371" t="s">
        <v>94</v>
      </c>
      <c r="H1289" s="371" t="s">
        <v>294</v>
      </c>
      <c r="I1289" s="432">
        <v>43355</v>
      </c>
      <c r="J1289" s="432">
        <v>43355</v>
      </c>
      <c r="K1289" s="432">
        <v>45180</v>
      </c>
      <c r="L1289" s="371" t="s">
        <v>241</v>
      </c>
      <c r="M1289" s="371" t="s">
        <v>242</v>
      </c>
      <c r="N1289" s="432">
        <v>43404</v>
      </c>
      <c r="O1289" s="371" t="s">
        <v>243</v>
      </c>
      <c r="P1289" s="371" t="s">
        <v>294</v>
      </c>
      <c r="Q1289" s="371"/>
      <c r="R1289" s="371" t="s">
        <v>244</v>
      </c>
      <c r="S1289" s="371" t="s">
        <v>245</v>
      </c>
      <c r="T1289" s="371" t="s">
        <v>246</v>
      </c>
      <c r="U1289" s="371">
        <v>0</v>
      </c>
      <c r="V1289" s="371"/>
      <c r="W1289" s="371"/>
      <c r="X1289" s="371" t="s">
        <v>30</v>
      </c>
      <c r="Y1289" s="142" t="s">
        <v>94</v>
      </c>
      <c r="AB1289" s="434"/>
      <c r="AC1289" s="434"/>
      <c r="AD1289" s="434"/>
      <c r="AE1289" s="434"/>
      <c r="AF1289" s="434"/>
      <c r="AG1289" s="434"/>
      <c r="AH1289" s="433"/>
    </row>
    <row r="1290" spans="1:34">
      <c r="A1290" s="371" t="s">
        <v>4434</v>
      </c>
      <c r="B1290" s="371">
        <v>824991</v>
      </c>
      <c r="C1290" s="371">
        <v>0</v>
      </c>
      <c r="D1290" s="371"/>
      <c r="E1290" s="371" t="s">
        <v>4435</v>
      </c>
      <c r="F1290" s="371" t="s">
        <v>4436</v>
      </c>
      <c r="G1290" s="371" t="s">
        <v>94</v>
      </c>
      <c r="H1290" s="371" t="s">
        <v>294</v>
      </c>
      <c r="I1290" s="432">
        <v>43383</v>
      </c>
      <c r="J1290" s="432">
        <v>43383</v>
      </c>
      <c r="K1290" s="432">
        <v>45208</v>
      </c>
      <c r="L1290" s="371" t="s">
        <v>241</v>
      </c>
      <c r="M1290" s="371" t="s">
        <v>242</v>
      </c>
      <c r="N1290" s="432">
        <v>43404</v>
      </c>
      <c r="O1290" s="371" t="s">
        <v>243</v>
      </c>
      <c r="P1290" s="371" t="s">
        <v>294</v>
      </c>
      <c r="Q1290" s="371"/>
      <c r="R1290" s="371" t="s">
        <v>244</v>
      </c>
      <c r="S1290" s="371" t="s">
        <v>254</v>
      </c>
      <c r="T1290" s="371" t="s">
        <v>255</v>
      </c>
      <c r="U1290" s="371">
        <v>0</v>
      </c>
      <c r="V1290" s="371"/>
      <c r="W1290" s="371">
        <v>565252</v>
      </c>
      <c r="X1290" s="371" t="s">
        <v>30</v>
      </c>
      <c r="Y1290" s="142" t="s">
        <v>94</v>
      </c>
      <c r="AB1290" s="434"/>
      <c r="AC1290" s="434"/>
      <c r="AD1290" s="434"/>
      <c r="AE1290" s="434"/>
      <c r="AF1290" s="434"/>
      <c r="AG1290" s="434"/>
      <c r="AH1290" s="433"/>
    </row>
    <row r="1291" spans="1:34">
      <c r="A1291" s="371" t="s">
        <v>4437</v>
      </c>
      <c r="B1291" s="371">
        <v>825080</v>
      </c>
      <c r="C1291" s="371">
        <v>0</v>
      </c>
      <c r="D1291" s="371"/>
      <c r="E1291" s="371" t="s">
        <v>4438</v>
      </c>
      <c r="F1291" s="371" t="s">
        <v>4439</v>
      </c>
      <c r="G1291" s="371" t="s">
        <v>625</v>
      </c>
      <c r="H1291" s="371" t="s">
        <v>294</v>
      </c>
      <c r="I1291" s="432">
        <v>43390</v>
      </c>
      <c r="J1291" s="432">
        <v>43390</v>
      </c>
      <c r="K1291" s="432">
        <v>45215</v>
      </c>
      <c r="L1291" s="371" t="s">
        <v>241</v>
      </c>
      <c r="M1291" s="371" t="s">
        <v>242</v>
      </c>
      <c r="N1291" s="432">
        <v>43404</v>
      </c>
      <c r="O1291" s="371" t="s">
        <v>243</v>
      </c>
      <c r="P1291" s="371" t="s">
        <v>294</v>
      </c>
      <c r="Q1291" s="371" t="s">
        <v>244</v>
      </c>
      <c r="R1291" s="371" t="s">
        <v>244</v>
      </c>
      <c r="S1291" s="371" t="s">
        <v>287</v>
      </c>
      <c r="T1291" s="371" t="s">
        <v>255</v>
      </c>
      <c r="U1291" s="371">
        <v>0</v>
      </c>
      <c r="V1291" s="371"/>
      <c r="W1291" s="371"/>
      <c r="X1291" s="371" t="s">
        <v>30</v>
      </c>
      <c r="Y1291" s="19" t="s">
        <v>101</v>
      </c>
      <c r="AB1291" s="434"/>
      <c r="AC1291" s="434"/>
      <c r="AD1291" s="434"/>
      <c r="AE1291" s="434"/>
      <c r="AF1291" s="434"/>
      <c r="AG1291" s="434"/>
      <c r="AH1291" s="433"/>
    </row>
    <row r="1292" spans="1:34">
      <c r="A1292" s="371" t="s">
        <v>4440</v>
      </c>
      <c r="B1292" s="371" t="s">
        <v>4441</v>
      </c>
      <c r="C1292" s="371">
        <v>1</v>
      </c>
      <c r="D1292" s="371"/>
      <c r="E1292" s="371" t="s">
        <v>1757</v>
      </c>
      <c r="F1292" s="371" t="s">
        <v>4442</v>
      </c>
      <c r="G1292" s="371" t="s">
        <v>239</v>
      </c>
      <c r="H1292" s="371" t="s">
        <v>263</v>
      </c>
      <c r="I1292" s="432">
        <v>43363</v>
      </c>
      <c r="J1292" s="432">
        <v>43431</v>
      </c>
      <c r="K1292" s="432">
        <v>43795</v>
      </c>
      <c r="L1292" s="371" t="s">
        <v>241</v>
      </c>
      <c r="M1292" s="371" t="s">
        <v>242</v>
      </c>
      <c r="N1292" s="432">
        <v>43377</v>
      </c>
      <c r="O1292" s="371" t="s">
        <v>243</v>
      </c>
      <c r="P1292" s="371" t="s">
        <v>263</v>
      </c>
      <c r="Q1292" s="371" t="s">
        <v>244</v>
      </c>
      <c r="R1292" s="371" t="s">
        <v>244</v>
      </c>
      <c r="S1292" s="371" t="s">
        <v>254</v>
      </c>
      <c r="T1292" s="371" t="s">
        <v>621</v>
      </c>
      <c r="U1292" s="371">
        <v>0</v>
      </c>
      <c r="V1292" s="371"/>
      <c r="W1292" s="371"/>
      <c r="X1292" s="371" t="s">
        <v>30</v>
      </c>
      <c r="Y1292" s="142" t="s">
        <v>4</v>
      </c>
      <c r="AB1292" s="434"/>
      <c r="AC1292" s="434"/>
      <c r="AD1292" s="434"/>
      <c r="AE1292" s="434"/>
      <c r="AF1292" s="434"/>
      <c r="AG1292" s="434"/>
      <c r="AH1292" s="433"/>
    </row>
    <row r="1293" spans="1:34">
      <c r="A1293" s="371" t="s">
        <v>4443</v>
      </c>
      <c r="B1293" s="371" t="s">
        <v>1398</v>
      </c>
      <c r="C1293" s="371">
        <v>3</v>
      </c>
      <c r="D1293" s="371"/>
      <c r="E1293" s="371" t="s">
        <v>879</v>
      </c>
      <c r="F1293" s="371" t="s">
        <v>1399</v>
      </c>
      <c r="G1293" s="371" t="s">
        <v>239</v>
      </c>
      <c r="H1293" s="371" t="s">
        <v>263</v>
      </c>
      <c r="I1293" s="432">
        <v>43368</v>
      </c>
      <c r="J1293" s="432">
        <v>43374</v>
      </c>
      <c r="K1293" s="432">
        <v>43555</v>
      </c>
      <c r="L1293" s="371" t="s">
        <v>241</v>
      </c>
      <c r="M1293" s="371" t="s">
        <v>242</v>
      </c>
      <c r="N1293" s="432">
        <v>43378</v>
      </c>
      <c r="O1293" s="371" t="s">
        <v>243</v>
      </c>
      <c r="P1293" s="371" t="s">
        <v>263</v>
      </c>
      <c r="Q1293" s="371" t="s">
        <v>244</v>
      </c>
      <c r="R1293" s="371" t="s">
        <v>244</v>
      </c>
      <c r="S1293" s="371" t="s">
        <v>254</v>
      </c>
      <c r="T1293" s="371" t="s">
        <v>255</v>
      </c>
      <c r="U1293" s="371">
        <v>432000</v>
      </c>
      <c r="V1293" s="371"/>
      <c r="W1293" s="371">
        <v>163231</v>
      </c>
      <c r="X1293" s="371" t="s">
        <v>30</v>
      </c>
      <c r="Y1293" s="142" t="s">
        <v>4</v>
      </c>
      <c r="AB1293" s="434"/>
      <c r="AC1293" s="434"/>
      <c r="AD1293" s="434"/>
      <c r="AE1293" s="434"/>
      <c r="AF1293" s="434"/>
      <c r="AG1293" s="434"/>
      <c r="AH1293" s="433"/>
    </row>
    <row r="1294" spans="1:34">
      <c r="A1294" s="371" t="s">
        <v>4444</v>
      </c>
      <c r="B1294" s="371">
        <v>824488</v>
      </c>
      <c r="C1294" s="371">
        <v>0</v>
      </c>
      <c r="D1294" s="371"/>
      <c r="E1294" s="371" t="s">
        <v>4445</v>
      </c>
      <c r="F1294" s="371" t="s">
        <v>4446</v>
      </c>
      <c r="G1294" s="371" t="s">
        <v>262</v>
      </c>
      <c r="H1294" s="371" t="s">
        <v>263</v>
      </c>
      <c r="I1294" s="432">
        <v>43333</v>
      </c>
      <c r="J1294" s="432">
        <v>43339</v>
      </c>
      <c r="K1294" s="432">
        <v>45164</v>
      </c>
      <c r="L1294" s="371" t="s">
        <v>241</v>
      </c>
      <c r="M1294" s="371" t="s">
        <v>242</v>
      </c>
      <c r="N1294" s="432">
        <v>43378</v>
      </c>
      <c r="O1294" s="371" t="s">
        <v>243</v>
      </c>
      <c r="P1294" s="371" t="s">
        <v>263</v>
      </c>
      <c r="Q1294" s="371" t="s">
        <v>244</v>
      </c>
      <c r="R1294" s="371" t="s">
        <v>244</v>
      </c>
      <c r="S1294" s="371" t="s">
        <v>462</v>
      </c>
      <c r="T1294" s="371" t="s">
        <v>255</v>
      </c>
      <c r="U1294" s="371">
        <v>0</v>
      </c>
      <c r="V1294" s="371"/>
      <c r="W1294" s="371">
        <v>161148</v>
      </c>
      <c r="X1294" s="371" t="s">
        <v>30</v>
      </c>
      <c r="Y1294" s="19" t="s">
        <v>3</v>
      </c>
      <c r="AB1294" s="434"/>
      <c r="AC1294" s="434"/>
      <c r="AD1294" s="434"/>
      <c r="AE1294" s="434"/>
      <c r="AF1294" s="434"/>
      <c r="AG1294" s="434"/>
      <c r="AH1294" s="433"/>
    </row>
    <row r="1295" spans="1:34">
      <c r="A1295" s="371" t="s">
        <v>4447</v>
      </c>
      <c r="B1295" s="371">
        <v>824917</v>
      </c>
      <c r="C1295" s="371">
        <v>0</v>
      </c>
      <c r="D1295" s="371"/>
      <c r="E1295" s="371" t="s">
        <v>4448</v>
      </c>
      <c r="F1295" s="371" t="s">
        <v>4449</v>
      </c>
      <c r="G1295" s="371" t="s">
        <v>301</v>
      </c>
      <c r="H1295" s="371" t="s">
        <v>263</v>
      </c>
      <c r="I1295" s="432">
        <v>43374</v>
      </c>
      <c r="J1295" s="432">
        <v>43396</v>
      </c>
      <c r="K1295" s="432">
        <v>43646</v>
      </c>
      <c r="L1295" s="371" t="s">
        <v>241</v>
      </c>
      <c r="M1295" s="371" t="s">
        <v>242</v>
      </c>
      <c r="N1295" s="432">
        <v>43378</v>
      </c>
      <c r="O1295" s="371" t="s">
        <v>243</v>
      </c>
      <c r="P1295" s="371" t="s">
        <v>263</v>
      </c>
      <c r="Q1295" s="371" t="s">
        <v>244</v>
      </c>
      <c r="R1295" s="371" t="s">
        <v>244</v>
      </c>
      <c r="S1295" s="371" t="s">
        <v>254</v>
      </c>
      <c r="T1295" s="371" t="s">
        <v>621</v>
      </c>
      <c r="U1295" s="371">
        <v>0</v>
      </c>
      <c r="V1295" s="371"/>
      <c r="W1295" s="371"/>
      <c r="X1295" s="371" t="s">
        <v>30</v>
      </c>
      <c r="Y1295" s="142" t="s">
        <v>8</v>
      </c>
      <c r="AB1295" s="434"/>
      <c r="AC1295" s="434"/>
      <c r="AD1295" s="434"/>
      <c r="AE1295" s="434"/>
      <c r="AF1295" s="434"/>
      <c r="AG1295" s="434"/>
      <c r="AH1295" s="433"/>
    </row>
    <row r="1296" spans="1:34">
      <c r="A1296" s="371" t="s">
        <v>4450</v>
      </c>
      <c r="B1296" s="371">
        <v>807504</v>
      </c>
      <c r="C1296" s="371">
        <v>5</v>
      </c>
      <c r="D1296" s="371">
        <v>404025</v>
      </c>
      <c r="E1296" s="371" t="s">
        <v>4451</v>
      </c>
      <c r="F1296" s="371" t="s">
        <v>4452</v>
      </c>
      <c r="G1296" s="371" t="s">
        <v>301</v>
      </c>
      <c r="H1296" s="371" t="s">
        <v>263</v>
      </c>
      <c r="I1296" s="432">
        <v>43374</v>
      </c>
      <c r="J1296" s="432">
        <v>43353</v>
      </c>
      <c r="K1296" s="432">
        <v>44104</v>
      </c>
      <c r="L1296" s="371" t="s">
        <v>241</v>
      </c>
      <c r="M1296" s="371" t="s">
        <v>242</v>
      </c>
      <c r="N1296" s="432">
        <v>43384</v>
      </c>
      <c r="O1296" s="371" t="s">
        <v>243</v>
      </c>
      <c r="P1296" s="371" t="s">
        <v>263</v>
      </c>
      <c r="Q1296" s="371" t="s">
        <v>244</v>
      </c>
      <c r="R1296" s="371" t="s">
        <v>244</v>
      </c>
      <c r="S1296" s="371" t="s">
        <v>287</v>
      </c>
      <c r="T1296" s="371" t="s">
        <v>559</v>
      </c>
      <c r="U1296" s="371">
        <v>4662000</v>
      </c>
      <c r="V1296" s="371"/>
      <c r="W1296" s="371">
        <v>137153</v>
      </c>
      <c r="X1296" s="371" t="s">
        <v>30</v>
      </c>
      <c r="Y1296" s="142" t="s">
        <v>8</v>
      </c>
      <c r="AB1296" s="434"/>
      <c r="AC1296" s="434"/>
      <c r="AD1296" s="434"/>
      <c r="AE1296" s="434"/>
      <c r="AF1296" s="434"/>
      <c r="AG1296" s="434"/>
      <c r="AH1296" s="433"/>
    </row>
    <row r="1297" spans="1:34">
      <c r="A1297" s="371" t="s">
        <v>4453</v>
      </c>
      <c r="B1297" s="371">
        <v>807504</v>
      </c>
      <c r="C1297" s="371">
        <v>6</v>
      </c>
      <c r="D1297" s="371">
        <v>942442</v>
      </c>
      <c r="E1297" s="371" t="s">
        <v>4451</v>
      </c>
      <c r="F1297" s="371" t="s">
        <v>4454</v>
      </c>
      <c r="G1297" s="371" t="s">
        <v>301</v>
      </c>
      <c r="H1297" s="371" t="s">
        <v>263</v>
      </c>
      <c r="I1297" s="432">
        <v>43384</v>
      </c>
      <c r="J1297" s="432">
        <v>43353</v>
      </c>
      <c r="K1297" s="432">
        <v>44104</v>
      </c>
      <c r="L1297" s="371" t="s">
        <v>241</v>
      </c>
      <c r="M1297" s="371" t="s">
        <v>242</v>
      </c>
      <c r="N1297" s="432">
        <v>43385</v>
      </c>
      <c r="O1297" s="371" t="s">
        <v>243</v>
      </c>
      <c r="P1297" s="371" t="s">
        <v>263</v>
      </c>
      <c r="Q1297" s="371" t="s">
        <v>244</v>
      </c>
      <c r="R1297" s="371" t="s">
        <v>244</v>
      </c>
      <c r="S1297" s="371" t="s">
        <v>287</v>
      </c>
      <c r="T1297" s="371" t="s">
        <v>559</v>
      </c>
      <c r="U1297" s="371">
        <v>5060400</v>
      </c>
      <c r="V1297" s="371"/>
      <c r="W1297" s="371">
        <v>137153</v>
      </c>
      <c r="X1297" s="371" t="s">
        <v>30</v>
      </c>
      <c r="Y1297" s="142" t="s">
        <v>8</v>
      </c>
      <c r="AB1297" s="434"/>
      <c r="AC1297" s="434"/>
      <c r="AD1297" s="434"/>
      <c r="AE1297" s="434"/>
      <c r="AF1297" s="434"/>
      <c r="AG1297" s="434"/>
      <c r="AH1297" s="433"/>
    </row>
    <row r="1298" spans="1:34">
      <c r="A1298" s="371" t="s">
        <v>4455</v>
      </c>
      <c r="B1298" s="371">
        <v>807504</v>
      </c>
      <c r="C1298" s="371">
        <v>7</v>
      </c>
      <c r="D1298" s="371">
        <v>942442</v>
      </c>
      <c r="E1298" s="371" t="s">
        <v>4451</v>
      </c>
      <c r="F1298" s="371" t="s">
        <v>4456</v>
      </c>
      <c r="G1298" s="371" t="s">
        <v>301</v>
      </c>
      <c r="H1298" s="371" t="s">
        <v>263</v>
      </c>
      <c r="I1298" s="432">
        <v>43385</v>
      </c>
      <c r="J1298" s="432">
        <v>43353</v>
      </c>
      <c r="K1298" s="432">
        <v>44104</v>
      </c>
      <c r="L1298" s="371" t="s">
        <v>241</v>
      </c>
      <c r="M1298" s="371" t="s">
        <v>242</v>
      </c>
      <c r="N1298" s="432">
        <v>43388</v>
      </c>
      <c r="O1298" s="371" t="s">
        <v>243</v>
      </c>
      <c r="P1298" s="371" t="s">
        <v>1404</v>
      </c>
      <c r="Q1298" s="371" t="s">
        <v>244</v>
      </c>
      <c r="R1298" s="371" t="s">
        <v>244</v>
      </c>
      <c r="S1298" s="371" t="s">
        <v>287</v>
      </c>
      <c r="T1298" s="371" t="s">
        <v>559</v>
      </c>
      <c r="U1298" s="371">
        <v>5060400</v>
      </c>
      <c r="V1298" s="371"/>
      <c r="W1298" s="371">
        <v>137153</v>
      </c>
      <c r="X1298" s="371" t="s">
        <v>30</v>
      </c>
      <c r="Y1298" s="142" t="s">
        <v>8</v>
      </c>
      <c r="AB1298" s="434"/>
      <c r="AC1298" s="434"/>
      <c r="AD1298" s="434"/>
      <c r="AE1298" s="434"/>
      <c r="AF1298" s="434"/>
      <c r="AG1298" s="434"/>
      <c r="AH1298" s="433"/>
    </row>
    <row r="1299" spans="1:34">
      <c r="A1299" s="371" t="s">
        <v>4457</v>
      </c>
      <c r="B1299" s="371" t="s">
        <v>4458</v>
      </c>
      <c r="C1299" s="371">
        <v>0</v>
      </c>
      <c r="D1299" s="371"/>
      <c r="E1299" s="371" t="s">
        <v>365</v>
      </c>
      <c r="F1299" s="371" t="s">
        <v>4459</v>
      </c>
      <c r="G1299" s="371" t="s">
        <v>239</v>
      </c>
      <c r="H1299" s="371" t="s">
        <v>263</v>
      </c>
      <c r="I1299" s="432">
        <v>43374</v>
      </c>
      <c r="J1299" s="432">
        <v>43382</v>
      </c>
      <c r="K1299" s="432">
        <v>43646</v>
      </c>
      <c r="L1299" s="371" t="s">
        <v>241</v>
      </c>
      <c r="M1299" s="371" t="s">
        <v>242</v>
      </c>
      <c r="N1299" s="432">
        <v>43390</v>
      </c>
      <c r="O1299" s="371" t="s">
        <v>243</v>
      </c>
      <c r="P1299" s="371" t="s">
        <v>263</v>
      </c>
      <c r="Q1299" s="371" t="s">
        <v>244</v>
      </c>
      <c r="R1299" s="371" t="s">
        <v>244</v>
      </c>
      <c r="S1299" s="371" t="s">
        <v>254</v>
      </c>
      <c r="T1299" s="371" t="s">
        <v>621</v>
      </c>
      <c r="U1299" s="371">
        <v>0</v>
      </c>
      <c r="V1299" s="371"/>
      <c r="W1299" s="371">
        <v>584032</v>
      </c>
      <c r="X1299" s="371" t="s">
        <v>30</v>
      </c>
      <c r="Y1299" s="142" t="s">
        <v>4</v>
      </c>
      <c r="AB1299" s="434"/>
      <c r="AC1299" s="434"/>
      <c r="AD1299" s="434"/>
      <c r="AE1299" s="434"/>
      <c r="AF1299" s="434"/>
      <c r="AG1299" s="434"/>
      <c r="AH1299" s="433"/>
    </row>
    <row r="1300" spans="1:34">
      <c r="A1300" s="371" t="s">
        <v>4460</v>
      </c>
      <c r="B1300" s="371" t="s">
        <v>4461</v>
      </c>
      <c r="C1300" s="371">
        <v>0</v>
      </c>
      <c r="D1300" s="371">
        <v>1159636</v>
      </c>
      <c r="E1300" s="371" t="s">
        <v>365</v>
      </c>
      <c r="F1300" s="371" t="s">
        <v>4462</v>
      </c>
      <c r="G1300" s="371" t="s">
        <v>239</v>
      </c>
      <c r="H1300" s="371" t="s">
        <v>263</v>
      </c>
      <c r="I1300" s="432">
        <v>43368</v>
      </c>
      <c r="J1300" s="432">
        <v>43382</v>
      </c>
      <c r="K1300" s="432">
        <v>43708</v>
      </c>
      <c r="L1300" s="371" t="s">
        <v>241</v>
      </c>
      <c r="M1300" s="371" t="s">
        <v>242</v>
      </c>
      <c r="N1300" s="432">
        <v>43392</v>
      </c>
      <c r="O1300" s="371" t="s">
        <v>243</v>
      </c>
      <c r="P1300" s="371" t="s">
        <v>263</v>
      </c>
      <c r="Q1300" s="371" t="s">
        <v>244</v>
      </c>
      <c r="R1300" s="371" t="s">
        <v>244</v>
      </c>
      <c r="S1300" s="371" t="s">
        <v>245</v>
      </c>
      <c r="T1300" s="371" t="s">
        <v>246</v>
      </c>
      <c r="U1300" s="371">
        <v>58000</v>
      </c>
      <c r="V1300" s="371"/>
      <c r="W1300" s="371">
        <v>584032</v>
      </c>
      <c r="X1300" s="371" t="s">
        <v>30</v>
      </c>
      <c r="Y1300" s="142" t="s">
        <v>4</v>
      </c>
      <c r="AB1300" s="434"/>
      <c r="AC1300" s="434"/>
      <c r="AD1300" s="434"/>
      <c r="AE1300" s="434"/>
      <c r="AF1300" s="434"/>
      <c r="AG1300" s="434"/>
      <c r="AH1300" s="433"/>
    </row>
    <row r="1301" spans="1:34">
      <c r="A1301" s="371" t="s">
        <v>4463</v>
      </c>
      <c r="B1301" s="371">
        <v>824955</v>
      </c>
      <c r="C1301" s="371">
        <v>0</v>
      </c>
      <c r="D1301" s="371"/>
      <c r="E1301" s="371" t="s">
        <v>4464</v>
      </c>
      <c r="F1301" s="371" t="s">
        <v>4465</v>
      </c>
      <c r="G1301" s="371" t="s">
        <v>262</v>
      </c>
      <c r="H1301" s="371" t="s">
        <v>263</v>
      </c>
      <c r="I1301" s="432">
        <v>43377</v>
      </c>
      <c r="J1301" s="432">
        <v>43374</v>
      </c>
      <c r="K1301" s="432">
        <v>45199</v>
      </c>
      <c r="L1301" s="371" t="s">
        <v>241</v>
      </c>
      <c r="M1301" s="371" t="s">
        <v>242</v>
      </c>
      <c r="N1301" s="432">
        <v>43404</v>
      </c>
      <c r="O1301" s="371" t="s">
        <v>243</v>
      </c>
      <c r="P1301" s="371" t="s">
        <v>263</v>
      </c>
      <c r="Q1301" s="371" t="s">
        <v>244</v>
      </c>
      <c r="R1301" s="371" t="s">
        <v>244</v>
      </c>
      <c r="S1301" s="371" t="s">
        <v>287</v>
      </c>
      <c r="T1301" s="371" t="s">
        <v>371</v>
      </c>
      <c r="U1301" s="371">
        <v>0</v>
      </c>
      <c r="V1301" s="371"/>
      <c r="W1301" s="371">
        <v>165768</v>
      </c>
      <c r="X1301" s="371" t="s">
        <v>30</v>
      </c>
      <c r="Y1301" s="142" t="s">
        <v>3</v>
      </c>
      <c r="AB1301" s="434"/>
      <c r="AC1301" s="434"/>
      <c r="AD1301" s="434"/>
      <c r="AE1301" s="434"/>
      <c r="AF1301" s="434"/>
      <c r="AG1301" s="434"/>
      <c r="AH1301" s="433"/>
    </row>
    <row r="1302" spans="1:34">
      <c r="A1302" s="371" t="s">
        <v>4466</v>
      </c>
      <c r="B1302" s="371">
        <v>824885</v>
      </c>
      <c r="C1302" s="371">
        <v>0</v>
      </c>
      <c r="D1302" s="371"/>
      <c r="E1302" s="371" t="s">
        <v>952</v>
      </c>
      <c r="F1302" s="371" t="s">
        <v>4467</v>
      </c>
      <c r="G1302" s="371" t="s">
        <v>239</v>
      </c>
      <c r="H1302" s="371" t="s">
        <v>3223</v>
      </c>
      <c r="I1302" s="432">
        <v>43370</v>
      </c>
      <c r="J1302" s="432">
        <v>43374</v>
      </c>
      <c r="K1302" s="432">
        <v>43454</v>
      </c>
      <c r="L1302" s="371" t="s">
        <v>241</v>
      </c>
      <c r="M1302" s="371" t="s">
        <v>242</v>
      </c>
      <c r="N1302" s="432">
        <v>43375</v>
      </c>
      <c r="O1302" s="371" t="s">
        <v>243</v>
      </c>
      <c r="P1302" s="371" t="s">
        <v>3223</v>
      </c>
      <c r="Q1302" s="371" t="s">
        <v>244</v>
      </c>
      <c r="R1302" s="371" t="s">
        <v>269</v>
      </c>
      <c r="S1302" s="371" t="s">
        <v>287</v>
      </c>
      <c r="T1302" s="371" t="s">
        <v>255</v>
      </c>
      <c r="U1302" s="371">
        <v>35000</v>
      </c>
      <c r="V1302" s="371"/>
      <c r="W1302" s="371">
        <v>561653</v>
      </c>
      <c r="X1302" s="371" t="s">
        <v>30</v>
      </c>
      <c r="Y1302" s="142" t="s">
        <v>4</v>
      </c>
      <c r="AB1302" s="434"/>
      <c r="AC1302" s="434"/>
      <c r="AD1302" s="434"/>
      <c r="AE1302" s="434"/>
      <c r="AF1302" s="434"/>
      <c r="AG1302" s="434"/>
      <c r="AH1302" s="433"/>
    </row>
    <row r="1303" spans="1:34">
      <c r="A1303" s="371" t="s">
        <v>4468</v>
      </c>
      <c r="B1303" s="371" t="s">
        <v>4469</v>
      </c>
      <c r="C1303" s="371">
        <v>0</v>
      </c>
      <c r="D1303" s="371"/>
      <c r="E1303" s="371" t="s">
        <v>1674</v>
      </c>
      <c r="F1303" s="371" t="s">
        <v>4470</v>
      </c>
      <c r="G1303" s="371" t="s">
        <v>239</v>
      </c>
      <c r="H1303" s="371" t="s">
        <v>3223</v>
      </c>
      <c r="I1303" s="432">
        <v>43369</v>
      </c>
      <c r="J1303" s="432">
        <v>43374</v>
      </c>
      <c r="K1303" s="432">
        <v>43465</v>
      </c>
      <c r="L1303" s="371" t="s">
        <v>241</v>
      </c>
      <c r="M1303" s="371" t="s">
        <v>242</v>
      </c>
      <c r="N1303" s="432">
        <v>43377</v>
      </c>
      <c r="O1303" s="371" t="s">
        <v>243</v>
      </c>
      <c r="P1303" s="371" t="s">
        <v>3223</v>
      </c>
      <c r="Q1303" s="371" t="s">
        <v>244</v>
      </c>
      <c r="R1303" s="371" t="s">
        <v>269</v>
      </c>
      <c r="S1303" s="371" t="s">
        <v>245</v>
      </c>
      <c r="T1303" s="371" t="s">
        <v>246</v>
      </c>
      <c r="U1303" s="371">
        <v>55000</v>
      </c>
      <c r="V1303" s="371"/>
      <c r="W1303" s="371">
        <v>451926</v>
      </c>
      <c r="X1303" s="371" t="s">
        <v>30</v>
      </c>
      <c r="Y1303" s="142" t="s">
        <v>4</v>
      </c>
      <c r="AB1303" s="434"/>
      <c r="AC1303" s="434"/>
      <c r="AD1303" s="434"/>
      <c r="AE1303" s="434"/>
      <c r="AF1303" s="434"/>
      <c r="AG1303" s="434"/>
      <c r="AH1303" s="433"/>
    </row>
    <row r="1304" spans="1:34">
      <c r="A1304" s="371" t="s">
        <v>4471</v>
      </c>
      <c r="B1304" s="371" t="s">
        <v>4472</v>
      </c>
      <c r="C1304" s="371">
        <v>0</v>
      </c>
      <c r="D1304" s="371"/>
      <c r="E1304" s="371" t="s">
        <v>1674</v>
      </c>
      <c r="F1304" s="371" t="s">
        <v>4473</v>
      </c>
      <c r="G1304" s="371" t="s">
        <v>239</v>
      </c>
      <c r="H1304" s="371" t="s">
        <v>3223</v>
      </c>
      <c r="I1304" s="432">
        <v>43369</v>
      </c>
      <c r="J1304" s="432">
        <v>43374</v>
      </c>
      <c r="K1304" s="432">
        <v>43465</v>
      </c>
      <c r="L1304" s="371" t="s">
        <v>241</v>
      </c>
      <c r="M1304" s="371" t="s">
        <v>242</v>
      </c>
      <c r="N1304" s="432">
        <v>43382</v>
      </c>
      <c r="O1304" s="371" t="s">
        <v>243</v>
      </c>
      <c r="P1304" s="371" t="s">
        <v>3223</v>
      </c>
      <c r="Q1304" s="371" t="s">
        <v>244</v>
      </c>
      <c r="R1304" s="371" t="s">
        <v>269</v>
      </c>
      <c r="S1304" s="371" t="s">
        <v>287</v>
      </c>
      <c r="T1304" s="371" t="s">
        <v>255</v>
      </c>
      <c r="U1304" s="371">
        <v>55000</v>
      </c>
      <c r="V1304" s="371"/>
      <c r="W1304" s="371">
        <v>451926</v>
      </c>
      <c r="X1304" s="371" t="s">
        <v>30</v>
      </c>
      <c r="Y1304" s="142" t="s">
        <v>4</v>
      </c>
      <c r="AB1304" s="434"/>
      <c r="AC1304" s="434"/>
      <c r="AD1304" s="434"/>
      <c r="AE1304" s="434"/>
      <c r="AF1304" s="434"/>
      <c r="AG1304" s="434"/>
      <c r="AH1304" s="433"/>
    </row>
    <row r="1305" spans="1:34">
      <c r="A1305" s="371" t="s">
        <v>4474</v>
      </c>
      <c r="B1305" s="371" t="s">
        <v>4475</v>
      </c>
      <c r="C1305" s="371">
        <v>0</v>
      </c>
      <c r="D1305" s="371">
        <v>1150218</v>
      </c>
      <c r="E1305" s="371" t="s">
        <v>281</v>
      </c>
      <c r="F1305" s="371" t="s">
        <v>4476</v>
      </c>
      <c r="G1305" s="371" t="s">
        <v>239</v>
      </c>
      <c r="H1305" s="371" t="s">
        <v>3223</v>
      </c>
      <c r="I1305" s="432">
        <v>43349</v>
      </c>
      <c r="J1305" s="432">
        <v>43353</v>
      </c>
      <c r="K1305" s="432">
        <v>43465</v>
      </c>
      <c r="L1305" s="371" t="s">
        <v>241</v>
      </c>
      <c r="M1305" s="371" t="s">
        <v>242</v>
      </c>
      <c r="N1305" s="432">
        <v>43383</v>
      </c>
      <c r="O1305" s="371" t="s">
        <v>243</v>
      </c>
      <c r="P1305" s="371" t="s">
        <v>3223</v>
      </c>
      <c r="Q1305" s="371" t="s">
        <v>244</v>
      </c>
      <c r="R1305" s="371" t="s">
        <v>269</v>
      </c>
      <c r="S1305" s="371" t="s">
        <v>245</v>
      </c>
      <c r="T1305" s="371" t="s">
        <v>246</v>
      </c>
      <c r="U1305" s="371">
        <v>125000</v>
      </c>
      <c r="V1305" s="371"/>
      <c r="W1305" s="371">
        <v>202207</v>
      </c>
      <c r="X1305" s="371" t="s">
        <v>30</v>
      </c>
      <c r="Y1305" s="142" t="s">
        <v>4</v>
      </c>
      <c r="AB1305" s="434"/>
      <c r="AC1305" s="434"/>
      <c r="AD1305" s="434"/>
      <c r="AE1305" s="434"/>
      <c r="AF1305" s="434"/>
      <c r="AG1305" s="434"/>
      <c r="AH1305" s="433"/>
    </row>
    <row r="1306" spans="1:34">
      <c r="A1306" s="371" t="s">
        <v>4477</v>
      </c>
      <c r="B1306" s="371">
        <v>824204</v>
      </c>
      <c r="C1306" s="371">
        <v>0</v>
      </c>
      <c r="D1306" s="371"/>
      <c r="E1306" s="371" t="s">
        <v>4478</v>
      </c>
      <c r="F1306" s="371" t="s">
        <v>4479</v>
      </c>
      <c r="G1306" s="371" t="s">
        <v>250</v>
      </c>
      <c r="H1306" s="371" t="s">
        <v>3223</v>
      </c>
      <c r="I1306" s="432">
        <v>43304</v>
      </c>
      <c r="J1306" s="432">
        <v>43304</v>
      </c>
      <c r="K1306" s="432">
        <v>45129</v>
      </c>
      <c r="L1306" s="371" t="s">
        <v>241</v>
      </c>
      <c r="M1306" s="371" t="s">
        <v>242</v>
      </c>
      <c r="N1306" s="432">
        <v>43389</v>
      </c>
      <c r="O1306" s="371" t="s">
        <v>243</v>
      </c>
      <c r="P1306" s="371" t="s">
        <v>3223</v>
      </c>
      <c r="Q1306" s="371" t="s">
        <v>244</v>
      </c>
      <c r="R1306" s="371" t="s">
        <v>269</v>
      </c>
      <c r="S1306" s="371" t="s">
        <v>254</v>
      </c>
      <c r="T1306" s="371" t="s">
        <v>255</v>
      </c>
      <c r="U1306" s="371">
        <v>0</v>
      </c>
      <c r="V1306" s="371"/>
      <c r="W1306" s="371">
        <v>436362</v>
      </c>
      <c r="X1306" s="371" t="s">
        <v>30</v>
      </c>
      <c r="Y1306" s="142" t="s">
        <v>2</v>
      </c>
      <c r="AB1306" s="434"/>
      <c r="AC1306" s="434"/>
      <c r="AD1306" s="434"/>
      <c r="AE1306" s="434"/>
      <c r="AF1306" s="434"/>
      <c r="AG1306" s="434"/>
      <c r="AH1306" s="433"/>
    </row>
    <row r="1307" spans="1:34">
      <c r="A1307" s="371" t="s">
        <v>4480</v>
      </c>
      <c r="B1307" s="371" t="s">
        <v>4481</v>
      </c>
      <c r="C1307" s="371">
        <v>0</v>
      </c>
      <c r="D1307" s="371"/>
      <c r="E1307" s="371" t="s">
        <v>4478</v>
      </c>
      <c r="F1307" s="371" t="s">
        <v>4482</v>
      </c>
      <c r="G1307" s="371" t="s">
        <v>239</v>
      </c>
      <c r="H1307" s="371" t="s">
        <v>3223</v>
      </c>
      <c r="I1307" s="432">
        <v>43304</v>
      </c>
      <c r="J1307" s="432">
        <v>43304</v>
      </c>
      <c r="K1307" s="432">
        <v>43668</v>
      </c>
      <c r="L1307" s="371" t="s">
        <v>241</v>
      </c>
      <c r="M1307" s="371" t="s">
        <v>242</v>
      </c>
      <c r="N1307" s="432">
        <v>43389</v>
      </c>
      <c r="O1307" s="371" t="s">
        <v>243</v>
      </c>
      <c r="P1307" s="371" t="s">
        <v>3223</v>
      </c>
      <c r="Q1307" s="371" t="s">
        <v>244</v>
      </c>
      <c r="R1307" s="371" t="s">
        <v>269</v>
      </c>
      <c r="S1307" s="371" t="s">
        <v>254</v>
      </c>
      <c r="T1307" s="371" t="s">
        <v>255</v>
      </c>
      <c r="U1307" s="371">
        <v>0</v>
      </c>
      <c r="V1307" s="371"/>
      <c r="W1307" s="371">
        <v>436362</v>
      </c>
      <c r="X1307" s="371" t="s">
        <v>30</v>
      </c>
      <c r="Y1307" s="142" t="s">
        <v>4</v>
      </c>
      <c r="AB1307" s="434"/>
      <c r="AC1307" s="434"/>
      <c r="AD1307" s="434"/>
      <c r="AE1307" s="434"/>
      <c r="AF1307" s="434"/>
      <c r="AG1307" s="434"/>
      <c r="AH1307" s="433"/>
    </row>
    <row r="1308" spans="1:34">
      <c r="A1308" s="371" t="s">
        <v>4483</v>
      </c>
      <c r="B1308" s="371" t="s">
        <v>4484</v>
      </c>
      <c r="C1308" s="371">
        <v>0</v>
      </c>
      <c r="D1308" s="371">
        <v>1160443</v>
      </c>
      <c r="E1308" s="371" t="s">
        <v>304</v>
      </c>
      <c r="F1308" s="371" t="s">
        <v>4485</v>
      </c>
      <c r="G1308" s="371" t="s">
        <v>239</v>
      </c>
      <c r="H1308" s="371" t="s">
        <v>3223</v>
      </c>
      <c r="I1308" s="432">
        <v>43375</v>
      </c>
      <c r="J1308" s="432">
        <v>43375</v>
      </c>
      <c r="K1308" s="432">
        <v>43465</v>
      </c>
      <c r="L1308" s="371" t="s">
        <v>241</v>
      </c>
      <c r="M1308" s="371" t="s">
        <v>242</v>
      </c>
      <c r="N1308" s="432">
        <v>43402</v>
      </c>
      <c r="O1308" s="371" t="s">
        <v>243</v>
      </c>
      <c r="P1308" s="371" t="s">
        <v>3223</v>
      </c>
      <c r="Q1308" s="371" t="s">
        <v>244</v>
      </c>
      <c r="R1308" s="371" t="s">
        <v>269</v>
      </c>
      <c r="S1308" s="371" t="s">
        <v>245</v>
      </c>
      <c r="T1308" s="371" t="s">
        <v>246</v>
      </c>
      <c r="U1308" s="371">
        <v>15000</v>
      </c>
      <c r="V1308" s="371"/>
      <c r="W1308" s="371">
        <v>144140</v>
      </c>
      <c r="X1308" s="371" t="s">
        <v>30</v>
      </c>
      <c r="Y1308" s="142" t="s">
        <v>4</v>
      </c>
      <c r="AB1308" s="434"/>
      <c r="AC1308" s="434"/>
      <c r="AD1308" s="434"/>
      <c r="AE1308" s="434"/>
      <c r="AF1308" s="434"/>
      <c r="AG1308" s="434"/>
      <c r="AH1308" s="433"/>
    </row>
    <row r="1309" spans="1:34">
      <c r="A1309" s="371" t="s">
        <v>4486</v>
      </c>
      <c r="B1309" s="371">
        <v>809453</v>
      </c>
      <c r="C1309" s="371">
        <v>1</v>
      </c>
      <c r="D1309" s="371"/>
      <c r="E1309" s="371" t="s">
        <v>4487</v>
      </c>
      <c r="F1309" s="371" t="s">
        <v>4488</v>
      </c>
      <c r="G1309" s="371" t="s">
        <v>250</v>
      </c>
      <c r="H1309" s="371" t="s">
        <v>398</v>
      </c>
      <c r="I1309" s="432">
        <v>43311</v>
      </c>
      <c r="J1309" s="432">
        <v>41487</v>
      </c>
      <c r="K1309" s="432">
        <v>44408</v>
      </c>
      <c r="L1309" s="371" t="s">
        <v>241</v>
      </c>
      <c r="M1309" s="371" t="s">
        <v>242</v>
      </c>
      <c r="N1309" s="432">
        <v>43377</v>
      </c>
      <c r="O1309" s="371" t="s">
        <v>243</v>
      </c>
      <c r="P1309" s="371" t="s">
        <v>398</v>
      </c>
      <c r="Q1309" s="371" t="s">
        <v>244</v>
      </c>
      <c r="R1309" s="371" t="s">
        <v>269</v>
      </c>
      <c r="S1309" s="371" t="s">
        <v>254</v>
      </c>
      <c r="T1309" s="371" t="s">
        <v>322</v>
      </c>
      <c r="U1309" s="371">
        <v>0</v>
      </c>
      <c r="V1309" s="371"/>
      <c r="W1309" s="371">
        <v>81225</v>
      </c>
      <c r="X1309" s="371" t="s">
        <v>30</v>
      </c>
      <c r="Y1309" s="142" t="s">
        <v>2</v>
      </c>
      <c r="AB1309" s="434"/>
      <c r="AC1309" s="434"/>
      <c r="AD1309" s="434"/>
      <c r="AE1309" s="434"/>
      <c r="AF1309" s="434"/>
      <c r="AG1309" s="434"/>
      <c r="AH1309" s="433"/>
    </row>
    <row r="1310" spans="1:34">
      <c r="A1310" s="371" t="s">
        <v>4489</v>
      </c>
      <c r="B1310" s="371" t="s">
        <v>4490</v>
      </c>
      <c r="C1310" s="371">
        <v>0</v>
      </c>
      <c r="D1310" s="371"/>
      <c r="E1310" s="371" t="s">
        <v>3850</v>
      </c>
      <c r="F1310" s="371" t="s">
        <v>4491</v>
      </c>
      <c r="G1310" s="371" t="s">
        <v>239</v>
      </c>
      <c r="H1310" s="371" t="s">
        <v>398</v>
      </c>
      <c r="I1310" s="432">
        <v>43276</v>
      </c>
      <c r="J1310" s="432">
        <v>43282</v>
      </c>
      <c r="K1310" s="432">
        <v>44012</v>
      </c>
      <c r="L1310" s="371" t="s">
        <v>241</v>
      </c>
      <c r="M1310" s="371" t="s">
        <v>242</v>
      </c>
      <c r="N1310" s="432">
        <v>43377</v>
      </c>
      <c r="O1310" s="371" t="s">
        <v>243</v>
      </c>
      <c r="P1310" s="371" t="s">
        <v>398</v>
      </c>
      <c r="Q1310" s="371" t="s">
        <v>244</v>
      </c>
      <c r="R1310" s="371" t="s">
        <v>269</v>
      </c>
      <c r="S1310" s="371" t="s">
        <v>254</v>
      </c>
      <c r="T1310" s="371" t="s">
        <v>255</v>
      </c>
      <c r="U1310" s="371">
        <v>2500000</v>
      </c>
      <c r="V1310" s="371"/>
      <c r="W1310" s="371">
        <v>303506</v>
      </c>
      <c r="X1310" s="371" t="s">
        <v>30</v>
      </c>
      <c r="Y1310" s="142" t="s">
        <v>4</v>
      </c>
      <c r="AB1310" s="434"/>
      <c r="AC1310" s="434"/>
      <c r="AD1310" s="434"/>
      <c r="AE1310" s="434"/>
      <c r="AF1310" s="434"/>
      <c r="AG1310" s="434"/>
      <c r="AH1310" s="433"/>
    </row>
    <row r="1311" spans="1:34">
      <c r="A1311" s="371" t="s">
        <v>4492</v>
      </c>
      <c r="B1311" s="371" t="s">
        <v>4280</v>
      </c>
      <c r="C1311" s="371">
        <v>0</v>
      </c>
      <c r="D1311" s="371"/>
      <c r="E1311" s="371" t="s">
        <v>4493</v>
      </c>
      <c r="F1311" s="371" t="s">
        <v>4494</v>
      </c>
      <c r="G1311" s="371" t="s">
        <v>239</v>
      </c>
      <c r="H1311" s="371" t="s">
        <v>398</v>
      </c>
      <c r="I1311" s="432">
        <v>43368</v>
      </c>
      <c r="J1311" s="432">
        <v>43356</v>
      </c>
      <c r="K1311" s="432">
        <v>44104</v>
      </c>
      <c r="L1311" s="371" t="s">
        <v>241</v>
      </c>
      <c r="M1311" s="371" t="s">
        <v>242</v>
      </c>
      <c r="N1311" s="432">
        <v>43378</v>
      </c>
      <c r="O1311" s="371" t="s">
        <v>243</v>
      </c>
      <c r="P1311" s="371" t="s">
        <v>340</v>
      </c>
      <c r="Q1311" s="371" t="s">
        <v>269</v>
      </c>
      <c r="R1311" s="371" t="s">
        <v>244</v>
      </c>
      <c r="S1311" s="371" t="s">
        <v>254</v>
      </c>
      <c r="T1311" s="371" t="s">
        <v>438</v>
      </c>
      <c r="U1311" s="371">
        <v>2008624</v>
      </c>
      <c r="V1311" s="371"/>
      <c r="W1311" s="371">
        <v>26770</v>
      </c>
      <c r="X1311" s="371" t="s">
        <v>30</v>
      </c>
      <c r="Y1311" s="142" t="s">
        <v>4</v>
      </c>
      <c r="AB1311" s="434"/>
      <c r="AC1311" s="434"/>
      <c r="AD1311" s="434"/>
      <c r="AE1311" s="434"/>
      <c r="AF1311" s="434"/>
      <c r="AG1311" s="434"/>
      <c r="AH1311" s="433"/>
    </row>
    <row r="1312" spans="1:34">
      <c r="A1312" s="371" t="s">
        <v>4495</v>
      </c>
      <c r="B1312" s="371">
        <v>824926</v>
      </c>
      <c r="C1312" s="371">
        <v>0</v>
      </c>
      <c r="D1312" s="371"/>
      <c r="E1312" s="371" t="s">
        <v>4496</v>
      </c>
      <c r="F1312" s="371" t="s">
        <v>4497</v>
      </c>
      <c r="G1312" s="371" t="s">
        <v>94</v>
      </c>
      <c r="H1312" s="371" t="s">
        <v>4176</v>
      </c>
      <c r="I1312" s="432">
        <v>43375</v>
      </c>
      <c r="J1312" s="432">
        <v>43374</v>
      </c>
      <c r="K1312" s="432">
        <v>45200</v>
      </c>
      <c r="L1312" s="371" t="s">
        <v>241</v>
      </c>
      <c r="M1312" s="371" t="s">
        <v>242</v>
      </c>
      <c r="N1312" s="432">
        <v>43391</v>
      </c>
      <c r="O1312" s="371" t="s">
        <v>243</v>
      </c>
      <c r="P1312" s="371" t="s">
        <v>4176</v>
      </c>
      <c r="Q1312" s="371"/>
      <c r="R1312" s="371" t="s">
        <v>244</v>
      </c>
      <c r="S1312" s="371" t="s">
        <v>287</v>
      </c>
      <c r="T1312" s="371" t="s">
        <v>288</v>
      </c>
      <c r="U1312" s="371">
        <v>0</v>
      </c>
      <c r="V1312" s="371"/>
      <c r="W1312" s="371">
        <v>550231</v>
      </c>
      <c r="X1312" s="371" t="s">
        <v>30</v>
      </c>
      <c r="Y1312" s="142" t="s">
        <v>94</v>
      </c>
      <c r="AB1312" s="434"/>
      <c r="AC1312" s="434"/>
      <c r="AD1312" s="434"/>
      <c r="AE1312" s="434"/>
      <c r="AF1312" s="434"/>
      <c r="AG1312" s="434"/>
      <c r="AH1312" s="433"/>
    </row>
    <row r="1313" spans="1:34">
      <c r="A1313" s="371" t="s">
        <v>4498</v>
      </c>
      <c r="B1313" s="371">
        <v>824131</v>
      </c>
      <c r="C1313" s="371">
        <v>0</v>
      </c>
      <c r="D1313" s="371"/>
      <c r="E1313" s="371" t="s">
        <v>1308</v>
      </c>
      <c r="F1313" s="371"/>
      <c r="G1313" s="371" t="s">
        <v>393</v>
      </c>
      <c r="H1313" s="371" t="s">
        <v>4499</v>
      </c>
      <c r="I1313" s="432">
        <v>43293</v>
      </c>
      <c r="J1313" s="432">
        <v>43293</v>
      </c>
      <c r="K1313" s="432">
        <v>43355</v>
      </c>
      <c r="L1313" s="371" t="s">
        <v>241</v>
      </c>
      <c r="M1313" s="371" t="s">
        <v>242</v>
      </c>
      <c r="N1313" s="432">
        <v>43391</v>
      </c>
      <c r="O1313" s="371" t="s">
        <v>243</v>
      </c>
      <c r="P1313" s="371" t="s">
        <v>4499</v>
      </c>
      <c r="Q1313" s="371" t="s">
        <v>244</v>
      </c>
      <c r="R1313" s="371" t="s">
        <v>244</v>
      </c>
      <c r="S1313" s="371" t="s">
        <v>254</v>
      </c>
      <c r="T1313" s="371" t="s">
        <v>177</v>
      </c>
      <c r="U1313" s="371">
        <v>2009.56</v>
      </c>
      <c r="V1313" s="371"/>
      <c r="W1313" s="371">
        <v>71581</v>
      </c>
      <c r="X1313" s="371" t="s">
        <v>30</v>
      </c>
      <c r="Y1313" s="19" t="s">
        <v>9</v>
      </c>
      <c r="AB1313" s="434"/>
      <c r="AC1313" s="434"/>
      <c r="AD1313" s="434"/>
      <c r="AE1313" s="434"/>
      <c r="AF1313" s="434"/>
      <c r="AG1313" s="434"/>
      <c r="AH1313" s="433"/>
    </row>
    <row r="1314" spans="1:34">
      <c r="A1314" s="371" t="s">
        <v>4500</v>
      </c>
      <c r="B1314" s="371" t="s">
        <v>4501</v>
      </c>
      <c r="C1314" s="371">
        <v>0</v>
      </c>
      <c r="D1314" s="371">
        <v>1150915</v>
      </c>
      <c r="E1314" s="371" t="s">
        <v>281</v>
      </c>
      <c r="F1314" s="371" t="s">
        <v>4502</v>
      </c>
      <c r="G1314" s="371" t="s">
        <v>239</v>
      </c>
      <c r="H1314" s="371" t="s">
        <v>251</v>
      </c>
      <c r="I1314" s="432">
        <v>43356</v>
      </c>
      <c r="J1314" s="432">
        <v>43374</v>
      </c>
      <c r="K1314" s="432">
        <v>43496</v>
      </c>
      <c r="L1314" s="371" t="s">
        <v>241</v>
      </c>
      <c r="M1314" s="371" t="s">
        <v>242</v>
      </c>
      <c r="N1314" s="432">
        <v>43375</v>
      </c>
      <c r="O1314" s="371" t="s">
        <v>243</v>
      </c>
      <c r="P1314" s="371" t="s">
        <v>251</v>
      </c>
      <c r="Q1314" s="371" t="s">
        <v>244</v>
      </c>
      <c r="R1314" s="371" t="s">
        <v>269</v>
      </c>
      <c r="S1314" s="371" t="s">
        <v>245</v>
      </c>
      <c r="T1314" s="371" t="s">
        <v>246</v>
      </c>
      <c r="U1314" s="371">
        <v>46079</v>
      </c>
      <c r="V1314" s="371"/>
      <c r="W1314" s="371">
        <v>202207</v>
      </c>
      <c r="X1314" s="371" t="s">
        <v>30</v>
      </c>
      <c r="Y1314" s="142" t="s">
        <v>4</v>
      </c>
      <c r="AB1314" s="434"/>
      <c r="AC1314" s="434"/>
      <c r="AD1314" s="434"/>
      <c r="AE1314" s="434"/>
      <c r="AF1314" s="434"/>
      <c r="AG1314" s="434"/>
      <c r="AH1314" s="433"/>
    </row>
    <row r="1315" spans="1:34">
      <c r="A1315" s="371" t="s">
        <v>4503</v>
      </c>
      <c r="B1315" s="371">
        <v>823996</v>
      </c>
      <c r="C1315" s="371">
        <v>0</v>
      </c>
      <c r="D1315" s="371"/>
      <c r="E1315" s="371" t="s">
        <v>2434</v>
      </c>
      <c r="F1315" s="371" t="s">
        <v>4504</v>
      </c>
      <c r="G1315" s="371" t="s">
        <v>250</v>
      </c>
      <c r="H1315" s="371" t="s">
        <v>251</v>
      </c>
      <c r="I1315" s="432">
        <v>43279</v>
      </c>
      <c r="J1315" s="432">
        <v>43405</v>
      </c>
      <c r="K1315" s="432">
        <v>45230</v>
      </c>
      <c r="L1315" s="371" t="s">
        <v>241</v>
      </c>
      <c r="M1315" s="371" t="s">
        <v>242</v>
      </c>
      <c r="N1315" s="432">
        <v>43392</v>
      </c>
      <c r="O1315" s="371" t="s">
        <v>243</v>
      </c>
      <c r="P1315" s="371" t="s">
        <v>251</v>
      </c>
      <c r="Q1315" s="371" t="s">
        <v>244</v>
      </c>
      <c r="R1315" s="371" t="s">
        <v>244</v>
      </c>
      <c r="S1315" s="371" t="s">
        <v>462</v>
      </c>
      <c r="T1315" s="371" t="s">
        <v>255</v>
      </c>
      <c r="U1315" s="371">
        <v>0</v>
      </c>
      <c r="V1315" s="371"/>
      <c r="W1315" s="371"/>
      <c r="X1315" s="371" t="s">
        <v>30</v>
      </c>
      <c r="Y1315" s="142" t="s">
        <v>2</v>
      </c>
      <c r="AB1315" s="434"/>
      <c r="AC1315" s="434"/>
      <c r="AD1315" s="434"/>
      <c r="AE1315" s="434"/>
      <c r="AF1315" s="434"/>
      <c r="AG1315" s="434"/>
      <c r="AH1315" s="433"/>
    </row>
    <row r="1316" spans="1:34">
      <c r="A1316" s="371" t="s">
        <v>4505</v>
      </c>
      <c r="B1316" s="371">
        <v>823802</v>
      </c>
      <c r="C1316" s="371">
        <v>0</v>
      </c>
      <c r="D1316" s="371"/>
      <c r="E1316" s="371" t="s">
        <v>4506</v>
      </c>
      <c r="F1316" s="371" t="s">
        <v>4507</v>
      </c>
      <c r="G1316" s="371" t="s">
        <v>250</v>
      </c>
      <c r="H1316" s="371" t="s">
        <v>1507</v>
      </c>
      <c r="I1316" s="432">
        <v>43262</v>
      </c>
      <c r="J1316" s="432">
        <v>43269</v>
      </c>
      <c r="K1316" s="432">
        <v>45095</v>
      </c>
      <c r="L1316" s="371" t="s">
        <v>241</v>
      </c>
      <c r="M1316" s="371" t="s">
        <v>242</v>
      </c>
      <c r="N1316" s="432">
        <v>43375</v>
      </c>
      <c r="O1316" s="371" t="s">
        <v>243</v>
      </c>
      <c r="P1316" s="371" t="s">
        <v>1507</v>
      </c>
      <c r="Q1316" s="371" t="s">
        <v>244</v>
      </c>
      <c r="R1316" s="371" t="s">
        <v>244</v>
      </c>
      <c r="S1316" s="371" t="s">
        <v>254</v>
      </c>
      <c r="T1316" s="371" t="s">
        <v>255</v>
      </c>
      <c r="U1316" s="371">
        <v>0</v>
      </c>
      <c r="V1316" s="371"/>
      <c r="W1316" s="371">
        <v>58285</v>
      </c>
      <c r="X1316" s="371" t="s">
        <v>30</v>
      </c>
      <c r="Y1316" s="142" t="s">
        <v>2</v>
      </c>
      <c r="AB1316" s="434"/>
      <c r="AC1316" s="434"/>
      <c r="AD1316" s="434"/>
      <c r="AE1316" s="434"/>
      <c r="AF1316" s="434"/>
      <c r="AG1316" s="434"/>
      <c r="AH1316" s="433"/>
    </row>
    <row r="1317" spans="1:34">
      <c r="A1317" s="371" t="s">
        <v>4508</v>
      </c>
      <c r="B1317" s="371" t="s">
        <v>4509</v>
      </c>
      <c r="C1317" s="371">
        <v>0</v>
      </c>
      <c r="D1317" s="371"/>
      <c r="E1317" s="371" t="s">
        <v>4506</v>
      </c>
      <c r="F1317" s="371" t="s">
        <v>4510</v>
      </c>
      <c r="G1317" s="371" t="s">
        <v>239</v>
      </c>
      <c r="H1317" s="371" t="s">
        <v>1507</v>
      </c>
      <c r="I1317" s="432">
        <v>43262</v>
      </c>
      <c r="J1317" s="432">
        <v>43269</v>
      </c>
      <c r="K1317" s="432">
        <v>43634</v>
      </c>
      <c r="L1317" s="371" t="s">
        <v>241</v>
      </c>
      <c r="M1317" s="371" t="s">
        <v>242</v>
      </c>
      <c r="N1317" s="432">
        <v>43375</v>
      </c>
      <c r="O1317" s="371" t="s">
        <v>243</v>
      </c>
      <c r="P1317" s="371" t="s">
        <v>1507</v>
      </c>
      <c r="Q1317" s="371" t="s">
        <v>244</v>
      </c>
      <c r="R1317" s="371" t="s">
        <v>244</v>
      </c>
      <c r="S1317" s="371" t="s">
        <v>254</v>
      </c>
      <c r="T1317" s="371" t="s">
        <v>255</v>
      </c>
      <c r="U1317" s="371">
        <v>0</v>
      </c>
      <c r="V1317" s="371"/>
      <c r="W1317" s="371">
        <v>58285</v>
      </c>
      <c r="X1317" s="371" t="s">
        <v>30</v>
      </c>
      <c r="Y1317" s="142" t="s">
        <v>4</v>
      </c>
      <c r="AB1317" s="434"/>
      <c r="AC1317" s="434"/>
      <c r="AD1317" s="434"/>
      <c r="AE1317" s="434"/>
      <c r="AF1317" s="434"/>
      <c r="AG1317" s="434"/>
      <c r="AH1317" s="433"/>
    </row>
    <row r="1318" spans="1:34">
      <c r="A1318" s="371" t="s">
        <v>4511</v>
      </c>
      <c r="B1318" s="371">
        <v>824280</v>
      </c>
      <c r="C1318" s="371">
        <v>0</v>
      </c>
      <c r="D1318" s="371"/>
      <c r="E1318" s="371" t="s">
        <v>4512</v>
      </c>
      <c r="F1318" s="371" t="s">
        <v>4513</v>
      </c>
      <c r="G1318" s="371" t="s">
        <v>250</v>
      </c>
      <c r="H1318" s="371" t="s">
        <v>1507</v>
      </c>
      <c r="I1318" s="432">
        <v>43312</v>
      </c>
      <c r="J1318" s="432">
        <v>43320</v>
      </c>
      <c r="K1318" s="432">
        <v>45145</v>
      </c>
      <c r="L1318" s="371" t="s">
        <v>241</v>
      </c>
      <c r="M1318" s="371" t="s">
        <v>242</v>
      </c>
      <c r="N1318" s="432">
        <v>43377</v>
      </c>
      <c r="O1318" s="371" t="s">
        <v>243</v>
      </c>
      <c r="P1318" s="371" t="s">
        <v>1507</v>
      </c>
      <c r="Q1318" s="371" t="s">
        <v>244</v>
      </c>
      <c r="R1318" s="371" t="s">
        <v>244</v>
      </c>
      <c r="S1318" s="371" t="s">
        <v>254</v>
      </c>
      <c r="T1318" s="371" t="s">
        <v>255</v>
      </c>
      <c r="U1318" s="371">
        <v>0</v>
      </c>
      <c r="V1318" s="371"/>
      <c r="W1318" s="371">
        <v>13719</v>
      </c>
      <c r="X1318" s="371" t="s">
        <v>30</v>
      </c>
      <c r="Y1318" s="142" t="s">
        <v>2</v>
      </c>
      <c r="AB1318" s="434"/>
      <c r="AC1318" s="434"/>
      <c r="AD1318" s="434"/>
      <c r="AE1318" s="434"/>
      <c r="AF1318" s="434"/>
      <c r="AG1318" s="434"/>
      <c r="AH1318" s="433"/>
    </row>
    <row r="1319" spans="1:34">
      <c r="A1319" s="371" t="s">
        <v>4514</v>
      </c>
      <c r="B1319" s="371" t="s">
        <v>4515</v>
      </c>
      <c r="C1319" s="371">
        <v>0</v>
      </c>
      <c r="D1319" s="371"/>
      <c r="E1319" s="371" t="s">
        <v>4512</v>
      </c>
      <c r="F1319" s="371" t="s">
        <v>4516</v>
      </c>
      <c r="G1319" s="371" t="s">
        <v>239</v>
      </c>
      <c r="H1319" s="371" t="s">
        <v>1507</v>
      </c>
      <c r="I1319" s="432">
        <v>43313</v>
      </c>
      <c r="J1319" s="432">
        <v>43320</v>
      </c>
      <c r="K1319" s="432">
        <v>43684</v>
      </c>
      <c r="L1319" s="371" t="s">
        <v>241</v>
      </c>
      <c r="M1319" s="371" t="s">
        <v>242</v>
      </c>
      <c r="N1319" s="432">
        <v>43377</v>
      </c>
      <c r="O1319" s="371" t="s">
        <v>243</v>
      </c>
      <c r="P1319" s="371" t="s">
        <v>1507</v>
      </c>
      <c r="Q1319" s="371" t="s">
        <v>244</v>
      </c>
      <c r="R1319" s="371" t="s">
        <v>244</v>
      </c>
      <c r="S1319" s="371" t="s">
        <v>254</v>
      </c>
      <c r="T1319" s="371" t="s">
        <v>255</v>
      </c>
      <c r="U1319" s="371">
        <v>0</v>
      </c>
      <c r="V1319" s="371"/>
      <c r="W1319" s="371">
        <v>13719</v>
      </c>
      <c r="X1319" s="371" t="s">
        <v>30</v>
      </c>
      <c r="Y1319" s="142" t="s">
        <v>4</v>
      </c>
      <c r="AB1319" s="434"/>
      <c r="AC1319" s="434"/>
      <c r="AD1319" s="434"/>
      <c r="AE1319" s="434"/>
      <c r="AF1319" s="434"/>
      <c r="AG1319" s="434"/>
      <c r="AH1319" s="433"/>
    </row>
    <row r="1320" spans="1:34">
      <c r="A1320" s="371" t="s">
        <v>4517</v>
      </c>
      <c r="B1320" s="371">
        <v>824343</v>
      </c>
      <c r="C1320" s="371">
        <v>0</v>
      </c>
      <c r="D1320" s="371"/>
      <c r="E1320" s="371" t="s">
        <v>4518</v>
      </c>
      <c r="F1320" s="371" t="s">
        <v>4519</v>
      </c>
      <c r="G1320" s="371" t="s">
        <v>250</v>
      </c>
      <c r="H1320" s="371" t="s">
        <v>1507</v>
      </c>
      <c r="I1320" s="432">
        <v>43320</v>
      </c>
      <c r="J1320" s="432">
        <v>43326</v>
      </c>
      <c r="K1320" s="432">
        <v>45151</v>
      </c>
      <c r="L1320" s="371" t="s">
        <v>241</v>
      </c>
      <c r="M1320" s="371" t="s">
        <v>242</v>
      </c>
      <c r="N1320" s="432">
        <v>43377</v>
      </c>
      <c r="O1320" s="371" t="s">
        <v>243</v>
      </c>
      <c r="P1320" s="371" t="s">
        <v>1507</v>
      </c>
      <c r="Q1320" s="371" t="s">
        <v>244</v>
      </c>
      <c r="R1320" s="371" t="s">
        <v>244</v>
      </c>
      <c r="S1320" s="371" t="s">
        <v>254</v>
      </c>
      <c r="T1320" s="371" t="s">
        <v>255</v>
      </c>
      <c r="U1320" s="371">
        <v>0</v>
      </c>
      <c r="V1320" s="371"/>
      <c r="W1320" s="371">
        <v>564418</v>
      </c>
      <c r="X1320" s="371" t="s">
        <v>30</v>
      </c>
      <c r="Y1320" s="142" t="s">
        <v>2</v>
      </c>
      <c r="AB1320" s="434"/>
      <c r="AC1320" s="434"/>
      <c r="AD1320" s="434"/>
      <c r="AE1320" s="434"/>
      <c r="AF1320" s="434"/>
      <c r="AG1320" s="434"/>
      <c r="AH1320" s="433"/>
    </row>
    <row r="1321" spans="1:34">
      <c r="A1321" s="371" t="s">
        <v>4520</v>
      </c>
      <c r="B1321" s="371" t="s">
        <v>4521</v>
      </c>
      <c r="C1321" s="371">
        <v>0</v>
      </c>
      <c r="D1321" s="371"/>
      <c r="E1321" s="371" t="s">
        <v>4518</v>
      </c>
      <c r="F1321" s="371" t="s">
        <v>4522</v>
      </c>
      <c r="G1321" s="371" t="s">
        <v>239</v>
      </c>
      <c r="H1321" s="371" t="s">
        <v>1507</v>
      </c>
      <c r="I1321" s="432">
        <v>43320</v>
      </c>
      <c r="J1321" s="432">
        <v>43326</v>
      </c>
      <c r="K1321" s="432">
        <v>43690</v>
      </c>
      <c r="L1321" s="371" t="s">
        <v>241</v>
      </c>
      <c r="M1321" s="371" t="s">
        <v>242</v>
      </c>
      <c r="N1321" s="432">
        <v>43377</v>
      </c>
      <c r="O1321" s="371" t="s">
        <v>243</v>
      </c>
      <c r="P1321" s="371" t="s">
        <v>1507</v>
      </c>
      <c r="Q1321" s="371" t="s">
        <v>244</v>
      </c>
      <c r="R1321" s="371" t="s">
        <v>244</v>
      </c>
      <c r="S1321" s="371" t="s">
        <v>254</v>
      </c>
      <c r="T1321" s="371" t="s">
        <v>255</v>
      </c>
      <c r="U1321" s="371">
        <v>0</v>
      </c>
      <c r="V1321" s="371"/>
      <c r="W1321" s="371">
        <v>564418</v>
      </c>
      <c r="X1321" s="371" t="s">
        <v>30</v>
      </c>
      <c r="Y1321" s="142" t="s">
        <v>4</v>
      </c>
      <c r="AB1321" s="434"/>
      <c r="AC1321" s="434"/>
      <c r="AD1321" s="434"/>
      <c r="AE1321" s="434"/>
      <c r="AF1321" s="434"/>
      <c r="AG1321" s="434"/>
      <c r="AH1321" s="433"/>
    </row>
    <row r="1322" spans="1:34">
      <c r="A1322" s="371" t="s">
        <v>4523</v>
      </c>
      <c r="B1322" s="371" t="s">
        <v>3248</v>
      </c>
      <c r="C1322" s="371">
        <v>1</v>
      </c>
      <c r="D1322" s="371"/>
      <c r="E1322" s="371" t="s">
        <v>3249</v>
      </c>
      <c r="F1322" s="371" t="s">
        <v>3250</v>
      </c>
      <c r="G1322" s="371" t="s">
        <v>239</v>
      </c>
      <c r="H1322" s="371" t="s">
        <v>1404</v>
      </c>
      <c r="I1322" s="432">
        <v>43368</v>
      </c>
      <c r="J1322" s="432">
        <v>43374</v>
      </c>
      <c r="K1322" s="432">
        <v>43404</v>
      </c>
      <c r="L1322" s="371" t="s">
        <v>241</v>
      </c>
      <c r="M1322" s="371" t="s">
        <v>242</v>
      </c>
      <c r="N1322" s="432">
        <v>43377</v>
      </c>
      <c r="O1322" s="371" t="s">
        <v>243</v>
      </c>
      <c r="P1322" s="371" t="s">
        <v>1404</v>
      </c>
      <c r="Q1322" s="371" t="s">
        <v>244</v>
      </c>
      <c r="R1322" s="371" t="s">
        <v>269</v>
      </c>
      <c r="S1322" s="371" t="s">
        <v>254</v>
      </c>
      <c r="T1322" s="371" t="s">
        <v>278</v>
      </c>
      <c r="U1322" s="371">
        <v>0</v>
      </c>
      <c r="V1322" s="371"/>
      <c r="W1322" s="371">
        <v>200079</v>
      </c>
      <c r="X1322" s="371" t="s">
        <v>30</v>
      </c>
      <c r="Y1322" s="142" t="s">
        <v>4</v>
      </c>
      <c r="AB1322" s="434"/>
      <c r="AC1322" s="434"/>
      <c r="AD1322" s="434"/>
      <c r="AE1322" s="434"/>
      <c r="AF1322" s="434"/>
      <c r="AG1322" s="434"/>
      <c r="AH1322" s="433"/>
    </row>
    <row r="1323" spans="1:34">
      <c r="A1323" s="371" t="s">
        <v>4524</v>
      </c>
      <c r="B1323" s="371">
        <v>824394</v>
      </c>
      <c r="C1323" s="371">
        <v>1</v>
      </c>
      <c r="D1323" s="371">
        <v>408368</v>
      </c>
      <c r="E1323" s="371" t="s">
        <v>4081</v>
      </c>
      <c r="F1323" s="371" t="s">
        <v>4082</v>
      </c>
      <c r="G1323" s="371" t="s">
        <v>301</v>
      </c>
      <c r="H1323" s="371" t="s">
        <v>1404</v>
      </c>
      <c r="I1323" s="432">
        <v>43361</v>
      </c>
      <c r="J1323" s="432">
        <v>43358</v>
      </c>
      <c r="K1323" s="432">
        <v>43434</v>
      </c>
      <c r="L1323" s="371" t="s">
        <v>241</v>
      </c>
      <c r="M1323" s="371" t="s">
        <v>242</v>
      </c>
      <c r="N1323" s="432">
        <v>43383</v>
      </c>
      <c r="O1323" s="371" t="s">
        <v>243</v>
      </c>
      <c r="P1323" s="371" t="s">
        <v>1404</v>
      </c>
      <c r="Q1323" s="371" t="s">
        <v>244</v>
      </c>
      <c r="R1323" s="371" t="s">
        <v>244</v>
      </c>
      <c r="S1323" s="371" t="s">
        <v>287</v>
      </c>
      <c r="T1323" s="371" t="s">
        <v>371</v>
      </c>
      <c r="U1323" s="371">
        <v>22950</v>
      </c>
      <c r="V1323" s="371"/>
      <c r="W1323" s="371">
        <v>581811</v>
      </c>
      <c r="X1323" s="371" t="s">
        <v>30</v>
      </c>
      <c r="Y1323" s="142" t="s">
        <v>8</v>
      </c>
      <c r="AB1323" s="434"/>
      <c r="AC1323" s="434"/>
      <c r="AD1323" s="434"/>
      <c r="AE1323" s="434"/>
      <c r="AF1323" s="434"/>
      <c r="AG1323" s="434"/>
      <c r="AH1323" s="433"/>
    </row>
    <row r="1324" spans="1:34">
      <c r="A1324" s="371" t="s">
        <v>4525</v>
      </c>
      <c r="B1324" s="371">
        <v>824736</v>
      </c>
      <c r="C1324" s="371">
        <v>0</v>
      </c>
      <c r="D1324" s="371"/>
      <c r="E1324" s="371" t="s">
        <v>4526</v>
      </c>
      <c r="F1324" s="371" t="s">
        <v>4527</v>
      </c>
      <c r="G1324" s="371" t="s">
        <v>301</v>
      </c>
      <c r="H1324" s="371" t="s">
        <v>1404</v>
      </c>
      <c r="I1324" s="432">
        <v>43356</v>
      </c>
      <c r="J1324" s="432">
        <v>43354</v>
      </c>
      <c r="K1324" s="432">
        <v>43616</v>
      </c>
      <c r="L1324" s="371" t="s">
        <v>241</v>
      </c>
      <c r="M1324" s="371" t="s">
        <v>242</v>
      </c>
      <c r="N1324" s="432">
        <v>43389</v>
      </c>
      <c r="O1324" s="371" t="s">
        <v>243</v>
      </c>
      <c r="P1324" s="371" t="s">
        <v>1404</v>
      </c>
      <c r="Q1324" s="371" t="s">
        <v>244</v>
      </c>
      <c r="R1324" s="371" t="s">
        <v>244</v>
      </c>
      <c r="S1324" s="371" t="s">
        <v>462</v>
      </c>
      <c r="T1324" s="371" t="s">
        <v>255</v>
      </c>
      <c r="U1324" s="371">
        <v>0</v>
      </c>
      <c r="V1324" s="371"/>
      <c r="W1324" s="371">
        <v>157375</v>
      </c>
      <c r="X1324" s="371" t="s">
        <v>30</v>
      </c>
      <c r="Y1324" s="142" t="s">
        <v>8</v>
      </c>
      <c r="AB1324" s="434"/>
      <c r="AC1324" s="434"/>
      <c r="AD1324" s="434"/>
      <c r="AE1324" s="434"/>
      <c r="AF1324" s="434"/>
      <c r="AG1324" s="434"/>
      <c r="AH1324" s="433"/>
    </row>
    <row r="1325" spans="1:34">
      <c r="A1325" s="371" t="s">
        <v>4528</v>
      </c>
      <c r="B1325" s="371">
        <v>824799</v>
      </c>
      <c r="C1325" s="371">
        <v>0</v>
      </c>
      <c r="D1325" s="371"/>
      <c r="E1325" s="371" t="s">
        <v>4529</v>
      </c>
      <c r="F1325" s="371" t="s">
        <v>4530</v>
      </c>
      <c r="G1325" s="371" t="s">
        <v>262</v>
      </c>
      <c r="H1325" s="371" t="s">
        <v>1404</v>
      </c>
      <c r="I1325" s="432">
        <v>43363</v>
      </c>
      <c r="J1325" s="432">
        <v>43363</v>
      </c>
      <c r="K1325" s="432">
        <v>45188</v>
      </c>
      <c r="L1325" s="371" t="s">
        <v>241</v>
      </c>
      <c r="M1325" s="371" t="s">
        <v>242</v>
      </c>
      <c r="N1325" s="432">
        <v>43389</v>
      </c>
      <c r="O1325" s="371" t="s">
        <v>243</v>
      </c>
      <c r="P1325" s="371" t="s">
        <v>1404</v>
      </c>
      <c r="Q1325" s="371" t="s">
        <v>244</v>
      </c>
      <c r="R1325" s="371" t="s">
        <v>244</v>
      </c>
      <c r="S1325" s="371" t="s">
        <v>254</v>
      </c>
      <c r="T1325" s="371" t="s">
        <v>255</v>
      </c>
      <c r="U1325" s="371">
        <v>0</v>
      </c>
      <c r="V1325" s="371"/>
      <c r="W1325" s="371"/>
      <c r="X1325" s="371" t="s">
        <v>30</v>
      </c>
      <c r="Y1325" s="142" t="s">
        <v>3</v>
      </c>
      <c r="AB1325" s="434"/>
      <c r="AC1325" s="434"/>
      <c r="AD1325" s="434"/>
      <c r="AE1325" s="434"/>
      <c r="AF1325" s="434"/>
      <c r="AG1325" s="434"/>
      <c r="AH1325" s="433"/>
    </row>
    <row r="1326" spans="1:34">
      <c r="A1326" s="371" t="s">
        <v>4531</v>
      </c>
      <c r="B1326" s="371" t="s">
        <v>3840</v>
      </c>
      <c r="C1326" s="371">
        <v>1</v>
      </c>
      <c r="D1326" s="371"/>
      <c r="E1326" s="371" t="s">
        <v>2728</v>
      </c>
      <c r="F1326" s="371" t="s">
        <v>4532</v>
      </c>
      <c r="G1326" s="371" t="s">
        <v>239</v>
      </c>
      <c r="H1326" s="371" t="s">
        <v>1404</v>
      </c>
      <c r="I1326" s="432">
        <v>43378</v>
      </c>
      <c r="J1326" s="432">
        <v>43393</v>
      </c>
      <c r="K1326" s="432">
        <v>43455</v>
      </c>
      <c r="L1326" s="371" t="s">
        <v>241</v>
      </c>
      <c r="M1326" s="371" t="s">
        <v>242</v>
      </c>
      <c r="N1326" s="432">
        <v>43390</v>
      </c>
      <c r="O1326" s="371" t="s">
        <v>243</v>
      </c>
      <c r="P1326" s="371" t="s">
        <v>1404</v>
      </c>
      <c r="Q1326" s="371" t="s">
        <v>244</v>
      </c>
      <c r="R1326" s="371" t="s">
        <v>244</v>
      </c>
      <c r="S1326" s="371" t="s">
        <v>265</v>
      </c>
      <c r="T1326" s="371" t="s">
        <v>255</v>
      </c>
      <c r="U1326" s="371">
        <v>48000</v>
      </c>
      <c r="V1326" s="371"/>
      <c r="W1326" s="371">
        <v>527869</v>
      </c>
      <c r="X1326" s="371" t="s">
        <v>30</v>
      </c>
      <c r="Y1326" s="142" t="s">
        <v>4</v>
      </c>
      <c r="AB1326" s="434"/>
      <c r="AC1326" s="434"/>
      <c r="AD1326" s="434"/>
      <c r="AE1326" s="434"/>
      <c r="AF1326" s="434"/>
      <c r="AG1326" s="434"/>
      <c r="AH1326" s="433"/>
    </row>
    <row r="1327" spans="1:34">
      <c r="A1327" s="371" t="s">
        <v>4533</v>
      </c>
      <c r="B1327" s="371">
        <v>824287</v>
      </c>
      <c r="C1327" s="371">
        <v>1</v>
      </c>
      <c r="D1327" s="371">
        <v>1133629</v>
      </c>
      <c r="E1327" s="371" t="s">
        <v>4030</v>
      </c>
      <c r="F1327" s="371" t="s">
        <v>4534</v>
      </c>
      <c r="G1327" s="371" t="s">
        <v>301</v>
      </c>
      <c r="H1327" s="371" t="s">
        <v>1404</v>
      </c>
      <c r="I1327" s="432">
        <v>43384</v>
      </c>
      <c r="J1327" s="432">
        <v>43405</v>
      </c>
      <c r="K1327" s="432">
        <v>43646</v>
      </c>
      <c r="L1327" s="371" t="s">
        <v>241</v>
      </c>
      <c r="M1327" s="371" t="s">
        <v>242</v>
      </c>
      <c r="N1327" s="432">
        <v>43390</v>
      </c>
      <c r="O1327" s="371" t="s">
        <v>243</v>
      </c>
      <c r="P1327" s="371" t="s">
        <v>1404</v>
      </c>
      <c r="Q1327" s="371" t="s">
        <v>244</v>
      </c>
      <c r="R1327" s="371" t="s">
        <v>244</v>
      </c>
      <c r="S1327" s="371" t="s">
        <v>287</v>
      </c>
      <c r="T1327" s="371" t="s">
        <v>371</v>
      </c>
      <c r="U1327" s="371">
        <v>60000</v>
      </c>
      <c r="V1327" s="371"/>
      <c r="W1327" s="371">
        <v>541432</v>
      </c>
      <c r="X1327" s="371" t="s">
        <v>30</v>
      </c>
      <c r="Y1327" s="142" t="s">
        <v>8</v>
      </c>
      <c r="AB1327" s="434"/>
      <c r="AC1327" s="434"/>
      <c r="AD1327" s="434"/>
      <c r="AE1327" s="434"/>
      <c r="AF1327" s="434"/>
      <c r="AG1327" s="434"/>
      <c r="AH1327" s="433"/>
    </row>
    <row r="1328" spans="1:34">
      <c r="A1328" s="371" t="s">
        <v>4535</v>
      </c>
      <c r="B1328" s="371">
        <v>824310</v>
      </c>
      <c r="C1328" s="371">
        <v>1</v>
      </c>
      <c r="D1328" s="371">
        <v>1135487</v>
      </c>
      <c r="E1328" s="371" t="s">
        <v>4044</v>
      </c>
      <c r="F1328" s="371" t="s">
        <v>4536</v>
      </c>
      <c r="G1328" s="371" t="s">
        <v>301</v>
      </c>
      <c r="H1328" s="371" t="s">
        <v>1404</v>
      </c>
      <c r="I1328" s="432">
        <v>43384</v>
      </c>
      <c r="J1328" s="432">
        <v>43405</v>
      </c>
      <c r="K1328" s="432">
        <v>43646</v>
      </c>
      <c r="L1328" s="371" t="s">
        <v>241</v>
      </c>
      <c r="M1328" s="371" t="s">
        <v>242</v>
      </c>
      <c r="N1328" s="432">
        <v>43390</v>
      </c>
      <c r="O1328" s="371" t="s">
        <v>243</v>
      </c>
      <c r="P1328" s="371" t="s">
        <v>1404</v>
      </c>
      <c r="Q1328" s="371" t="s">
        <v>244</v>
      </c>
      <c r="R1328" s="371" t="s">
        <v>244</v>
      </c>
      <c r="S1328" s="371" t="s">
        <v>287</v>
      </c>
      <c r="T1328" s="371" t="s">
        <v>371</v>
      </c>
      <c r="U1328" s="371">
        <v>60000</v>
      </c>
      <c r="V1328" s="371"/>
      <c r="W1328" s="371">
        <v>541831</v>
      </c>
      <c r="X1328" s="371" t="s">
        <v>30</v>
      </c>
      <c r="Y1328" s="142" t="s">
        <v>8</v>
      </c>
      <c r="AB1328" s="434"/>
      <c r="AC1328" s="434"/>
      <c r="AD1328" s="434"/>
      <c r="AE1328" s="434"/>
      <c r="AF1328" s="434"/>
      <c r="AG1328" s="434"/>
      <c r="AH1328" s="433"/>
    </row>
    <row r="1329" spans="1:34">
      <c r="A1329" s="371" t="s">
        <v>4537</v>
      </c>
      <c r="B1329" s="371">
        <v>824798</v>
      </c>
      <c r="C1329" s="371">
        <v>0</v>
      </c>
      <c r="D1329" s="371"/>
      <c r="E1329" s="371" t="s">
        <v>4538</v>
      </c>
      <c r="F1329" s="371" t="s">
        <v>4539</v>
      </c>
      <c r="G1329" s="371" t="s">
        <v>262</v>
      </c>
      <c r="H1329" s="371" t="s">
        <v>1404</v>
      </c>
      <c r="I1329" s="432">
        <v>43363</v>
      </c>
      <c r="J1329" s="432">
        <v>43363</v>
      </c>
      <c r="K1329" s="432">
        <v>45188</v>
      </c>
      <c r="L1329" s="371" t="s">
        <v>241</v>
      </c>
      <c r="M1329" s="371" t="s">
        <v>242</v>
      </c>
      <c r="N1329" s="432">
        <v>43390</v>
      </c>
      <c r="O1329" s="371" t="s">
        <v>243</v>
      </c>
      <c r="P1329" s="371" t="s">
        <v>1404</v>
      </c>
      <c r="Q1329" s="371" t="s">
        <v>244</v>
      </c>
      <c r="R1329" s="371" t="s">
        <v>244</v>
      </c>
      <c r="S1329" s="371" t="s">
        <v>287</v>
      </c>
      <c r="T1329" s="371" t="s">
        <v>371</v>
      </c>
      <c r="U1329" s="371">
        <v>0</v>
      </c>
      <c r="V1329" s="371"/>
      <c r="W1329" s="371"/>
      <c r="X1329" s="371" t="s">
        <v>30</v>
      </c>
      <c r="Y1329" s="142" t="s">
        <v>3</v>
      </c>
      <c r="AB1329" s="434"/>
      <c r="AC1329" s="434"/>
      <c r="AD1329" s="434"/>
      <c r="AE1329" s="434"/>
      <c r="AF1329" s="434"/>
      <c r="AG1329" s="434"/>
      <c r="AH1329" s="433"/>
    </row>
    <row r="1330" spans="1:34">
      <c r="A1330" s="371" t="s">
        <v>4540</v>
      </c>
      <c r="B1330" s="371" t="s">
        <v>3656</v>
      </c>
      <c r="C1330" s="371">
        <v>1</v>
      </c>
      <c r="D1330" s="371">
        <v>1161377</v>
      </c>
      <c r="E1330" s="371" t="s">
        <v>3644</v>
      </c>
      <c r="F1330" s="371" t="s">
        <v>3657</v>
      </c>
      <c r="G1330" s="371" t="s">
        <v>239</v>
      </c>
      <c r="H1330" s="371" t="s">
        <v>1404</v>
      </c>
      <c r="I1330" s="432">
        <v>43376</v>
      </c>
      <c r="J1330" s="432">
        <v>43353</v>
      </c>
      <c r="K1330" s="432">
        <v>43707</v>
      </c>
      <c r="L1330" s="371" t="s">
        <v>241</v>
      </c>
      <c r="M1330" s="371" t="s">
        <v>242</v>
      </c>
      <c r="N1330" s="432">
        <v>43395</v>
      </c>
      <c r="O1330" s="371" t="s">
        <v>243</v>
      </c>
      <c r="P1330" s="371" t="s">
        <v>1404</v>
      </c>
      <c r="Q1330" s="371" t="s">
        <v>244</v>
      </c>
      <c r="R1330" s="371" t="s">
        <v>244</v>
      </c>
      <c r="S1330" s="371" t="s">
        <v>287</v>
      </c>
      <c r="T1330" s="371" t="s">
        <v>371</v>
      </c>
      <c r="U1330" s="371">
        <v>149000</v>
      </c>
      <c r="V1330" s="371"/>
      <c r="W1330" s="371">
        <v>616841</v>
      </c>
      <c r="X1330" s="371" t="s">
        <v>30</v>
      </c>
      <c r="Y1330" s="142" t="s">
        <v>4</v>
      </c>
      <c r="AB1330" s="434"/>
      <c r="AC1330" s="434"/>
      <c r="AD1330" s="434"/>
      <c r="AE1330" s="434"/>
      <c r="AF1330" s="434"/>
      <c r="AG1330" s="434"/>
      <c r="AH1330" s="433"/>
    </row>
    <row r="1331" spans="1:34">
      <c r="A1331" s="371" t="s">
        <v>4541</v>
      </c>
      <c r="B1331" s="371" t="s">
        <v>4271</v>
      </c>
      <c r="C1331" s="371">
        <v>0</v>
      </c>
      <c r="D1331" s="371"/>
      <c r="E1331" s="371" t="s">
        <v>365</v>
      </c>
      <c r="F1331" s="371" t="s">
        <v>2871</v>
      </c>
      <c r="G1331" s="371" t="s">
        <v>239</v>
      </c>
      <c r="H1331" s="371" t="s">
        <v>1404</v>
      </c>
      <c r="I1331" s="432">
        <v>43390</v>
      </c>
      <c r="J1331" s="432">
        <v>43403</v>
      </c>
      <c r="K1331" s="432">
        <v>43465</v>
      </c>
      <c r="L1331" s="371" t="s">
        <v>241</v>
      </c>
      <c r="M1331" s="371" t="s">
        <v>242</v>
      </c>
      <c r="N1331" s="432">
        <v>43395</v>
      </c>
      <c r="O1331" s="371" t="s">
        <v>243</v>
      </c>
      <c r="P1331" s="371" t="s">
        <v>1404</v>
      </c>
      <c r="Q1331" s="371" t="s">
        <v>244</v>
      </c>
      <c r="R1331" s="371" t="s">
        <v>244</v>
      </c>
      <c r="S1331" s="371" t="s">
        <v>245</v>
      </c>
      <c r="T1331" s="371" t="s">
        <v>246</v>
      </c>
      <c r="U1331" s="371">
        <v>20000</v>
      </c>
      <c r="V1331" s="371"/>
      <c r="W1331" s="371">
        <v>584032</v>
      </c>
      <c r="X1331" s="371" t="s">
        <v>30</v>
      </c>
      <c r="Y1331" s="142" t="s">
        <v>4</v>
      </c>
      <c r="AB1331" s="434"/>
      <c r="AC1331" s="434"/>
      <c r="AD1331" s="434"/>
      <c r="AE1331" s="434"/>
      <c r="AF1331" s="434"/>
      <c r="AG1331" s="434"/>
      <c r="AH1331" s="433"/>
    </row>
    <row r="1332" spans="1:34">
      <c r="A1332" s="371" t="s">
        <v>4542</v>
      </c>
      <c r="B1332" s="371">
        <v>824278</v>
      </c>
      <c r="C1332" s="371">
        <v>1</v>
      </c>
      <c r="D1332" s="371">
        <v>1133191</v>
      </c>
      <c r="E1332" s="371" t="s">
        <v>4024</v>
      </c>
      <c r="F1332" s="371" t="s">
        <v>4543</v>
      </c>
      <c r="G1332" s="371" t="s">
        <v>301</v>
      </c>
      <c r="H1332" s="371" t="s">
        <v>1404</v>
      </c>
      <c r="I1332" s="432">
        <v>43384</v>
      </c>
      <c r="J1332" s="432">
        <v>43405</v>
      </c>
      <c r="K1332" s="432">
        <v>43646</v>
      </c>
      <c r="L1332" s="371" t="s">
        <v>241</v>
      </c>
      <c r="M1332" s="371" t="s">
        <v>242</v>
      </c>
      <c r="N1332" s="432">
        <v>43395</v>
      </c>
      <c r="O1332" s="371" t="s">
        <v>243</v>
      </c>
      <c r="P1332" s="371" t="s">
        <v>1404</v>
      </c>
      <c r="Q1332" s="371" t="s">
        <v>244</v>
      </c>
      <c r="R1332" s="371" t="s">
        <v>244</v>
      </c>
      <c r="S1332" s="371" t="s">
        <v>287</v>
      </c>
      <c r="T1332" s="371" t="s">
        <v>371</v>
      </c>
      <c r="U1332" s="371">
        <v>60000</v>
      </c>
      <c r="V1332" s="371"/>
      <c r="W1332" s="371">
        <v>191483</v>
      </c>
      <c r="X1332" s="371" t="s">
        <v>30</v>
      </c>
      <c r="Y1332" s="142" t="s">
        <v>8</v>
      </c>
      <c r="AB1332" s="434"/>
      <c r="AC1332" s="434"/>
      <c r="AD1332" s="434"/>
      <c r="AE1332" s="434"/>
      <c r="AF1332" s="434"/>
      <c r="AG1332" s="434"/>
      <c r="AH1332" s="433"/>
    </row>
    <row r="1333" spans="1:34">
      <c r="A1333" s="371" t="s">
        <v>4544</v>
      </c>
      <c r="B1333" s="371">
        <v>824412</v>
      </c>
      <c r="C1333" s="371">
        <v>1</v>
      </c>
      <c r="D1333" s="371">
        <v>1138797</v>
      </c>
      <c r="E1333" s="371" t="s">
        <v>4087</v>
      </c>
      <c r="F1333" s="371" t="s">
        <v>4545</v>
      </c>
      <c r="G1333" s="371" t="s">
        <v>301</v>
      </c>
      <c r="H1333" s="371" t="s">
        <v>1404</v>
      </c>
      <c r="I1333" s="432">
        <v>43384</v>
      </c>
      <c r="J1333" s="432">
        <v>43405</v>
      </c>
      <c r="K1333" s="432">
        <v>43646</v>
      </c>
      <c r="L1333" s="371" t="s">
        <v>241</v>
      </c>
      <c r="M1333" s="371" t="s">
        <v>242</v>
      </c>
      <c r="N1333" s="432">
        <v>43395</v>
      </c>
      <c r="O1333" s="371" t="s">
        <v>243</v>
      </c>
      <c r="P1333" s="371" t="s">
        <v>1404</v>
      </c>
      <c r="Q1333" s="371" t="s">
        <v>244</v>
      </c>
      <c r="R1333" s="371" t="s">
        <v>244</v>
      </c>
      <c r="S1333" s="371" t="s">
        <v>287</v>
      </c>
      <c r="T1333" s="371" t="s">
        <v>371</v>
      </c>
      <c r="U1333" s="371">
        <v>60000</v>
      </c>
      <c r="V1333" s="371"/>
      <c r="W1333" s="371">
        <v>543099</v>
      </c>
      <c r="X1333" s="371" t="s">
        <v>30</v>
      </c>
      <c r="Y1333" s="142" t="s">
        <v>8</v>
      </c>
      <c r="AB1333" s="434"/>
      <c r="AC1333" s="434"/>
      <c r="AD1333" s="434"/>
      <c r="AE1333" s="434"/>
      <c r="AF1333" s="434"/>
      <c r="AG1333" s="434"/>
      <c r="AH1333" s="433"/>
    </row>
    <row r="1334" spans="1:34">
      <c r="A1334" s="371" t="s">
        <v>4546</v>
      </c>
      <c r="B1334" s="371" t="s">
        <v>4547</v>
      </c>
      <c r="C1334" s="371">
        <v>0</v>
      </c>
      <c r="D1334" s="371">
        <v>1164896</v>
      </c>
      <c r="E1334" s="371" t="s">
        <v>4538</v>
      </c>
      <c r="F1334" s="371" t="s">
        <v>4548</v>
      </c>
      <c r="G1334" s="371" t="s">
        <v>239</v>
      </c>
      <c r="H1334" s="371" t="s">
        <v>1404</v>
      </c>
      <c r="I1334" s="432">
        <v>43390</v>
      </c>
      <c r="J1334" s="432">
        <v>43382</v>
      </c>
      <c r="K1334" s="432">
        <v>43731</v>
      </c>
      <c r="L1334" s="371" t="s">
        <v>241</v>
      </c>
      <c r="M1334" s="371" t="s">
        <v>242</v>
      </c>
      <c r="N1334" s="432">
        <v>43395</v>
      </c>
      <c r="O1334" s="371" t="s">
        <v>243</v>
      </c>
      <c r="P1334" s="371" t="s">
        <v>1404</v>
      </c>
      <c r="Q1334" s="371" t="s">
        <v>244</v>
      </c>
      <c r="R1334" s="371" t="s">
        <v>244</v>
      </c>
      <c r="S1334" s="371" t="s">
        <v>287</v>
      </c>
      <c r="T1334" s="371" t="s">
        <v>371</v>
      </c>
      <c r="U1334" s="371">
        <v>95000</v>
      </c>
      <c r="V1334" s="371"/>
      <c r="W1334" s="371"/>
      <c r="X1334" s="371" t="s">
        <v>30</v>
      </c>
      <c r="Y1334" s="142" t="s">
        <v>4</v>
      </c>
      <c r="AB1334" s="434"/>
      <c r="AC1334" s="434"/>
      <c r="AD1334" s="434"/>
      <c r="AE1334" s="434"/>
      <c r="AF1334" s="434"/>
      <c r="AG1334" s="434"/>
      <c r="AH1334" s="433"/>
    </row>
    <row r="1335" spans="1:34">
      <c r="A1335" s="371" t="s">
        <v>4549</v>
      </c>
      <c r="B1335" s="371">
        <v>825035</v>
      </c>
      <c r="C1335" s="371">
        <v>0</v>
      </c>
      <c r="D1335" s="371">
        <v>1167695</v>
      </c>
      <c r="E1335" s="371" t="s">
        <v>4550</v>
      </c>
      <c r="F1335" s="371" t="s">
        <v>4551</v>
      </c>
      <c r="G1335" s="371" t="s">
        <v>301</v>
      </c>
      <c r="H1335" s="371" t="s">
        <v>1404</v>
      </c>
      <c r="I1335" s="432">
        <v>43385</v>
      </c>
      <c r="J1335" s="432">
        <v>43388</v>
      </c>
      <c r="K1335" s="432">
        <v>43752</v>
      </c>
      <c r="L1335" s="371" t="s">
        <v>241</v>
      </c>
      <c r="M1335" s="371" t="s">
        <v>242</v>
      </c>
      <c r="N1335" s="432">
        <v>43395</v>
      </c>
      <c r="O1335" s="371" t="s">
        <v>243</v>
      </c>
      <c r="P1335" s="371" t="s">
        <v>1404</v>
      </c>
      <c r="Q1335" s="371" t="s">
        <v>244</v>
      </c>
      <c r="R1335" s="371" t="s">
        <v>244</v>
      </c>
      <c r="S1335" s="371" t="s">
        <v>287</v>
      </c>
      <c r="T1335" s="371" t="s">
        <v>371</v>
      </c>
      <c r="U1335" s="371">
        <v>156000</v>
      </c>
      <c r="V1335" s="371"/>
      <c r="W1335" s="371">
        <v>552992</v>
      </c>
      <c r="X1335" s="371" t="s">
        <v>30</v>
      </c>
      <c r="Y1335" s="142" t="s">
        <v>8</v>
      </c>
      <c r="AB1335" s="434"/>
      <c r="AC1335" s="434"/>
      <c r="AD1335" s="434"/>
      <c r="AE1335" s="434"/>
      <c r="AF1335" s="434"/>
      <c r="AG1335" s="434"/>
      <c r="AH1335" s="433"/>
    </row>
    <row r="1336" spans="1:34">
      <c r="A1336" s="371" t="s">
        <v>4552</v>
      </c>
      <c r="B1336" s="371">
        <v>825052</v>
      </c>
      <c r="C1336" s="371">
        <v>0</v>
      </c>
      <c r="D1336" s="371">
        <v>408383</v>
      </c>
      <c r="E1336" s="371" t="s">
        <v>4553</v>
      </c>
      <c r="F1336" s="371" t="s">
        <v>4554</v>
      </c>
      <c r="G1336" s="371" t="s">
        <v>301</v>
      </c>
      <c r="H1336" s="371" t="s">
        <v>1404</v>
      </c>
      <c r="I1336" s="432">
        <v>43389</v>
      </c>
      <c r="J1336" s="432">
        <v>43395</v>
      </c>
      <c r="K1336" s="432">
        <v>43747</v>
      </c>
      <c r="L1336" s="371" t="s">
        <v>241</v>
      </c>
      <c r="M1336" s="371" t="s">
        <v>242</v>
      </c>
      <c r="N1336" s="432">
        <v>43395</v>
      </c>
      <c r="O1336" s="371" t="s">
        <v>243</v>
      </c>
      <c r="P1336" s="371" t="s">
        <v>1404</v>
      </c>
      <c r="Q1336" s="371" t="s">
        <v>244</v>
      </c>
      <c r="R1336" s="371" t="s">
        <v>244</v>
      </c>
      <c r="S1336" s="371" t="s">
        <v>287</v>
      </c>
      <c r="T1336" s="371" t="s">
        <v>371</v>
      </c>
      <c r="U1336" s="371">
        <v>140000</v>
      </c>
      <c r="V1336" s="371"/>
      <c r="W1336" s="371">
        <v>553439</v>
      </c>
      <c r="X1336" s="371" t="s">
        <v>30</v>
      </c>
      <c r="Y1336" s="142" t="s">
        <v>8</v>
      </c>
      <c r="AB1336" s="434"/>
      <c r="AC1336" s="434"/>
      <c r="AD1336" s="434"/>
      <c r="AE1336" s="434"/>
      <c r="AF1336" s="434"/>
      <c r="AG1336" s="434"/>
      <c r="AH1336" s="433"/>
    </row>
    <row r="1337" spans="1:34">
      <c r="A1337" s="371" t="s">
        <v>4555</v>
      </c>
      <c r="B1337" s="371" t="s">
        <v>3446</v>
      </c>
      <c r="C1337" s="371">
        <v>1</v>
      </c>
      <c r="D1337" s="371"/>
      <c r="E1337" s="371" t="s">
        <v>2144</v>
      </c>
      <c r="F1337" s="371" t="s">
        <v>4556</v>
      </c>
      <c r="G1337" s="371" t="s">
        <v>239</v>
      </c>
      <c r="H1337" s="371" t="s">
        <v>1404</v>
      </c>
      <c r="I1337" s="432">
        <v>43396</v>
      </c>
      <c r="J1337" s="432">
        <v>43405</v>
      </c>
      <c r="K1337" s="432">
        <v>43769</v>
      </c>
      <c r="L1337" s="371" t="s">
        <v>241</v>
      </c>
      <c r="M1337" s="371" t="s">
        <v>242</v>
      </c>
      <c r="N1337" s="432">
        <v>43403</v>
      </c>
      <c r="O1337" s="371" t="s">
        <v>243</v>
      </c>
      <c r="P1337" s="371" t="s">
        <v>1404</v>
      </c>
      <c r="Q1337" s="371" t="s">
        <v>244</v>
      </c>
      <c r="R1337" s="371" t="s">
        <v>269</v>
      </c>
      <c r="S1337" s="371" t="s">
        <v>254</v>
      </c>
      <c r="T1337" s="371" t="s">
        <v>255</v>
      </c>
      <c r="U1337" s="371">
        <v>5000000</v>
      </c>
      <c r="V1337" s="371"/>
      <c r="W1337" s="371"/>
      <c r="X1337" s="371" t="s">
        <v>30</v>
      </c>
      <c r="Y1337" s="142" t="s">
        <v>4</v>
      </c>
      <c r="AB1337" s="434"/>
      <c r="AC1337" s="434"/>
      <c r="AD1337" s="434"/>
      <c r="AE1337" s="434"/>
      <c r="AF1337" s="434"/>
      <c r="AG1337" s="434"/>
      <c r="AH1337" s="433"/>
    </row>
    <row r="1338" spans="1:34">
      <c r="A1338" s="371" t="s">
        <v>4557</v>
      </c>
      <c r="B1338" s="371" t="s">
        <v>4558</v>
      </c>
      <c r="C1338" s="371">
        <v>0</v>
      </c>
      <c r="D1338" s="371">
        <v>1166336</v>
      </c>
      <c r="E1338" s="371" t="s">
        <v>3644</v>
      </c>
      <c r="F1338" s="371" t="s">
        <v>4559</v>
      </c>
      <c r="G1338" s="371" t="s">
        <v>239</v>
      </c>
      <c r="H1338" s="371" t="s">
        <v>1404</v>
      </c>
      <c r="I1338" s="432">
        <v>43395</v>
      </c>
      <c r="J1338" s="432">
        <v>43390</v>
      </c>
      <c r="K1338" s="432">
        <v>43755</v>
      </c>
      <c r="L1338" s="371" t="s">
        <v>241</v>
      </c>
      <c r="M1338" s="371" t="s">
        <v>242</v>
      </c>
      <c r="N1338" s="432">
        <v>43403</v>
      </c>
      <c r="O1338" s="371" t="s">
        <v>243</v>
      </c>
      <c r="P1338" s="371" t="s">
        <v>1404</v>
      </c>
      <c r="Q1338" s="371" t="s">
        <v>244</v>
      </c>
      <c r="R1338" s="371" t="s">
        <v>244</v>
      </c>
      <c r="S1338" s="371" t="s">
        <v>287</v>
      </c>
      <c r="T1338" s="371" t="s">
        <v>371</v>
      </c>
      <c r="U1338" s="371">
        <v>191360</v>
      </c>
      <c r="V1338" s="371"/>
      <c r="W1338" s="371">
        <v>616841</v>
      </c>
      <c r="X1338" s="371" t="s">
        <v>30</v>
      </c>
      <c r="Y1338" s="142" t="s">
        <v>4</v>
      </c>
      <c r="AB1338" s="434"/>
      <c r="AC1338" s="434"/>
      <c r="AD1338" s="434"/>
      <c r="AE1338" s="434"/>
      <c r="AF1338" s="434"/>
      <c r="AG1338" s="434"/>
      <c r="AH1338" s="433"/>
    </row>
    <row r="1339" spans="1:34">
      <c r="A1339" s="371" t="s">
        <v>4560</v>
      </c>
      <c r="B1339" s="371">
        <v>825062</v>
      </c>
      <c r="C1339" s="371">
        <v>0</v>
      </c>
      <c r="D1339" s="371">
        <v>1173654</v>
      </c>
      <c r="E1339" s="371" t="s">
        <v>4561</v>
      </c>
      <c r="F1339" s="371" t="s">
        <v>4562</v>
      </c>
      <c r="G1339" s="371" t="s">
        <v>301</v>
      </c>
      <c r="H1339" s="371" t="s">
        <v>1404</v>
      </c>
      <c r="I1339" s="432">
        <v>43389</v>
      </c>
      <c r="J1339" s="432">
        <v>43395</v>
      </c>
      <c r="K1339" s="432">
        <v>43759</v>
      </c>
      <c r="L1339" s="371" t="s">
        <v>241</v>
      </c>
      <c r="M1339" s="371" t="s">
        <v>242</v>
      </c>
      <c r="N1339" s="432">
        <v>43403</v>
      </c>
      <c r="O1339" s="371" t="s">
        <v>243</v>
      </c>
      <c r="P1339" s="371" t="s">
        <v>1404</v>
      </c>
      <c r="Q1339" s="371" t="s">
        <v>244</v>
      </c>
      <c r="R1339" s="371" t="s">
        <v>244</v>
      </c>
      <c r="S1339" s="371" t="s">
        <v>287</v>
      </c>
      <c r="T1339" s="371" t="s">
        <v>371</v>
      </c>
      <c r="U1339" s="371">
        <v>116000</v>
      </c>
      <c r="V1339" s="371"/>
      <c r="W1339" s="371">
        <v>553451</v>
      </c>
      <c r="X1339" s="371" t="s">
        <v>30</v>
      </c>
      <c r="Y1339" s="142" t="s">
        <v>8</v>
      </c>
      <c r="AB1339" s="434"/>
      <c r="AC1339" s="434"/>
      <c r="AD1339" s="434"/>
      <c r="AE1339" s="434"/>
      <c r="AF1339" s="434"/>
      <c r="AG1339" s="434"/>
      <c r="AH1339" s="433"/>
    </row>
    <row r="1340" spans="1:34">
      <c r="A1340" s="371" t="s">
        <v>4563</v>
      </c>
      <c r="B1340" s="371">
        <v>822478</v>
      </c>
      <c r="C1340" s="371">
        <v>2</v>
      </c>
      <c r="D1340" s="371"/>
      <c r="E1340" s="371" t="s">
        <v>1185</v>
      </c>
      <c r="F1340" s="371" t="s">
        <v>1186</v>
      </c>
      <c r="G1340" s="371" t="s">
        <v>301</v>
      </c>
      <c r="H1340" s="371" t="s">
        <v>421</v>
      </c>
      <c r="I1340" s="432">
        <v>43368</v>
      </c>
      <c r="J1340" s="432">
        <v>43374</v>
      </c>
      <c r="K1340" s="432">
        <v>43465</v>
      </c>
      <c r="L1340" s="371" t="s">
        <v>241</v>
      </c>
      <c r="M1340" s="371" t="s">
        <v>242</v>
      </c>
      <c r="N1340" s="432">
        <v>43378</v>
      </c>
      <c r="O1340" s="371" t="s">
        <v>243</v>
      </c>
      <c r="P1340" s="371" t="s">
        <v>421</v>
      </c>
      <c r="Q1340" s="371" t="s">
        <v>244</v>
      </c>
      <c r="R1340" s="371" t="s">
        <v>269</v>
      </c>
      <c r="S1340" s="371" t="s">
        <v>254</v>
      </c>
      <c r="T1340" s="371" t="s">
        <v>255</v>
      </c>
      <c r="U1340" s="371">
        <v>100000</v>
      </c>
      <c r="V1340" s="371"/>
      <c r="W1340" s="371">
        <v>584530</v>
      </c>
      <c r="X1340" s="371" t="s">
        <v>30</v>
      </c>
      <c r="Y1340" s="142" t="s">
        <v>8</v>
      </c>
      <c r="AB1340" s="434"/>
      <c r="AC1340" s="434"/>
      <c r="AD1340" s="434"/>
      <c r="AE1340" s="434"/>
      <c r="AF1340" s="434"/>
      <c r="AG1340" s="434"/>
      <c r="AH1340" s="433"/>
    </row>
    <row r="1341" spans="1:34">
      <c r="A1341" s="371" t="s">
        <v>4564</v>
      </c>
      <c r="B1341" s="371">
        <v>823874</v>
      </c>
      <c r="C1341" s="371">
        <v>0</v>
      </c>
      <c r="D1341" s="371"/>
      <c r="E1341" s="371" t="s">
        <v>4565</v>
      </c>
      <c r="F1341" s="371" t="s">
        <v>4566</v>
      </c>
      <c r="G1341" s="371" t="s">
        <v>420</v>
      </c>
      <c r="H1341" s="371" t="s">
        <v>421</v>
      </c>
      <c r="I1341" s="432">
        <v>43269</v>
      </c>
      <c r="J1341" s="432">
        <v>43269</v>
      </c>
      <c r="K1341" s="432">
        <v>43982</v>
      </c>
      <c r="L1341" s="371" t="s">
        <v>241</v>
      </c>
      <c r="M1341" s="371" t="s">
        <v>242</v>
      </c>
      <c r="N1341" s="432">
        <v>43390</v>
      </c>
      <c r="O1341" s="371" t="s">
        <v>243</v>
      </c>
      <c r="P1341" s="371" t="s">
        <v>421</v>
      </c>
      <c r="Q1341" s="371" t="s">
        <v>244</v>
      </c>
      <c r="R1341" s="371" t="s">
        <v>269</v>
      </c>
      <c r="S1341" s="371" t="s">
        <v>254</v>
      </c>
      <c r="T1341" s="371" t="s">
        <v>456</v>
      </c>
      <c r="U1341" s="371">
        <v>140000</v>
      </c>
      <c r="V1341" s="371"/>
      <c r="W1341" s="371"/>
      <c r="X1341" s="371" t="s">
        <v>30</v>
      </c>
      <c r="Y1341" s="19" t="s">
        <v>7</v>
      </c>
      <c r="AB1341" s="434"/>
      <c r="AC1341" s="434"/>
      <c r="AD1341" s="434"/>
      <c r="AE1341" s="434"/>
      <c r="AF1341" s="434"/>
      <c r="AG1341" s="434"/>
      <c r="AH1341" s="433"/>
    </row>
    <row r="1342" spans="1:34">
      <c r="A1342" s="371" t="s">
        <v>4567</v>
      </c>
      <c r="B1342" s="371">
        <v>824041</v>
      </c>
      <c r="C1342" s="371">
        <v>0</v>
      </c>
      <c r="D1342" s="371"/>
      <c r="E1342" s="371" t="s">
        <v>4568</v>
      </c>
      <c r="F1342" s="371" t="s">
        <v>4569</v>
      </c>
      <c r="G1342" s="371" t="s">
        <v>420</v>
      </c>
      <c r="H1342" s="371" t="s">
        <v>421</v>
      </c>
      <c r="I1342" s="432">
        <v>43286</v>
      </c>
      <c r="J1342" s="432">
        <v>43286</v>
      </c>
      <c r="K1342" s="432">
        <v>43982</v>
      </c>
      <c r="L1342" s="371" t="s">
        <v>241</v>
      </c>
      <c r="M1342" s="371" t="s">
        <v>242</v>
      </c>
      <c r="N1342" s="432">
        <v>43390</v>
      </c>
      <c r="O1342" s="371" t="s">
        <v>243</v>
      </c>
      <c r="P1342" s="371" t="s">
        <v>421</v>
      </c>
      <c r="Q1342" s="371" t="s">
        <v>244</v>
      </c>
      <c r="R1342" s="371" t="s">
        <v>269</v>
      </c>
      <c r="S1342" s="371" t="s">
        <v>254</v>
      </c>
      <c r="T1342" s="371" t="s">
        <v>972</v>
      </c>
      <c r="U1342" s="371">
        <v>140000</v>
      </c>
      <c r="V1342" s="371"/>
      <c r="W1342" s="371">
        <v>67282</v>
      </c>
      <c r="X1342" s="371" t="s">
        <v>30</v>
      </c>
      <c r="Y1342" s="142" t="s">
        <v>7</v>
      </c>
      <c r="AB1342" s="434"/>
      <c r="AC1342" s="434"/>
      <c r="AD1342" s="434"/>
      <c r="AE1342" s="434"/>
      <c r="AF1342" s="434"/>
      <c r="AG1342" s="434"/>
      <c r="AH1342" s="433"/>
    </row>
    <row r="1343" spans="1:34">
      <c r="A1343" s="371" t="s">
        <v>4570</v>
      </c>
      <c r="B1343" s="371">
        <v>824286</v>
      </c>
      <c r="C1343" s="371">
        <v>0</v>
      </c>
      <c r="D1343" s="371"/>
      <c r="E1343" s="371" t="s">
        <v>4571</v>
      </c>
      <c r="F1343" s="371" t="s">
        <v>4572</v>
      </c>
      <c r="G1343" s="371" t="s">
        <v>301</v>
      </c>
      <c r="H1343" s="371" t="s">
        <v>421</v>
      </c>
      <c r="I1343" s="432">
        <v>43313</v>
      </c>
      <c r="J1343" s="432">
        <v>43313</v>
      </c>
      <c r="K1343" s="432">
        <v>44043</v>
      </c>
      <c r="L1343" s="371" t="s">
        <v>241</v>
      </c>
      <c r="M1343" s="371" t="s">
        <v>242</v>
      </c>
      <c r="N1343" s="432">
        <v>43390</v>
      </c>
      <c r="O1343" s="371" t="s">
        <v>243</v>
      </c>
      <c r="P1343" s="371" t="s">
        <v>421</v>
      </c>
      <c r="Q1343" s="371" t="s">
        <v>244</v>
      </c>
      <c r="R1343" s="371" t="s">
        <v>269</v>
      </c>
      <c r="S1343" s="371" t="s">
        <v>254</v>
      </c>
      <c r="T1343" s="371" t="s">
        <v>255</v>
      </c>
      <c r="U1343" s="371">
        <v>243000</v>
      </c>
      <c r="V1343" s="371"/>
      <c r="W1343" s="371"/>
      <c r="X1343" s="371" t="s">
        <v>30</v>
      </c>
      <c r="Y1343" s="142" t="s">
        <v>8</v>
      </c>
      <c r="AB1343" s="434"/>
      <c r="AC1343" s="434"/>
      <c r="AD1343" s="434"/>
      <c r="AE1343" s="434"/>
      <c r="AF1343" s="434"/>
      <c r="AG1343" s="434"/>
      <c r="AH1343" s="433"/>
    </row>
    <row r="1344" spans="1:34">
      <c r="A1344" s="371" t="s">
        <v>4573</v>
      </c>
      <c r="B1344" s="371">
        <v>824339</v>
      </c>
      <c r="C1344" s="371">
        <v>0</v>
      </c>
      <c r="D1344" s="371"/>
      <c r="E1344" s="371" t="s">
        <v>4574</v>
      </c>
      <c r="F1344" s="371" t="s">
        <v>4575</v>
      </c>
      <c r="G1344" s="371" t="s">
        <v>301</v>
      </c>
      <c r="H1344" s="371" t="s">
        <v>421</v>
      </c>
      <c r="I1344" s="432">
        <v>43320</v>
      </c>
      <c r="J1344" s="432">
        <v>43344</v>
      </c>
      <c r="K1344" s="432">
        <v>43982</v>
      </c>
      <c r="L1344" s="371" t="s">
        <v>241</v>
      </c>
      <c r="M1344" s="371" t="s">
        <v>242</v>
      </c>
      <c r="N1344" s="432">
        <v>43390</v>
      </c>
      <c r="O1344" s="371" t="s">
        <v>243</v>
      </c>
      <c r="P1344" s="371" t="s">
        <v>421</v>
      </c>
      <c r="Q1344" s="371" t="s">
        <v>244</v>
      </c>
      <c r="R1344" s="371" t="s">
        <v>269</v>
      </c>
      <c r="S1344" s="371" t="s">
        <v>254</v>
      </c>
      <c r="T1344" s="371" t="s">
        <v>345</v>
      </c>
      <c r="U1344" s="371">
        <v>174960</v>
      </c>
      <c r="V1344" s="371"/>
      <c r="W1344" s="371"/>
      <c r="X1344" s="371" t="s">
        <v>30</v>
      </c>
      <c r="Y1344" s="142" t="s">
        <v>8</v>
      </c>
      <c r="AB1344" s="434"/>
      <c r="AC1344" s="434"/>
      <c r="AD1344" s="434"/>
      <c r="AE1344" s="434"/>
      <c r="AF1344" s="434"/>
      <c r="AG1344" s="434"/>
      <c r="AH1344" s="433"/>
    </row>
    <row r="1345" spans="1:34">
      <c r="A1345" s="371" t="s">
        <v>4576</v>
      </c>
      <c r="B1345" s="371">
        <v>824485</v>
      </c>
      <c r="C1345" s="371">
        <v>0</v>
      </c>
      <c r="D1345" s="371"/>
      <c r="E1345" s="371" t="s">
        <v>4577</v>
      </c>
      <c r="F1345" s="371" t="s">
        <v>4577</v>
      </c>
      <c r="G1345" s="371" t="s">
        <v>301</v>
      </c>
      <c r="H1345" s="371" t="s">
        <v>421</v>
      </c>
      <c r="I1345" s="432">
        <v>43333</v>
      </c>
      <c r="J1345" s="432">
        <v>43332</v>
      </c>
      <c r="K1345" s="432">
        <v>43951</v>
      </c>
      <c r="L1345" s="371" t="s">
        <v>241</v>
      </c>
      <c r="M1345" s="371" t="s">
        <v>242</v>
      </c>
      <c r="N1345" s="432">
        <v>43390</v>
      </c>
      <c r="O1345" s="371" t="s">
        <v>243</v>
      </c>
      <c r="P1345" s="371" t="s">
        <v>421</v>
      </c>
      <c r="Q1345" s="371" t="s">
        <v>244</v>
      </c>
      <c r="R1345" s="371" t="s">
        <v>269</v>
      </c>
      <c r="S1345" s="371" t="s">
        <v>254</v>
      </c>
      <c r="T1345" s="371" t="s">
        <v>255</v>
      </c>
      <c r="U1345" s="371">
        <v>260000</v>
      </c>
      <c r="V1345" s="371"/>
      <c r="W1345" s="371"/>
      <c r="X1345" s="371" t="s">
        <v>30</v>
      </c>
      <c r="Y1345" s="142" t="s">
        <v>8</v>
      </c>
      <c r="AB1345" s="434"/>
      <c r="AC1345" s="434"/>
      <c r="AD1345" s="434"/>
      <c r="AE1345" s="434"/>
      <c r="AF1345" s="434"/>
      <c r="AG1345" s="434"/>
      <c r="AH1345" s="433"/>
    </row>
    <row r="1346" spans="1:34">
      <c r="A1346" s="371" t="s">
        <v>4578</v>
      </c>
      <c r="B1346" s="371">
        <v>824749</v>
      </c>
      <c r="C1346" s="371">
        <v>0</v>
      </c>
      <c r="D1346" s="371"/>
      <c r="E1346" s="371" t="s">
        <v>4579</v>
      </c>
      <c r="F1346" s="371" t="s">
        <v>4580</v>
      </c>
      <c r="G1346" s="371" t="s">
        <v>420</v>
      </c>
      <c r="H1346" s="371" t="s">
        <v>421</v>
      </c>
      <c r="I1346" s="432">
        <v>43357</v>
      </c>
      <c r="J1346" s="432">
        <v>43344</v>
      </c>
      <c r="K1346" s="432">
        <v>43616</v>
      </c>
      <c r="L1346" s="371" t="s">
        <v>241</v>
      </c>
      <c r="M1346" s="371" t="s">
        <v>242</v>
      </c>
      <c r="N1346" s="432">
        <v>43390</v>
      </c>
      <c r="O1346" s="371" t="s">
        <v>243</v>
      </c>
      <c r="P1346" s="371" t="s">
        <v>421</v>
      </c>
      <c r="Q1346" s="371" t="s">
        <v>244</v>
      </c>
      <c r="R1346" s="371" t="s">
        <v>269</v>
      </c>
      <c r="S1346" s="371" t="s">
        <v>254</v>
      </c>
      <c r="T1346" s="371" t="s">
        <v>345</v>
      </c>
      <c r="U1346" s="371">
        <v>140000</v>
      </c>
      <c r="V1346" s="371"/>
      <c r="W1346" s="371"/>
      <c r="X1346" s="371" t="s">
        <v>30</v>
      </c>
      <c r="Y1346" s="142" t="s">
        <v>7</v>
      </c>
      <c r="AB1346" s="434"/>
      <c r="AC1346" s="434"/>
      <c r="AD1346" s="434"/>
      <c r="AE1346" s="434"/>
      <c r="AF1346" s="434"/>
      <c r="AG1346" s="434"/>
      <c r="AH1346" s="433"/>
    </row>
    <row r="1347" spans="1:34">
      <c r="A1347" s="371" t="s">
        <v>4581</v>
      </c>
      <c r="B1347" s="371">
        <v>824750</v>
      </c>
      <c r="C1347" s="371">
        <v>0</v>
      </c>
      <c r="D1347" s="371"/>
      <c r="E1347" s="371" t="s">
        <v>4582</v>
      </c>
      <c r="F1347" s="371" t="s">
        <v>4583</v>
      </c>
      <c r="G1347" s="371" t="s">
        <v>301</v>
      </c>
      <c r="H1347" s="371" t="s">
        <v>421</v>
      </c>
      <c r="I1347" s="432">
        <v>43357</v>
      </c>
      <c r="J1347" s="432">
        <v>43282</v>
      </c>
      <c r="K1347" s="432">
        <v>44043</v>
      </c>
      <c r="L1347" s="371" t="s">
        <v>241</v>
      </c>
      <c r="M1347" s="371" t="s">
        <v>242</v>
      </c>
      <c r="N1347" s="432">
        <v>43390</v>
      </c>
      <c r="O1347" s="371" t="s">
        <v>243</v>
      </c>
      <c r="P1347" s="371" t="s">
        <v>421</v>
      </c>
      <c r="Q1347" s="371" t="s">
        <v>244</v>
      </c>
      <c r="R1347" s="371" t="s">
        <v>269</v>
      </c>
      <c r="S1347" s="371" t="s">
        <v>254</v>
      </c>
      <c r="T1347" s="371" t="s">
        <v>255</v>
      </c>
      <c r="U1347" s="371">
        <v>0</v>
      </c>
      <c r="V1347" s="371"/>
      <c r="W1347" s="371"/>
      <c r="X1347" s="371" t="s">
        <v>30</v>
      </c>
      <c r="Y1347" s="142" t="s">
        <v>8</v>
      </c>
      <c r="AB1347" s="434"/>
      <c r="AC1347" s="434"/>
      <c r="AD1347" s="434"/>
      <c r="AE1347" s="434"/>
      <c r="AF1347" s="434"/>
      <c r="AG1347" s="434"/>
      <c r="AH1347" s="433"/>
    </row>
    <row r="1348" spans="1:34">
      <c r="A1348" s="371" t="s">
        <v>4584</v>
      </c>
      <c r="B1348" s="371">
        <v>824819</v>
      </c>
      <c r="C1348" s="371">
        <v>0</v>
      </c>
      <c r="D1348" s="371"/>
      <c r="E1348" s="371" t="s">
        <v>4585</v>
      </c>
      <c r="F1348" s="371" t="s">
        <v>4586</v>
      </c>
      <c r="G1348" s="371" t="s">
        <v>301</v>
      </c>
      <c r="H1348" s="371" t="s">
        <v>421</v>
      </c>
      <c r="I1348" s="432">
        <v>43364</v>
      </c>
      <c r="J1348" s="432">
        <v>43344</v>
      </c>
      <c r="K1348" s="432">
        <v>43951</v>
      </c>
      <c r="L1348" s="371" t="s">
        <v>241</v>
      </c>
      <c r="M1348" s="371" t="s">
        <v>242</v>
      </c>
      <c r="N1348" s="432">
        <v>43390</v>
      </c>
      <c r="O1348" s="371" t="s">
        <v>243</v>
      </c>
      <c r="P1348" s="371" t="s">
        <v>421</v>
      </c>
      <c r="Q1348" s="371" t="s">
        <v>244</v>
      </c>
      <c r="R1348" s="371" t="s">
        <v>269</v>
      </c>
      <c r="S1348" s="371" t="s">
        <v>254</v>
      </c>
      <c r="T1348" s="371" t="s">
        <v>255</v>
      </c>
      <c r="U1348" s="371">
        <v>0</v>
      </c>
      <c r="V1348" s="371"/>
      <c r="W1348" s="371"/>
      <c r="X1348" s="371" t="s">
        <v>30</v>
      </c>
      <c r="Y1348" s="142" t="s">
        <v>8</v>
      </c>
      <c r="AB1348" s="434"/>
      <c r="AC1348" s="434"/>
      <c r="AD1348" s="434"/>
      <c r="AE1348" s="434"/>
      <c r="AF1348" s="434"/>
      <c r="AG1348" s="434"/>
      <c r="AH1348" s="433"/>
    </row>
    <row r="1349" spans="1:34">
      <c r="A1349" s="371" t="s">
        <v>4587</v>
      </c>
      <c r="B1349" s="371">
        <v>824820</v>
      </c>
      <c r="C1349" s="371">
        <v>0</v>
      </c>
      <c r="D1349" s="371"/>
      <c r="E1349" s="371" t="s">
        <v>4588</v>
      </c>
      <c r="F1349" s="371" t="s">
        <v>4589</v>
      </c>
      <c r="G1349" s="371" t="s">
        <v>301</v>
      </c>
      <c r="H1349" s="371" t="s">
        <v>421</v>
      </c>
      <c r="I1349" s="432">
        <v>43364</v>
      </c>
      <c r="J1349" s="432">
        <v>43361</v>
      </c>
      <c r="K1349" s="432">
        <v>43951</v>
      </c>
      <c r="L1349" s="371" t="s">
        <v>241</v>
      </c>
      <c r="M1349" s="371" t="s">
        <v>242</v>
      </c>
      <c r="N1349" s="432">
        <v>43390</v>
      </c>
      <c r="O1349" s="371" t="s">
        <v>243</v>
      </c>
      <c r="P1349" s="371" t="s">
        <v>421</v>
      </c>
      <c r="Q1349" s="371" t="s">
        <v>244</v>
      </c>
      <c r="R1349" s="371" t="s">
        <v>269</v>
      </c>
      <c r="S1349" s="371" t="s">
        <v>254</v>
      </c>
      <c r="T1349" s="371" t="s">
        <v>255</v>
      </c>
      <c r="U1349" s="371">
        <v>0</v>
      </c>
      <c r="V1349" s="371"/>
      <c r="W1349" s="371"/>
      <c r="X1349" s="371" t="s">
        <v>30</v>
      </c>
      <c r="Y1349" s="142" t="s">
        <v>8</v>
      </c>
      <c r="AB1349" s="434"/>
      <c r="AC1349" s="434"/>
      <c r="AD1349" s="434"/>
      <c r="AE1349" s="434"/>
      <c r="AF1349" s="434"/>
      <c r="AG1349" s="434"/>
      <c r="AH1349" s="433"/>
    </row>
    <row r="1350" spans="1:34">
      <c r="A1350" s="371" t="s">
        <v>4590</v>
      </c>
      <c r="B1350" s="371">
        <v>824938</v>
      </c>
      <c r="C1350" s="371">
        <v>0</v>
      </c>
      <c r="D1350" s="371"/>
      <c r="E1350" s="371" t="s">
        <v>4591</v>
      </c>
      <c r="F1350" s="371" t="s">
        <v>4592</v>
      </c>
      <c r="G1350" s="371" t="s">
        <v>420</v>
      </c>
      <c r="H1350" s="371" t="s">
        <v>421</v>
      </c>
      <c r="I1350" s="432">
        <v>43376</v>
      </c>
      <c r="J1350" s="432">
        <v>43382</v>
      </c>
      <c r="K1350" s="432">
        <v>43982</v>
      </c>
      <c r="L1350" s="371" t="s">
        <v>241</v>
      </c>
      <c r="M1350" s="371" t="s">
        <v>242</v>
      </c>
      <c r="N1350" s="432">
        <v>43390</v>
      </c>
      <c r="O1350" s="371" t="s">
        <v>243</v>
      </c>
      <c r="P1350" s="371" t="s">
        <v>421</v>
      </c>
      <c r="Q1350" s="371" t="s">
        <v>244</v>
      </c>
      <c r="R1350" s="371" t="s">
        <v>269</v>
      </c>
      <c r="S1350" s="371" t="s">
        <v>254</v>
      </c>
      <c r="T1350" s="371" t="s">
        <v>972</v>
      </c>
      <c r="U1350" s="371">
        <v>140000</v>
      </c>
      <c r="V1350" s="371"/>
      <c r="W1350" s="371"/>
      <c r="X1350" s="371" t="s">
        <v>30</v>
      </c>
      <c r="Y1350" s="142" t="s">
        <v>7</v>
      </c>
      <c r="AB1350" s="434"/>
      <c r="AC1350" s="434"/>
      <c r="AD1350" s="434"/>
      <c r="AE1350" s="434"/>
      <c r="AF1350" s="434"/>
      <c r="AG1350" s="434"/>
      <c r="AH1350" s="433"/>
    </row>
    <row r="1351" spans="1:34">
      <c r="A1351" s="371" t="s">
        <v>4593</v>
      </c>
      <c r="B1351" s="371">
        <v>816270</v>
      </c>
      <c r="C1351" s="371">
        <v>3</v>
      </c>
      <c r="D1351" s="371"/>
      <c r="E1351" s="371" t="s">
        <v>4594</v>
      </c>
      <c r="F1351" s="371" t="s">
        <v>4595</v>
      </c>
      <c r="G1351" s="371" t="s">
        <v>301</v>
      </c>
      <c r="H1351" s="371" t="s">
        <v>421</v>
      </c>
      <c r="I1351" s="432">
        <v>43214</v>
      </c>
      <c r="J1351" s="432">
        <v>43209</v>
      </c>
      <c r="K1351" s="432">
        <v>43951</v>
      </c>
      <c r="L1351" s="371" t="s">
        <v>241</v>
      </c>
      <c r="M1351" s="371" t="s">
        <v>242</v>
      </c>
      <c r="N1351" s="432">
        <v>43397</v>
      </c>
      <c r="O1351" s="371" t="s">
        <v>243</v>
      </c>
      <c r="P1351" s="371" t="s">
        <v>421</v>
      </c>
      <c r="Q1351" s="371" t="s">
        <v>244</v>
      </c>
      <c r="R1351" s="371" t="s">
        <v>269</v>
      </c>
      <c r="S1351" s="371" t="s">
        <v>254</v>
      </c>
      <c r="T1351" s="371" t="s">
        <v>559</v>
      </c>
      <c r="U1351" s="371">
        <v>0</v>
      </c>
      <c r="V1351" s="371"/>
      <c r="W1351" s="371"/>
      <c r="X1351" s="371" t="s">
        <v>30</v>
      </c>
      <c r="Y1351" s="142" t="s">
        <v>8</v>
      </c>
      <c r="AB1351" s="434"/>
      <c r="AC1351" s="434"/>
      <c r="AD1351" s="434"/>
      <c r="AE1351" s="434"/>
      <c r="AF1351" s="434"/>
      <c r="AG1351" s="434"/>
      <c r="AH1351" s="433"/>
    </row>
    <row r="1352" spans="1:34">
      <c r="A1352" s="371" t="s">
        <v>4596</v>
      </c>
      <c r="B1352" s="371">
        <v>824932</v>
      </c>
      <c r="C1352" s="371">
        <v>0</v>
      </c>
      <c r="D1352" s="371"/>
      <c r="E1352" s="371" t="s">
        <v>4597</v>
      </c>
      <c r="F1352" s="371" t="s">
        <v>4598</v>
      </c>
      <c r="G1352" s="371" t="s">
        <v>301</v>
      </c>
      <c r="H1352" s="371" t="s">
        <v>421</v>
      </c>
      <c r="I1352" s="432">
        <v>43376</v>
      </c>
      <c r="J1352" s="432">
        <v>43404</v>
      </c>
      <c r="K1352" s="432">
        <v>43982</v>
      </c>
      <c r="L1352" s="371" t="s">
        <v>241</v>
      </c>
      <c r="M1352" s="371" t="s">
        <v>242</v>
      </c>
      <c r="N1352" s="432">
        <v>43397</v>
      </c>
      <c r="O1352" s="371" t="s">
        <v>243</v>
      </c>
      <c r="P1352" s="371" t="s">
        <v>421</v>
      </c>
      <c r="Q1352" s="371" t="s">
        <v>244</v>
      </c>
      <c r="R1352" s="371" t="s">
        <v>269</v>
      </c>
      <c r="S1352" s="371" t="s">
        <v>254</v>
      </c>
      <c r="T1352" s="371" t="s">
        <v>1001</v>
      </c>
      <c r="U1352" s="371">
        <v>0</v>
      </c>
      <c r="V1352" s="371"/>
      <c r="W1352" s="371"/>
      <c r="X1352" s="371" t="s">
        <v>30</v>
      </c>
      <c r="Y1352" s="142" t="s">
        <v>8</v>
      </c>
      <c r="AB1352" s="434"/>
      <c r="AC1352" s="434"/>
      <c r="AD1352" s="434"/>
      <c r="AE1352" s="434"/>
      <c r="AF1352" s="434"/>
      <c r="AG1352" s="434"/>
      <c r="AH1352" s="433"/>
    </row>
    <row r="1353" spans="1:34">
      <c r="A1353" s="371" t="s">
        <v>4599</v>
      </c>
      <c r="B1353" s="371">
        <v>824933</v>
      </c>
      <c r="C1353" s="371">
        <v>0</v>
      </c>
      <c r="D1353" s="371"/>
      <c r="E1353" s="371" t="s">
        <v>4600</v>
      </c>
      <c r="F1353" s="371" t="s">
        <v>4601</v>
      </c>
      <c r="G1353" s="371" t="s">
        <v>301</v>
      </c>
      <c r="H1353" s="371" t="s">
        <v>421</v>
      </c>
      <c r="I1353" s="432">
        <v>43376</v>
      </c>
      <c r="J1353" s="432">
        <v>43368</v>
      </c>
      <c r="K1353" s="432">
        <v>43951</v>
      </c>
      <c r="L1353" s="371" t="s">
        <v>241</v>
      </c>
      <c r="M1353" s="371" t="s">
        <v>242</v>
      </c>
      <c r="N1353" s="432">
        <v>43397</v>
      </c>
      <c r="O1353" s="371" t="s">
        <v>243</v>
      </c>
      <c r="P1353" s="371" t="s">
        <v>421</v>
      </c>
      <c r="Q1353" s="371" t="s">
        <v>244</v>
      </c>
      <c r="R1353" s="371" t="s">
        <v>269</v>
      </c>
      <c r="S1353" s="371" t="s">
        <v>254</v>
      </c>
      <c r="T1353" s="371" t="s">
        <v>255</v>
      </c>
      <c r="U1353" s="371">
        <v>0</v>
      </c>
      <c r="V1353" s="371"/>
      <c r="W1353" s="371"/>
      <c r="X1353" s="371" t="s">
        <v>30</v>
      </c>
      <c r="Y1353" s="142" t="s">
        <v>8</v>
      </c>
      <c r="AB1353" s="434"/>
      <c r="AC1353" s="434"/>
      <c r="AD1353" s="434"/>
      <c r="AE1353" s="434"/>
      <c r="AF1353" s="434"/>
      <c r="AG1353" s="434"/>
      <c r="AH1353" s="433"/>
    </row>
    <row r="1354" spans="1:34">
      <c r="A1354" s="371" t="s">
        <v>4602</v>
      </c>
      <c r="B1354" s="371">
        <v>824935</v>
      </c>
      <c r="C1354" s="371">
        <v>0</v>
      </c>
      <c r="D1354" s="371"/>
      <c r="E1354" s="371" t="s">
        <v>4603</v>
      </c>
      <c r="F1354" s="371" t="s">
        <v>4604</v>
      </c>
      <c r="G1354" s="371" t="s">
        <v>301</v>
      </c>
      <c r="H1354" s="371" t="s">
        <v>421</v>
      </c>
      <c r="I1354" s="432">
        <v>43376</v>
      </c>
      <c r="J1354" s="432">
        <v>43374</v>
      </c>
      <c r="K1354" s="432">
        <v>44043</v>
      </c>
      <c r="L1354" s="371" t="s">
        <v>241</v>
      </c>
      <c r="M1354" s="371" t="s">
        <v>242</v>
      </c>
      <c r="N1354" s="432">
        <v>43397</v>
      </c>
      <c r="O1354" s="371" t="s">
        <v>243</v>
      </c>
      <c r="P1354" s="371" t="s">
        <v>421</v>
      </c>
      <c r="Q1354" s="371" t="s">
        <v>244</v>
      </c>
      <c r="R1354" s="371" t="s">
        <v>269</v>
      </c>
      <c r="S1354" s="371" t="s">
        <v>254</v>
      </c>
      <c r="T1354" s="371" t="s">
        <v>255</v>
      </c>
      <c r="U1354" s="371">
        <v>0</v>
      </c>
      <c r="V1354" s="371"/>
      <c r="W1354" s="371"/>
      <c r="X1354" s="371" t="s">
        <v>30</v>
      </c>
      <c r="Y1354" s="142" t="s">
        <v>8</v>
      </c>
      <c r="AB1354" s="434"/>
      <c r="AC1354" s="434"/>
      <c r="AD1354" s="434"/>
      <c r="AE1354" s="434"/>
      <c r="AF1354" s="434"/>
      <c r="AG1354" s="434"/>
      <c r="AH1354" s="433"/>
    </row>
    <row r="1355" spans="1:34">
      <c r="A1355" s="371" t="s">
        <v>4605</v>
      </c>
      <c r="B1355" s="371">
        <v>824968</v>
      </c>
      <c r="C1355" s="371">
        <v>0</v>
      </c>
      <c r="D1355" s="371"/>
      <c r="E1355" s="371" t="s">
        <v>4606</v>
      </c>
      <c r="F1355" s="371" t="s">
        <v>4607</v>
      </c>
      <c r="G1355" s="371" t="s">
        <v>420</v>
      </c>
      <c r="H1355" s="371" t="s">
        <v>421</v>
      </c>
      <c r="I1355" s="432">
        <v>43378</v>
      </c>
      <c r="J1355" s="432">
        <v>43374</v>
      </c>
      <c r="K1355" s="432">
        <v>43982</v>
      </c>
      <c r="L1355" s="371" t="s">
        <v>241</v>
      </c>
      <c r="M1355" s="371" t="s">
        <v>242</v>
      </c>
      <c r="N1355" s="432">
        <v>43397</v>
      </c>
      <c r="O1355" s="371" t="s">
        <v>243</v>
      </c>
      <c r="P1355" s="371" t="s">
        <v>421</v>
      </c>
      <c r="Q1355" s="371" t="s">
        <v>244</v>
      </c>
      <c r="R1355" s="371" t="s">
        <v>269</v>
      </c>
      <c r="S1355" s="371" t="s">
        <v>254</v>
      </c>
      <c r="T1355" s="371" t="s">
        <v>597</v>
      </c>
      <c r="U1355" s="371">
        <v>140000</v>
      </c>
      <c r="V1355" s="371"/>
      <c r="W1355" s="371"/>
      <c r="X1355" s="371" t="s">
        <v>30</v>
      </c>
      <c r="Y1355" s="142" t="s">
        <v>7</v>
      </c>
      <c r="AB1355" s="434"/>
      <c r="AC1355" s="434"/>
      <c r="AD1355" s="434"/>
      <c r="AE1355" s="434"/>
      <c r="AF1355" s="434"/>
      <c r="AG1355" s="434"/>
      <c r="AH1355" s="433"/>
    </row>
    <row r="1356" spans="1:34">
      <c r="A1356" s="371" t="s">
        <v>4608</v>
      </c>
      <c r="B1356" s="371">
        <v>824978</v>
      </c>
      <c r="C1356" s="371">
        <v>0</v>
      </c>
      <c r="D1356" s="371"/>
      <c r="E1356" s="371" t="s">
        <v>4609</v>
      </c>
      <c r="F1356" s="371" t="s">
        <v>4610</v>
      </c>
      <c r="G1356" s="371" t="s">
        <v>420</v>
      </c>
      <c r="H1356" s="371" t="s">
        <v>421</v>
      </c>
      <c r="I1356" s="432">
        <v>43378</v>
      </c>
      <c r="J1356" s="432">
        <v>43040</v>
      </c>
      <c r="K1356" s="432">
        <v>43982</v>
      </c>
      <c r="L1356" s="371" t="s">
        <v>241</v>
      </c>
      <c r="M1356" s="371" t="s">
        <v>242</v>
      </c>
      <c r="N1356" s="432">
        <v>43397</v>
      </c>
      <c r="O1356" s="371" t="s">
        <v>243</v>
      </c>
      <c r="P1356" s="371" t="s">
        <v>421</v>
      </c>
      <c r="Q1356" s="371" t="s">
        <v>244</v>
      </c>
      <c r="R1356" s="371" t="s">
        <v>269</v>
      </c>
      <c r="S1356" s="371" t="s">
        <v>254</v>
      </c>
      <c r="T1356" s="371" t="s">
        <v>322</v>
      </c>
      <c r="U1356" s="371">
        <v>140000</v>
      </c>
      <c r="V1356" s="371"/>
      <c r="W1356" s="371">
        <v>497182</v>
      </c>
      <c r="X1356" s="371" t="s">
        <v>30</v>
      </c>
      <c r="Y1356" s="142" t="s">
        <v>7</v>
      </c>
      <c r="AB1356" s="434"/>
      <c r="AC1356" s="434"/>
      <c r="AD1356" s="434"/>
      <c r="AE1356" s="434"/>
      <c r="AF1356" s="434"/>
      <c r="AG1356" s="434"/>
      <c r="AH1356" s="433"/>
    </row>
    <row r="1357" spans="1:34">
      <c r="A1357" s="371" t="s">
        <v>4611</v>
      </c>
      <c r="B1357" s="371">
        <v>825000</v>
      </c>
      <c r="C1357" s="371">
        <v>0</v>
      </c>
      <c r="D1357" s="371"/>
      <c r="E1357" s="371" t="s">
        <v>4612</v>
      </c>
      <c r="F1357" s="371" t="s">
        <v>4613</v>
      </c>
      <c r="G1357" s="371" t="s">
        <v>420</v>
      </c>
      <c r="H1357" s="371" t="s">
        <v>421</v>
      </c>
      <c r="I1357" s="432">
        <v>43383</v>
      </c>
      <c r="J1357" s="432">
        <v>43388</v>
      </c>
      <c r="K1357" s="432">
        <v>43982</v>
      </c>
      <c r="L1357" s="371" t="s">
        <v>241</v>
      </c>
      <c r="M1357" s="371" t="s">
        <v>242</v>
      </c>
      <c r="N1357" s="432">
        <v>43397</v>
      </c>
      <c r="O1357" s="371" t="s">
        <v>243</v>
      </c>
      <c r="P1357" s="371" t="s">
        <v>421</v>
      </c>
      <c r="Q1357" s="371" t="s">
        <v>244</v>
      </c>
      <c r="R1357" s="371" t="s">
        <v>269</v>
      </c>
      <c r="S1357" s="371" t="s">
        <v>254</v>
      </c>
      <c r="T1357" s="371" t="s">
        <v>438</v>
      </c>
      <c r="U1357" s="371">
        <v>140000</v>
      </c>
      <c r="V1357" s="371"/>
      <c r="W1357" s="371"/>
      <c r="X1357" s="371" t="s">
        <v>30</v>
      </c>
      <c r="Y1357" s="142" t="s">
        <v>7</v>
      </c>
      <c r="AB1357" s="434"/>
      <c r="AC1357" s="434"/>
      <c r="AD1357" s="434"/>
      <c r="AE1357" s="434"/>
      <c r="AF1357" s="434"/>
      <c r="AG1357" s="434"/>
      <c r="AH1357" s="433"/>
    </row>
    <row r="1358" spans="1:34">
      <c r="A1358" s="371" t="s">
        <v>4614</v>
      </c>
      <c r="B1358" s="371">
        <v>825041</v>
      </c>
      <c r="C1358" s="371">
        <v>0</v>
      </c>
      <c r="D1358" s="371"/>
      <c r="E1358" s="371" t="s">
        <v>4615</v>
      </c>
      <c r="F1358" s="371" t="s">
        <v>4616</v>
      </c>
      <c r="G1358" s="371" t="s">
        <v>301</v>
      </c>
      <c r="H1358" s="371" t="s">
        <v>421</v>
      </c>
      <c r="I1358" s="432">
        <v>43385</v>
      </c>
      <c r="J1358" s="432">
        <v>43374</v>
      </c>
      <c r="K1358" s="432">
        <v>44165</v>
      </c>
      <c r="L1358" s="371" t="s">
        <v>241</v>
      </c>
      <c r="M1358" s="371" t="s">
        <v>242</v>
      </c>
      <c r="N1358" s="432">
        <v>43397</v>
      </c>
      <c r="O1358" s="371" t="s">
        <v>243</v>
      </c>
      <c r="P1358" s="371" t="s">
        <v>421</v>
      </c>
      <c r="Q1358" s="371" t="s">
        <v>244</v>
      </c>
      <c r="R1358" s="371" t="s">
        <v>269</v>
      </c>
      <c r="S1358" s="371" t="s">
        <v>254</v>
      </c>
      <c r="T1358" s="371" t="s">
        <v>255</v>
      </c>
      <c r="U1358" s="371">
        <v>0</v>
      </c>
      <c r="V1358" s="371"/>
      <c r="W1358" s="371">
        <v>577890</v>
      </c>
      <c r="X1358" s="371" t="s">
        <v>30</v>
      </c>
      <c r="Y1358" s="142" t="s">
        <v>8</v>
      </c>
      <c r="AB1358" s="434"/>
      <c r="AC1358" s="434"/>
      <c r="AD1358" s="434"/>
      <c r="AE1358" s="434"/>
      <c r="AF1358" s="434"/>
      <c r="AG1358" s="434"/>
      <c r="AH1358" s="433"/>
    </row>
    <row r="1359" spans="1:34">
      <c r="A1359" s="371" t="s">
        <v>4617</v>
      </c>
      <c r="B1359" s="371">
        <v>825044</v>
      </c>
      <c r="C1359" s="371">
        <v>0</v>
      </c>
      <c r="D1359" s="371"/>
      <c r="E1359" s="371" t="s">
        <v>4618</v>
      </c>
      <c r="F1359" s="371" t="s">
        <v>4619</v>
      </c>
      <c r="G1359" s="371" t="s">
        <v>301</v>
      </c>
      <c r="H1359" s="371" t="s">
        <v>421</v>
      </c>
      <c r="I1359" s="432">
        <v>43385</v>
      </c>
      <c r="J1359" s="432">
        <v>43395</v>
      </c>
      <c r="K1359" s="432">
        <v>43982</v>
      </c>
      <c r="L1359" s="371" t="s">
        <v>241</v>
      </c>
      <c r="M1359" s="371" t="s">
        <v>242</v>
      </c>
      <c r="N1359" s="432">
        <v>43397</v>
      </c>
      <c r="O1359" s="371" t="s">
        <v>243</v>
      </c>
      <c r="P1359" s="371" t="s">
        <v>421</v>
      </c>
      <c r="Q1359" s="371" t="s">
        <v>244</v>
      </c>
      <c r="R1359" s="371" t="s">
        <v>269</v>
      </c>
      <c r="S1359" s="371" t="s">
        <v>254</v>
      </c>
      <c r="T1359" s="371" t="s">
        <v>255</v>
      </c>
      <c r="U1359" s="371">
        <v>0</v>
      </c>
      <c r="V1359" s="371"/>
      <c r="W1359" s="371"/>
      <c r="X1359" s="371" t="s">
        <v>30</v>
      </c>
      <c r="Y1359" s="142" t="s">
        <v>8</v>
      </c>
      <c r="AB1359" s="434"/>
      <c r="AC1359" s="434"/>
      <c r="AD1359" s="434"/>
      <c r="AE1359" s="434"/>
      <c r="AF1359" s="434"/>
      <c r="AG1359" s="434"/>
      <c r="AH1359" s="433"/>
    </row>
    <row r="1360" spans="1:34">
      <c r="A1360" s="371" t="s">
        <v>4620</v>
      </c>
      <c r="B1360" s="371">
        <v>822788</v>
      </c>
      <c r="C1360" s="371">
        <v>1</v>
      </c>
      <c r="D1360" s="371"/>
      <c r="E1360" s="371" t="s">
        <v>1125</v>
      </c>
      <c r="F1360" s="371" t="s">
        <v>4621</v>
      </c>
      <c r="G1360" s="371" t="s">
        <v>420</v>
      </c>
      <c r="H1360" s="371" t="s">
        <v>421</v>
      </c>
      <c r="I1360" s="432">
        <v>43369</v>
      </c>
      <c r="J1360" s="432">
        <v>43344</v>
      </c>
      <c r="K1360" s="432">
        <v>43616</v>
      </c>
      <c r="L1360" s="371" t="s">
        <v>241</v>
      </c>
      <c r="M1360" s="371" t="s">
        <v>242</v>
      </c>
      <c r="N1360" s="432">
        <v>43399</v>
      </c>
      <c r="O1360" s="371" t="s">
        <v>243</v>
      </c>
      <c r="P1360" s="371" t="s">
        <v>421</v>
      </c>
      <c r="Q1360" s="371" t="s">
        <v>244</v>
      </c>
      <c r="R1360" s="371" t="s">
        <v>269</v>
      </c>
      <c r="S1360" s="371" t="s">
        <v>254</v>
      </c>
      <c r="T1360" s="371" t="s">
        <v>322</v>
      </c>
      <c r="U1360" s="371">
        <v>140000</v>
      </c>
      <c r="V1360" s="371"/>
      <c r="W1360" s="371">
        <v>566110</v>
      </c>
      <c r="X1360" s="371" t="s">
        <v>30</v>
      </c>
      <c r="Y1360" s="142" t="s">
        <v>7</v>
      </c>
      <c r="AB1360" s="434"/>
      <c r="AC1360" s="434"/>
      <c r="AD1360" s="434"/>
      <c r="AE1360" s="434"/>
      <c r="AF1360" s="434"/>
      <c r="AG1360" s="434"/>
      <c r="AH1360" s="433"/>
    </row>
    <row r="1361" spans="1:34">
      <c r="A1361" s="371" t="s">
        <v>4622</v>
      </c>
      <c r="B1361" s="371" t="s">
        <v>4623</v>
      </c>
      <c r="C1361" s="371">
        <v>0</v>
      </c>
      <c r="D1361" s="371"/>
      <c r="E1361" s="371" t="s">
        <v>1897</v>
      </c>
      <c r="F1361" s="371" t="s">
        <v>4624</v>
      </c>
      <c r="G1361" s="371" t="s">
        <v>239</v>
      </c>
      <c r="H1361" s="371" t="s">
        <v>421</v>
      </c>
      <c r="I1361" s="432">
        <v>43390</v>
      </c>
      <c r="J1361" s="432">
        <v>43313</v>
      </c>
      <c r="K1361" s="432">
        <v>43546</v>
      </c>
      <c r="L1361" s="371" t="s">
        <v>241</v>
      </c>
      <c r="M1361" s="371" t="s">
        <v>242</v>
      </c>
      <c r="N1361" s="432">
        <v>43402</v>
      </c>
      <c r="O1361" s="371" t="s">
        <v>243</v>
      </c>
      <c r="P1361" s="371" t="s">
        <v>421</v>
      </c>
      <c r="Q1361" s="371" t="s">
        <v>244</v>
      </c>
      <c r="R1361" s="371" t="s">
        <v>269</v>
      </c>
      <c r="S1361" s="371" t="s">
        <v>254</v>
      </c>
      <c r="T1361" s="371" t="s">
        <v>255</v>
      </c>
      <c r="U1361" s="371">
        <v>0</v>
      </c>
      <c r="V1361" s="371"/>
      <c r="W1361" s="371">
        <v>166635</v>
      </c>
      <c r="X1361" s="371" t="s">
        <v>30</v>
      </c>
      <c r="Y1361" s="142" t="s">
        <v>4</v>
      </c>
      <c r="AB1361" s="434"/>
      <c r="AC1361" s="434"/>
      <c r="AD1361" s="434"/>
      <c r="AE1361" s="434"/>
      <c r="AF1361" s="434"/>
      <c r="AG1361" s="434"/>
      <c r="AH1361" s="433"/>
    </row>
    <row r="1362" spans="1:34">
      <c r="A1362" s="371" t="s">
        <v>4625</v>
      </c>
      <c r="B1362" s="371">
        <v>816163</v>
      </c>
      <c r="C1362" s="371">
        <v>3</v>
      </c>
      <c r="D1362" s="371"/>
      <c r="E1362" s="371" t="s">
        <v>2316</v>
      </c>
      <c r="F1362" s="371" t="s">
        <v>4626</v>
      </c>
      <c r="G1362" s="371" t="s">
        <v>301</v>
      </c>
      <c r="H1362" s="371" t="s">
        <v>421</v>
      </c>
      <c r="I1362" s="432">
        <v>43385</v>
      </c>
      <c r="J1362" s="432">
        <v>43209</v>
      </c>
      <c r="K1362" s="432">
        <v>44165</v>
      </c>
      <c r="L1362" s="371" t="s">
        <v>241</v>
      </c>
      <c r="M1362" s="371" t="s">
        <v>242</v>
      </c>
      <c r="N1362" s="432">
        <v>43402</v>
      </c>
      <c r="O1362" s="371" t="s">
        <v>243</v>
      </c>
      <c r="P1362" s="371" t="s">
        <v>421</v>
      </c>
      <c r="Q1362" s="371" t="s">
        <v>244</v>
      </c>
      <c r="R1362" s="371" t="s">
        <v>269</v>
      </c>
      <c r="S1362" s="371" t="s">
        <v>254</v>
      </c>
      <c r="T1362" s="371" t="s">
        <v>559</v>
      </c>
      <c r="U1362" s="371">
        <v>0</v>
      </c>
      <c r="V1362" s="371"/>
      <c r="W1362" s="371"/>
      <c r="X1362" s="371" t="s">
        <v>30</v>
      </c>
      <c r="Y1362" s="142" t="s">
        <v>8</v>
      </c>
      <c r="AB1362" s="434"/>
      <c r="AC1362" s="434"/>
      <c r="AD1362" s="434"/>
      <c r="AE1362" s="434"/>
      <c r="AF1362" s="434"/>
      <c r="AG1362" s="434"/>
      <c r="AH1362" s="433"/>
    </row>
    <row r="1363" spans="1:34">
      <c r="A1363" s="371" t="s">
        <v>4627</v>
      </c>
      <c r="B1363" s="371">
        <v>817157</v>
      </c>
      <c r="C1363" s="371">
        <v>3</v>
      </c>
      <c r="D1363" s="371"/>
      <c r="E1363" s="371" t="s">
        <v>2190</v>
      </c>
      <c r="F1363" s="371" t="s">
        <v>4628</v>
      </c>
      <c r="G1363" s="371" t="s">
        <v>420</v>
      </c>
      <c r="H1363" s="371" t="s">
        <v>421</v>
      </c>
      <c r="I1363" s="432">
        <v>43383</v>
      </c>
      <c r="J1363" s="432">
        <v>43405</v>
      </c>
      <c r="K1363" s="432">
        <v>43982</v>
      </c>
      <c r="L1363" s="371" t="s">
        <v>241</v>
      </c>
      <c r="M1363" s="371" t="s">
        <v>242</v>
      </c>
      <c r="N1363" s="432">
        <v>43402</v>
      </c>
      <c r="O1363" s="371" t="s">
        <v>243</v>
      </c>
      <c r="P1363" s="371" t="s">
        <v>421</v>
      </c>
      <c r="Q1363" s="371" t="s">
        <v>244</v>
      </c>
      <c r="R1363" s="371" t="s">
        <v>269</v>
      </c>
      <c r="S1363" s="371" t="s">
        <v>254</v>
      </c>
      <c r="T1363" s="371" t="s">
        <v>456</v>
      </c>
      <c r="U1363" s="371">
        <v>140000</v>
      </c>
      <c r="V1363" s="371"/>
      <c r="W1363" s="371"/>
      <c r="X1363" s="371" t="s">
        <v>30</v>
      </c>
      <c r="Y1363" s="142" t="s">
        <v>7</v>
      </c>
      <c r="AB1363" s="434"/>
      <c r="AC1363" s="434"/>
      <c r="AD1363" s="434"/>
      <c r="AE1363" s="434"/>
      <c r="AF1363" s="434"/>
      <c r="AG1363" s="434"/>
      <c r="AH1363" s="433"/>
    </row>
    <row r="1364" spans="1:34">
      <c r="A1364" s="371" t="s">
        <v>4629</v>
      </c>
      <c r="B1364" s="371">
        <v>817256</v>
      </c>
      <c r="C1364" s="371">
        <v>2</v>
      </c>
      <c r="D1364" s="371"/>
      <c r="E1364" s="371" t="s">
        <v>2510</v>
      </c>
      <c r="F1364" s="371" t="s">
        <v>4630</v>
      </c>
      <c r="G1364" s="371" t="s">
        <v>420</v>
      </c>
      <c r="H1364" s="371" t="s">
        <v>421</v>
      </c>
      <c r="I1364" s="432">
        <v>43383</v>
      </c>
      <c r="J1364" s="432">
        <v>43405</v>
      </c>
      <c r="K1364" s="432">
        <v>43982</v>
      </c>
      <c r="L1364" s="371" t="s">
        <v>241</v>
      </c>
      <c r="M1364" s="371" t="s">
        <v>242</v>
      </c>
      <c r="N1364" s="432">
        <v>43402</v>
      </c>
      <c r="O1364" s="371" t="s">
        <v>243</v>
      </c>
      <c r="P1364" s="371" t="s">
        <v>421</v>
      </c>
      <c r="Q1364" s="371" t="s">
        <v>244</v>
      </c>
      <c r="R1364" s="371" t="s">
        <v>269</v>
      </c>
      <c r="S1364" s="371" t="s">
        <v>254</v>
      </c>
      <c r="T1364" s="371" t="s">
        <v>456</v>
      </c>
      <c r="U1364" s="371">
        <v>140000</v>
      </c>
      <c r="V1364" s="371"/>
      <c r="W1364" s="371"/>
      <c r="X1364" s="371" t="s">
        <v>30</v>
      </c>
      <c r="Y1364" s="142" t="s">
        <v>7</v>
      </c>
      <c r="AB1364" s="434"/>
      <c r="AC1364" s="434"/>
      <c r="AD1364" s="434"/>
      <c r="AE1364" s="434"/>
      <c r="AF1364" s="434"/>
      <c r="AG1364" s="434"/>
      <c r="AH1364" s="433"/>
    </row>
    <row r="1365" spans="1:34">
      <c r="A1365" s="371" t="s">
        <v>4631</v>
      </c>
      <c r="B1365" s="371">
        <v>817263</v>
      </c>
      <c r="C1365" s="371">
        <v>2</v>
      </c>
      <c r="D1365" s="371"/>
      <c r="E1365" s="371" t="s">
        <v>3481</v>
      </c>
      <c r="F1365" s="371" t="s">
        <v>4632</v>
      </c>
      <c r="G1365" s="371" t="s">
        <v>420</v>
      </c>
      <c r="H1365" s="371" t="s">
        <v>421</v>
      </c>
      <c r="I1365" s="432">
        <v>43383</v>
      </c>
      <c r="J1365" s="432">
        <v>43405</v>
      </c>
      <c r="K1365" s="432">
        <v>43982</v>
      </c>
      <c r="L1365" s="371" t="s">
        <v>241</v>
      </c>
      <c r="M1365" s="371" t="s">
        <v>242</v>
      </c>
      <c r="N1365" s="432">
        <v>43402</v>
      </c>
      <c r="O1365" s="371" t="s">
        <v>243</v>
      </c>
      <c r="P1365" s="371" t="s">
        <v>421</v>
      </c>
      <c r="Q1365" s="371" t="s">
        <v>244</v>
      </c>
      <c r="R1365" s="371" t="s">
        <v>269</v>
      </c>
      <c r="S1365" s="371" t="s">
        <v>254</v>
      </c>
      <c r="T1365" s="371" t="s">
        <v>456</v>
      </c>
      <c r="U1365" s="371">
        <v>140000</v>
      </c>
      <c r="V1365" s="371"/>
      <c r="W1365" s="371"/>
      <c r="X1365" s="371" t="s">
        <v>30</v>
      </c>
      <c r="Y1365" s="142" t="s">
        <v>7</v>
      </c>
      <c r="AB1365" s="434"/>
      <c r="AC1365" s="434"/>
      <c r="AD1365" s="434"/>
      <c r="AE1365" s="434"/>
      <c r="AF1365" s="434"/>
      <c r="AG1365" s="434"/>
      <c r="AH1365" s="433"/>
    </row>
    <row r="1366" spans="1:34">
      <c r="A1366" s="371" t="s">
        <v>4633</v>
      </c>
      <c r="B1366" s="371">
        <v>817326</v>
      </c>
      <c r="C1366" s="371">
        <v>2</v>
      </c>
      <c r="D1366" s="371"/>
      <c r="E1366" s="371" t="s">
        <v>1833</v>
      </c>
      <c r="F1366" s="371" t="s">
        <v>4634</v>
      </c>
      <c r="G1366" s="371" t="s">
        <v>420</v>
      </c>
      <c r="H1366" s="371" t="s">
        <v>421</v>
      </c>
      <c r="I1366" s="432">
        <v>43367</v>
      </c>
      <c r="J1366" s="432">
        <v>43344</v>
      </c>
      <c r="K1366" s="432">
        <v>43982</v>
      </c>
      <c r="L1366" s="371" t="s">
        <v>241</v>
      </c>
      <c r="M1366" s="371" t="s">
        <v>242</v>
      </c>
      <c r="N1366" s="432">
        <v>43402</v>
      </c>
      <c r="O1366" s="371" t="s">
        <v>243</v>
      </c>
      <c r="P1366" s="371" t="s">
        <v>421</v>
      </c>
      <c r="Q1366" s="371" t="s">
        <v>244</v>
      </c>
      <c r="R1366" s="371" t="s">
        <v>269</v>
      </c>
      <c r="S1366" s="371" t="s">
        <v>254</v>
      </c>
      <c r="T1366" s="371" t="s">
        <v>438</v>
      </c>
      <c r="U1366" s="371">
        <v>140000</v>
      </c>
      <c r="V1366" s="371"/>
      <c r="W1366" s="371"/>
      <c r="X1366" s="371" t="s">
        <v>30</v>
      </c>
      <c r="Y1366" s="142" t="s">
        <v>7</v>
      </c>
      <c r="AB1366" s="434"/>
      <c r="AC1366" s="434"/>
      <c r="AD1366" s="434"/>
      <c r="AE1366" s="434"/>
      <c r="AF1366" s="434"/>
      <c r="AG1366" s="434"/>
      <c r="AH1366" s="433"/>
    </row>
    <row r="1367" spans="1:34">
      <c r="A1367" s="371" t="s">
        <v>4635</v>
      </c>
      <c r="B1367" s="371">
        <v>817327</v>
      </c>
      <c r="C1367" s="371">
        <v>2</v>
      </c>
      <c r="D1367" s="371"/>
      <c r="E1367" s="371" t="s">
        <v>2196</v>
      </c>
      <c r="F1367" s="371" t="s">
        <v>4636</v>
      </c>
      <c r="G1367" s="371" t="s">
        <v>420</v>
      </c>
      <c r="H1367" s="371" t="s">
        <v>421</v>
      </c>
      <c r="I1367" s="432">
        <v>43383</v>
      </c>
      <c r="J1367" s="432">
        <v>43405</v>
      </c>
      <c r="K1367" s="432">
        <v>43982</v>
      </c>
      <c r="L1367" s="371" t="s">
        <v>241</v>
      </c>
      <c r="M1367" s="371" t="s">
        <v>242</v>
      </c>
      <c r="N1367" s="432">
        <v>43402</v>
      </c>
      <c r="O1367" s="371" t="s">
        <v>243</v>
      </c>
      <c r="P1367" s="371" t="s">
        <v>421</v>
      </c>
      <c r="Q1367" s="371" t="s">
        <v>244</v>
      </c>
      <c r="R1367" s="371" t="s">
        <v>269</v>
      </c>
      <c r="S1367" s="371" t="s">
        <v>254</v>
      </c>
      <c r="T1367" s="371" t="s">
        <v>456</v>
      </c>
      <c r="U1367" s="371">
        <v>140000</v>
      </c>
      <c r="V1367" s="371"/>
      <c r="W1367" s="371">
        <v>562672</v>
      </c>
      <c r="X1367" s="371" t="s">
        <v>30</v>
      </c>
      <c r="Y1367" s="142" t="s">
        <v>7</v>
      </c>
      <c r="AB1367" s="434"/>
      <c r="AC1367" s="434"/>
      <c r="AD1367" s="434"/>
      <c r="AE1367" s="434"/>
      <c r="AF1367" s="434"/>
      <c r="AG1367" s="434"/>
      <c r="AH1367" s="433"/>
    </row>
    <row r="1368" spans="1:34">
      <c r="A1368" s="371" t="s">
        <v>4637</v>
      </c>
      <c r="B1368" s="371">
        <v>817345</v>
      </c>
      <c r="C1368" s="371">
        <v>2</v>
      </c>
      <c r="D1368" s="371"/>
      <c r="E1368" s="371" t="s">
        <v>2199</v>
      </c>
      <c r="F1368" s="371" t="s">
        <v>4638</v>
      </c>
      <c r="G1368" s="371" t="s">
        <v>420</v>
      </c>
      <c r="H1368" s="371" t="s">
        <v>421</v>
      </c>
      <c r="I1368" s="432">
        <v>43383</v>
      </c>
      <c r="J1368" s="432">
        <v>43405</v>
      </c>
      <c r="K1368" s="432">
        <v>43982</v>
      </c>
      <c r="L1368" s="371" t="s">
        <v>241</v>
      </c>
      <c r="M1368" s="371" t="s">
        <v>242</v>
      </c>
      <c r="N1368" s="432">
        <v>43402</v>
      </c>
      <c r="O1368" s="371" t="s">
        <v>243</v>
      </c>
      <c r="P1368" s="371" t="s">
        <v>421</v>
      </c>
      <c r="Q1368" s="371" t="s">
        <v>244</v>
      </c>
      <c r="R1368" s="371" t="s">
        <v>269</v>
      </c>
      <c r="S1368" s="371" t="s">
        <v>254</v>
      </c>
      <c r="T1368" s="371" t="s">
        <v>456</v>
      </c>
      <c r="U1368" s="371">
        <v>140000</v>
      </c>
      <c r="V1368" s="371"/>
      <c r="W1368" s="371">
        <v>72534</v>
      </c>
      <c r="X1368" s="371" t="s">
        <v>30</v>
      </c>
      <c r="Y1368" s="142" t="s">
        <v>7</v>
      </c>
      <c r="AB1368" s="434"/>
      <c r="AC1368" s="434"/>
      <c r="AD1368" s="434"/>
      <c r="AE1368" s="434"/>
      <c r="AF1368" s="434"/>
      <c r="AG1368" s="434"/>
      <c r="AH1368" s="433"/>
    </row>
    <row r="1369" spans="1:34">
      <c r="A1369" s="371" t="s">
        <v>4639</v>
      </c>
      <c r="B1369" s="371">
        <v>817361</v>
      </c>
      <c r="C1369" s="371">
        <v>3</v>
      </c>
      <c r="D1369" s="371"/>
      <c r="E1369" s="371" t="s">
        <v>2202</v>
      </c>
      <c r="F1369" s="371" t="s">
        <v>4640</v>
      </c>
      <c r="G1369" s="371" t="s">
        <v>420</v>
      </c>
      <c r="H1369" s="371" t="s">
        <v>421</v>
      </c>
      <c r="I1369" s="432">
        <v>43383</v>
      </c>
      <c r="J1369" s="432">
        <v>43405</v>
      </c>
      <c r="K1369" s="432">
        <v>43982</v>
      </c>
      <c r="L1369" s="371" t="s">
        <v>241</v>
      </c>
      <c r="M1369" s="371" t="s">
        <v>242</v>
      </c>
      <c r="N1369" s="432">
        <v>43402</v>
      </c>
      <c r="O1369" s="371" t="s">
        <v>243</v>
      </c>
      <c r="P1369" s="371" t="s">
        <v>421</v>
      </c>
      <c r="Q1369" s="371" t="s">
        <v>244</v>
      </c>
      <c r="R1369" s="371" t="s">
        <v>269</v>
      </c>
      <c r="S1369" s="371" t="s">
        <v>254</v>
      </c>
      <c r="T1369" s="371" t="s">
        <v>597</v>
      </c>
      <c r="U1369" s="371">
        <v>140000</v>
      </c>
      <c r="V1369" s="371"/>
      <c r="W1369" s="371"/>
      <c r="X1369" s="371" t="s">
        <v>30</v>
      </c>
      <c r="Y1369" s="142" t="s">
        <v>7</v>
      </c>
      <c r="AB1369" s="434"/>
      <c r="AC1369" s="434"/>
      <c r="AD1369" s="434"/>
      <c r="AE1369" s="434"/>
      <c r="AF1369" s="434"/>
      <c r="AG1369" s="434"/>
      <c r="AH1369" s="433"/>
    </row>
    <row r="1370" spans="1:34">
      <c r="A1370" s="371" t="s">
        <v>4641</v>
      </c>
      <c r="B1370" s="371">
        <v>817370</v>
      </c>
      <c r="C1370" s="371">
        <v>2</v>
      </c>
      <c r="D1370" s="371"/>
      <c r="E1370" s="371" t="s">
        <v>2353</v>
      </c>
      <c r="F1370" s="371" t="s">
        <v>4642</v>
      </c>
      <c r="G1370" s="371" t="s">
        <v>420</v>
      </c>
      <c r="H1370" s="371" t="s">
        <v>421</v>
      </c>
      <c r="I1370" s="432">
        <v>43383</v>
      </c>
      <c r="J1370" s="432">
        <v>43405</v>
      </c>
      <c r="K1370" s="432">
        <v>43982</v>
      </c>
      <c r="L1370" s="371" t="s">
        <v>241</v>
      </c>
      <c r="M1370" s="371" t="s">
        <v>242</v>
      </c>
      <c r="N1370" s="432">
        <v>43402</v>
      </c>
      <c r="O1370" s="371" t="s">
        <v>243</v>
      </c>
      <c r="P1370" s="371" t="s">
        <v>421</v>
      </c>
      <c r="Q1370" s="371" t="s">
        <v>244</v>
      </c>
      <c r="R1370" s="371" t="s">
        <v>269</v>
      </c>
      <c r="S1370" s="371" t="s">
        <v>254</v>
      </c>
      <c r="T1370" s="371" t="s">
        <v>456</v>
      </c>
      <c r="U1370" s="371">
        <v>140000</v>
      </c>
      <c r="V1370" s="371"/>
      <c r="W1370" s="371"/>
      <c r="X1370" s="371" t="s">
        <v>30</v>
      </c>
      <c r="Y1370" s="142" t="s">
        <v>7</v>
      </c>
      <c r="AB1370" s="434"/>
      <c r="AC1370" s="434"/>
      <c r="AD1370" s="434"/>
      <c r="AE1370" s="434"/>
      <c r="AF1370" s="434"/>
      <c r="AG1370" s="434"/>
      <c r="AH1370" s="433"/>
    </row>
    <row r="1371" spans="1:34">
      <c r="A1371" s="371" t="s">
        <v>4643</v>
      </c>
      <c r="B1371" s="371">
        <v>817391</v>
      </c>
      <c r="C1371" s="371">
        <v>2</v>
      </c>
      <c r="D1371" s="371"/>
      <c r="E1371" s="371" t="s">
        <v>2211</v>
      </c>
      <c r="F1371" s="371" t="s">
        <v>4644</v>
      </c>
      <c r="G1371" s="371" t="s">
        <v>420</v>
      </c>
      <c r="H1371" s="371" t="s">
        <v>421</v>
      </c>
      <c r="I1371" s="432">
        <v>43383</v>
      </c>
      <c r="J1371" s="432">
        <v>43405</v>
      </c>
      <c r="K1371" s="432">
        <v>43982</v>
      </c>
      <c r="L1371" s="371" t="s">
        <v>241</v>
      </c>
      <c r="M1371" s="371" t="s">
        <v>242</v>
      </c>
      <c r="N1371" s="432">
        <v>43402</v>
      </c>
      <c r="O1371" s="371" t="s">
        <v>243</v>
      </c>
      <c r="P1371" s="371" t="s">
        <v>421</v>
      </c>
      <c r="Q1371" s="371" t="s">
        <v>244</v>
      </c>
      <c r="R1371" s="371" t="s">
        <v>269</v>
      </c>
      <c r="S1371" s="371" t="s">
        <v>254</v>
      </c>
      <c r="T1371" s="371" t="s">
        <v>456</v>
      </c>
      <c r="U1371" s="371">
        <v>140000</v>
      </c>
      <c r="V1371" s="371"/>
      <c r="W1371" s="371">
        <v>565795</v>
      </c>
      <c r="X1371" s="371" t="s">
        <v>30</v>
      </c>
      <c r="Y1371" s="142" t="s">
        <v>7</v>
      </c>
      <c r="AB1371" s="434"/>
      <c r="AC1371" s="434"/>
      <c r="AD1371" s="434"/>
      <c r="AE1371" s="434"/>
      <c r="AF1371" s="434"/>
      <c r="AG1371" s="434"/>
      <c r="AH1371" s="433"/>
    </row>
    <row r="1372" spans="1:34">
      <c r="A1372" s="371" t="s">
        <v>4645</v>
      </c>
      <c r="B1372" s="371">
        <v>817413</v>
      </c>
      <c r="C1372" s="371">
        <v>3</v>
      </c>
      <c r="D1372" s="371"/>
      <c r="E1372" s="371" t="s">
        <v>2214</v>
      </c>
      <c r="F1372" s="371" t="s">
        <v>4646</v>
      </c>
      <c r="G1372" s="371" t="s">
        <v>420</v>
      </c>
      <c r="H1372" s="371" t="s">
        <v>421</v>
      </c>
      <c r="I1372" s="432">
        <v>43383</v>
      </c>
      <c r="J1372" s="432">
        <v>43405</v>
      </c>
      <c r="K1372" s="432">
        <v>43982</v>
      </c>
      <c r="L1372" s="371" t="s">
        <v>241</v>
      </c>
      <c r="M1372" s="371" t="s">
        <v>242</v>
      </c>
      <c r="N1372" s="432">
        <v>43402</v>
      </c>
      <c r="O1372" s="371" t="s">
        <v>243</v>
      </c>
      <c r="P1372" s="371" t="s">
        <v>421</v>
      </c>
      <c r="Q1372" s="371" t="s">
        <v>244</v>
      </c>
      <c r="R1372" s="371" t="s">
        <v>269</v>
      </c>
      <c r="S1372" s="371" t="s">
        <v>254</v>
      </c>
      <c r="T1372" s="371" t="s">
        <v>456</v>
      </c>
      <c r="U1372" s="371">
        <v>140000</v>
      </c>
      <c r="V1372" s="371"/>
      <c r="W1372" s="371">
        <v>562743</v>
      </c>
      <c r="X1372" s="371" t="s">
        <v>30</v>
      </c>
      <c r="Y1372" s="142" t="s">
        <v>7</v>
      </c>
      <c r="AB1372" s="434"/>
      <c r="AC1372" s="434"/>
      <c r="AD1372" s="434"/>
      <c r="AE1372" s="434"/>
      <c r="AF1372" s="434"/>
      <c r="AG1372" s="434"/>
      <c r="AH1372" s="433"/>
    </row>
    <row r="1373" spans="1:34">
      <c r="A1373" s="371" t="s">
        <v>4647</v>
      </c>
      <c r="B1373" s="371">
        <v>817426</v>
      </c>
      <c r="C1373" s="371">
        <v>2</v>
      </c>
      <c r="D1373" s="371"/>
      <c r="E1373" s="371" t="s">
        <v>3487</v>
      </c>
      <c r="F1373" s="371" t="s">
        <v>4648</v>
      </c>
      <c r="G1373" s="371" t="s">
        <v>420</v>
      </c>
      <c r="H1373" s="371" t="s">
        <v>421</v>
      </c>
      <c r="I1373" s="432">
        <v>43383</v>
      </c>
      <c r="J1373" s="432">
        <v>43405</v>
      </c>
      <c r="K1373" s="432">
        <v>43982</v>
      </c>
      <c r="L1373" s="371" t="s">
        <v>241</v>
      </c>
      <c r="M1373" s="371" t="s">
        <v>242</v>
      </c>
      <c r="N1373" s="432">
        <v>43402</v>
      </c>
      <c r="O1373" s="371" t="s">
        <v>243</v>
      </c>
      <c r="P1373" s="371" t="s">
        <v>421</v>
      </c>
      <c r="Q1373" s="371" t="s">
        <v>244</v>
      </c>
      <c r="R1373" s="371" t="s">
        <v>269</v>
      </c>
      <c r="S1373" s="371" t="s">
        <v>254</v>
      </c>
      <c r="T1373" s="371" t="s">
        <v>456</v>
      </c>
      <c r="U1373" s="371">
        <v>140000</v>
      </c>
      <c r="V1373" s="371"/>
      <c r="W1373" s="371">
        <v>20480</v>
      </c>
      <c r="X1373" s="371" t="s">
        <v>30</v>
      </c>
      <c r="Y1373" s="142" t="s">
        <v>7</v>
      </c>
      <c r="AB1373" s="434"/>
      <c r="AC1373" s="434"/>
      <c r="AD1373" s="434"/>
      <c r="AE1373" s="434"/>
      <c r="AF1373" s="434"/>
      <c r="AG1373" s="434"/>
      <c r="AH1373" s="433"/>
    </row>
    <row r="1374" spans="1:34">
      <c r="A1374" s="371" t="s">
        <v>4649</v>
      </c>
      <c r="B1374" s="371">
        <v>817453</v>
      </c>
      <c r="C1374" s="371">
        <v>2</v>
      </c>
      <c r="D1374" s="371"/>
      <c r="E1374" s="371" t="s">
        <v>2220</v>
      </c>
      <c r="F1374" s="371" t="s">
        <v>4650</v>
      </c>
      <c r="G1374" s="371" t="s">
        <v>420</v>
      </c>
      <c r="H1374" s="371" t="s">
        <v>421</v>
      </c>
      <c r="I1374" s="432">
        <v>43383</v>
      </c>
      <c r="J1374" s="432">
        <v>43405</v>
      </c>
      <c r="K1374" s="432">
        <v>43982</v>
      </c>
      <c r="L1374" s="371" t="s">
        <v>241</v>
      </c>
      <c r="M1374" s="371" t="s">
        <v>242</v>
      </c>
      <c r="N1374" s="432">
        <v>43402</v>
      </c>
      <c r="O1374" s="371" t="s">
        <v>243</v>
      </c>
      <c r="P1374" s="371" t="s">
        <v>421</v>
      </c>
      <c r="Q1374" s="371" t="s">
        <v>244</v>
      </c>
      <c r="R1374" s="371" t="s">
        <v>269</v>
      </c>
      <c r="S1374" s="371" t="s">
        <v>254</v>
      </c>
      <c r="T1374" s="371" t="s">
        <v>456</v>
      </c>
      <c r="U1374" s="371">
        <v>140000</v>
      </c>
      <c r="V1374" s="371"/>
      <c r="W1374" s="371">
        <v>598400</v>
      </c>
      <c r="X1374" s="371" t="s">
        <v>30</v>
      </c>
      <c r="Y1374" s="142" t="s">
        <v>7</v>
      </c>
      <c r="AB1374" s="434"/>
      <c r="AC1374" s="434"/>
      <c r="AD1374" s="434"/>
      <c r="AE1374" s="434"/>
      <c r="AF1374" s="434"/>
      <c r="AG1374" s="434"/>
      <c r="AH1374" s="433"/>
    </row>
    <row r="1375" spans="1:34">
      <c r="A1375" s="371" t="s">
        <v>4651</v>
      </c>
      <c r="B1375" s="371">
        <v>817460</v>
      </c>
      <c r="C1375" s="371">
        <v>2</v>
      </c>
      <c r="D1375" s="371"/>
      <c r="E1375" s="371" t="s">
        <v>2718</v>
      </c>
      <c r="F1375" s="371" t="s">
        <v>4652</v>
      </c>
      <c r="G1375" s="371" t="s">
        <v>420</v>
      </c>
      <c r="H1375" s="371" t="s">
        <v>421</v>
      </c>
      <c r="I1375" s="432">
        <v>43383</v>
      </c>
      <c r="J1375" s="432">
        <v>43405</v>
      </c>
      <c r="K1375" s="432">
        <v>43982</v>
      </c>
      <c r="L1375" s="371" t="s">
        <v>241</v>
      </c>
      <c r="M1375" s="371" t="s">
        <v>242</v>
      </c>
      <c r="N1375" s="432">
        <v>43402</v>
      </c>
      <c r="O1375" s="371" t="s">
        <v>243</v>
      </c>
      <c r="P1375" s="371" t="s">
        <v>421</v>
      </c>
      <c r="Q1375" s="371" t="s">
        <v>244</v>
      </c>
      <c r="R1375" s="371" t="s">
        <v>269</v>
      </c>
      <c r="S1375" s="371" t="s">
        <v>254</v>
      </c>
      <c r="T1375" s="371" t="s">
        <v>456</v>
      </c>
      <c r="U1375" s="371">
        <v>140000</v>
      </c>
      <c r="V1375" s="371"/>
      <c r="W1375" s="371">
        <v>147584</v>
      </c>
      <c r="X1375" s="371" t="s">
        <v>30</v>
      </c>
      <c r="Y1375" s="142" t="s">
        <v>7</v>
      </c>
      <c r="AB1375" s="434"/>
      <c r="AC1375" s="434"/>
      <c r="AD1375" s="434"/>
      <c r="AE1375" s="434"/>
      <c r="AF1375" s="434"/>
      <c r="AG1375" s="434"/>
      <c r="AH1375" s="433"/>
    </row>
    <row r="1376" spans="1:34">
      <c r="A1376" s="371" t="s">
        <v>4653</v>
      </c>
      <c r="B1376" s="371">
        <v>817481</v>
      </c>
      <c r="C1376" s="371">
        <v>2</v>
      </c>
      <c r="D1376" s="371"/>
      <c r="E1376" s="371" t="s">
        <v>2238</v>
      </c>
      <c r="F1376" s="371" t="s">
        <v>4654</v>
      </c>
      <c r="G1376" s="371" t="s">
        <v>420</v>
      </c>
      <c r="H1376" s="371" t="s">
        <v>421</v>
      </c>
      <c r="I1376" s="432">
        <v>43383</v>
      </c>
      <c r="J1376" s="432">
        <v>43405</v>
      </c>
      <c r="K1376" s="432">
        <v>43982</v>
      </c>
      <c r="L1376" s="371" t="s">
        <v>241</v>
      </c>
      <c r="M1376" s="371" t="s">
        <v>242</v>
      </c>
      <c r="N1376" s="432">
        <v>43402</v>
      </c>
      <c r="O1376" s="371" t="s">
        <v>243</v>
      </c>
      <c r="P1376" s="371" t="s">
        <v>421</v>
      </c>
      <c r="Q1376" s="371" t="s">
        <v>244</v>
      </c>
      <c r="R1376" s="371" t="s">
        <v>269</v>
      </c>
      <c r="S1376" s="371" t="s">
        <v>254</v>
      </c>
      <c r="T1376" s="371" t="s">
        <v>456</v>
      </c>
      <c r="U1376" s="371">
        <v>140000</v>
      </c>
      <c r="V1376" s="371"/>
      <c r="W1376" s="371">
        <v>147800</v>
      </c>
      <c r="X1376" s="371" t="s">
        <v>30</v>
      </c>
      <c r="Y1376" s="142" t="s">
        <v>7</v>
      </c>
      <c r="AB1376" s="434"/>
      <c r="AC1376" s="434"/>
      <c r="AD1376" s="434"/>
      <c r="AE1376" s="434"/>
      <c r="AF1376" s="434"/>
      <c r="AG1376" s="434"/>
      <c r="AH1376" s="433"/>
    </row>
    <row r="1377" spans="1:34">
      <c r="A1377" s="371" t="s">
        <v>4655</v>
      </c>
      <c r="B1377" s="371">
        <v>817486</v>
      </c>
      <c r="C1377" s="371">
        <v>3</v>
      </c>
      <c r="D1377" s="371"/>
      <c r="E1377" s="371" t="s">
        <v>561</v>
      </c>
      <c r="F1377" s="371" t="s">
        <v>4656</v>
      </c>
      <c r="G1377" s="371" t="s">
        <v>420</v>
      </c>
      <c r="H1377" s="371" t="s">
        <v>421</v>
      </c>
      <c r="I1377" s="432">
        <v>43383</v>
      </c>
      <c r="J1377" s="432">
        <v>43405</v>
      </c>
      <c r="K1377" s="432">
        <v>43982</v>
      </c>
      <c r="L1377" s="371" t="s">
        <v>241</v>
      </c>
      <c r="M1377" s="371" t="s">
        <v>242</v>
      </c>
      <c r="N1377" s="432">
        <v>43402</v>
      </c>
      <c r="O1377" s="371" t="s">
        <v>243</v>
      </c>
      <c r="P1377" s="371" t="s">
        <v>421</v>
      </c>
      <c r="Q1377" s="371" t="s">
        <v>244</v>
      </c>
      <c r="R1377" s="371" t="s">
        <v>269</v>
      </c>
      <c r="S1377" s="371" t="s">
        <v>254</v>
      </c>
      <c r="T1377" s="371" t="s">
        <v>456</v>
      </c>
      <c r="U1377" s="371">
        <v>140000</v>
      </c>
      <c r="V1377" s="371"/>
      <c r="W1377" s="371">
        <v>562678</v>
      </c>
      <c r="X1377" s="371" t="s">
        <v>30</v>
      </c>
      <c r="Y1377" s="142" t="s">
        <v>7</v>
      </c>
      <c r="AB1377" s="434"/>
      <c r="AC1377" s="434"/>
      <c r="AD1377" s="434"/>
      <c r="AE1377" s="434"/>
      <c r="AF1377" s="434"/>
      <c r="AG1377" s="434"/>
      <c r="AH1377" s="433"/>
    </row>
    <row r="1378" spans="1:34">
      <c r="A1378" s="371" t="s">
        <v>4657</v>
      </c>
      <c r="B1378" s="371">
        <v>817493</v>
      </c>
      <c r="C1378" s="371">
        <v>3</v>
      </c>
      <c r="D1378" s="371"/>
      <c r="E1378" s="371" t="s">
        <v>2364</v>
      </c>
      <c r="F1378" s="371" t="s">
        <v>4658</v>
      </c>
      <c r="G1378" s="371" t="s">
        <v>420</v>
      </c>
      <c r="H1378" s="371" t="s">
        <v>421</v>
      </c>
      <c r="I1378" s="432">
        <v>43383</v>
      </c>
      <c r="J1378" s="432">
        <v>43405</v>
      </c>
      <c r="K1378" s="432">
        <v>43982</v>
      </c>
      <c r="L1378" s="371" t="s">
        <v>241</v>
      </c>
      <c r="M1378" s="371" t="s">
        <v>242</v>
      </c>
      <c r="N1378" s="432">
        <v>43402</v>
      </c>
      <c r="O1378" s="371" t="s">
        <v>243</v>
      </c>
      <c r="P1378" s="371" t="s">
        <v>421</v>
      </c>
      <c r="Q1378" s="371" t="s">
        <v>244</v>
      </c>
      <c r="R1378" s="371" t="s">
        <v>269</v>
      </c>
      <c r="S1378" s="371" t="s">
        <v>254</v>
      </c>
      <c r="T1378" s="371" t="s">
        <v>456</v>
      </c>
      <c r="U1378" s="371">
        <v>140000</v>
      </c>
      <c r="V1378" s="371"/>
      <c r="W1378" s="371">
        <v>157085</v>
      </c>
      <c r="X1378" s="371" t="s">
        <v>30</v>
      </c>
      <c r="Y1378" s="142" t="s">
        <v>7</v>
      </c>
      <c r="AB1378" s="434"/>
      <c r="AC1378" s="434"/>
      <c r="AD1378" s="434"/>
      <c r="AE1378" s="434"/>
      <c r="AF1378" s="434"/>
      <c r="AG1378" s="434"/>
      <c r="AH1378" s="433"/>
    </row>
    <row r="1379" spans="1:34">
      <c r="A1379" s="371" t="s">
        <v>4659</v>
      </c>
      <c r="B1379" s="371">
        <v>817496</v>
      </c>
      <c r="C1379" s="371">
        <v>2</v>
      </c>
      <c r="D1379" s="371"/>
      <c r="E1379" s="371" t="s">
        <v>3490</v>
      </c>
      <c r="F1379" s="371" t="s">
        <v>4660</v>
      </c>
      <c r="G1379" s="371" t="s">
        <v>420</v>
      </c>
      <c r="H1379" s="371" t="s">
        <v>421</v>
      </c>
      <c r="I1379" s="432">
        <v>43383</v>
      </c>
      <c r="J1379" s="432">
        <v>43405</v>
      </c>
      <c r="K1379" s="432">
        <v>43982</v>
      </c>
      <c r="L1379" s="371" t="s">
        <v>241</v>
      </c>
      <c r="M1379" s="371" t="s">
        <v>242</v>
      </c>
      <c r="N1379" s="432">
        <v>43402</v>
      </c>
      <c r="O1379" s="371" t="s">
        <v>243</v>
      </c>
      <c r="P1379" s="371" t="s">
        <v>421</v>
      </c>
      <c r="Q1379" s="371" t="s">
        <v>244</v>
      </c>
      <c r="R1379" s="371" t="s">
        <v>269</v>
      </c>
      <c r="S1379" s="371" t="s">
        <v>254</v>
      </c>
      <c r="T1379" s="371" t="s">
        <v>456</v>
      </c>
      <c r="U1379" s="371">
        <v>140000</v>
      </c>
      <c r="V1379" s="371"/>
      <c r="W1379" s="371"/>
      <c r="X1379" s="371" t="s">
        <v>30</v>
      </c>
      <c r="Y1379" s="142" t="s">
        <v>7</v>
      </c>
      <c r="AB1379" s="434"/>
      <c r="AC1379" s="434"/>
      <c r="AD1379" s="434"/>
      <c r="AE1379" s="434"/>
      <c r="AF1379" s="434"/>
      <c r="AG1379" s="434"/>
      <c r="AH1379" s="433"/>
    </row>
    <row r="1380" spans="1:34">
      <c r="A1380" s="371" t="s">
        <v>4661</v>
      </c>
      <c r="B1380" s="371">
        <v>817505</v>
      </c>
      <c r="C1380" s="371">
        <v>2</v>
      </c>
      <c r="D1380" s="371"/>
      <c r="E1380" s="371" t="s">
        <v>3493</v>
      </c>
      <c r="F1380" s="371" t="s">
        <v>4662</v>
      </c>
      <c r="G1380" s="371" t="s">
        <v>420</v>
      </c>
      <c r="H1380" s="371" t="s">
        <v>421</v>
      </c>
      <c r="I1380" s="432">
        <v>43383</v>
      </c>
      <c r="J1380" s="432">
        <v>43405</v>
      </c>
      <c r="K1380" s="432">
        <v>43982</v>
      </c>
      <c r="L1380" s="371" t="s">
        <v>241</v>
      </c>
      <c r="M1380" s="371" t="s">
        <v>242</v>
      </c>
      <c r="N1380" s="432">
        <v>43402</v>
      </c>
      <c r="O1380" s="371" t="s">
        <v>243</v>
      </c>
      <c r="P1380" s="371" t="s">
        <v>421</v>
      </c>
      <c r="Q1380" s="371" t="s">
        <v>244</v>
      </c>
      <c r="R1380" s="371" t="s">
        <v>269</v>
      </c>
      <c r="S1380" s="371" t="s">
        <v>254</v>
      </c>
      <c r="T1380" s="371" t="s">
        <v>456</v>
      </c>
      <c r="U1380" s="371">
        <v>140000</v>
      </c>
      <c r="V1380" s="371"/>
      <c r="W1380" s="371">
        <v>147243</v>
      </c>
      <c r="X1380" s="371" t="s">
        <v>30</v>
      </c>
      <c r="Y1380" s="142" t="s">
        <v>7</v>
      </c>
      <c r="AB1380" s="434"/>
      <c r="AC1380" s="434"/>
      <c r="AD1380" s="434"/>
      <c r="AE1380" s="434"/>
      <c r="AF1380" s="434"/>
      <c r="AG1380" s="434"/>
      <c r="AH1380" s="433"/>
    </row>
    <row r="1381" spans="1:34">
      <c r="A1381" s="371" t="s">
        <v>4663</v>
      </c>
      <c r="B1381" s="371">
        <v>817725</v>
      </c>
      <c r="C1381" s="371">
        <v>3</v>
      </c>
      <c r="D1381" s="371"/>
      <c r="E1381" s="371" t="s">
        <v>2413</v>
      </c>
      <c r="F1381" s="371" t="s">
        <v>4664</v>
      </c>
      <c r="G1381" s="371" t="s">
        <v>250</v>
      </c>
      <c r="H1381" s="371" t="s">
        <v>421</v>
      </c>
      <c r="I1381" s="432">
        <v>43374</v>
      </c>
      <c r="J1381" s="432">
        <v>43374</v>
      </c>
      <c r="K1381" s="432">
        <v>43982</v>
      </c>
      <c r="L1381" s="371" t="s">
        <v>241</v>
      </c>
      <c r="M1381" s="371" t="s">
        <v>242</v>
      </c>
      <c r="N1381" s="432">
        <v>43402</v>
      </c>
      <c r="O1381" s="371" t="s">
        <v>243</v>
      </c>
      <c r="P1381" s="371" t="s">
        <v>421</v>
      </c>
      <c r="Q1381" s="371" t="s">
        <v>244</v>
      </c>
      <c r="R1381" s="371" t="s">
        <v>269</v>
      </c>
      <c r="S1381" s="371" t="s">
        <v>254</v>
      </c>
      <c r="T1381" s="371" t="s">
        <v>255</v>
      </c>
      <c r="U1381" s="371">
        <v>500000</v>
      </c>
      <c r="V1381" s="371"/>
      <c r="W1381" s="371">
        <v>591123</v>
      </c>
      <c r="X1381" s="371" t="s">
        <v>30</v>
      </c>
      <c r="Y1381" s="142" t="s">
        <v>2</v>
      </c>
      <c r="AB1381" s="434"/>
      <c r="AC1381" s="434"/>
      <c r="AD1381" s="434"/>
      <c r="AE1381" s="434"/>
      <c r="AF1381" s="434"/>
      <c r="AG1381" s="434"/>
      <c r="AH1381" s="433"/>
    </row>
    <row r="1382" spans="1:34">
      <c r="A1382" s="371" t="s">
        <v>4665</v>
      </c>
      <c r="B1382" s="371">
        <v>821575</v>
      </c>
      <c r="C1382" s="371">
        <v>2</v>
      </c>
      <c r="D1382" s="371"/>
      <c r="E1382" s="371" t="s">
        <v>2265</v>
      </c>
      <c r="F1382" s="371" t="s">
        <v>4666</v>
      </c>
      <c r="G1382" s="371" t="s">
        <v>420</v>
      </c>
      <c r="H1382" s="371" t="s">
        <v>421</v>
      </c>
      <c r="I1382" s="432">
        <v>43383</v>
      </c>
      <c r="J1382" s="432">
        <v>43405</v>
      </c>
      <c r="K1382" s="432">
        <v>43982</v>
      </c>
      <c r="L1382" s="371" t="s">
        <v>241</v>
      </c>
      <c r="M1382" s="371" t="s">
        <v>242</v>
      </c>
      <c r="N1382" s="432">
        <v>43402</v>
      </c>
      <c r="O1382" s="371" t="s">
        <v>243</v>
      </c>
      <c r="P1382" s="371" t="s">
        <v>421</v>
      </c>
      <c r="Q1382" s="371" t="s">
        <v>244</v>
      </c>
      <c r="R1382" s="371" t="s">
        <v>269</v>
      </c>
      <c r="S1382" s="371" t="s">
        <v>254</v>
      </c>
      <c r="T1382" s="371" t="s">
        <v>456</v>
      </c>
      <c r="U1382" s="371">
        <v>140000</v>
      </c>
      <c r="V1382" s="371"/>
      <c r="W1382" s="371"/>
      <c r="X1382" s="371" t="s">
        <v>30</v>
      </c>
      <c r="Y1382" s="142" t="s">
        <v>7</v>
      </c>
      <c r="AB1382" s="434"/>
      <c r="AC1382" s="434"/>
      <c r="AD1382" s="434"/>
      <c r="AE1382" s="434"/>
      <c r="AF1382" s="434"/>
      <c r="AG1382" s="434"/>
      <c r="AH1382" s="433"/>
    </row>
    <row r="1383" spans="1:34">
      <c r="A1383" s="371" t="s">
        <v>4667</v>
      </c>
      <c r="B1383" s="371">
        <v>821822</v>
      </c>
      <c r="C1383" s="371">
        <v>1</v>
      </c>
      <c r="D1383" s="371"/>
      <c r="E1383" s="371" t="s">
        <v>4668</v>
      </c>
      <c r="F1383" s="371" t="s">
        <v>4669</v>
      </c>
      <c r="G1383" s="371" t="s">
        <v>420</v>
      </c>
      <c r="H1383" s="371" t="s">
        <v>421</v>
      </c>
      <c r="I1383" s="432">
        <v>43328</v>
      </c>
      <c r="J1383" s="432">
        <v>43028</v>
      </c>
      <c r="K1383" s="432">
        <v>43373</v>
      </c>
      <c r="L1383" s="371" t="s">
        <v>241</v>
      </c>
      <c r="M1383" s="371" t="s">
        <v>242</v>
      </c>
      <c r="N1383" s="432">
        <v>43402</v>
      </c>
      <c r="O1383" s="371" t="s">
        <v>243</v>
      </c>
      <c r="P1383" s="371" t="s">
        <v>421</v>
      </c>
      <c r="Q1383" s="371" t="s">
        <v>244</v>
      </c>
      <c r="R1383" s="371" t="s">
        <v>269</v>
      </c>
      <c r="S1383" s="371" t="s">
        <v>254</v>
      </c>
      <c r="T1383" s="371" t="s">
        <v>2281</v>
      </c>
      <c r="U1383" s="371">
        <v>140000</v>
      </c>
      <c r="V1383" s="371"/>
      <c r="W1383" s="371"/>
      <c r="X1383" s="371" t="s">
        <v>30</v>
      </c>
      <c r="Y1383" s="142" t="s">
        <v>7</v>
      </c>
      <c r="AB1383" s="434"/>
      <c r="AC1383" s="434"/>
      <c r="AD1383" s="434"/>
      <c r="AE1383" s="434"/>
      <c r="AF1383" s="434"/>
      <c r="AG1383" s="434"/>
      <c r="AH1383" s="433"/>
    </row>
    <row r="1384" spans="1:34">
      <c r="A1384" s="371" t="s">
        <v>4670</v>
      </c>
      <c r="B1384" s="371">
        <v>822359</v>
      </c>
      <c r="C1384" s="371">
        <v>2</v>
      </c>
      <c r="D1384" s="371"/>
      <c r="E1384" s="371" t="s">
        <v>454</v>
      </c>
      <c r="F1384" s="371" t="s">
        <v>4671</v>
      </c>
      <c r="G1384" s="371" t="s">
        <v>420</v>
      </c>
      <c r="H1384" s="371" t="s">
        <v>421</v>
      </c>
      <c r="I1384" s="432">
        <v>43383</v>
      </c>
      <c r="J1384" s="432">
        <v>43405</v>
      </c>
      <c r="K1384" s="432">
        <v>43982</v>
      </c>
      <c r="L1384" s="371" t="s">
        <v>241</v>
      </c>
      <c r="M1384" s="371" t="s">
        <v>242</v>
      </c>
      <c r="N1384" s="432">
        <v>43402</v>
      </c>
      <c r="O1384" s="371" t="s">
        <v>243</v>
      </c>
      <c r="P1384" s="371" t="s">
        <v>421</v>
      </c>
      <c r="Q1384" s="371" t="s">
        <v>244</v>
      </c>
      <c r="R1384" s="371" t="s">
        <v>269</v>
      </c>
      <c r="S1384" s="371" t="s">
        <v>254</v>
      </c>
      <c r="T1384" s="371" t="s">
        <v>456</v>
      </c>
      <c r="U1384" s="371">
        <v>140000</v>
      </c>
      <c r="V1384" s="371"/>
      <c r="W1384" s="371"/>
      <c r="X1384" s="371" t="s">
        <v>30</v>
      </c>
      <c r="Y1384" s="142" t="s">
        <v>7</v>
      </c>
      <c r="AB1384" s="434"/>
      <c r="AC1384" s="434"/>
      <c r="AD1384" s="434"/>
      <c r="AE1384" s="434"/>
      <c r="AF1384" s="434"/>
      <c r="AG1384" s="434"/>
      <c r="AH1384" s="433"/>
    </row>
    <row r="1385" spans="1:34">
      <c r="A1385" s="371" t="s">
        <v>4672</v>
      </c>
      <c r="B1385" s="371">
        <v>822417</v>
      </c>
      <c r="C1385" s="371">
        <v>1</v>
      </c>
      <c r="D1385" s="371"/>
      <c r="E1385" s="371" t="s">
        <v>642</v>
      </c>
      <c r="F1385" s="371" t="s">
        <v>4673</v>
      </c>
      <c r="G1385" s="371" t="s">
        <v>301</v>
      </c>
      <c r="H1385" s="371" t="s">
        <v>421</v>
      </c>
      <c r="I1385" s="432">
        <v>43385</v>
      </c>
      <c r="J1385" s="432">
        <v>43132</v>
      </c>
      <c r="K1385" s="432">
        <v>44165</v>
      </c>
      <c r="L1385" s="371" t="s">
        <v>241</v>
      </c>
      <c r="M1385" s="371" t="s">
        <v>242</v>
      </c>
      <c r="N1385" s="432">
        <v>43402</v>
      </c>
      <c r="O1385" s="371" t="s">
        <v>243</v>
      </c>
      <c r="P1385" s="371" t="s">
        <v>421</v>
      </c>
      <c r="Q1385" s="371" t="s">
        <v>244</v>
      </c>
      <c r="R1385" s="371" t="s">
        <v>269</v>
      </c>
      <c r="S1385" s="371" t="s">
        <v>254</v>
      </c>
      <c r="T1385" s="371" t="s">
        <v>255</v>
      </c>
      <c r="U1385" s="371">
        <v>200000</v>
      </c>
      <c r="V1385" s="371"/>
      <c r="W1385" s="371"/>
      <c r="X1385" s="371" t="s">
        <v>30</v>
      </c>
      <c r="Y1385" s="142" t="s">
        <v>8</v>
      </c>
      <c r="AB1385" s="434"/>
      <c r="AC1385" s="434"/>
      <c r="AD1385" s="434"/>
      <c r="AE1385" s="434"/>
      <c r="AF1385" s="434"/>
      <c r="AG1385" s="434"/>
      <c r="AH1385" s="433"/>
    </row>
    <row r="1386" spans="1:34">
      <c r="A1386" s="371" t="s">
        <v>4674</v>
      </c>
      <c r="B1386" s="371">
        <v>822677</v>
      </c>
      <c r="C1386" s="371">
        <v>1</v>
      </c>
      <c r="D1386" s="371"/>
      <c r="E1386" s="371" t="s">
        <v>1657</v>
      </c>
      <c r="F1386" s="371" t="s">
        <v>4675</v>
      </c>
      <c r="G1386" s="371" t="s">
        <v>420</v>
      </c>
      <c r="H1386" s="371" t="s">
        <v>421</v>
      </c>
      <c r="I1386" s="432">
        <v>43360</v>
      </c>
      <c r="J1386" s="432">
        <v>43360</v>
      </c>
      <c r="K1386" s="432">
        <v>43982</v>
      </c>
      <c r="L1386" s="371" t="s">
        <v>241</v>
      </c>
      <c r="M1386" s="371" t="s">
        <v>242</v>
      </c>
      <c r="N1386" s="432">
        <v>43402</v>
      </c>
      <c r="O1386" s="371" t="s">
        <v>243</v>
      </c>
      <c r="P1386" s="371" t="s">
        <v>421</v>
      </c>
      <c r="Q1386" s="371" t="s">
        <v>244</v>
      </c>
      <c r="R1386" s="371" t="s">
        <v>269</v>
      </c>
      <c r="S1386" s="371" t="s">
        <v>254</v>
      </c>
      <c r="T1386" s="371" t="s">
        <v>255</v>
      </c>
      <c r="U1386" s="371">
        <v>140000</v>
      </c>
      <c r="V1386" s="371"/>
      <c r="W1386" s="371">
        <v>147476</v>
      </c>
      <c r="X1386" s="371" t="s">
        <v>30</v>
      </c>
      <c r="Y1386" s="142" t="s">
        <v>7</v>
      </c>
      <c r="AB1386" s="434"/>
      <c r="AC1386" s="434"/>
      <c r="AD1386" s="434"/>
      <c r="AE1386" s="434"/>
      <c r="AF1386" s="434"/>
      <c r="AG1386" s="434"/>
      <c r="AH1386" s="433"/>
    </row>
    <row r="1387" spans="1:34">
      <c r="A1387" s="371" t="s">
        <v>4676</v>
      </c>
      <c r="B1387" s="371">
        <v>822806</v>
      </c>
      <c r="C1387" s="371">
        <v>2</v>
      </c>
      <c r="D1387" s="371"/>
      <c r="E1387" s="371" t="s">
        <v>1191</v>
      </c>
      <c r="F1387" s="371" t="s">
        <v>4677</v>
      </c>
      <c r="G1387" s="371" t="s">
        <v>420</v>
      </c>
      <c r="H1387" s="371" t="s">
        <v>421</v>
      </c>
      <c r="I1387" s="432">
        <v>43383</v>
      </c>
      <c r="J1387" s="432">
        <v>43405</v>
      </c>
      <c r="K1387" s="432">
        <v>43982</v>
      </c>
      <c r="L1387" s="371" t="s">
        <v>241</v>
      </c>
      <c r="M1387" s="371" t="s">
        <v>242</v>
      </c>
      <c r="N1387" s="432">
        <v>43402</v>
      </c>
      <c r="O1387" s="371" t="s">
        <v>243</v>
      </c>
      <c r="P1387" s="371" t="s">
        <v>421</v>
      </c>
      <c r="Q1387" s="371" t="s">
        <v>244</v>
      </c>
      <c r="R1387" s="371" t="s">
        <v>269</v>
      </c>
      <c r="S1387" s="371" t="s">
        <v>254</v>
      </c>
      <c r="T1387" s="371" t="s">
        <v>456</v>
      </c>
      <c r="U1387" s="371">
        <v>140000</v>
      </c>
      <c r="V1387" s="371"/>
      <c r="W1387" s="371"/>
      <c r="X1387" s="371" t="s">
        <v>30</v>
      </c>
      <c r="Y1387" s="142" t="s">
        <v>7</v>
      </c>
      <c r="AB1387" s="434"/>
      <c r="AC1387" s="434"/>
      <c r="AD1387" s="434"/>
      <c r="AE1387" s="434"/>
      <c r="AF1387" s="434"/>
      <c r="AG1387" s="434"/>
      <c r="AH1387" s="433"/>
    </row>
    <row r="1388" spans="1:34">
      <c r="A1388" s="371" t="s">
        <v>4678</v>
      </c>
      <c r="B1388" s="371">
        <v>822826</v>
      </c>
      <c r="C1388" s="371">
        <v>1</v>
      </c>
      <c r="D1388" s="371"/>
      <c r="E1388" s="371" t="s">
        <v>1386</v>
      </c>
      <c r="F1388" s="371" t="s">
        <v>4679</v>
      </c>
      <c r="G1388" s="371" t="s">
        <v>420</v>
      </c>
      <c r="H1388" s="371" t="s">
        <v>421</v>
      </c>
      <c r="I1388" s="432">
        <v>43367</v>
      </c>
      <c r="J1388" s="432">
        <v>43344</v>
      </c>
      <c r="K1388" s="432">
        <v>43982</v>
      </c>
      <c r="L1388" s="371" t="s">
        <v>241</v>
      </c>
      <c r="M1388" s="371" t="s">
        <v>242</v>
      </c>
      <c r="N1388" s="432">
        <v>43402</v>
      </c>
      <c r="O1388" s="371" t="s">
        <v>243</v>
      </c>
      <c r="P1388" s="371" t="s">
        <v>421</v>
      </c>
      <c r="Q1388" s="371" t="s">
        <v>244</v>
      </c>
      <c r="R1388" s="371" t="s">
        <v>269</v>
      </c>
      <c r="S1388" s="371" t="s">
        <v>254</v>
      </c>
      <c r="T1388" s="371" t="s">
        <v>278</v>
      </c>
      <c r="U1388" s="371">
        <v>140000</v>
      </c>
      <c r="W1388" s="371"/>
      <c r="X1388" s="371" t="s">
        <v>30</v>
      </c>
      <c r="Y1388" s="142" t="s">
        <v>7</v>
      </c>
      <c r="AA1388" s="371"/>
      <c r="AB1388" s="434"/>
      <c r="AC1388" s="434"/>
      <c r="AD1388" s="434"/>
      <c r="AE1388" s="434"/>
      <c r="AF1388" s="434"/>
      <c r="AG1388" s="434"/>
      <c r="AH1388" s="433"/>
    </row>
    <row r="1389" spans="1:34">
      <c r="A1389" s="371" t="s">
        <v>4680</v>
      </c>
      <c r="B1389" s="371">
        <v>822965</v>
      </c>
      <c r="C1389" s="371">
        <v>2</v>
      </c>
      <c r="D1389" s="371"/>
      <c r="E1389" s="371" t="s">
        <v>1395</v>
      </c>
      <c r="F1389" s="371" t="s">
        <v>4681</v>
      </c>
      <c r="G1389" s="371" t="s">
        <v>420</v>
      </c>
      <c r="H1389" s="371" t="s">
        <v>421</v>
      </c>
      <c r="I1389" s="432">
        <v>43383</v>
      </c>
      <c r="J1389" s="432">
        <v>43405</v>
      </c>
      <c r="K1389" s="432">
        <v>43982</v>
      </c>
      <c r="L1389" s="371" t="s">
        <v>241</v>
      </c>
      <c r="M1389" s="371" t="s">
        <v>242</v>
      </c>
      <c r="N1389" s="432">
        <v>43402</v>
      </c>
      <c r="O1389" s="371" t="s">
        <v>243</v>
      </c>
      <c r="P1389" s="371" t="s">
        <v>421</v>
      </c>
      <c r="Q1389" s="371" t="s">
        <v>244</v>
      </c>
      <c r="R1389" s="371" t="s">
        <v>269</v>
      </c>
      <c r="S1389" s="371" t="s">
        <v>254</v>
      </c>
      <c r="T1389" s="371" t="s">
        <v>456</v>
      </c>
      <c r="U1389" s="371">
        <v>140000</v>
      </c>
      <c r="W1389" s="371"/>
      <c r="X1389" s="371" t="s">
        <v>30</v>
      </c>
      <c r="Y1389" s="142" t="s">
        <v>7</v>
      </c>
      <c r="AA1389" s="371"/>
      <c r="AB1389" s="434"/>
      <c r="AC1389" s="434"/>
      <c r="AD1389" s="434"/>
      <c r="AE1389" s="434"/>
      <c r="AF1389" s="434"/>
      <c r="AG1389" s="434"/>
      <c r="AH1389" s="433"/>
    </row>
    <row r="1390" spans="1:34">
      <c r="A1390" s="371" t="s">
        <v>4682</v>
      </c>
      <c r="B1390" s="371">
        <v>823183</v>
      </c>
      <c r="C1390" s="371">
        <v>1</v>
      </c>
      <c r="D1390" s="371"/>
      <c r="E1390" s="371" t="s">
        <v>2798</v>
      </c>
      <c r="F1390" s="371" t="s">
        <v>4683</v>
      </c>
      <c r="G1390" s="371" t="s">
        <v>420</v>
      </c>
      <c r="H1390" s="371" t="s">
        <v>421</v>
      </c>
      <c r="I1390" s="432">
        <v>43383</v>
      </c>
      <c r="J1390" s="432">
        <v>43405</v>
      </c>
      <c r="K1390" s="432">
        <v>43982</v>
      </c>
      <c r="L1390" s="371" t="s">
        <v>241</v>
      </c>
      <c r="M1390" s="371" t="s">
        <v>242</v>
      </c>
      <c r="N1390" s="432">
        <v>43402</v>
      </c>
      <c r="O1390" s="371" t="s">
        <v>243</v>
      </c>
      <c r="P1390" s="371" t="s">
        <v>421</v>
      </c>
      <c r="Q1390" s="371" t="s">
        <v>244</v>
      </c>
      <c r="R1390" s="371" t="s">
        <v>269</v>
      </c>
      <c r="S1390" s="371" t="s">
        <v>254</v>
      </c>
      <c r="T1390" s="371" t="s">
        <v>456</v>
      </c>
      <c r="U1390" s="371">
        <v>140000</v>
      </c>
      <c r="W1390" s="371"/>
      <c r="X1390" s="371" t="s">
        <v>30</v>
      </c>
      <c r="Y1390" s="142" t="s">
        <v>7</v>
      </c>
      <c r="AA1390" s="371"/>
      <c r="AB1390" s="434"/>
      <c r="AC1390" s="434"/>
      <c r="AD1390" s="434"/>
      <c r="AE1390" s="434"/>
      <c r="AF1390" s="434"/>
      <c r="AG1390" s="434"/>
      <c r="AH1390" s="433"/>
    </row>
    <row r="1391" spans="1:34">
      <c r="A1391" s="371" t="s">
        <v>4684</v>
      </c>
      <c r="B1391" s="371">
        <v>823964</v>
      </c>
      <c r="C1391" s="371">
        <v>1</v>
      </c>
      <c r="D1391" s="371"/>
      <c r="E1391" s="371" t="s">
        <v>3938</v>
      </c>
      <c r="F1391" s="371" t="s">
        <v>4685</v>
      </c>
      <c r="G1391" s="371" t="s">
        <v>420</v>
      </c>
      <c r="H1391" s="371" t="s">
        <v>421</v>
      </c>
      <c r="I1391" s="432">
        <v>43367</v>
      </c>
      <c r="J1391" s="432">
        <v>43344</v>
      </c>
      <c r="K1391" s="432">
        <v>43982</v>
      </c>
      <c r="L1391" s="371" t="s">
        <v>241</v>
      </c>
      <c r="M1391" s="371" t="s">
        <v>242</v>
      </c>
      <c r="N1391" s="432">
        <v>43402</v>
      </c>
      <c r="O1391" s="371" t="s">
        <v>243</v>
      </c>
      <c r="P1391" s="371" t="s">
        <v>421</v>
      </c>
      <c r="Q1391" s="371" t="s">
        <v>244</v>
      </c>
      <c r="R1391" s="371" t="s">
        <v>269</v>
      </c>
      <c r="S1391" s="371" t="s">
        <v>254</v>
      </c>
      <c r="T1391" s="371" t="s">
        <v>278</v>
      </c>
      <c r="U1391" s="371">
        <v>140000</v>
      </c>
      <c r="W1391" s="371"/>
      <c r="X1391" s="371" t="s">
        <v>30</v>
      </c>
      <c r="Y1391" s="142" t="s">
        <v>7</v>
      </c>
      <c r="AA1391" s="371"/>
      <c r="AB1391" s="434"/>
      <c r="AC1391" s="434"/>
      <c r="AD1391" s="434"/>
      <c r="AE1391" s="434"/>
      <c r="AF1391" s="434"/>
      <c r="AG1391" s="434"/>
      <c r="AH1391" s="433"/>
    </row>
    <row r="1392" spans="1:34">
      <c r="A1392" s="371" t="s">
        <v>4686</v>
      </c>
      <c r="B1392" s="371">
        <v>824127</v>
      </c>
      <c r="C1392" s="371">
        <v>1</v>
      </c>
      <c r="D1392" s="371"/>
      <c r="E1392" s="371" t="s">
        <v>3983</v>
      </c>
      <c r="F1392" s="371" t="s">
        <v>4687</v>
      </c>
      <c r="G1392" s="371" t="s">
        <v>420</v>
      </c>
      <c r="H1392" s="371" t="s">
        <v>421</v>
      </c>
      <c r="I1392" s="432">
        <v>43367</v>
      </c>
      <c r="J1392" s="432">
        <v>43344</v>
      </c>
      <c r="K1392" s="432">
        <v>43982</v>
      </c>
      <c r="L1392" s="371" t="s">
        <v>241</v>
      </c>
      <c r="M1392" s="371" t="s">
        <v>242</v>
      </c>
      <c r="N1392" s="432">
        <v>43402</v>
      </c>
      <c r="O1392" s="371" t="s">
        <v>243</v>
      </c>
      <c r="P1392" s="371" t="s">
        <v>421</v>
      </c>
      <c r="Q1392" s="371" t="s">
        <v>244</v>
      </c>
      <c r="R1392" s="371" t="s">
        <v>269</v>
      </c>
      <c r="S1392" s="371" t="s">
        <v>254</v>
      </c>
      <c r="T1392" s="371" t="s">
        <v>278</v>
      </c>
      <c r="U1392" s="371">
        <v>140000</v>
      </c>
      <c r="W1392" s="371"/>
      <c r="X1392" s="371" t="s">
        <v>30</v>
      </c>
      <c r="Y1392" s="142" t="s">
        <v>7</v>
      </c>
      <c r="AA1392" s="371"/>
      <c r="AB1392" s="434"/>
      <c r="AC1392" s="434"/>
      <c r="AD1392" s="434"/>
      <c r="AE1392" s="434"/>
      <c r="AF1392" s="434"/>
      <c r="AG1392" s="434"/>
      <c r="AH1392" s="433"/>
    </row>
    <row r="1393" spans="1:34">
      <c r="A1393" s="371" t="s">
        <v>4688</v>
      </c>
      <c r="B1393" s="371">
        <v>824716</v>
      </c>
      <c r="C1393" s="371">
        <v>1</v>
      </c>
      <c r="D1393" s="371"/>
      <c r="E1393" s="371" t="s">
        <v>4193</v>
      </c>
      <c r="F1393" s="371" t="s">
        <v>4689</v>
      </c>
      <c r="G1393" s="371" t="s">
        <v>420</v>
      </c>
      <c r="H1393" s="371" t="s">
        <v>421</v>
      </c>
      <c r="I1393" s="432">
        <v>43367</v>
      </c>
      <c r="J1393" s="432">
        <v>43362</v>
      </c>
      <c r="K1393" s="432">
        <v>43982</v>
      </c>
      <c r="L1393" s="371" t="s">
        <v>241</v>
      </c>
      <c r="M1393" s="371" t="s">
        <v>242</v>
      </c>
      <c r="N1393" s="432">
        <v>43402</v>
      </c>
      <c r="O1393" s="371" t="s">
        <v>243</v>
      </c>
      <c r="P1393" s="371" t="s">
        <v>421</v>
      </c>
      <c r="Q1393" s="371" t="s">
        <v>244</v>
      </c>
      <c r="R1393" s="371" t="s">
        <v>269</v>
      </c>
      <c r="S1393" s="371" t="s">
        <v>254</v>
      </c>
      <c r="T1393" s="371" t="s">
        <v>278</v>
      </c>
      <c r="U1393" s="371">
        <v>140000</v>
      </c>
      <c r="W1393" s="371"/>
      <c r="X1393" s="371" t="s">
        <v>30</v>
      </c>
      <c r="Y1393" s="142" t="s">
        <v>7</v>
      </c>
      <c r="AA1393" s="371"/>
      <c r="AB1393" s="434"/>
      <c r="AC1393" s="434"/>
      <c r="AD1393" s="434"/>
      <c r="AE1393" s="434"/>
      <c r="AF1393" s="434"/>
      <c r="AG1393" s="434"/>
      <c r="AH1393" s="433"/>
    </row>
    <row r="1394" spans="1:34">
      <c r="A1394" s="371" t="s">
        <v>4690</v>
      </c>
      <c r="B1394" s="371" t="s">
        <v>726</v>
      </c>
      <c r="C1394" s="371">
        <v>1</v>
      </c>
      <c r="D1394" s="371"/>
      <c r="E1394" s="371" t="s">
        <v>267</v>
      </c>
      <c r="F1394" s="371" t="s">
        <v>4691</v>
      </c>
      <c r="G1394" s="371" t="s">
        <v>239</v>
      </c>
      <c r="H1394" s="371" t="s">
        <v>400</v>
      </c>
      <c r="I1394" s="432">
        <v>43368</v>
      </c>
      <c r="J1394" s="432">
        <v>43174</v>
      </c>
      <c r="K1394" s="432">
        <v>43585</v>
      </c>
      <c r="L1394" s="371" t="s">
        <v>241</v>
      </c>
      <c r="M1394" s="371" t="s">
        <v>242</v>
      </c>
      <c r="N1394" s="432">
        <v>43382</v>
      </c>
      <c r="O1394" s="371" t="s">
        <v>243</v>
      </c>
      <c r="P1394" s="371" t="s">
        <v>400</v>
      </c>
      <c r="Q1394" s="371" t="s">
        <v>269</v>
      </c>
      <c r="R1394" s="371" t="s">
        <v>244</v>
      </c>
      <c r="S1394" s="371" t="s">
        <v>254</v>
      </c>
      <c r="T1394" s="371" t="s">
        <v>566</v>
      </c>
      <c r="U1394" s="371">
        <v>3000000</v>
      </c>
      <c r="W1394" s="371">
        <v>163164</v>
      </c>
      <c r="X1394" s="371" t="s">
        <v>30</v>
      </c>
      <c r="Y1394" s="142" t="s">
        <v>4</v>
      </c>
      <c r="AA1394" s="371"/>
      <c r="AB1394" s="434"/>
      <c r="AC1394" s="434"/>
      <c r="AD1394" s="434"/>
      <c r="AE1394" s="434"/>
      <c r="AF1394" s="434"/>
      <c r="AG1394" s="434"/>
      <c r="AH1394" s="433"/>
    </row>
    <row r="1395" spans="1:34">
      <c r="A1395" s="371" t="s">
        <v>4255</v>
      </c>
      <c r="B1395" s="371" t="s">
        <v>4692</v>
      </c>
      <c r="C1395" s="371">
        <v>0</v>
      </c>
      <c r="D1395" s="371"/>
      <c r="E1395" s="371" t="s">
        <v>4693</v>
      </c>
      <c r="F1395" s="371" t="s">
        <v>4694</v>
      </c>
      <c r="G1395" s="371" t="s">
        <v>239</v>
      </c>
      <c r="H1395" s="371" t="s">
        <v>400</v>
      </c>
      <c r="I1395" s="432">
        <v>43348</v>
      </c>
      <c r="J1395" s="432">
        <v>43374</v>
      </c>
      <c r="K1395" s="432">
        <v>43646</v>
      </c>
      <c r="L1395" s="371" t="s">
        <v>241</v>
      </c>
      <c r="M1395" s="371" t="s">
        <v>242</v>
      </c>
      <c r="N1395" s="432">
        <v>43392</v>
      </c>
      <c r="O1395" s="371" t="s">
        <v>243</v>
      </c>
      <c r="P1395" s="371" t="s">
        <v>400</v>
      </c>
      <c r="Q1395" s="371" t="s">
        <v>244</v>
      </c>
      <c r="R1395" s="371" t="s">
        <v>269</v>
      </c>
      <c r="S1395" s="371" t="s">
        <v>254</v>
      </c>
      <c r="T1395" s="371" t="s">
        <v>566</v>
      </c>
      <c r="U1395" s="371">
        <v>1000000</v>
      </c>
      <c r="W1395" s="371"/>
      <c r="X1395" s="371" t="s">
        <v>30</v>
      </c>
      <c r="Y1395" s="142" t="s">
        <v>4</v>
      </c>
      <c r="AA1395" s="371"/>
      <c r="AB1395" s="434"/>
      <c r="AC1395" s="434"/>
      <c r="AD1395" s="434"/>
      <c r="AE1395" s="434"/>
      <c r="AF1395" s="434"/>
      <c r="AG1395" s="434"/>
      <c r="AH1395" s="433"/>
    </row>
    <row r="1396" spans="1:34">
      <c r="A1396" s="371" t="s">
        <v>4695</v>
      </c>
      <c r="B1396" s="371" t="s">
        <v>4696</v>
      </c>
      <c r="C1396" s="371">
        <v>0</v>
      </c>
      <c r="D1396" s="371"/>
      <c r="E1396" s="371" t="s">
        <v>4697</v>
      </c>
      <c r="F1396" s="371" t="s">
        <v>4698</v>
      </c>
      <c r="G1396" s="371" t="s">
        <v>239</v>
      </c>
      <c r="H1396" s="371" t="s">
        <v>400</v>
      </c>
      <c r="I1396" s="432">
        <v>43390</v>
      </c>
      <c r="J1396" s="432">
        <v>43350</v>
      </c>
      <c r="K1396" s="432">
        <v>43404</v>
      </c>
      <c r="L1396" s="371" t="s">
        <v>241</v>
      </c>
      <c r="M1396" s="371" t="s">
        <v>242</v>
      </c>
      <c r="N1396" s="432">
        <v>43399</v>
      </c>
      <c r="O1396" s="371" t="s">
        <v>243</v>
      </c>
      <c r="P1396" s="371" t="s">
        <v>400</v>
      </c>
      <c r="Q1396" s="371" t="s">
        <v>269</v>
      </c>
      <c r="R1396" s="371" t="s">
        <v>244</v>
      </c>
      <c r="S1396" s="371" t="s">
        <v>254</v>
      </c>
      <c r="T1396" s="371" t="s">
        <v>566</v>
      </c>
      <c r="U1396" s="371">
        <v>2000000</v>
      </c>
      <c r="W1396" s="371">
        <v>564831</v>
      </c>
      <c r="X1396" s="371" t="s">
        <v>30</v>
      </c>
      <c r="Y1396" s="142" t="s">
        <v>4</v>
      </c>
      <c r="AA1396" s="371"/>
      <c r="AB1396" s="434"/>
      <c r="AC1396" s="434"/>
      <c r="AD1396" s="434"/>
      <c r="AE1396" s="434"/>
      <c r="AF1396" s="434"/>
      <c r="AG1396" s="434"/>
      <c r="AH1396" s="433"/>
    </row>
    <row r="1397" spans="1:34">
      <c r="A1397" s="371" t="s">
        <v>4699</v>
      </c>
      <c r="B1397" s="371" t="s">
        <v>4700</v>
      </c>
      <c r="C1397" s="371">
        <v>0</v>
      </c>
      <c r="D1397" s="371"/>
      <c r="E1397" s="371" t="s">
        <v>4701</v>
      </c>
      <c r="F1397" s="371" t="s">
        <v>4698</v>
      </c>
      <c r="G1397" s="371" t="s">
        <v>239</v>
      </c>
      <c r="H1397" s="371" t="s">
        <v>400</v>
      </c>
      <c r="I1397" s="432">
        <v>43374</v>
      </c>
      <c r="J1397" s="432">
        <v>43350</v>
      </c>
      <c r="K1397" s="432">
        <v>43708</v>
      </c>
      <c r="L1397" s="371" t="s">
        <v>241</v>
      </c>
      <c r="M1397" s="371" t="s">
        <v>242</v>
      </c>
      <c r="N1397" s="432">
        <v>43404</v>
      </c>
      <c r="O1397" s="371" t="s">
        <v>243</v>
      </c>
      <c r="P1397" s="371" t="s">
        <v>400</v>
      </c>
      <c r="Q1397" s="371" t="s">
        <v>244</v>
      </c>
      <c r="R1397" s="371" t="s">
        <v>269</v>
      </c>
      <c r="S1397" s="371" t="s">
        <v>254</v>
      </c>
      <c r="T1397" s="371" t="s">
        <v>566</v>
      </c>
      <c r="U1397" s="371">
        <v>6000000</v>
      </c>
      <c r="W1397" s="371">
        <v>167242</v>
      </c>
      <c r="X1397" s="371" t="s">
        <v>30</v>
      </c>
      <c r="Y1397" s="142" t="s">
        <v>4</v>
      </c>
      <c r="AA1397" s="371"/>
      <c r="AB1397" s="434"/>
      <c r="AC1397" s="434"/>
      <c r="AD1397" s="434"/>
      <c r="AE1397" s="434"/>
      <c r="AF1397" s="434"/>
      <c r="AG1397" s="434"/>
      <c r="AH1397" s="433"/>
    </row>
  </sheetData>
  <sheetProtection formatCells="0" formatColumns="0" formatRows="0"/>
  <autoFilter ref="A24:AL1397"/>
  <customSheetViews>
    <customSheetView guid="{5495ECAE-4783-411D-818A-D8EDBC82D2AC}" scale="80" showAutoFilter="1" hiddenColumns="1" topLeftCell="B1">
      <pane ySplit="24" topLeftCell="A25" activePane="bottomLeft" state="frozen"/>
      <selection pane="bottomLeft" activeCell="F3" sqref="F3"/>
      <pageMargins left="0.25" right="0.25" top="0.75" bottom="0.75" header="0.3" footer="0.3"/>
      <pageSetup orientation="landscape" r:id="rId1"/>
      <autoFilter ref="A24:AL1397"/>
    </customSheetView>
    <customSheetView guid="{B2DBCAC9-CDEB-41C5-BA0D-B1F00213CB82}" scale="80" showAutoFilter="1" hiddenColumns="1" topLeftCell="B1">
      <pane ySplit="24" topLeftCell="A25" activePane="bottomLeft" state="frozen"/>
      <selection pane="bottomLeft" activeCell="F3" sqref="F3"/>
      <pageMargins left="0.25" right="0.25" top="0.75" bottom="0.75" header="0.3" footer="0.3"/>
      <pageSetup orientation="landscape" r:id="rId2"/>
      <autoFilter ref="A24:AL1397"/>
    </customSheetView>
    <customSheetView guid="{4C04BD47-84CE-4273-ACF8-B93F72B2FC29}" scale="80">
      <pane ySplit="24" topLeftCell="A1233" activePane="bottomLeft" state="frozen"/>
      <selection pane="bottomLeft" activeCell="A1246" sqref="A1246"/>
      <pageMargins left="0.25" right="0.25" top="0.75" bottom="0.75" header="0.3" footer="0.3"/>
      <pageSetup orientation="landscape" r:id="rId3"/>
    </customSheetView>
    <customSheetView guid="{831E0C9D-FAF2-43B0-9705-40ED6F4761F0}" scale="80">
      <pane ySplit="24" topLeftCell="A721" activePane="bottomLeft" state="frozen"/>
      <selection pane="bottomLeft" activeCell="E725" sqref="E725"/>
      <pageMargins left="0.25" right="0.25" top="0.75" bottom="0.75" header="0.3" footer="0.3"/>
      <pageSetup orientation="landscape" r:id="rId4"/>
    </customSheetView>
    <customSheetView guid="{E98C2540-AD5B-458B-A61C-E13BAFDAB19E}" scale="80">
      <pane ySplit="24" topLeftCell="A721" activePane="bottomLeft" state="frozen"/>
      <selection pane="bottomLeft" activeCell="E725" sqref="E725"/>
      <pageMargins left="0.25" right="0.25" top="0.75" bottom="0.75" header="0.3" footer="0.3"/>
      <pageSetup orientation="landscape" r:id="rId5"/>
    </customSheetView>
    <customSheetView guid="{A423EAEA-26C9-4C91-968F-9FF15FD8A3CD}" scale="80" showAutoFilter="1" topLeftCell="G1">
      <pane ySplit="24" topLeftCell="A864" activePane="bottomLeft" state="frozen"/>
      <selection pane="bottomLeft" activeCell="V882" sqref="V882"/>
      <pageMargins left="0.25" right="0.25" top="0.75" bottom="0.75" header="0.3" footer="0.3"/>
      <pageSetup orientation="landscape" r:id="rId6"/>
      <autoFilter ref="A24:Y462"/>
    </customSheetView>
    <customSheetView guid="{E536F60A-D6BA-4AA9-B83D-F62B1E7BFDAE}" scale="70" showAutoFilter="1" hiddenColumns="1" topLeftCell="E1">
      <pane ySplit="24" topLeftCell="A382" activePane="bottomLeft" state="frozen"/>
      <selection pane="bottomLeft" activeCell="F35" sqref="F35"/>
      <pageMargins left="0.25" right="0.25" top="0.75" bottom="0.75" header="0.3" footer="0.3"/>
      <pageSetup orientation="landscape" r:id="rId7"/>
      <autoFilter ref="A24:Y462"/>
    </customSheetView>
    <customSheetView guid="{299B83FB-24DC-4677-AFE2-C4852BC56662}" scale="70" showAutoFilter="1" hiddenColumns="1" topLeftCell="E1">
      <pane ySplit="23" topLeftCell="A73" activePane="bottomLeft" state="frozen"/>
      <selection pane="bottomLeft" activeCell="F35" sqref="F35"/>
      <pageMargins left="0.25" right="0.25" top="0.75" bottom="0.75" header="0.3" footer="0.3"/>
      <pageSetup orientation="landscape" r:id="rId8"/>
      <autoFilter ref="A24:Y462"/>
    </customSheetView>
    <customSheetView guid="{C003D31C-3C11-4F7E-AAAB-AD241761AEF2}" scale="70" hiddenColumns="1">
      <pane ySplit="24" topLeftCell="A25" activePane="bottomLeft" state="frozen"/>
      <selection pane="bottomLeft" activeCell="A18" sqref="A18"/>
      <pageMargins left="0.25" right="0.25" top="0.75" bottom="0.75" header="0.3" footer="0.3"/>
      <pageSetup orientation="landscape" r:id="rId9"/>
    </customSheetView>
    <customSheetView guid="{5406D82A-B1D0-4983-AB8A-75181D42C23E}" scale="70" hiddenColumns="1">
      <pane ySplit="24" topLeftCell="A25" activePane="bottomLeft" state="frozen"/>
      <selection pane="bottomLeft" activeCell="A40" sqref="A40"/>
      <pageMargins left="0.25" right="0.25" top="0.75" bottom="0.75" header="0.3" footer="0.3"/>
      <pageSetup orientation="landscape" r:id="rId10"/>
    </customSheetView>
    <customSheetView guid="{D2AF4B55-6288-4404-BDA4-57667A3D222B}" scale="70" showAutoFilter="1" hiddenColumns="1" topLeftCell="C1">
      <pane ySplit="24" topLeftCell="A848" activePane="bottomLeft" state="frozen"/>
      <selection pane="bottomLeft" activeCell="F858" sqref="F858"/>
      <pageMargins left="0.25" right="0.25" top="0.75" bottom="0.75" header="0.3" footer="0.3"/>
      <pageSetup orientation="landscape" r:id="rId11"/>
      <autoFilter ref="A24:Y933"/>
    </customSheetView>
    <customSheetView guid="{D0527416-56DA-471C-B239-7844AAE5BBF2}" scale="70" filter="1" showAutoFilter="1" hiddenColumns="1" topLeftCell="E1">
      <pane ySplit="24" topLeftCell="A530" activePane="bottomLeft" state="frozen"/>
      <selection pane="bottomLeft" activeCell="U10" sqref="U10"/>
      <pageMargins left="0.25" right="0.25" top="0.75" bottom="0.75" header="0.3" footer="0.3"/>
      <pageSetup orientation="landscape" r:id="rId12"/>
      <autoFilter ref="A24:Y552">
        <filterColumn colId="23">
          <filters>
            <filter val="April"/>
          </filters>
        </filterColumn>
      </autoFilter>
    </customSheetView>
    <customSheetView guid="{CF96541A-F90A-48AC-9670-7575F9D1424B}" scale="60" filter="1" showAutoFilter="1" hiddenColumns="1" topLeftCell="F1">
      <pane ySplit="24" topLeftCell="A25" activePane="bottomLeft" state="frozen"/>
      <selection pane="bottomLeft" activeCell="G18" sqref="G18"/>
      <pageMargins left="0.25" right="0.25" top="0.75" bottom="0.75" header="0.3" footer="0.3"/>
      <pageSetup orientation="landscape" r:id="rId13"/>
      <autoFilter ref="A24:Y275">
        <filterColumn colId="23">
          <filters>
            <filter val="February"/>
          </filters>
        </filterColumn>
        <filterColumn colId="24">
          <filters>
            <filter val="Schedule"/>
          </filters>
        </filterColumn>
        <sortState ref="A25:Y172">
          <sortCondition ref="A24:A172"/>
        </sortState>
      </autoFilter>
    </customSheetView>
    <customSheetView guid="{B54B3B29-DBE5-4E05-B57A-733E861AD3D8}" scale="60" showAutoFilter="1" hiddenColumns="1">
      <pane ySplit="24" topLeftCell="A25" activePane="bottomLeft" state="frozen"/>
      <selection pane="bottomLeft" activeCell="F39" sqref="F39"/>
      <pageMargins left="0.25" right="0.25" top="0.75" bottom="0.75" header="0.3" footer="0.3"/>
      <pageSetup orientation="landscape" r:id="rId14"/>
      <autoFilter ref="A24:Y25"/>
    </customSheetView>
    <customSheetView guid="{408714B3-C490-4A0A-9E6B-4A6408ECE2F9}" scale="60" showAutoFilter="1" hiddenColumns="1">
      <selection activeCell="E32" sqref="E32"/>
      <pageMargins left="0.25" right="0.25" top="0.75" bottom="0.75" header="0.3" footer="0.3"/>
      <pageSetup orientation="landscape" r:id="rId15"/>
      <autoFilter ref="A24:Y1164"/>
    </customSheetView>
    <customSheetView guid="{8B59E16A-52F3-478D-8070-E07F285B6736}" scale="60" showAutoFilter="1" hiddenColumns="1">
      <selection activeCell="E32" sqref="E32"/>
      <pageMargins left="0.25" right="0.25" top="0.75" bottom="0.75" header="0.3" footer="0.3"/>
      <pageSetup orientation="landscape" r:id="rId16"/>
      <autoFilter ref="A24:Y1164"/>
    </customSheetView>
    <customSheetView guid="{F121DFDB-F7EE-4DC0-9C56-78F12606351C}" scale="60" showAutoFilter="1" topLeftCell="A1045">
      <selection activeCell="AC1091" sqref="AC1091"/>
      <pageMargins left="0.25" right="0.25" top="0.75" bottom="0.75" header="0.3" footer="0.3"/>
      <pageSetup orientation="landscape" r:id="rId17"/>
      <autoFilter ref="A24:Y1077"/>
    </customSheetView>
    <customSheetView guid="{A11BAD2D-8B80-431F-82AB-32E581CA468E}" scale="60" filter="1" showAutoFilter="1" hiddenColumns="1" topLeftCell="D23">
      <selection activeCell="U963" sqref="U770:U963"/>
      <pageMargins left="0.25" right="0.25" top="0.75" bottom="0.75" header="0.3" footer="0.3"/>
      <pageSetup orientation="landscape" r:id="rId18"/>
      <autoFilter ref="A24:Y963">
        <filterColumn colId="23">
          <filters>
            <filter val="June"/>
          </filters>
        </filterColumn>
      </autoFilter>
    </customSheetView>
    <customSheetView guid="{E78475F9-8E88-486A-B527-CF4D0005F119}" scale="60" showAutoFilter="1">
      <selection activeCell="B9" sqref="B9"/>
      <pageMargins left="0.25" right="0.25" top="0.75" bottom="0.75" header="0.3" footer="0.3"/>
      <pageSetup orientation="landscape" r:id="rId19"/>
      <autoFilter ref="A24:Y338"/>
    </customSheetView>
    <customSheetView guid="{15204AAF-F8D6-4F5C-B779-8142D767886E}" scale="60" showAutoFilter="1">
      <selection activeCell="D15" sqref="D15"/>
      <pageMargins left="0.25" right="0.25" top="0.75" bottom="0.75" header="0.3" footer="0.3"/>
      <pageSetup orientation="landscape" r:id="rId20"/>
      <autoFilter ref="A22:Z418"/>
    </customSheetView>
    <customSheetView guid="{E86B1091-79BC-4885-BAD8-FD89DD72A1A1}" scale="80" showAutoFilter="1">
      <selection activeCell="C14" sqref="C14"/>
      <pageMargins left="0.25" right="0.25" top="0.75" bottom="0.75" header="0.3" footer="0.3"/>
      <pageSetup orientation="landscape" r:id="rId21"/>
      <autoFilter ref="A22:Z281"/>
    </customSheetView>
    <customSheetView guid="{E948BCE7-2060-41BB-8D33-622594444302}" scale="80" showAutoFilter="1" topLeftCell="A34">
      <selection activeCell="E17" sqref="E17"/>
      <pageMargins left="0.25" right="0.25" top="0.75" bottom="0.75" header="0.3" footer="0.3"/>
      <pageSetup orientation="landscape" r:id="rId22"/>
      <autoFilter ref="A22:Z208"/>
    </customSheetView>
    <customSheetView guid="{36D2D0A1-A13B-4BF2-9A8A-F42E50683E85}" scale="80" showAutoFilter="1" topLeftCell="A55">
      <selection activeCell="E17" sqref="E17"/>
      <pageMargins left="0.25" right="0.25" top="0.75" bottom="0.75" header="0.3" footer="0.3"/>
      <pageSetup orientation="landscape" r:id="rId23"/>
      <autoFilter ref="A22:Z208"/>
    </customSheetView>
    <customSheetView guid="{18079F88-A1E0-412F-9473-D8F8B099181E}" scale="80" showAutoFilter="1" topLeftCell="A174">
      <selection activeCell="F133" sqref="F133"/>
      <pageMargins left="0.25" right="0.25" top="0.75" bottom="0.75" header="0.3" footer="0.3"/>
      <pageSetup orientation="landscape" r:id="rId24"/>
      <autoFilter ref="A22:Z208"/>
    </customSheetView>
    <customSheetView guid="{82F36205-E67C-4794-BB0C-024D3E9E2E22}" scale="80" topLeftCell="A213">
      <selection activeCell="A97" sqref="A97:XFD97"/>
      <pageMargins left="0.7" right="0.7" top="0.75" bottom="0.75" header="0.3" footer="0.3"/>
    </customSheetView>
    <customSheetView guid="{F976164E-0E99-4807-8FC3-52215D1D897C}" scale="80" showAutoFilter="1" topLeftCell="E1">
      <selection activeCell="D20" sqref="A20:XFD22"/>
      <pageMargins left="0.7" right="0.7" top="0.75" bottom="0.75" header="0.3" footer="0.3"/>
      <autoFilter ref="A2:W1102"/>
    </customSheetView>
    <customSheetView guid="{B7BCDC88-F3BD-48B0-8DD5-36B47A2B1128}" scale="80" filter="1" showAutoFilter="1">
      <selection activeCell="A3" sqref="A3"/>
      <pageMargins left="0.7" right="0.7" top="0.75" bottom="0.75" header="0.3" footer="0.3"/>
      <autoFilter ref="A2:W1067">
        <filterColumn colId="13">
          <filters>
            <dateGroupItem year="2014" month="9" dateTimeGrouping="month"/>
          </filters>
        </filterColumn>
      </autoFilter>
    </customSheetView>
    <customSheetView guid="{5FC3DCBB-1083-4C50-A3FD-B9D4538DA773}" scale="80" showAutoFilter="1">
      <selection activeCell="Y12" sqref="Y12"/>
      <pageMargins left="0.7" right="0.7" top="0.75" bottom="0.75" header="0.3" footer="0.3"/>
      <autoFilter ref="A2:W1067"/>
    </customSheetView>
    <customSheetView guid="{743A6B8C-8B96-401A-AAC5-2EB1A52E66BC}" filter="1" showAutoFilter="1" topLeftCell="A734">
      <selection activeCell="F792" sqref="F792"/>
      <pageMargins left="0.7" right="0.7" top="0.75" bottom="0.75" header="0.3" footer="0.3"/>
      <autoFilter ref="A2:W990">
        <filterColumn colId="15">
          <filters>
            <filter val="Acosta, Javier"/>
            <filter val="Boyarski, Dean"/>
            <filter val="Cantlon, Elaine"/>
            <filter val="Doucette, Cassie"/>
            <filter val="Dovichak, Lesley"/>
            <filter val="Easthope, Julie"/>
            <filter val="Gibson, Colleen"/>
            <filter val="Kinnear, Stuart"/>
            <filter val="Lanfranchi, Renato"/>
            <filter val="MacLean, Candice"/>
            <filter val="Miller, Ken"/>
            <filter val="Romero, Allan"/>
            <filter val="Ross, Kevin"/>
          </filters>
        </filterColumn>
      </autoFilter>
    </customSheetView>
    <customSheetView guid="{6FC8E45E-B7EC-432F-999B-187E52E5BCD1}" scale="60" filter="1" showAutoFilter="1" topLeftCell="A602">
      <selection activeCell="D647" sqref="D647"/>
      <pageMargins left="0.25" right="0.25" top="0.75" bottom="0.75" header="0.3" footer="0.3"/>
      <pageSetup orientation="landscape" r:id="rId25"/>
      <autoFilter ref="A22:Z645">
        <filterColumn colId="23">
          <filters>
            <filter val="July"/>
          </filters>
        </filterColumn>
      </autoFilter>
    </customSheetView>
    <customSheetView guid="{1FBB4969-6CBF-41D4-A639-A7476D452D85}" scale="60" showAutoFilter="1">
      <selection activeCell="B6" sqref="B6:B13"/>
      <pageMargins left="0.25" right="0.25" top="0.75" bottom="0.75" header="0.3" footer="0.3"/>
      <pageSetup orientation="landscape" r:id="rId26"/>
      <autoFilter ref="A22:Z700"/>
    </customSheetView>
    <customSheetView guid="{8553E7FD-9F31-43F9-9E4D-7B67B2E0411A}" scale="60" showAutoFilter="1" topLeftCell="A716">
      <selection activeCell="H752" sqref="H752"/>
      <pageMargins left="0.25" right="0.25" top="0.75" bottom="0.75" header="0.3" footer="0.3"/>
      <pageSetup orientation="landscape" r:id="rId27"/>
      <autoFilter ref="A22:Z700"/>
    </customSheetView>
    <customSheetView guid="{FBCD9737-53FC-4BBA-9677-9554CB08187D}" scale="60" showAutoFilter="1">
      <selection activeCell="F3" sqref="F3"/>
      <pageMargins left="0.25" right="0.25" top="0.75" bottom="0.75" header="0.3" footer="0.3"/>
      <pageSetup orientation="landscape" r:id="rId28"/>
      <autoFilter ref="A24:Y769"/>
    </customSheetView>
    <customSheetView guid="{B3DB9642-86AB-452C-A0CD-25C90A434E2B}" scale="60" showAutoFilter="1" hiddenColumns="1">
      <selection activeCell="E32" sqref="E32"/>
      <pageMargins left="0.25" right="0.25" top="0.75" bottom="0.75" header="0.3" footer="0.3"/>
      <pageSetup orientation="landscape" r:id="rId29"/>
      <autoFilter ref="A24:Y1164"/>
    </customSheetView>
    <customSheetView guid="{D5108DDB-1CA7-4882-8509-9DD5CB1D05D4}" scale="60" showAutoFilter="1" hiddenColumns="1">
      <pane ySplit="24" topLeftCell="A25" activePane="bottomLeft" state="frozen"/>
      <selection pane="bottomLeft" activeCell="F39" sqref="F39"/>
      <pageMargins left="0.25" right="0.25" top="0.75" bottom="0.75" header="0.3" footer="0.3"/>
      <pageSetup orientation="landscape" r:id="rId30"/>
      <autoFilter ref="A24:Y25"/>
    </customSheetView>
    <customSheetView guid="{D570A0AB-7D73-4828-9E7D-BCCF88D35B2E}" scale="70" filter="1" showAutoFilter="1" hiddenColumns="1" topLeftCell="E1">
      <pane ySplit="23" topLeftCell="A406" activePane="bottomLeft" state="frozen"/>
      <selection pane="bottomLeft" activeCell="G12" sqref="G12"/>
      <pageMargins left="0.25" right="0.25" top="0.75" bottom="0.75" header="0.3" footer="0.3"/>
      <pageSetup orientation="landscape" r:id="rId31"/>
      <autoFilter ref="A24:Y430">
        <filterColumn colId="23">
          <filters>
            <filter val="March"/>
          </filters>
        </filterColumn>
      </autoFilter>
    </customSheetView>
    <customSheetView guid="{2699C5E5-96D4-48DE-87D7-EC09646739BE}" scale="70" filter="1" showAutoFilter="1" hiddenColumns="1" topLeftCell="E1">
      <pane ySplit="24" topLeftCell="A406" activePane="bottomLeft" state="frozen"/>
      <selection pane="bottomLeft" activeCell="G12" sqref="G12"/>
      <pageMargins left="0.25" right="0.25" top="0.75" bottom="0.75" header="0.3" footer="0.3"/>
      <pageSetup orientation="landscape" r:id="rId32"/>
      <autoFilter ref="A24:Y430">
        <filterColumn colId="23">
          <filters>
            <filter val="March"/>
          </filters>
        </filterColumn>
      </autoFilter>
    </customSheetView>
    <customSheetView guid="{6DA8A8FD-352D-4610-BC5A-169CD7F1B872}" scale="70" filter="1" showAutoFilter="1" hiddenColumns="1" topLeftCell="E1">
      <pane ySplit="24" topLeftCell="A1216" activePane="bottomLeft" state="frozen"/>
      <selection pane="bottomLeft" activeCell="U13" sqref="U13"/>
      <pageMargins left="0.25" right="0.25" top="0.75" bottom="0.75" header="0.3" footer="0.3"/>
      <pageSetup orientation="landscape" r:id="rId33"/>
      <autoFilter ref="A24:Y24">
        <filterColumn colId="23">
          <filters>
            <filter val="November"/>
          </filters>
        </filterColumn>
      </autoFilter>
    </customSheetView>
    <customSheetView guid="{8FCB8EB8-4FC2-40FD-A64A-15756752189C}" scale="70" showAutoFilter="1">
      <pane ySplit="24" topLeftCell="A1006" activePane="bottomLeft" state="frozen"/>
      <selection pane="bottomLeft" activeCell="Y1014" sqref="Y1014"/>
      <pageMargins left="0.25" right="0.25" top="0.75" bottom="0.75" header="0.3" footer="0.3"/>
      <pageSetup orientation="landscape" r:id="rId34"/>
      <autoFilter ref="A24:Y147"/>
    </customSheetView>
    <customSheetView guid="{A755F7B1-1B17-4B1B-AE2C-9A42288D6C9C}" scale="70" filter="1" showAutoFilter="1" hiddenColumns="1" topLeftCell="E1">
      <pane ySplit="146" topLeftCell="A1216" activePane="bottomLeft" state="frozen"/>
      <selection pane="bottomLeft" activeCell="U13" sqref="U13"/>
      <pageMargins left="0.25" right="0.25" top="0.75" bottom="0.75" header="0.3" footer="0.3"/>
      <pageSetup orientation="landscape" r:id="rId35"/>
      <autoFilter ref="A24:Y147">
        <filterColumn colId="23">
          <filters>
            <filter val="November"/>
          </filters>
        </filterColumn>
      </autoFilter>
    </customSheetView>
    <customSheetView guid="{E64ADD4A-BA65-4CC3-87AE-4A7A873E5B87}" scale="70" filter="1" showAutoFilter="1" hiddenColumns="1" topLeftCell="E1">
      <pane ySplit="146" topLeftCell="A1216" activePane="bottomLeft" state="frozen"/>
      <selection pane="bottomLeft" activeCell="U13" sqref="U13"/>
      <pageMargins left="0.25" right="0.25" top="0.75" bottom="0.75" header="0.3" footer="0.3"/>
      <pageSetup orientation="landscape" r:id="rId36"/>
      <autoFilter ref="A24:Y147">
        <filterColumn colId="23">
          <filters>
            <filter val="November"/>
          </filters>
        </filterColumn>
      </autoFilter>
    </customSheetView>
    <customSheetView guid="{D598809E-F200-41DC-9C4F-AC111AA6FE58}" scale="80" showAutoFilter="1" topLeftCell="G1">
      <pane ySplit="24" topLeftCell="A864" activePane="bottomLeft" state="frozen"/>
      <selection pane="bottomLeft" activeCell="V882" sqref="V882"/>
      <pageMargins left="0.25" right="0.25" top="0.75" bottom="0.75" header="0.3" footer="0.3"/>
      <pageSetup orientation="landscape" r:id="rId37"/>
      <autoFilter ref="A24:Y462"/>
    </customSheetView>
    <customSheetView guid="{137B71A1-693E-44A0-A831-FCAE3A98B078}" scale="80">
      <pane ySplit="24" topLeftCell="A721" activePane="bottomLeft" state="frozen"/>
      <selection pane="bottomLeft" activeCell="E725" sqref="E725"/>
      <pageMargins left="0.25" right="0.25" top="0.75" bottom="0.75" header="0.3" footer="0.3"/>
      <pageSetup orientation="landscape" r:id="rId38"/>
    </customSheetView>
    <customSheetView guid="{B0E47196-3194-4E90-A2E7-34A7E71ED9F9}" scale="80">
      <pane ySplit="24" topLeftCell="A721" activePane="bottomLeft" state="frozen"/>
      <selection pane="bottomLeft" activeCell="E725" sqref="E725"/>
      <pageMargins left="0.25" right="0.25" top="0.75" bottom="0.75" header="0.3" footer="0.3"/>
      <pageSetup orientation="landscape" r:id="rId39"/>
    </customSheetView>
    <customSheetView guid="{5D1B51C1-A6A0-4BD9-AE2A-967EA592CCA1}" scale="80" showAutoFilter="1" hiddenColumns="1" topLeftCell="B1">
      <pane ySplit="24" topLeftCell="A25" activePane="bottomLeft" state="frozen"/>
      <selection pane="bottomLeft" activeCell="F3" sqref="F3"/>
      <pageMargins left="0.25" right="0.25" top="0.75" bottom="0.75" header="0.3" footer="0.3"/>
      <pageSetup orientation="landscape" r:id="rId40"/>
      <autoFilter ref="A24:AL1397"/>
    </customSheetView>
    <customSheetView guid="{99C96E53-20B8-4C39-B2E0-60BB02E5589C}" scale="80" showAutoFilter="1" hiddenColumns="1" topLeftCell="B1">
      <pane ySplit="24" topLeftCell="A25" activePane="bottomLeft" state="frozen"/>
      <selection pane="bottomLeft" activeCell="F3" sqref="F3"/>
      <pageMargins left="0.25" right="0.25" top="0.75" bottom="0.75" header="0.3" footer="0.3"/>
      <pageSetup orientation="landscape" r:id="rId41"/>
      <autoFilter ref="A24:AL1397"/>
    </customSheetView>
  </customSheetViews>
  <dataValidations disablePrompts="1" count="1">
    <dataValidation type="list" allowBlank="1" showInputMessage="1" showErrorMessage="1" sqref="K6">
      <formula1>$W$2:$W$15</formula1>
    </dataValidation>
  </dataValidations>
  <pageMargins left="0.25" right="0.25" top="0.75" bottom="0.75" header="0.3" footer="0.3"/>
  <pageSetup orientation="landscape" r:id="rId42"/>
  <legacyDrawing r:id="rId4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3"/>
  <sheetViews>
    <sheetView topLeftCell="A7" workbookViewId="0">
      <selection activeCell="D16" sqref="D16"/>
    </sheetView>
  </sheetViews>
  <sheetFormatPr defaultRowHeight="15"/>
  <cols>
    <col min="4" max="4" width="12.7109375" bestFit="1" customWidth="1"/>
    <col min="7" max="7" width="17.5703125" customWidth="1"/>
    <col min="8" max="8" width="24" customWidth="1"/>
  </cols>
  <sheetData>
    <row r="2" spans="1:12" s="251" customFormat="1" ht="174.75" customHeight="1">
      <c r="A2" s="70" t="s">
        <v>218</v>
      </c>
      <c r="B2" s="70" t="s">
        <v>3067</v>
      </c>
      <c r="C2" s="70" t="s">
        <v>3068</v>
      </c>
      <c r="D2" s="75">
        <v>1200000</v>
      </c>
      <c r="E2" s="76" t="s">
        <v>3069</v>
      </c>
      <c r="F2" s="70" t="s">
        <v>78</v>
      </c>
      <c r="G2" s="75">
        <v>22500</v>
      </c>
      <c r="H2" s="377" t="s">
        <v>3070</v>
      </c>
      <c r="I2" s="145"/>
      <c r="K2" s="70"/>
    </row>
    <row r="3" spans="1:12" s="375" customFormat="1" ht="45" customHeight="1">
      <c r="A3" s="469" t="s">
        <v>2017</v>
      </c>
      <c r="B3" s="469" t="s">
        <v>3099</v>
      </c>
      <c r="C3" s="469" t="s">
        <v>3100</v>
      </c>
      <c r="D3" s="467">
        <v>209000</v>
      </c>
      <c r="E3" s="469">
        <v>823873</v>
      </c>
      <c r="F3" s="469" t="s">
        <v>79</v>
      </c>
      <c r="G3" s="467">
        <v>10450</v>
      </c>
      <c r="H3" s="385" t="s">
        <v>3101</v>
      </c>
      <c r="I3" s="258"/>
    </row>
    <row r="4" spans="1:12" s="375" customFormat="1">
      <c r="A4" s="470"/>
      <c r="B4" s="470"/>
      <c r="C4" s="470"/>
      <c r="D4" s="468"/>
      <c r="E4" s="470"/>
      <c r="F4" s="470"/>
      <c r="G4" s="468"/>
      <c r="H4" s="384" t="s">
        <v>3102</v>
      </c>
      <c r="I4" s="258"/>
    </row>
    <row r="5" spans="1:12" ht="300">
      <c r="A5" s="259" t="s">
        <v>3121</v>
      </c>
      <c r="B5" s="259" t="s">
        <v>3122</v>
      </c>
      <c r="C5" s="259" t="s">
        <v>3123</v>
      </c>
      <c r="D5" s="260">
        <v>11200000</v>
      </c>
      <c r="E5" s="261"/>
      <c r="F5" s="259" t="s">
        <v>3124</v>
      </c>
      <c r="G5" s="260">
        <v>1161138</v>
      </c>
      <c r="H5" s="257" t="s">
        <v>3125</v>
      </c>
    </row>
    <row r="6" spans="1:12" s="400" customFormat="1" ht="120">
      <c r="A6" s="400" t="s">
        <v>2017</v>
      </c>
      <c r="B6" s="400" t="s">
        <v>4241</v>
      </c>
      <c r="C6" s="400" t="s">
        <v>4242</v>
      </c>
      <c r="D6" s="411">
        <v>50000</v>
      </c>
      <c r="E6" s="402">
        <v>822732</v>
      </c>
      <c r="F6" s="400" t="s">
        <v>78</v>
      </c>
      <c r="G6" s="401">
        <v>250000</v>
      </c>
      <c r="H6" s="403" t="s">
        <v>4243</v>
      </c>
      <c r="I6" s="404"/>
      <c r="K6" s="405"/>
    </row>
    <row r="7" spans="1:12" s="400" customFormat="1" ht="135">
      <c r="A7" s="400" t="s">
        <v>758</v>
      </c>
      <c r="B7" s="400" t="s">
        <v>3164</v>
      </c>
      <c r="C7" s="400" t="s">
        <v>3155</v>
      </c>
      <c r="D7" s="411">
        <v>2305050</v>
      </c>
      <c r="E7" s="402">
        <v>823691</v>
      </c>
      <c r="F7" s="400" t="s">
        <v>78</v>
      </c>
      <c r="G7" s="401">
        <v>2291771.7999999998</v>
      </c>
      <c r="H7" s="403" t="s">
        <v>3163</v>
      </c>
      <c r="I7" s="404"/>
      <c r="K7" s="405"/>
    </row>
    <row r="8" spans="1:12" s="400" customFormat="1" ht="84.75" customHeight="1">
      <c r="A8" s="400" t="s">
        <v>758</v>
      </c>
      <c r="B8" s="400" t="s">
        <v>3164</v>
      </c>
      <c r="C8" s="400" t="s">
        <v>3155</v>
      </c>
      <c r="D8" s="411">
        <v>2305050</v>
      </c>
      <c r="E8" s="402">
        <v>823691</v>
      </c>
      <c r="F8" s="400" t="s">
        <v>79</v>
      </c>
      <c r="G8" s="401">
        <v>62000</v>
      </c>
      <c r="H8" s="403" t="s">
        <v>3156</v>
      </c>
      <c r="I8" s="404"/>
      <c r="K8" s="405"/>
    </row>
    <row r="10" spans="1:12" s="286" customFormat="1" ht="177.75" customHeight="1">
      <c r="A10" s="286" t="s">
        <v>741</v>
      </c>
      <c r="B10" s="295" t="s">
        <v>766</v>
      </c>
      <c r="C10" s="295" t="s">
        <v>743</v>
      </c>
      <c r="D10" s="411">
        <v>29203</v>
      </c>
      <c r="E10" s="288" t="s">
        <v>4271</v>
      </c>
      <c r="F10" s="286" t="s">
        <v>78</v>
      </c>
      <c r="G10" s="393">
        <v>1872</v>
      </c>
      <c r="H10" s="406" t="s">
        <v>4272</v>
      </c>
      <c r="I10" s="285">
        <v>2018</v>
      </c>
      <c r="J10" s="286" t="s">
        <v>30</v>
      </c>
      <c r="K10" s="306"/>
      <c r="L10" s="306"/>
    </row>
    <row r="31" spans="7:7">
      <c r="G31" s="412">
        <f>600*3600</f>
        <v>2160000</v>
      </c>
    </row>
    <row r="32" spans="7:7">
      <c r="G32" s="412">
        <f>3600*170</f>
        <v>612000</v>
      </c>
    </row>
    <row r="33" spans="7:7">
      <c r="G33" s="413">
        <f>+G32/G31</f>
        <v>0.28333333333333333</v>
      </c>
    </row>
  </sheetData>
  <customSheetViews>
    <customSheetView guid="{5495ECAE-4783-411D-818A-D8EDBC82D2AC}" topLeftCell="A7">
      <selection activeCell="D16" sqref="D16"/>
      <pageMargins left="0.7" right="0.7" top="0.75" bottom="0.75" header="0.3" footer="0.3"/>
    </customSheetView>
    <customSheetView guid="{B2DBCAC9-CDEB-41C5-BA0D-B1F00213CB82}" topLeftCell="A7">
      <selection activeCell="D16" sqref="D16"/>
      <pageMargins left="0.7" right="0.7" top="0.75" bottom="0.75" header="0.3" footer="0.3"/>
    </customSheetView>
    <customSheetView guid="{4C04BD47-84CE-4273-ACF8-B93F72B2FC29}" topLeftCell="A4">
      <selection activeCell="A9" sqref="A9:XFD9"/>
      <pageMargins left="0.7" right="0.7" top="0.75" bottom="0.75" header="0.3" footer="0.3"/>
    </customSheetView>
    <customSheetView guid="{831E0C9D-FAF2-43B0-9705-40ED6F4761F0}">
      <selection activeCell="G2" sqref="G2"/>
      <pageMargins left="0.7" right="0.7" top="0.75" bottom="0.75" header="0.3" footer="0.3"/>
    </customSheetView>
    <customSheetView guid="{E98C2540-AD5B-458B-A61C-E13BAFDAB19E}">
      <selection activeCell="G2" sqref="G2"/>
      <pageMargins left="0.7" right="0.7" top="0.75" bottom="0.75" header="0.3" footer="0.3"/>
    </customSheetView>
    <customSheetView guid="{A423EAEA-26C9-4C91-968F-9FF15FD8A3CD}">
      <selection activeCell="A2" sqref="A2:XFD2"/>
      <pageMargins left="0.7" right="0.7" top="0.75" bottom="0.75" header="0.3" footer="0.3"/>
    </customSheetView>
    <customSheetView guid="{E536F60A-D6BA-4AA9-B83D-F62B1E7BFDAE}">
      <selection activeCell="G23" sqref="G23"/>
      <pageMargins left="0.7" right="0.7" top="0.75" bottom="0.75" header="0.3" footer="0.3"/>
    </customSheetView>
    <customSheetView guid="{299B83FB-24DC-4677-AFE2-C4852BC56662}">
      <selection activeCell="G23" sqref="G23"/>
      <pageMargins left="0.7" right="0.7" top="0.75" bottom="0.75" header="0.3" footer="0.3"/>
    </customSheetView>
    <customSheetView guid="{C003D31C-3C11-4F7E-AAAB-AD241761AEF2}">
      <selection activeCell="G32" sqref="G32"/>
      <pageMargins left="0.7" right="0.7" top="0.75" bottom="0.75" header="0.3" footer="0.3"/>
    </customSheetView>
    <customSheetView guid="{5406D82A-B1D0-4983-AB8A-75181D42C23E}">
      <selection activeCell="G32" sqref="G32"/>
      <pageMargins left="0.7" right="0.7" top="0.75" bottom="0.75" header="0.3" footer="0.3"/>
    </customSheetView>
    <customSheetView guid="{6DA8A8FD-352D-4610-BC5A-169CD7F1B872}">
      <selection activeCell="G32" sqref="G32"/>
      <pageMargins left="0.7" right="0.7" top="0.75" bottom="0.75" header="0.3" footer="0.3"/>
    </customSheetView>
    <customSheetView guid="{8FCB8EB8-4FC2-40FD-A64A-15756752189C}">
      <selection activeCell="G32" sqref="G32"/>
      <pageMargins left="0.7" right="0.7" top="0.75" bottom="0.75" header="0.3" footer="0.3"/>
    </customSheetView>
    <customSheetView guid="{A755F7B1-1B17-4B1B-AE2C-9A42288D6C9C}">
      <selection activeCell="G32" sqref="G32"/>
      <pageMargins left="0.7" right="0.7" top="0.75" bottom="0.75" header="0.3" footer="0.3"/>
    </customSheetView>
    <customSheetView guid="{E64ADD4A-BA65-4CC3-87AE-4A7A873E5B87}">
      <selection activeCell="H8" sqref="H8"/>
      <pageMargins left="0.7" right="0.7" top="0.75" bottom="0.75" header="0.3" footer="0.3"/>
    </customSheetView>
    <customSheetView guid="{D598809E-F200-41DC-9C4F-AC111AA6FE58}">
      <selection activeCell="G2" sqref="G2"/>
      <pageMargins left="0.7" right="0.7" top="0.75" bottom="0.75" header="0.3" footer="0.3"/>
    </customSheetView>
    <customSheetView guid="{137B71A1-693E-44A0-A831-FCAE3A98B078}">
      <selection activeCell="G2" sqref="G2"/>
      <pageMargins left="0.7" right="0.7" top="0.75" bottom="0.75" header="0.3" footer="0.3"/>
    </customSheetView>
    <customSheetView guid="{B0E47196-3194-4E90-A2E7-34A7E71ED9F9}">
      <selection activeCell="G2" sqref="G2"/>
      <pageMargins left="0.7" right="0.7" top="0.75" bottom="0.75" header="0.3" footer="0.3"/>
    </customSheetView>
    <customSheetView guid="{5D1B51C1-A6A0-4BD9-AE2A-967EA592CCA1}">
      <selection activeCell="G5" sqref="G5"/>
      <pageMargins left="0.7" right="0.7" top="0.75" bottom="0.75" header="0.3" footer="0.3"/>
    </customSheetView>
    <customSheetView guid="{99C96E53-20B8-4C39-B2E0-60BB02E5589C}">
      <selection activeCell="G5" sqref="G5"/>
      <pageMargins left="0.7" right="0.7" top="0.75" bottom="0.75" header="0.3" footer="0.3"/>
    </customSheetView>
  </customSheetViews>
  <mergeCells count="7">
    <mergeCell ref="G3:G4"/>
    <mergeCell ref="A3:A4"/>
    <mergeCell ref="B3:B4"/>
    <mergeCell ref="C3:C4"/>
    <mergeCell ref="D3:D4"/>
    <mergeCell ref="E3:E4"/>
    <mergeCell ref="F3:F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Savings avoidance rebates</vt:lpstr>
      <vt:lpstr>Reference</vt:lpstr>
      <vt:lpstr>Shell - IG (Monica ONLY)</vt:lpstr>
      <vt:lpstr>Cost Recovery</vt:lpstr>
      <vt:lpstr>Asset Utilization &amp; Sales</vt:lpstr>
      <vt:lpstr>RFPs</vt:lpstr>
      <vt:lpstr>Emerging Issues</vt:lpstr>
      <vt:lpstr>Contracts executed</vt:lpstr>
      <vt:lpstr>Sheet1</vt:lpstr>
      <vt:lpstr>ON HOLD</vt:lpstr>
      <vt:lpstr>Sheet3</vt:lpstr>
      <vt:lpstr>Sheet2</vt:lpstr>
      <vt:lpstr>'Shell - IG (Monica ONLY)'!Print_Area</vt:lpstr>
    </vt:vector>
  </TitlesOfParts>
  <Company>CNRL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stuartk</dc:creator>
  <cp:lastModifiedBy>Trevan Williams</cp:lastModifiedBy>
  <cp:lastPrinted>2018-11-13T14:52:44Z</cp:lastPrinted>
  <dcterms:created xsi:type="dcterms:W3CDTF">2014-03-10T16:36:56Z</dcterms:created>
  <dcterms:modified xsi:type="dcterms:W3CDTF">2022-05-10T17:30:40Z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