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omments2.xml" ContentType="application/vnd.openxmlformats-officedocument.spreadsheetml.comments+xml"/>
  <Override PartName="/xl/worksheets/wsSortMap1.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74.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86.xml" ContentType="application/vnd.openxmlformats-officedocument.spreadsheetml.revisionLog+xml"/>
  <Override PartName="/xl/revisions/revisionLog102.xml" ContentType="application/vnd.openxmlformats-officedocument.spreadsheetml.revisionLog+xml"/>
  <Override PartName="/xl/revisions/revisionLog107.xml" ContentType="application/vnd.openxmlformats-officedocument.spreadsheetml.revisionLog+xml"/>
  <Override PartName="/xl/revisions/revisionLog9.xml" ContentType="application/vnd.openxmlformats-officedocument.spreadsheetml.revisionLog+xml"/>
  <Override PartName="/xl/revisions/revisionLog81.xml" ContentType="application/vnd.openxmlformats-officedocument.spreadsheetml.revisionLog+xml"/>
  <Override PartName="/xl/revisions/revisionLog4.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76.xml" ContentType="application/vnd.openxmlformats-officedocument.spreadsheetml.revisionLog+xml"/>
  <Override PartName="/xl/revisions/revisionLog92.xml" ContentType="application/vnd.openxmlformats-officedocument.spreadsheetml.revisionLog+xml"/>
  <Override PartName="/xl/revisions/revisionLog97.xml" ContentType="application/vnd.openxmlformats-officedocument.spreadsheetml.revisionLog+xml"/>
  <Override PartName="/xl/revisions/revisionLog180.xml" ContentType="application/vnd.openxmlformats-officedocument.spreadsheetml.revisionLog+xml"/>
  <Override PartName="/xl/revisions/revisionLog172.xml" ContentType="application/vnd.openxmlformats-officedocument.spreadsheetml.revisionLog+xml"/>
  <Override PartName="/xl/revisions/revisionLog71.xml" ContentType="application/vnd.openxmlformats-officedocument.spreadsheetml.revisionLog+xml"/>
  <Override PartName="/xl/revisions/revisionLog175.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57.xml" ContentType="application/vnd.openxmlformats-officedocument.spreadsheetml.revisionLog+xml"/>
  <Override PartName="/xl/revisions/revisionLog49.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52.xml" ContentType="application/vnd.openxmlformats-officedocument.spreadsheetml.revisionLog+xml"/>
  <Override PartName="/xl/revisions/revisionLog66.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44.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95.xml" ContentType="application/vnd.openxmlformats-officedocument.spreadsheetml.revisionLog+xml"/>
  <Override PartName="/xl/revisions/revisionLog100.xml" ContentType="application/vnd.openxmlformats-officedocument.spreadsheetml.revisionLog+xml"/>
  <Override PartName="/xl/revisions/revisionLog108.xml" ContentType="application/vnd.openxmlformats-officedocument.spreadsheetml.revisionLog+xml"/>
  <Override PartName="/xl/revisions/revisionLog170.xml" ContentType="application/vnd.openxmlformats-officedocument.spreadsheetml.revisionLog+xml"/>
  <Override PartName="/xl/revisions/revisionLog103.xml" ContentType="application/vnd.openxmlformats-officedocument.spreadsheetml.revisionLog+xml"/>
  <Override PartName="/xl/revisions/revisionLog60.xml" ContentType="application/vnd.openxmlformats-officedocument.spreadsheetml.revisionLog+xml"/>
  <Override PartName="/xl/revisions/revisionLog18.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39.xml" ContentType="application/vnd.openxmlformats-officedocument.spreadsheetml.revisionLog+xml"/>
  <Override PartName="/xl/revisions/revisionLog173.xml" ContentType="application/vnd.openxmlformats-officedocument.spreadsheetml.revisionLog+xml"/>
  <Override PartName="/xl/revisions/revisionLog178.xml" ContentType="application/vnd.openxmlformats-officedocument.spreadsheetml.revisionLog+xml"/>
  <Override PartName="/xl/revisions/revisionLog13.xml" ContentType="application/vnd.openxmlformats-officedocument.spreadsheetml.revisionLog+xml"/>
  <Override PartName="/xl/revisions/revisionLog42.xml" ContentType="application/vnd.openxmlformats-officedocument.spreadsheetml.revisionLog+xml"/>
  <Override PartName="/xl/revisions/revisionLog55.xml" ContentType="application/vnd.openxmlformats-officedocument.spreadsheetml.revisionLog+xml"/>
  <Override PartName="/xl/revisions/revisionLog34.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98.xml" ContentType="application/vnd.openxmlformats-officedocument.spreadsheetml.revisionLog+xml"/>
  <Override PartName="/xl/revisions/revisionLog106.xml" ContentType="application/vnd.openxmlformats-officedocument.spreadsheetml.revisionLog+xml"/>
  <Override PartName="/xl/revisions/revisionLog111.xml" ContentType="application/vnd.openxmlformats-officedocument.spreadsheetml.revisionLog+xml"/>
  <Override PartName="/xl/revisions/revisionLog93.xml" ContentType="application/vnd.openxmlformats-officedocument.spreadsheetml.revisionLog+xml"/>
  <Override PartName="/xl/revisions/revisionLog21.xml" ContentType="application/vnd.openxmlformats-officedocument.spreadsheetml.revisionLog+xml"/>
  <Override PartName="/xl/revisions/revisionLog176.xml" ContentType="application/vnd.openxmlformats-officedocument.spreadsheetml.revisionLog+xml"/>
  <Override PartName="/xl/revisions/revisionLog181.xml" ContentType="application/vnd.openxmlformats-officedocument.spreadsheetml.revisionLog+xml"/>
  <Override PartName="/xl/revisions/revisionLog50.xml" ContentType="application/vnd.openxmlformats-officedocument.spreadsheetml.revisionLog+xml"/>
  <Override PartName="/xl/revisions/revisionLog29.xml" ContentType="application/vnd.openxmlformats-officedocument.spreadsheetml.revisionLog+xml"/>
  <Override PartName="/xl/revisions/revisionLog16.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88.xml" ContentType="application/vnd.openxmlformats-officedocument.spreadsheetml.revisionLog+xml"/>
  <Override PartName="/xl/revisions/revisionLog101.xml" ContentType="application/vnd.openxmlformats-officedocument.spreadsheetml.revisionLog+xml"/>
  <Override PartName="/xl/revisions/revisionLog109.xml" ContentType="application/vnd.openxmlformats-officedocument.spreadsheetml.revisionLog+xml"/>
  <Override PartName="/xl/revisions/revisionLog96.xml" ContentType="application/vnd.openxmlformats-officedocument.spreadsheetml.revisionLog+xml"/>
  <Override PartName="/xl/revisions/revisionLog83.xml" ContentType="application/vnd.openxmlformats-officedocument.spreadsheetml.revisionLog+xml"/>
  <Override PartName="/xl/revisions/revisionLog104.xml" ContentType="application/vnd.openxmlformats-officedocument.spreadsheetml.revisionLog+xml"/>
  <Override PartName="/xl/revisions/revisionLog112.xml" ContentType="application/vnd.openxmlformats-officedocument.spreadsheetml.revisionLog+xml"/>
  <Override PartName="/xl/revisions/revisionLog40.xml" ContentType="application/vnd.openxmlformats-officedocument.spreadsheetml.revisionLog+xml"/>
  <Override PartName="/xl/revisions/revisionLog19.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79.xml" ContentType="application/vnd.openxmlformats-officedocument.spreadsheetml.revisionLog+xml"/>
  <Override PartName="/xl/revisions/revisionLog171.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77.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1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480" yWindow="-180" windowWidth="21765" windowHeight="6360" firstSheet="1" activeTab="1"/>
  </bookViews>
  <sheets>
    <sheet name="Summary" sheetId="1" state="hidden" r:id="rId1"/>
    <sheet name="Conventional Monthly Report" sheetId="2" r:id="rId2"/>
    <sheet name="Reference" sheetId="3" state="hidden" r:id="rId3"/>
    <sheet name="OPS only - Weekly Tasks" sheetId="4" r:id="rId4"/>
    <sheet name="Highlights" sheetId="5" r:id="rId5"/>
  </sheets>
  <definedNames>
    <definedName name="_xlnm._FilterDatabase" localSheetId="1" hidden="1">'Conventional Monthly Report'!$A$4:$AB$89</definedName>
    <definedName name="_xlnm._FilterDatabase" localSheetId="3" hidden="1">'OPS only - Weekly Tasks'!$A$11:$F$204</definedName>
    <definedName name="Z_085293DF_73FA_401B_8CC8_D89B4931FC53_.wvu.FilterData" localSheetId="1" hidden="1">'Conventional Monthly Report'!$A$4:$AB$78</definedName>
    <definedName name="Z_085293DF_73FA_401B_8CC8_D89B4931FC53_.wvu.FilterData" localSheetId="3" hidden="1">'OPS only - Weekly Tasks'!$A$11:$F$128</definedName>
    <definedName name="Z_15204AAF_F8D6_4F5C_B779_8142D767886E_.wvu.FilterData" localSheetId="1" hidden="1">'Conventional Monthly Report'!$A$4:$AB$74</definedName>
    <definedName name="Z_15204AAF_F8D6_4F5C_B779_8142D767886E_.wvu.FilterData" localSheetId="3" hidden="1">'OPS only - Weekly Tasks'!$A$11:$F$114</definedName>
    <definedName name="Z_1886CF90_486E_4646_989A_178316B9B816_.wvu.FilterData" localSheetId="1" hidden="1">'Conventional Monthly Report'!$A$4:$AB$80</definedName>
    <definedName name="Z_1886CF90_486E_4646_989A_178316B9B816_.wvu.FilterData" localSheetId="3" hidden="1">'OPS only - Weekly Tasks'!$A$11:$F$147</definedName>
    <definedName name="Z_1FBB4969_6CBF_41D4_A639_A7476D452D85_.wvu.FilterData" localSheetId="1" hidden="1">'Conventional Monthly Report'!$A$4:$AB$83</definedName>
    <definedName name="Z_1FBB4969_6CBF_41D4_A639_A7476D452D85_.wvu.FilterData" localSheetId="3" hidden="1">'OPS only - Weekly Tasks'!$A$11:$F$191</definedName>
    <definedName name="Z_220AD518_9835_4872_AE3B_9EA30749660E_.wvu.FilterData" localSheetId="3" hidden="1">'OPS only - Weekly Tasks'!$A$11:$F$101</definedName>
    <definedName name="Z_22DF1B3B_A6EC_4BF8_B301_3D3FAEC9FA9E_.wvu.FilterData" localSheetId="1" hidden="1">'Conventional Monthly Report'!$A$4:$AB$78</definedName>
    <definedName name="Z_2699C5E5_96D4_48DE_87D7_EC09646739BE_.wvu.FilterData" localSheetId="1" hidden="1">'Conventional Monthly Report'!$A$4:$AB$74</definedName>
    <definedName name="Z_2699C5E5_96D4_48DE_87D7_EC09646739BE_.wvu.FilterData" localSheetId="3" hidden="1">'OPS only - Weekly Tasks'!$A$11:$F$114</definedName>
    <definedName name="Z_2B09C59A_5C64_4545_82A8_0A8A0982D49A_.wvu.FilterData" localSheetId="3" hidden="1">'OPS only - Weekly Tasks'!$A$11:$F$191</definedName>
    <definedName name="Z_2E317475_6224_4B31_96F2_190D13482DC8_.wvu.FilterData" localSheetId="1" hidden="1">'Conventional Monthly Report'!$A$4:$AB$80</definedName>
    <definedName name="Z_31E4D57E_6B80_4056_8EF9_90681E02214A_.wvu.FilterData" localSheetId="1" hidden="1">'Conventional Monthly Report'!$A$4:$AB$80</definedName>
    <definedName name="Z_31E4D57E_6B80_4056_8EF9_90681E02214A_.wvu.FilterData" localSheetId="3" hidden="1">'OPS only - Weekly Tasks'!$A$11:$F$132</definedName>
    <definedName name="Z_32A06150_5953_40D5_81A7_69F17046A143_.wvu.FilterData" localSheetId="3" hidden="1">'OPS only - Weekly Tasks'!$A$11:$F$172</definedName>
    <definedName name="Z_335E5269_08FD_4F80_BC72_8FC1C340BFF4_.wvu.FilterData" localSheetId="1" hidden="1">'Conventional Monthly Report'!$A$4:$AB$89</definedName>
    <definedName name="Z_36D2D0A1_A13B_4BF2_9A8A_F42E50683E85_.wvu.FilterData" localSheetId="1" hidden="1">'Conventional Monthly Report'!$A$4:$AB$66</definedName>
    <definedName name="Z_36D2D0A1_A13B_4BF2_9A8A_F42E50683E85_.wvu.FilterData" localSheetId="3" hidden="1">'OPS only - Weekly Tasks'!$A$11:$F$114</definedName>
    <definedName name="Z_377CD343_6759_4FB2_8A9B_90E9BC873012_.wvu.FilterData" localSheetId="1" hidden="1">'Conventional Monthly Report'!$A$4:$AB$80</definedName>
    <definedName name="Z_377CD343_6759_4FB2_8A9B_90E9BC873012_.wvu.FilterData" localSheetId="3" hidden="1">'OPS only - Weekly Tasks'!$A$11:$F$138</definedName>
    <definedName name="Z_37940558_0B14_4BDD_BE5D_B8ADD369F914_.wvu.FilterData" localSheetId="1" hidden="1">'Conventional Monthly Report'!$A$4:$AB$80</definedName>
    <definedName name="Z_37940558_0B14_4BDD_BE5D_B8ADD369F914_.wvu.FilterData" localSheetId="3" hidden="1">'OPS only - Weekly Tasks'!$A$11:$F$170</definedName>
    <definedName name="Z_3F3CF2E9_A1E4_4EA2_BBA5_ACE54C097412_.wvu.FilterData" localSheetId="1" hidden="1">'Conventional Monthly Report'!$A$4:$AB$80</definedName>
    <definedName name="Z_3F3CF2E9_A1E4_4EA2_BBA5_ACE54C097412_.wvu.FilterData" localSheetId="3" hidden="1">'OPS only - Weekly Tasks'!$A$11:$F$165</definedName>
    <definedName name="Z_408714B3_C490_4A0A_9E6B_4A6408ECE2F9_.wvu.FilterData" localSheetId="1" hidden="1">'Conventional Monthly Report'!$A$4:$AB$89</definedName>
    <definedName name="Z_408714B3_C490_4A0A_9E6B_4A6408ECE2F9_.wvu.FilterData" localSheetId="3" hidden="1">'OPS only - Weekly Tasks'!$A$11:$F$195</definedName>
    <definedName name="Z_40FABE55_0307_429A_BE80_FCCE88647907_.wvu.FilterData" localSheetId="3" hidden="1">'OPS only - Weekly Tasks'!$A$11:$F$182</definedName>
    <definedName name="Z_4BF95E9D_37E0_4E9E_9746_38F1633F644A_.wvu.FilterData" localSheetId="3" hidden="1">'OPS only - Weekly Tasks'!$A$11:$F$191</definedName>
    <definedName name="Z_50C305F5_570B_4D0B_B6EB_2DC3826A9450_.wvu.FilterData" localSheetId="3" hidden="1">'OPS only - Weekly Tasks'!$A$11:$F$197</definedName>
    <definedName name="Z_5495ECAE_4783_411D_818A_D8EDBC82D2AC_.wvu.FilterData" localSheetId="1" hidden="1">'Conventional Monthly Report'!$A$4:$AB$89</definedName>
    <definedName name="Z_5495ECAE_4783_411D_818A_D8EDBC82D2AC_.wvu.FilterData" localSheetId="3" hidden="1">'OPS only - Weekly Tasks'!$A$11:$F$204</definedName>
    <definedName name="Z_5BCCA181_3020_4D13_A73E_38EE235B24DF_.wvu.FilterData" localSheetId="1" hidden="1">'Conventional Monthly Report'!$A$4:$AB$80</definedName>
    <definedName name="Z_63B56AD3_EF9F_4946_916B_8DF74F274B95_.wvu.FilterData" localSheetId="1" hidden="1">'Conventional Monthly Report'!$A$4:$AB$64</definedName>
    <definedName name="Z_63B56AD3_EF9F_4946_916B_8DF74F274B95_.wvu.FilterData" localSheetId="3" hidden="1">'OPS only - Weekly Tasks'!$A$11:$F$109</definedName>
    <definedName name="Z_6B7AD3C4_4332_4759_8485_B5C976772581_.wvu.FilterData" localSheetId="1" hidden="1">'Conventional Monthly Report'!$A$4:$AB$80</definedName>
    <definedName name="Z_6DA8A8FD_352D_4610_BC5A_169CD7F1B872_.wvu.FilterData" localSheetId="1" hidden="1">'Conventional Monthly Report'!$A$4:$AB$66</definedName>
    <definedName name="Z_6DA8A8FD_352D_4610_BC5A_169CD7F1B872_.wvu.FilterData" localSheetId="3" hidden="1">'OPS only - Weekly Tasks'!$A$11:$F$114</definedName>
    <definedName name="Z_6FC8E45E_B7EC_432F_999B_187E52E5BCD1_.wvu.FilterData" localSheetId="1" hidden="1">'Conventional Monthly Report'!$A$4:$AB$83</definedName>
    <definedName name="Z_6FC8E45E_B7EC_432F_999B_187E52E5BCD1_.wvu.FilterData" localSheetId="3" hidden="1">'OPS only - Weekly Tasks'!$A$11:$F$191</definedName>
    <definedName name="Z_743A6B8C_8B96_401A_AAC5_2EB1A52E66BC_.wvu.FilterData" localSheetId="1" hidden="1">'Conventional Monthly Report'!$A$4:$AB$80</definedName>
    <definedName name="Z_743A6B8C_8B96_401A_AAC5_2EB1A52E66BC_.wvu.FilterData" localSheetId="3" hidden="1">'OPS only - Weekly Tasks'!$A$11:$F$157</definedName>
    <definedName name="Z_7AA80AC4_BF9C_408A_942D_BC95120369EE_.wvu.FilterData" localSheetId="3" hidden="1">'OPS only - Weekly Tasks'!$A$11:$F$157</definedName>
    <definedName name="Z_82F36205_E67C_4794_BB0C_024D3E9E2E22_.wvu.FilterData" localSheetId="1" hidden="1">'Conventional Monthly Report'!$A$4:$AB$80</definedName>
    <definedName name="Z_82F36205_E67C_4794_BB0C_024D3E9E2E22_.wvu.FilterData" localSheetId="3" hidden="1">'OPS only - Weekly Tasks'!$A$11:$F$170</definedName>
    <definedName name="Z_872A64DC_CC5A_4986_9814_7D126BD7E050_.wvu.FilterData" localSheetId="1" hidden="1">'Conventional Monthly Report'!$A$4:$AB$74</definedName>
    <definedName name="Z_8AFFE876_8094_43F6_BAE3_293640A44646_.wvu.FilterData" localSheetId="1" hidden="1">'Conventional Monthly Report'!$A$4:$AB$80</definedName>
    <definedName name="Z_8FCB8EB8_4FC2_40FD_A64A_15756752189C_.wvu.FilterData" localSheetId="1" hidden="1">'Conventional Monthly Report'!$A$4:$AB$89</definedName>
    <definedName name="Z_8FCB8EB8_4FC2_40FD_A64A_15756752189C_.wvu.FilterData" localSheetId="3" hidden="1">'OPS only - Weekly Tasks'!$A$11:$F$196</definedName>
    <definedName name="Z_9B9AD664_B8CB_482B_B9BC_375438FB0BF2_.wvu.FilterData" localSheetId="3" hidden="1">'OPS only - Weekly Tasks'!$A$11:$F$197</definedName>
    <definedName name="Z_9D0FF73D_5DF0_4F8B_8248_B6B5C80F626B_.wvu.FilterData" localSheetId="1" hidden="1">'Conventional Monthly Report'!$A$4:$AB$74</definedName>
    <definedName name="Z_9D0FF73D_5DF0_4F8B_8248_B6B5C80F626B_.wvu.FilterData" localSheetId="3" hidden="1">'OPS only - Weekly Tasks'!$A$11:$F$114</definedName>
    <definedName name="Z_B54B3B29_DBE5_4E05_B57A_733E861AD3D8_.wvu.FilterData" localSheetId="1" hidden="1">'Conventional Monthly Report'!$A$4:$AB$89</definedName>
    <definedName name="Z_B54B3B29_DBE5_4E05_B57A_733E861AD3D8_.wvu.FilterData" localSheetId="3" hidden="1">'OPS only - Weekly Tasks'!$A$11:$F$195</definedName>
    <definedName name="Z_B7BCDC88_F3BD_48B0_8DD5_36B47A2B1128_.wvu.FilterData" localSheetId="1" hidden="1">'Conventional Monthly Report'!$A$4:$AB$89</definedName>
    <definedName name="Z_B7BCDC88_F3BD_48B0_8DD5_36B47A2B1128_.wvu.FilterData" localSheetId="3" hidden="1">'OPS only - Weekly Tasks'!$A$11:$F$197</definedName>
    <definedName name="Z_C3064F86_8A13_45FD_B50C_8A5C77DA172C_.wvu.FilterData" localSheetId="3" hidden="1">'OPS only - Weekly Tasks'!$A$11:$F$131</definedName>
    <definedName name="Z_D0527416_56DA_471C_B239_7844AAE5BBF2_.wvu.FilterData" localSheetId="1" hidden="1">'Conventional Monthly Report'!$A$4:$AB$80</definedName>
    <definedName name="Z_D0527416_56DA_471C_B239_7844AAE5BBF2_.wvu.FilterData" localSheetId="3" hidden="1">'OPS only - Weekly Tasks'!$A$11:$F$129</definedName>
    <definedName name="Z_D0527416_56DA_471C_B239_7844AAE5BBF2_.wvu.Rows" localSheetId="3" hidden="1">'OPS only - Weekly Tasks'!$131:$131</definedName>
    <definedName name="Z_E78475F9_8E88_486A_B527_CF4D0005F119_.wvu.FilterData" localSheetId="1" hidden="1">'Conventional Monthly Report'!$A$4:$AB$89</definedName>
    <definedName name="Z_E78475F9_8E88_486A_B527_CF4D0005F119_.wvu.FilterData" localSheetId="3" hidden="1">'OPS only - Weekly Tasks'!$A$11:$F$204</definedName>
    <definedName name="Z_ECD46D9A_F518_4875_8B25_BA8EC8C25B45_.wvu.FilterData" localSheetId="1" hidden="1">'Conventional Monthly Report'!$A$4:$AB$80</definedName>
    <definedName name="Z_ECD46D9A_F518_4875_8B25_BA8EC8C25B45_.wvu.FilterData" localSheetId="3" hidden="1">'OPS only - Weekly Tasks'!$A$11:$F$158</definedName>
    <definedName name="Z_EF23D7A4_9A9D_4804_BF7F_F72D4379874A_.wvu.FilterData" localSheetId="3" hidden="1">'OPS only - Weekly Tasks'!$A$11:$F$172</definedName>
    <definedName name="Z_F19A9281_81B4_4E79_8427_AAFA449D270B_.wvu.FilterData" localSheetId="1" hidden="1">'Conventional Monthly Report'!$A$4:$AB$80</definedName>
    <definedName name="Z_F19A9281_81B4_4E79_8427_AAFA449D270B_.wvu.FilterData" localSheetId="3" hidden="1">'OPS only - Weekly Tasks'!$A$11:$F$145</definedName>
    <definedName name="Z_F976164E_0E99_4807_8FC3_52215D1D897C_.wvu.FilterData" localSheetId="1" hidden="1">'Conventional Monthly Report'!$A$4:$AB$89</definedName>
    <definedName name="Z_F976164E_0E99_4807_8FC3_52215D1D897C_.wvu.FilterData" localSheetId="3" hidden="1">'OPS only - Weekly Tasks'!$A$11:$F$196</definedName>
    <definedName name="Z_FBCD9737_53FC_4BBA_9677_9554CB08187D_.wvu.FilterData" localSheetId="1" hidden="1">'Conventional Monthly Report'!$A$4:$AB$66</definedName>
    <definedName name="Z_FBCD9737_53FC_4BBA_9677_9554CB08187D_.wvu.FilterData" localSheetId="3" hidden="1">'OPS only - Weekly Tasks'!$A$11:$F$114</definedName>
  </definedNames>
  <calcPr calcId="145621"/>
  <customWorkbookViews>
    <customWorkbookView name="Renato Lanfranchi - Personal View" guid="{E78475F9-8E88-486A-B527-CF4D0005F119}" mergeInterval="0" personalView="1" maximized="1" windowWidth="1280" windowHeight="838" activeSheetId="4"/>
    <customWorkbookView name="Elaine Cantlon - Personal View" guid="{8FCB8EB8-4FC2-40FD-A64A-15756752189C}" mergeInterval="0" personalView="1" maximized="1" windowWidth="1280" windowHeight="752" activeSheetId="4"/>
    <customWorkbookView name="Stuart Kinnear - Personal View" guid="{B7BCDC88-F3BD-48B0-8DD5-36B47A2B1128}" mergeInterval="0" personalView="1" maximized="1" windowWidth="1280" windowHeight="838" activeSheetId="4"/>
    <customWorkbookView name="Laurence Dubuc - Personal View" guid="{F976164E-0E99-4807-8FC3-52215D1D897C}" mergeInterval="0" personalView="1" maximized="1" windowWidth="1280" windowHeight="799" activeSheetId="2"/>
    <customWorkbookView name="Candice MacLean - Personal View" guid="{408714B3-C490-4A0A-9E6B-4A6408ECE2F9}" mergeInterval="0" personalView="1" maximized="1" windowWidth="1280" windowHeight="799" activeSheetId="4"/>
    <customWorkbookView name="Kevin Ross - Personal View" guid="{B54B3B29-DBE5-4E05-B57A-733E861AD3D8}" mergeInterval="0" personalView="1" maximized="1" windowWidth="1280" windowHeight="719" activeSheetId="2" showComments="commIndAndComment"/>
    <customWorkbookView name="Lesley Dovichak - Personal View" guid="{6FC8E45E-B7EC-432F-999B-187E52E5BCD1}" mergeInterval="0" personalView="1" maximized="1" windowWidth="1280" windowHeight="818" activeSheetId="4"/>
    <customWorkbookView name="stuartk - Personal View" guid="{9D0FF73D-5DF0-4F8B-8248-B6B5C80F626B}" autoUpdate="1" mergeInterval="5" personalView="1" maximized="1" windowWidth="1280" windowHeight="838" activeSheetId="4"/>
    <customWorkbookView name="Ken Miller - Personal View" guid="{2699C5E5-96D4-48DE-87D7-EC09646739BE}" mergeInterval="0" personalView="1" maximized="1" windowWidth="1280" windowHeight="779" activeSheetId="2"/>
    <customWorkbookView name="Pan Su - Personal View" guid="{6DA8A8FD-352D-4610-BC5A-169CD7F1B872}" mergeInterval="0" personalView="1" maximized="1" windowWidth="1280" windowHeight="838" activeSheetId="2"/>
    <customWorkbookView name="Dean Boyarski - Personal View" guid="{36D2D0A1-A13B-4BF2-9A8A-F42E50683E85}" mergeInterval="0" personalView="1" maximized="1" windowWidth="1280" windowHeight="838" activeSheetId="2"/>
    <customWorkbookView name="Allan Romero - Personal View" guid="{FBCD9737-53FC-4BBA-9677-9554CB08187D}" mergeInterval="0" personalView="1" maximized="1" windowWidth="1280" windowHeight="838" activeSheetId="2"/>
    <customWorkbookView name="Dale Palmer - Personal View" guid="{15204AAF-F8D6-4F5C-B779-8142D767886E}" mergeInterval="0" personalView="1" maximized="1" windowWidth="1280" windowHeight="769" activeSheetId="5"/>
    <customWorkbookView name="Javier Acosta - Personal View" guid="{D0527416-56DA-471C-B239-7844AAE5BBF2}" mergeInterval="0" personalView="1" maximized="1" windowWidth="1280" windowHeight="798" activeSheetId="2"/>
    <customWorkbookView name="Laura Gerber - Personal View" guid="{743A6B8C-8B96-401A-AAC5-2EB1A52E66BC}" mergeInterval="0" personalView="1" maximized="1" windowWidth="1280" windowHeight="838" activeSheetId="2"/>
    <customWorkbookView name="Jenny Tejada - Personal View" guid="{82F36205-E67C-4794-BB0C-024D3E9E2E22}" mergeInterval="0" personalView="1" maximized="1" windowWidth="1280" windowHeight="773" activeSheetId="2"/>
    <customWorkbookView name="Hamilton Nkwonta - Personal View" guid="{1FBB4969-6CBF-41D4-A639-A7476D452D85}" mergeInterval="0" personalView="1" maximized="1" windowWidth="1280" windowHeight="799" activeSheetId="2"/>
    <customWorkbookView name="Colleen Gibson - Personal View" guid="{5495ECAE-4783-411D-818A-D8EDBC82D2AC}" mergeInterval="0" personalView="1" maximized="1" windowWidth="1280" windowHeight="799" activeSheetId="4"/>
  </customWorkbookViews>
</workbook>
</file>

<file path=xl/calcChain.xml><?xml version="1.0" encoding="utf-8"?>
<calcChain xmlns="http://schemas.openxmlformats.org/spreadsheetml/2006/main">
  <c r="D5" i="2" l="1"/>
  <c r="E5" i="2"/>
  <c r="M5" i="2" l="1"/>
  <c r="J5" i="2"/>
  <c r="V5" i="2" l="1"/>
  <c r="Y72" i="2" l="1"/>
  <c r="Y51" i="2" l="1"/>
  <c r="Y36" i="2" l="1"/>
  <c r="Y5" i="2" s="1"/>
  <c r="Y19" i="2" l="1"/>
</calcChain>
</file>

<file path=xl/comments1.xml><?xml version="1.0" encoding="utf-8"?>
<comments xmlns="http://schemas.openxmlformats.org/spreadsheetml/2006/main">
  <authors>
    <author>Hamilton Nkwonta</author>
  </authors>
  <commentList>
    <comment ref="O20" authorId="0" guid="{8D8F30B8-1FBE-4285-8DD7-47594F19E7EE}">
      <text>
        <r>
          <rPr>
            <b/>
            <sz val="9"/>
            <color indexed="81"/>
            <rFont val="Tahoma"/>
            <family val="2"/>
          </rPr>
          <t>Hamilton Nkwonta:</t>
        </r>
        <r>
          <rPr>
            <sz val="9"/>
            <color indexed="81"/>
            <rFont val="Tahoma"/>
            <family val="2"/>
          </rPr>
          <t xml:space="preserve">
RFP Close date extended to July 7th.
</t>
        </r>
      </text>
    </comment>
  </commentList>
</comments>
</file>

<file path=xl/comments2.xml><?xml version="1.0" encoding="utf-8"?>
<comments xmlns="http://schemas.openxmlformats.org/spreadsheetml/2006/main">
  <authors>
    <author>Candice MacLean</author>
    <author>Cassie Doucette</author>
    <author>Renato Lanfranchi</author>
  </authors>
  <commentList>
    <comment ref="C30" authorId="0" guid="{C73C633F-C22C-436A-B853-57F07C722691}">
      <text>
        <r>
          <rPr>
            <b/>
            <sz val="9"/>
            <color indexed="81"/>
            <rFont val="Tahoma"/>
            <family val="2"/>
          </rPr>
          <t>Candice MacLean:</t>
        </r>
        <r>
          <rPr>
            <sz val="9"/>
            <color indexed="81"/>
            <rFont val="Tahoma"/>
            <family val="2"/>
          </rPr>
          <t xml:space="preserve">
Brad Ferguson
Raimund Honsek
Ron Hamm
Piotr Kukialks
Orest kotelko
David Thomson</t>
        </r>
      </text>
    </comment>
    <comment ref="C31" authorId="0" guid="{C0C2C80C-1564-42A1-95C1-F496E027D98D}">
      <text>
        <r>
          <rPr>
            <b/>
            <sz val="9"/>
            <color indexed="81"/>
            <rFont val="Tahoma"/>
            <family val="2"/>
          </rPr>
          <t>Candice MacLean:</t>
        </r>
        <r>
          <rPr>
            <sz val="9"/>
            <color indexed="81"/>
            <rFont val="Tahoma"/>
            <family val="2"/>
          </rPr>
          <t xml:space="preserve">
Mike Weisbrod
Russ Bacon
Patrick McLellan
Keith Hirsche</t>
        </r>
      </text>
    </comment>
    <comment ref="C38" authorId="1" guid="{BBBA4104-33BB-4158-909A-F6101A1C2162}">
      <text>
        <r>
          <rPr>
            <b/>
            <sz val="9"/>
            <color indexed="81"/>
            <rFont val="Tahoma"/>
            <family val="2"/>
          </rPr>
          <t>Cassie Doucette:</t>
        </r>
        <r>
          <rPr>
            <sz val="9"/>
            <color indexed="81"/>
            <rFont val="Tahoma"/>
            <family val="2"/>
          </rPr>
          <t xml:space="preserve">
Contract: 810221-2 
Value: $2,000,000.00
Sent to vendor for signature</t>
        </r>
      </text>
    </comment>
    <comment ref="C40" authorId="1" guid="{BA17BE43-2B83-4B76-8EF8-DE6D5C5C8535}">
      <text>
        <r>
          <rPr>
            <b/>
            <sz val="9"/>
            <color indexed="81"/>
            <rFont val="Tahoma"/>
            <family val="2"/>
          </rPr>
          <t>Cassie Doucette:</t>
        </r>
        <r>
          <rPr>
            <sz val="9"/>
            <color indexed="81"/>
            <rFont val="Tahoma"/>
            <family val="2"/>
          </rPr>
          <t xml:space="preserve">
Contract: 810929 &amp; 810929-1
Value: $500,000.00</t>
        </r>
      </text>
    </comment>
    <comment ref="C41" authorId="1" guid="{8CB5B38B-8D09-41D9-A1A4-00076B8CECA0}">
      <text>
        <r>
          <rPr>
            <b/>
            <sz val="9"/>
            <color indexed="81"/>
            <rFont val="Tahoma"/>
            <family val="2"/>
          </rPr>
          <t>Cassie Doucette:</t>
        </r>
        <r>
          <rPr>
            <sz val="9"/>
            <color indexed="81"/>
            <rFont val="Tahoma"/>
            <family val="2"/>
          </rPr>
          <t xml:space="preserve">
Contract: 810556, -1, &amp; -2. 
Value -1: $1,200,000.00
Value -2: $800,000.00</t>
        </r>
      </text>
    </comment>
    <comment ref="C56" authorId="2" guid="{D61FDB0F-FC12-44F5-B127-CF97160E4E1A}">
      <text>
        <r>
          <rPr>
            <b/>
            <sz val="9"/>
            <color indexed="81"/>
            <rFont val="Tahoma"/>
            <family val="2"/>
          </rPr>
          <t>Renato Lanfranchi:</t>
        </r>
        <r>
          <rPr>
            <sz val="9"/>
            <color indexed="81"/>
            <rFont val="Tahoma"/>
            <family val="2"/>
          </rPr>
          <t xml:space="preserve">
TTS - 810948
NWFR - 811079
Wespro - 810845
</t>
        </r>
      </text>
    </comment>
    <comment ref="C57" authorId="2" guid="{8E34C447-6F73-4F5A-9FCD-CCE85CED0430}">
      <text>
        <r>
          <rPr>
            <b/>
            <sz val="9"/>
            <color indexed="81"/>
            <rFont val="Tahoma"/>
            <family val="2"/>
          </rPr>
          <t>Renato Lanfranchi:</t>
        </r>
        <r>
          <rPr>
            <sz val="9"/>
            <color indexed="81"/>
            <rFont val="Tahoma"/>
            <family val="2"/>
          </rPr>
          <t xml:space="preserve">
TTS - 810948-1
NWFR - 811079-1
Wespro - 810845-1
Firemaster - 808022-2
</t>
        </r>
      </text>
    </comment>
    <comment ref="C58" authorId="2" guid="{B7AD77C3-72C9-4D95-84FF-D9197E8EA6EC}">
      <text>
        <r>
          <rPr>
            <b/>
            <sz val="9"/>
            <color indexed="81"/>
            <rFont val="Tahoma"/>
            <family val="2"/>
          </rPr>
          <t>Renato Lanfranchi:</t>
        </r>
        <r>
          <rPr>
            <sz val="9"/>
            <color indexed="81"/>
            <rFont val="Tahoma"/>
            <family val="2"/>
          </rPr>
          <t xml:space="preserve">
Firemaster - 808022-1 sup #1
</t>
        </r>
      </text>
    </comment>
    <comment ref="C72" authorId="0" guid="{70389EA0-C676-4745-9295-BCDD133F1236}">
      <text>
        <r>
          <rPr>
            <b/>
            <sz val="9"/>
            <color indexed="81"/>
            <rFont val="Tahoma"/>
            <family val="2"/>
          </rPr>
          <t>Candice MacLean:</t>
        </r>
        <r>
          <rPr>
            <sz val="9"/>
            <color indexed="81"/>
            <rFont val="Tahoma"/>
            <family val="2"/>
          </rPr>
          <t xml:space="preserve">
David Thomson</t>
        </r>
      </text>
    </comment>
    <comment ref="C80" authorId="2" guid="{698D6DBF-AC82-499F-A928-A10349E69ADF}">
      <text>
        <r>
          <rPr>
            <b/>
            <sz val="9"/>
            <color indexed="81"/>
            <rFont val="Tahoma"/>
            <family val="2"/>
          </rPr>
          <t>Renato Lanfranchi:</t>
        </r>
        <r>
          <rPr>
            <sz val="9"/>
            <color indexed="81"/>
            <rFont val="Tahoma"/>
            <family val="2"/>
          </rPr>
          <t xml:space="preserve">
TTS - 810948
NWFR - 811079
Wespro - 810845
</t>
        </r>
      </text>
    </comment>
    <comment ref="C81" authorId="2" guid="{83E21263-45A5-40F3-A389-DC94678C4999}">
      <text>
        <r>
          <rPr>
            <b/>
            <sz val="9"/>
            <color indexed="81"/>
            <rFont val="Tahoma"/>
            <family val="2"/>
          </rPr>
          <t>Renato Lanfranchi:</t>
        </r>
        <r>
          <rPr>
            <sz val="9"/>
            <color indexed="81"/>
            <rFont val="Tahoma"/>
            <family val="2"/>
          </rPr>
          <t xml:space="preserve">
TTS - 810948
NWFR - 811079
Wespro - 810845
</t>
        </r>
      </text>
    </comment>
    <comment ref="C82" authorId="2" guid="{6DE41D17-DF05-4CAF-B6E5-E493CE07913C}">
      <text>
        <r>
          <rPr>
            <b/>
            <sz val="9"/>
            <color indexed="81"/>
            <rFont val="Tahoma"/>
            <family val="2"/>
          </rPr>
          <t>Renato Lanfranchi:</t>
        </r>
        <r>
          <rPr>
            <sz val="9"/>
            <color indexed="81"/>
            <rFont val="Tahoma"/>
            <family val="2"/>
          </rPr>
          <t xml:space="preserve">
TTS - 810948
NWFR - 811079
Wespro - 810845
</t>
        </r>
      </text>
    </comment>
    <comment ref="C83" authorId="2" guid="{6B97DF41-A2DF-4A09-9668-B317F353806B}">
      <text>
        <r>
          <rPr>
            <b/>
            <sz val="9"/>
            <color indexed="81"/>
            <rFont val="Tahoma"/>
            <family val="2"/>
          </rPr>
          <t>Renato Lanfranchi:</t>
        </r>
        <r>
          <rPr>
            <sz val="9"/>
            <color indexed="81"/>
            <rFont val="Tahoma"/>
            <family val="2"/>
          </rPr>
          <t xml:space="preserve">
TTS - 810948
NWFR - 811079
Wespro - 810845
</t>
        </r>
      </text>
    </comment>
    <comment ref="C84" authorId="2" guid="{2FBC6955-D00E-4157-987B-B55E71717923}">
      <text>
        <r>
          <rPr>
            <b/>
            <sz val="9"/>
            <color indexed="81"/>
            <rFont val="Tahoma"/>
            <family val="2"/>
          </rPr>
          <t>Renato Lanfranchi:</t>
        </r>
        <r>
          <rPr>
            <sz val="9"/>
            <color indexed="81"/>
            <rFont val="Tahoma"/>
            <family val="2"/>
          </rPr>
          <t xml:space="preserve">
FMC Thechnologies #806567-1 Production testing Services, Septimus
</t>
        </r>
      </text>
    </comment>
    <comment ref="C97" authorId="2" guid="{A80759D7-559A-40E3-A6BC-B9C5B22D52FF}">
      <text>
        <r>
          <rPr>
            <b/>
            <sz val="9"/>
            <color indexed="81"/>
            <rFont val="Tahoma"/>
            <family val="2"/>
          </rPr>
          <t>Renato Lanfranchi:</t>
        </r>
        <r>
          <rPr>
            <sz val="9"/>
            <color indexed="81"/>
            <rFont val="Tahoma"/>
            <family val="2"/>
          </rPr>
          <t xml:space="preserve">
Haltec - 810560-1
Dawson - 810547-1
FMC - 806567-2</t>
        </r>
      </text>
    </comment>
    <comment ref="C98" authorId="2" guid="{A279C384-5E40-40B2-85ED-0560B2BB682E}">
      <text>
        <r>
          <rPr>
            <b/>
            <sz val="9"/>
            <color indexed="81"/>
            <rFont val="Tahoma"/>
            <family val="2"/>
          </rPr>
          <t>Renato Lanfranchi:</t>
        </r>
        <r>
          <rPr>
            <sz val="9"/>
            <color indexed="81"/>
            <rFont val="Tahoma"/>
            <family val="2"/>
          </rPr>
          <t xml:space="preserve">
Voltage 805590-1 sup #1
TC Mobile 805591-1 sup #1
</t>
        </r>
      </text>
    </comment>
    <comment ref="C114" authorId="0" guid="{64FB2334-4F55-425A-A609-D6BCAC56224B}">
      <text>
        <r>
          <rPr>
            <b/>
            <sz val="9"/>
            <color indexed="81"/>
            <rFont val="Tahoma"/>
            <family val="2"/>
          </rPr>
          <t>Candice MacLean:</t>
        </r>
        <r>
          <rPr>
            <sz val="9"/>
            <color indexed="81"/>
            <rFont val="Tahoma"/>
            <family val="2"/>
          </rPr>
          <t xml:space="preserve">
Orest, Chantal, Wayne,Terry
</t>
        </r>
      </text>
    </comment>
    <comment ref="C147" authorId="0" guid="{50E729C4-2409-40A2-828A-F5F9A59BCF35}">
      <text>
        <r>
          <rPr>
            <b/>
            <sz val="9"/>
            <color indexed="81"/>
            <rFont val="Tahoma"/>
            <family val="2"/>
          </rPr>
          <t>Candice MacLean:</t>
        </r>
        <r>
          <rPr>
            <sz val="9"/>
            <color indexed="81"/>
            <rFont val="Tahoma"/>
            <family val="2"/>
          </rPr>
          <t xml:space="preserve">
Ron H
Raimund H
Stephanie C</t>
        </r>
      </text>
    </comment>
    <comment ref="C203" authorId="2" guid="{D8964D8B-F349-4107-ACCE-8CD0582F2319}">
      <text>
        <r>
          <rPr>
            <b/>
            <sz val="9"/>
            <color indexed="81"/>
            <rFont val="Tahoma"/>
            <family val="2"/>
          </rPr>
          <t>Renato Lanfranchi:</t>
        </r>
        <r>
          <rPr>
            <sz val="9"/>
            <color indexed="81"/>
            <rFont val="Tahoma"/>
            <family val="2"/>
          </rPr>
          <t xml:space="preserve">
Leader - 811876 
Canyon - 811879
wise - 811871
essential - 811880
</t>
        </r>
      </text>
    </comment>
    <comment ref="C204" authorId="2" guid="{7F4B59A0-304C-4D2B-8AE6-06EEFE242ABB}">
      <text>
        <r>
          <rPr>
            <b/>
            <sz val="9"/>
            <color indexed="81"/>
            <rFont val="Tahoma"/>
            <family val="2"/>
          </rPr>
          <t>Renato Lanfranchi:</t>
        </r>
        <r>
          <rPr>
            <sz val="9"/>
            <color indexed="81"/>
            <rFont val="Tahoma"/>
            <family val="2"/>
          </rPr>
          <t xml:space="preserve">
Leader - 811876 
Canyon - 811879
wise - 811871
essential - 811880
</t>
        </r>
      </text>
    </comment>
  </commentList>
</comments>
</file>

<file path=xl/sharedStrings.xml><?xml version="1.0" encoding="utf-8"?>
<sst xmlns="http://schemas.openxmlformats.org/spreadsheetml/2006/main" count="1895" uniqueCount="718">
  <si>
    <t>Contracts Executed</t>
  </si>
  <si>
    <t>SMA/SMP</t>
  </si>
  <si>
    <t>Contract Type</t>
  </si>
  <si>
    <t>Number Executed</t>
  </si>
  <si>
    <t>Total Contract Value</t>
  </si>
  <si>
    <t>MGSA</t>
  </si>
  <si>
    <t>MPSA</t>
  </si>
  <si>
    <t>Schedule</t>
  </si>
  <si>
    <t>Supplement</t>
  </si>
  <si>
    <t>CAODC</t>
  </si>
  <si>
    <t>COA</t>
  </si>
  <si>
    <t>SFCA</t>
  </si>
  <si>
    <t>PO</t>
  </si>
  <si>
    <t>CA</t>
  </si>
  <si>
    <t>Notes</t>
  </si>
  <si>
    <t>Scope of Work</t>
  </si>
  <si>
    <t>RFP #</t>
  </si>
  <si>
    <t>RFP Name</t>
  </si>
  <si>
    <t>RFP or RFQ's Issued</t>
  </si>
  <si>
    <t>Issue Date</t>
  </si>
  <si>
    <t>Closing Date</t>
  </si>
  <si>
    <t>Financial/Cost Control</t>
  </si>
  <si>
    <t>Contractor</t>
  </si>
  <si>
    <t>Scope of Work Value</t>
  </si>
  <si>
    <t>Type</t>
  </si>
  <si>
    <t>Avoidance</t>
  </si>
  <si>
    <t>Savings</t>
  </si>
  <si>
    <t>Rebate</t>
  </si>
  <si>
    <t>Asset Sales</t>
  </si>
  <si>
    <t>Asset Utilization</t>
  </si>
  <si>
    <t>Month</t>
  </si>
  <si>
    <t>January</t>
  </si>
  <si>
    <t>February</t>
  </si>
  <si>
    <t>March</t>
  </si>
  <si>
    <t>April</t>
  </si>
  <si>
    <t>May</t>
  </si>
  <si>
    <t>June</t>
  </si>
  <si>
    <t>July</t>
  </si>
  <si>
    <t>August</t>
  </si>
  <si>
    <t>September</t>
  </si>
  <si>
    <t>October</t>
  </si>
  <si>
    <t>November</t>
  </si>
  <si>
    <t>December</t>
  </si>
  <si>
    <t>Estimated Value</t>
  </si>
  <si>
    <t>Elaine Cantlon</t>
  </si>
  <si>
    <t>Colleen Gibson</t>
  </si>
  <si>
    <t>Ken Miller</t>
  </si>
  <si>
    <t>Kevin Ross</t>
  </si>
  <si>
    <t>Lesley Dovichak</t>
  </si>
  <si>
    <t>Pan Su</t>
  </si>
  <si>
    <t>Candice MacLean</t>
  </si>
  <si>
    <t>Stuart Kinnear</t>
  </si>
  <si>
    <t>Voice, Data, and Media Services at Conventional Camps</t>
  </si>
  <si>
    <t>Fiber optic install quote to woodenhouse and central brintnell camps</t>
  </si>
  <si>
    <t>Renato LanFranchie/Candice MacLean</t>
  </si>
  <si>
    <t>Milling RFP</t>
  </si>
  <si>
    <t>Rental Equipment RFP</t>
  </si>
  <si>
    <t>Truck/Tank Moving RFP</t>
  </si>
  <si>
    <t>Safety RFP</t>
  </si>
  <si>
    <t>Production Testing RFQ</t>
  </si>
  <si>
    <t>Coil Tubing RFP</t>
  </si>
  <si>
    <t>Safety RFQ</t>
  </si>
  <si>
    <t>Snubbing RFQ</t>
  </si>
  <si>
    <t>Fluid Hauling RFQ</t>
  </si>
  <si>
    <t>Septimus Project Pricing</t>
  </si>
  <si>
    <t>Completions Safety Services</t>
  </si>
  <si>
    <t>Front 9</t>
  </si>
  <si>
    <t>Trash Pumps</t>
  </si>
  <si>
    <t>Control Value</t>
  </si>
  <si>
    <t>Information</t>
  </si>
  <si>
    <t>Business Unit</t>
  </si>
  <si>
    <t>Negotiated Lower Rate</t>
  </si>
  <si>
    <t>Drilling</t>
  </si>
  <si>
    <t>Iron Creek</t>
  </si>
  <si>
    <t>Rig Matts</t>
  </si>
  <si>
    <t>RD Scan Inc.</t>
  </si>
  <si>
    <t>On-Site Tubing Inspection</t>
  </si>
  <si>
    <t>Negotiated No Increase</t>
  </si>
  <si>
    <t>Eastern Heavy Oil Operations</t>
  </si>
  <si>
    <t>GE Oil &amp; Gas</t>
  </si>
  <si>
    <t>Wellhead Supply and Service</t>
  </si>
  <si>
    <t>Customer Property Utilized in Nov &amp; Dec 2013</t>
  </si>
  <si>
    <t>Completions</t>
  </si>
  <si>
    <t>Customer Property Sales in Nov &amp; Dec 2013</t>
  </si>
  <si>
    <t>Vertex Professional Services</t>
  </si>
  <si>
    <t>Surface Casing Vent flow and gas migration services</t>
  </si>
  <si>
    <t>Monthly rebate Cheque</t>
  </si>
  <si>
    <t>Various</t>
  </si>
  <si>
    <t>Snubbing Services</t>
  </si>
  <si>
    <t>RFP for 2014</t>
  </si>
  <si>
    <t>Production Testing</t>
  </si>
  <si>
    <t>Groundforce</t>
  </si>
  <si>
    <t>Drilling Rig</t>
  </si>
  <si>
    <t>Millennium EMS Solutions</t>
  </si>
  <si>
    <t>Environmental Consulting</t>
  </si>
  <si>
    <t>Preferred rates, early pay, lowered disbursement fee, took out 5% holdover fee</t>
  </si>
  <si>
    <t>Environmental</t>
  </si>
  <si>
    <t>Trace Associates</t>
  </si>
  <si>
    <t>Preferred rates, early pay, lowered disbursement fee, took out 5% holdover fee.  Cell phone, sat internet, electrical conductivity meter, soil prove, pin finder, quantab, and ground water monitoring supplies charges</t>
  </si>
  <si>
    <t>Tenaris/summit</t>
  </si>
  <si>
    <t>Casing</t>
  </si>
  <si>
    <t>Inventory reutilization from another area</t>
  </si>
  <si>
    <t>Cam Woo</t>
  </si>
  <si>
    <t>Signed Tervita's CAODC and Utilization Based Pricing Deal.</t>
  </si>
  <si>
    <t>PD 133</t>
  </si>
  <si>
    <t>Superior 5</t>
  </si>
  <si>
    <t>PD 118</t>
  </si>
  <si>
    <t>Welltec</t>
  </si>
  <si>
    <t>Ensign Drilling</t>
  </si>
  <si>
    <t>BlueRock Energy Services</t>
  </si>
  <si>
    <t>Review and Credit for Non Productive Rig Time originally billed to CNRL</t>
  </si>
  <si>
    <t>Strat Program Flare Tank Rental Negotiations</t>
  </si>
  <si>
    <t xml:space="preserve">Renato Lanfranchi    </t>
  </si>
  <si>
    <t xml:space="preserve">Safety Services </t>
  </si>
  <si>
    <t>RFP 335 for 2014</t>
  </si>
  <si>
    <t xml:space="preserve">Candice MacLean / Renato Lanfranchi </t>
  </si>
  <si>
    <t xml:space="preserve">Precision </t>
  </si>
  <si>
    <t xml:space="preserve">Coil Tubing </t>
  </si>
  <si>
    <t>TTS</t>
  </si>
  <si>
    <t>Milling</t>
  </si>
  <si>
    <t>Firemaster</t>
  </si>
  <si>
    <t>Mustang</t>
  </si>
  <si>
    <t>Trucking &amp; Tank Moving</t>
  </si>
  <si>
    <t>RFQ 357 -Septimus</t>
  </si>
  <si>
    <t>RFP 358 - Septimus</t>
  </si>
  <si>
    <t>RFQ 359 - Septimus</t>
  </si>
  <si>
    <t>RFQ 362 - Septimus</t>
  </si>
  <si>
    <t>RFP 363 - Septimus</t>
  </si>
  <si>
    <t>SDI - Sand Seperators</t>
  </si>
  <si>
    <t>Dale Palmer</t>
  </si>
  <si>
    <t>Alkaline</t>
  </si>
  <si>
    <t>Nano Polymer</t>
  </si>
  <si>
    <t>Spilak</t>
  </si>
  <si>
    <t>Customer Property Utilized in Jan &amp; Feb 2014</t>
  </si>
  <si>
    <t>Justin Ball</t>
  </si>
  <si>
    <t>Conventional Operations</t>
  </si>
  <si>
    <t>Enerchem</t>
  </si>
  <si>
    <t>Premium &amp; Secondary Diluents</t>
  </si>
  <si>
    <t>RFP 300</t>
  </si>
  <si>
    <t>Allan Romero</t>
  </si>
  <si>
    <t>ATCO; Camp Maintenance</t>
  </si>
  <si>
    <t>Enviroconsulting</t>
  </si>
  <si>
    <t>Surface Land Acquisition</t>
  </si>
  <si>
    <t xml:space="preserve">RFP </t>
  </si>
  <si>
    <t>Surface Land</t>
  </si>
  <si>
    <t>Haz Bins</t>
  </si>
  <si>
    <t>RBW</t>
  </si>
  <si>
    <t xml:space="preserve">LandSolutions </t>
  </si>
  <si>
    <t>Rate Negotiation</t>
  </si>
  <si>
    <t>Ops, Enviro, Drilling</t>
  </si>
  <si>
    <t>Tervita</t>
  </si>
  <si>
    <t>Landfills</t>
  </si>
  <si>
    <t>TRDs</t>
  </si>
  <si>
    <t>Bigstone (Catering &amp; Housekeeping WDH Ops &amp; Camp 2)</t>
  </si>
  <si>
    <t>VDM</t>
  </si>
  <si>
    <t>Fiber Optic Install</t>
  </si>
  <si>
    <t>Univar</t>
  </si>
  <si>
    <t>Chemicals</t>
  </si>
  <si>
    <t>Dale/Jenny</t>
  </si>
  <si>
    <t>Van Houtte</t>
  </si>
  <si>
    <t>Coffee Contract</t>
  </si>
  <si>
    <t>Corporate Services</t>
  </si>
  <si>
    <t>Date</t>
  </si>
  <si>
    <t>Task Details</t>
  </si>
  <si>
    <t>Reported?</t>
  </si>
  <si>
    <t>Managing Monthly and weekly reporting spreadsheets.</t>
  </si>
  <si>
    <t>PDCNC - Primrose</t>
  </si>
  <si>
    <t>Billed incorrectly</t>
  </si>
  <si>
    <t>Developing MGSA for Van Houtte (coffee services)</t>
  </si>
  <si>
    <t>Developing MGSA for Razor Vac (vac services)</t>
  </si>
  <si>
    <t>Developing MGSA for Drillers Directional (directional drilling services)</t>
  </si>
  <si>
    <t>Working with Rig companies to restructure the pay for stat holidays</t>
  </si>
  <si>
    <t>Working with Amie Harvey to review and update procedure for Early Pay</t>
  </si>
  <si>
    <t>Developing Schedule Amendment for Lyreco (stationery services)</t>
  </si>
  <si>
    <t>Developing pilot program for quick pay for a drilling rig company</t>
  </si>
  <si>
    <t>Working with Support Services on ComplyWorks testing</t>
  </si>
  <si>
    <t>Executed 4 SFCA's (see comments)</t>
  </si>
  <si>
    <t>Cassie Doucette</t>
  </si>
  <si>
    <t>Assisting Colleen with sourcing for the CDC</t>
  </si>
  <si>
    <t>Collecting total billable hrs./rig/month for 2013 for service rigs (assisting Stuart)</t>
  </si>
  <si>
    <t>Lakeland Security MGSA and schedule have been released and are pending business area approval (see comments)</t>
  </si>
  <si>
    <t>Received Kara's approval for the Cascade Energy Septic Schedule (see comments)</t>
  </si>
  <si>
    <t>Filter skid negotiations for Wolf Lake with Newalta</t>
  </si>
  <si>
    <t>Elk Pointe Landfill negotiations - Cost savings $180,000/year</t>
  </si>
  <si>
    <t>Looking at 'Inreach' hotspot product that runs on iridium satellite network for communications</t>
  </si>
  <si>
    <t>AGAT rate negotiations - 2 year extension on current rates</t>
  </si>
  <si>
    <t>Visser contract extension or new MGSA meeting</t>
  </si>
  <si>
    <t>Called EVERY field superintendent in field ops to discuss Haz waste bin solutions</t>
  </si>
  <si>
    <t>Renato Lanfranchi</t>
  </si>
  <si>
    <t xml:space="preserve">Meeting with Hecmy and task force team </t>
  </si>
  <si>
    <t>Created 4 new schedules (see comments)</t>
  </si>
  <si>
    <t>Created 3 new MGSA's (see comments)</t>
  </si>
  <si>
    <t>Created 1 new supplement to schedules (see comments)</t>
  </si>
  <si>
    <t>Status</t>
  </si>
  <si>
    <t>In progress</t>
  </si>
  <si>
    <t>Closed</t>
  </si>
  <si>
    <t>Discussions on heavy oil plant waste processing opportunities and technologies w/ Justin and Production Eng.</t>
  </si>
  <si>
    <t>CAODC Executed</t>
  </si>
  <si>
    <t>Telus</t>
  </si>
  <si>
    <t>Tuboscope</t>
  </si>
  <si>
    <t>Service Rig</t>
  </si>
  <si>
    <t>Galleon</t>
  </si>
  <si>
    <t>Vendor / BU / Area</t>
  </si>
  <si>
    <t>VDM RFP</t>
  </si>
  <si>
    <t>CDC</t>
  </si>
  <si>
    <t xml:space="preserve"> Early Pay Program</t>
  </si>
  <si>
    <t>ComplyWorks</t>
  </si>
  <si>
    <t>GeoFrabric</t>
  </si>
  <si>
    <t>Filing System RFx</t>
  </si>
  <si>
    <t>Reporting</t>
  </si>
  <si>
    <t xml:space="preserve"> Cascade Energy </t>
  </si>
  <si>
    <t>Lakeland Security</t>
  </si>
  <si>
    <t>1 MGSA has been approved, signed, and is ready to be executed (see comments)</t>
  </si>
  <si>
    <t>T-Bar</t>
  </si>
  <si>
    <t>Newalta</t>
  </si>
  <si>
    <t>Elk Pointe</t>
  </si>
  <si>
    <t>AGAT</t>
  </si>
  <si>
    <t>Visser</t>
  </si>
  <si>
    <t>Haz waste bin</t>
  </si>
  <si>
    <t>Task Force</t>
  </si>
  <si>
    <r>
      <t xml:space="preserve">W - Kara
</t>
    </r>
    <r>
      <rPr>
        <sz val="11"/>
        <color rgb="FFFF0000"/>
        <rFont val="Calibri"/>
        <family val="2"/>
        <scheme val="minor"/>
      </rPr>
      <t>W - MC: tbr when more advanced
M: tbr</t>
    </r>
  </si>
  <si>
    <t>PDCNC</t>
  </si>
  <si>
    <t>PDCNC - Primrose, Catering and Housekeeping Services. Executed March 31st, 2014. $4MM, 16 month term.</t>
  </si>
  <si>
    <t>Compass Group Canada (ESS)</t>
  </si>
  <si>
    <t>Tervita MGSA Executed (806972) - Estimated spend $50 Mill/year (based on 2013 spend).
SOW: anything outside of Service Rigs</t>
  </si>
  <si>
    <t>tbr</t>
  </si>
  <si>
    <t>E-can</t>
  </si>
  <si>
    <t xml:space="preserve">Team Snubbing - Snubbing Services </t>
  </si>
  <si>
    <t xml:space="preserve">Powerstroke - Snubbing Services </t>
  </si>
  <si>
    <t xml:space="preserve">Piston Well - Snubbing Services </t>
  </si>
  <si>
    <t>Snub Force - Snubbing Services</t>
  </si>
  <si>
    <t>Dawson - Production Testing</t>
  </si>
  <si>
    <t>Haltech - Production Testing</t>
  </si>
  <si>
    <t>Digital Ally - Corporate Security</t>
  </si>
  <si>
    <t>TTS - Septimus Milling Services</t>
  </si>
  <si>
    <t>Firemaster - Septimus Safety Services</t>
  </si>
  <si>
    <t>Firemaster - 2014 Safety Services</t>
  </si>
  <si>
    <t xml:space="preserve">Northern Snubbing  - Snubbing Services </t>
  </si>
  <si>
    <t>Willowstick Tech - Testing</t>
  </si>
  <si>
    <t>50,00.00</t>
  </si>
  <si>
    <t>Update Contract Registry</t>
  </si>
  <si>
    <t>FMC</t>
  </si>
  <si>
    <t>MPSA to put in place with robust CA clause.  Worked with IS and Legal to advise Jaimie Juan on contract for Tim Ward (there will be no contract in place)</t>
  </si>
  <si>
    <t>Specialized Desanders (SDI)</t>
  </si>
  <si>
    <t>Specialized Desanders Inc</t>
  </si>
  <si>
    <t>Surface Equipment - Desanders</t>
  </si>
  <si>
    <t>Converted Rental to purchase</t>
  </si>
  <si>
    <t>Field Operations</t>
  </si>
  <si>
    <t>Combination Savings + Avoidance.</t>
  </si>
  <si>
    <t>Rocksteady Oilfield Services Inc</t>
  </si>
  <si>
    <t>Transportation: Fluid Haul</t>
  </si>
  <si>
    <t>17% reduction in fixed pricing</t>
  </si>
  <si>
    <t>1 year savings.</t>
  </si>
  <si>
    <t>RFQ 356 - Septimus. After award FMC offered an 7% discount on specific equipment</t>
  </si>
  <si>
    <t>Negotiation</t>
  </si>
  <si>
    <t>Nabors 27 extended</t>
  </si>
  <si>
    <t xml:space="preserve">April </t>
  </si>
  <si>
    <t>Quintera 6</t>
  </si>
  <si>
    <t>Purolator</t>
  </si>
  <si>
    <t>24/7 Compression Ltd</t>
  </si>
  <si>
    <t>Mechancial Parts</t>
  </si>
  <si>
    <t>Volume Rebate 2% Net Sales</t>
  </si>
  <si>
    <t>Jenny Tejeda</t>
  </si>
  <si>
    <t>Superior Propane</t>
  </si>
  <si>
    <t>Labour rates (Jan - Mar)</t>
  </si>
  <si>
    <t xml:space="preserve"> Reduction in service rates</t>
  </si>
  <si>
    <t>Ytd will revisit each quarter</t>
  </si>
  <si>
    <t>Equipment rates (Jan - Mar)</t>
  </si>
  <si>
    <t>PetroCanada/Weatheford</t>
  </si>
  <si>
    <t>Rebate for PetroCanada Lubes</t>
  </si>
  <si>
    <t>Justin Ball/D Palmer</t>
  </si>
  <si>
    <t>D Palmer</t>
  </si>
  <si>
    <t>Pass on CNRL rates for lubes purchased from Weatherford</t>
  </si>
  <si>
    <t>Contracted Q 1 rebate</t>
  </si>
  <si>
    <t xml:space="preserve">$54,167.55 still outstanding
</t>
  </si>
  <si>
    <t>transport billing methodology</t>
  </si>
  <si>
    <t>Standardized transport billing methodology</t>
  </si>
  <si>
    <t>Barrick to use CNRL price list</t>
  </si>
  <si>
    <t>estimated avoidance for 2014</t>
  </si>
  <si>
    <t>Champion/Nalco</t>
  </si>
  <si>
    <t>Barrick Energy using CNRL rates</t>
  </si>
  <si>
    <t>6-month contract 
banked $1.62M + est.$2.5M)</t>
  </si>
  <si>
    <t>Banner Environmental</t>
  </si>
  <si>
    <t>Data-4</t>
  </si>
  <si>
    <t>Camp KPI's</t>
  </si>
  <si>
    <t>SiGNa Chemistry/Exploitation</t>
  </si>
  <si>
    <t>Field Ops - Devon Operators</t>
  </si>
  <si>
    <t xml:space="preserve"> Ernst  &amp; Young</t>
  </si>
  <si>
    <t>AP/HR</t>
  </si>
  <si>
    <t>ESS / Camps / Brintnell Camps</t>
  </si>
  <si>
    <t>VDM RFP #347 / Camps / Woodenhouse, Brintnell, Primrose</t>
  </si>
  <si>
    <t>Issued formal Notice of Default to ESS with a cure date of April 29th, 2014.</t>
  </si>
  <si>
    <r>
      <t xml:space="preserve">• Supply Management Award Recommendation: CampTek
• Award notice to be issued by Friday April 11th; pending BU sign-off on Award Recommendation
• Implementation 8 – 10 weeks
• Total estimated savings; $5.6 MM
• Proposal Summary – 3 Year Term with a 6-month rental agreement for North Brintnell Camp                                                                                                                                                            </t>
    </r>
    <r>
      <rPr>
        <b/>
        <u/>
        <sz val="11"/>
        <color theme="1"/>
        <rFont val="Calibri"/>
        <family val="2"/>
        <scheme val="minor"/>
      </rPr>
      <t>Proponent</t>
    </r>
    <r>
      <rPr>
        <b/>
        <sz val="11"/>
        <color theme="1"/>
        <rFont val="Calibri"/>
        <family val="2"/>
        <scheme val="minor"/>
      </rPr>
      <t xml:space="preserve">   </t>
    </r>
    <r>
      <rPr>
        <sz val="11"/>
        <color theme="1"/>
        <rFont val="Calibri"/>
        <family val="2"/>
        <scheme val="minor"/>
      </rPr>
      <t xml:space="preserve">                                </t>
    </r>
    <r>
      <rPr>
        <b/>
        <u/>
        <sz val="11"/>
        <color theme="1"/>
        <rFont val="Calibri"/>
        <family val="2"/>
        <scheme val="minor"/>
      </rPr>
      <t>Total Cost</t>
    </r>
    <r>
      <rPr>
        <sz val="11"/>
        <color theme="1"/>
        <rFont val="Calibri"/>
        <family val="2"/>
        <scheme val="minor"/>
      </rPr>
      <t xml:space="preserve">            </t>
    </r>
    <r>
      <rPr>
        <b/>
        <u/>
        <sz val="11"/>
        <color theme="1"/>
        <rFont val="Calibri"/>
        <family val="2"/>
        <scheme val="minor"/>
      </rPr>
      <t>Savings</t>
    </r>
    <r>
      <rPr>
        <sz val="11"/>
        <color theme="1"/>
        <rFont val="Calibri"/>
        <family val="2"/>
        <scheme val="minor"/>
      </rPr>
      <t xml:space="preserve">      </t>
    </r>
    <r>
      <rPr>
        <b/>
        <u/>
        <sz val="11"/>
        <color theme="1"/>
        <rFont val="Calibri"/>
        <family val="2"/>
        <scheme val="minor"/>
      </rPr>
      <t>Savings %</t>
    </r>
    <r>
      <rPr>
        <sz val="11"/>
        <color theme="1"/>
        <rFont val="Calibri"/>
        <family val="2"/>
        <scheme val="minor"/>
      </rPr>
      <t xml:space="preserve">
Data-4 (current provider)   $6,909,165.00  
</t>
    </r>
    <r>
      <rPr>
        <b/>
        <sz val="11"/>
        <color theme="1"/>
        <rFont val="Calibri"/>
        <family val="2"/>
        <scheme val="minor"/>
      </rPr>
      <t>CampTek                                   $1,292,236.40     $5,616,928.60      81%</t>
    </r>
    <r>
      <rPr>
        <sz val="11"/>
        <color theme="1"/>
        <rFont val="Calibri"/>
        <family val="2"/>
        <scheme val="minor"/>
      </rPr>
      <t xml:space="preserve">
3CIS &amp; Shaw                             $2,370,499.00     $4,538,666.00      66%
TELUS &amp; Switch                       $3,898,656.00     $3,010,509.00      44%</t>
    </r>
  </si>
  <si>
    <t>Laura Gerber</t>
  </si>
  <si>
    <t>Training from Elaine Cantlon on WCB clearance letters</t>
  </si>
  <si>
    <t>Galleon Well Servicing</t>
  </si>
  <si>
    <t>Executed 1 SFCA this week  (see comments)</t>
  </si>
  <si>
    <t xml:space="preserve">Supplier meeting to discuss Septimus (RFP) contract </t>
  </si>
  <si>
    <t>Supplier meeting to discuss Septimus (RFP) contract - Tidy Trucking / Fluid Hauling</t>
  </si>
  <si>
    <t xml:space="preserve">meeting with Vertex to discuss their services - Safety Services and SCVF&amp;GM </t>
  </si>
  <si>
    <t xml:space="preserve">meeting with Accede to discuss their services - Equipment Rentals </t>
  </si>
  <si>
    <t>Executed 1 new MGSA &amp; Schedules - TTS / Milling Services</t>
  </si>
  <si>
    <t>Executed 1 new Schedules - Firemaster / Safety Services, Septimus</t>
  </si>
  <si>
    <t>Executed 1 new Supplement - Firemaster / Safety Services</t>
  </si>
  <si>
    <t>Executed 1 new Supplement - Tidy Trucking / Fluid Hauling</t>
  </si>
  <si>
    <t>W kara: tbr</t>
  </si>
  <si>
    <t>Savings tbr?</t>
  </si>
  <si>
    <t>W-Kara
W-MC 04/03
M-03</t>
  </si>
  <si>
    <r>
      <t xml:space="preserve">W-Kara
</t>
    </r>
    <r>
      <rPr>
        <sz val="11"/>
        <color theme="1"/>
        <rFont val="Calibri"/>
        <family val="2"/>
        <scheme val="minor"/>
      </rPr>
      <t>W-MC: 04/03+11
M: 03</t>
    </r>
  </si>
  <si>
    <t>Elaine Cantlon / Laura Gerber</t>
  </si>
  <si>
    <t>tbr when more information</t>
  </si>
  <si>
    <t>Condo Units</t>
  </si>
  <si>
    <t>Vertex</t>
  </si>
  <si>
    <t>Renato Lanfranchi / Candice maclean</t>
  </si>
  <si>
    <t>Tidy Trucking</t>
  </si>
  <si>
    <r>
      <rPr>
        <b/>
        <u/>
        <sz val="11"/>
        <color rgb="FFFF0000"/>
        <rFont val="Calibri"/>
        <family val="2"/>
        <scheme val="minor"/>
      </rPr>
      <t xml:space="preserve">Instructions:
</t>
    </r>
    <r>
      <rPr>
        <sz val="11"/>
        <color rgb="FFFF0000"/>
        <rFont val="Calibri"/>
        <family val="2"/>
        <scheme val="minor"/>
      </rPr>
      <t xml:space="preserve">Add the tasks that you are working on, and update them in-line with the previous note with different colour text (Black color will be the work done on the previous weeks).
Write in red for highlighting the important subjects.
Add RFx/Contracts estimated value when possible/applicable.
Hid the line the month after being closed and reported.
Laurence to highlight the cells in "pink-red" for her own use (follow-up/update).
</t>
    </r>
  </si>
  <si>
    <t>Seismic</t>
  </si>
  <si>
    <t>Suppliers meeting to discuss Safety Services contracts - HSE Integrated</t>
  </si>
  <si>
    <t>HSE Integrated</t>
  </si>
  <si>
    <t>Suppliers meeting to discuss Safety Services contracts - NWFR</t>
  </si>
  <si>
    <t>NWFR</t>
  </si>
  <si>
    <t xml:space="preserve">Accede </t>
  </si>
  <si>
    <t>Data-4 / Camp / Kirby Camp</t>
  </si>
  <si>
    <t>Notice of Cancellation issued for Kirby Camp SOW.                   Cancellation notice for remaining camps will be issued once award letters from VDM RFP #347 are issued and implementation of new services confirmed.</t>
  </si>
  <si>
    <t>ALE Roll Lift</t>
  </si>
  <si>
    <t xml:space="preserve">Received BA approval. Contract to be issued for signature this week following Kara's approval </t>
  </si>
  <si>
    <t>Supply Management</t>
  </si>
  <si>
    <t>Working with Justin to develop a spend dashboard to act as a tool for Thermal business unit.</t>
  </si>
  <si>
    <t>Met with SLC to discuss potential waste treatment technologies, going to test samples. w/ Justin</t>
  </si>
  <si>
    <t>Landfill</t>
  </si>
  <si>
    <t>Changed bins</t>
  </si>
  <si>
    <t>Field Ops</t>
  </si>
  <si>
    <t>Negotiated and contracted Newalta waste treatment pilot project in Heavy Oil. w/ Justin (see their reporting for cost savings and contract values)</t>
  </si>
  <si>
    <t>Changed from 2.3m3 bins to 23m3 bins (save $75,000 this year)</t>
  </si>
  <si>
    <t>Horizon</t>
  </si>
  <si>
    <t>All</t>
  </si>
  <si>
    <t>Ran RA sandbox for BU and IS</t>
  </si>
  <si>
    <t>Dealing with Skybase to further develop a distance matrix for CNRL</t>
  </si>
  <si>
    <t>Halliburton - cementing</t>
  </si>
  <si>
    <t>Created 3 new schedules (see comments)</t>
  </si>
  <si>
    <t>Created 2 new supplements to schedules (see comments)</t>
  </si>
  <si>
    <t xml:space="preserve">$163 K during March in asset reutilization ($608K YTD) - GE conventional wellheads </t>
  </si>
  <si>
    <t>Customer Property Utilized in March 2014</t>
  </si>
  <si>
    <t>March rebate</t>
  </si>
  <si>
    <t xml:space="preserve">T-Bar 1 - Transportation and Warehousing  </t>
  </si>
  <si>
    <t>Earth Fluids</t>
  </si>
  <si>
    <t>Drilling Fluids</t>
  </si>
  <si>
    <t>Discounts given in Q1 based on the number of rigs EF is supplying product to</t>
  </si>
  <si>
    <r>
      <rPr>
        <b/>
        <sz val="11"/>
        <color theme="1"/>
        <rFont val="Calibri"/>
        <family val="2"/>
        <scheme val="minor"/>
      </rPr>
      <t xml:space="preserve">UPDATE: VDM AWARD RECOMMENDATION                                        </t>
    </r>
    <r>
      <rPr>
        <sz val="11"/>
        <color theme="1"/>
        <rFont val="Calibri"/>
        <family val="2"/>
        <scheme val="minor"/>
      </rPr>
      <t xml:space="preserve">Award CampTek Woodenhouse, Central Brintnell and Primrose on 3 year term. Life expectancy of NB camp unknown pending uncertain economic conditions. Maintain Data-4 services at North Brintnell as they provide the lowest monthly cost. Data-4 contract expires Dec 31, 2014. CampTek holding NB pricing options for 180 days if NB remains open past 6 months.                                                                                         CampTek NB options:                                                                                    1. 3 year term; cancellation fee after 6 months; ~$389k - $160k;   2. Monthly rental $28k; $7K/month more than monthly Data-4 costs.                                                                                                       </t>
    </r>
    <r>
      <rPr>
        <b/>
        <sz val="11"/>
        <color theme="1"/>
        <rFont val="Calibri"/>
        <family val="2"/>
        <scheme val="minor"/>
      </rPr>
      <t>Proponent                                   Total Cost            Savings      Savings %</t>
    </r>
    <r>
      <rPr>
        <sz val="11"/>
        <color theme="1"/>
        <rFont val="Calibri"/>
        <family val="2"/>
        <scheme val="minor"/>
      </rPr>
      <t xml:space="preserve">
Data-4 (current provider)   $6,909,165.00  
CampTek                                   $1,292,236.40     $5,616,928.60      81%
Camp Tek w/ Data-4             $1,250,231.90     $5,658,933.10      82%</t>
    </r>
  </si>
  <si>
    <t>Tervita - Waste/Environmental</t>
  </si>
  <si>
    <t xml:space="preserve">Schedule Amendment - Halliburton Cementing </t>
  </si>
  <si>
    <t>Early Pay Program</t>
  </si>
  <si>
    <t>Recognized Savings of $320,280.00 through the Early Pay Program in Q1 with 9 Vendors</t>
  </si>
  <si>
    <t xml:space="preserve">Camps/Waste </t>
  </si>
  <si>
    <t>Met with Remote Waste LP to discuss potential waste solutions for biohaz waste on Camps - W/ Lesley</t>
  </si>
  <si>
    <t>Enviro/Waste/Ops</t>
  </si>
  <si>
    <t>Created a detailed monthly KPI bin tracker for Haz waste bins</t>
  </si>
  <si>
    <t xml:space="preserve">CNRL acquired 31.2% stake and operating authority from Devon in a JV for Swan Hills Class II landfill. Landfill requires new runoff pond as per Directive 58 guidelines. Project supposed to commence June 2014 and be completed for June 2015. CNRL will apply for extension on this project while we decide on what to do with the landfill as a whole. </t>
  </si>
  <si>
    <t>Continuing to Demo RA softwares</t>
  </si>
  <si>
    <t>1227415 Alberta Ktd. Operating as CAMPtek</t>
  </si>
  <si>
    <t>Voice, Data and Media Services</t>
  </si>
  <si>
    <t>RFP #347 for conventional camp VDM services</t>
  </si>
  <si>
    <t>Camps</t>
  </si>
  <si>
    <t xml:space="preserve">Savings over 3 year term of agreement vs current provider. </t>
  </si>
  <si>
    <t>Data-4 / Camp / Woodenhouse, Central Brintnell and Primrose Camps</t>
  </si>
  <si>
    <t xml:space="preserve">Award notice issued to CAMPtek. Regret letters issued to remaining proponents; TELUS, Switch Inc, 3CIS and Shaw. </t>
  </si>
  <si>
    <t>Razor Vac</t>
  </si>
  <si>
    <t>Drillers Directional</t>
  </si>
  <si>
    <t>Reviewing Contract Renewal Terms for Loomis</t>
  </si>
  <si>
    <t>Working with Drillers Directional to join Early Pay Program</t>
  </si>
  <si>
    <t>Working with Razor Vac to join Early Pay Program</t>
  </si>
  <si>
    <t>Working with Automated Tank to join Early Pay Program</t>
  </si>
  <si>
    <t>Contemporary Office Interiors</t>
  </si>
  <si>
    <t>Office Chairs</t>
  </si>
  <si>
    <t>Avoided Manufacturers Increase due to notification period less than 30 days</t>
  </si>
  <si>
    <t>Norken Security</t>
  </si>
  <si>
    <t>CGG Services (Canada) Inc. exceptions</t>
  </si>
  <si>
    <t>Courier</t>
  </si>
  <si>
    <t>Savings through discounts</t>
  </si>
  <si>
    <t>Discussed Field Service Agreement for a new operations camp caterer with Ken Miller the Field Ops Team. Provided suggestions for updating the FSA with additional catering and housekeeping scope of work details. Sent to the foreman for review. Making updates and sending a final copy to them for execution.</t>
  </si>
  <si>
    <t>C&amp;T Catering / Field Ops / Chinchaga Camp Caterer, Manning</t>
  </si>
  <si>
    <t>Notice of Cancellation issued for Woodenhouse, Central Brintnell and Primrose SOW. North Brintnell services remain as is until further decision about the camps longevity is determined.</t>
  </si>
  <si>
    <t xml:space="preserve">ESS made a change to the Brintnell Regional Vice President to the same RVP as Horizon. SM met with the new RVP and ESS President to discuss remaining improvements needed and their commitment to improve the situation and salvage the working relationship. ESS has deployed additional resources to the site and are working to resolve remaining issues. </t>
  </si>
  <si>
    <t>Added 2 new suppliers to our vendor's list in ComplyWorks</t>
  </si>
  <si>
    <t>Discussed with several BU's (including HR) SFCA process</t>
  </si>
  <si>
    <t>Reviewing Q1 list of vendors with spend in BC where no WorkSafe BC account is in system, report to WorkSafe BC to be filed by HR April 11</t>
  </si>
  <si>
    <t xml:space="preserve">Training on Upside &amp; ComplyWorks </t>
  </si>
  <si>
    <r>
      <t xml:space="preserve">Had initial Scope of Work review meeting on Wednesday April 2nd. Banner to review T&amp;C's and provide "fixed annual costs" and "variable costs rate sheet" by Thursday April 17th.                         </t>
    </r>
    <r>
      <rPr>
        <b/>
        <sz val="11"/>
        <color rgb="FFFF0000"/>
        <rFont val="Calibri"/>
        <family val="2"/>
        <scheme val="minor"/>
      </rPr>
      <t>Update April 17th:</t>
    </r>
    <r>
      <rPr>
        <sz val="11"/>
        <color theme="1"/>
        <rFont val="Calibri"/>
        <family val="2"/>
        <scheme val="minor"/>
      </rPr>
      <t xml:space="preserve"> Received updated costs from Banner. </t>
    </r>
  </si>
  <si>
    <t>Continuing to assist Colleen with equipment procurement</t>
  </si>
  <si>
    <t>Supplier meeting to discuss Elaine RFP results - Baker Hughes</t>
  </si>
  <si>
    <t xml:space="preserve">Starting 2 new SFCA's </t>
  </si>
  <si>
    <t>Pan Su &amp; Cassie Doucette</t>
  </si>
  <si>
    <t>Dean Boyarski</t>
  </si>
  <si>
    <t>AGI - SCBA testing at Horizon</t>
  </si>
  <si>
    <t xml:space="preserve">EECOL Electric </t>
  </si>
  <si>
    <t>Bonnyville General Contractor</t>
  </si>
  <si>
    <t>General Contractor for Bonnyville Renovations</t>
  </si>
  <si>
    <t>As of end of Q1, 95% of Cementing spend since contract effective date of September 1, 2014 is with the 5 preferred vendors</t>
  </si>
  <si>
    <t>As of end of Q1, 99% of Directional Drilling spend since contract effective date of September 1, 2014 is with the 5 preferred vendors</t>
  </si>
  <si>
    <t>As of end of Q1, 85% of Drilling Bit spend since contract effective date of July 1, 2012 is with the 6 preferred vendors</t>
  </si>
  <si>
    <t>As of end of Q1, 98% of Drilling Fluids spend since contract effective date of September 1, 2014 is with the 4 preferred vendors</t>
  </si>
  <si>
    <t>Frontier First Aid Services</t>
  </si>
  <si>
    <t>E-Can; Production Services</t>
  </si>
  <si>
    <t>Frontier First Aid Services Ltd.</t>
  </si>
  <si>
    <t>Helmet First Aid Services</t>
  </si>
  <si>
    <t>Savings over 2 year term of agreement vs current state</t>
  </si>
  <si>
    <t>Rocksteady Oilfield</t>
  </si>
  <si>
    <t>SNF - 2012 negotiated freight prices (Gary Dahl) measured $3.2M in cost avaoidance in 2013. The savings are based on having the Supplier match known Flat car rates. Negotiation conduced by G. Dahl in 2012.</t>
  </si>
  <si>
    <t>Univar quaterly rebate received -$ 77327.31  with $44K to follow for Methanol rebate.</t>
  </si>
  <si>
    <t>Brintnell</t>
  </si>
  <si>
    <t>Cam Woo/ Dale Palmer</t>
  </si>
  <si>
    <t>SNF - offered CNRL a volume discount of 5% for Polymer product (1.8% total value) if contract was extended for 5 yrs. Business plan in circulation reciommneding issuing an RFP for Polymer at Brintell.</t>
  </si>
  <si>
    <r>
      <t xml:space="preserve">Investigating  AGAT's pricing inaccuracies for Oil and Gas Chemistry in field. Pricing for Safety Implementation and Set Up charge will be discontinued.
</t>
    </r>
    <r>
      <rPr>
        <sz val="11"/>
        <rFont val="Calibri"/>
        <family val="2"/>
        <scheme val="minor"/>
      </rPr>
      <t xml:space="preserve">Update April 22:Issues in the manner  in which Tech overtime is charged. (GP office)
</t>
    </r>
    <r>
      <rPr>
        <sz val="11"/>
        <color rgb="FFFF0000"/>
        <rFont val="Calibri"/>
        <family val="2"/>
        <scheme val="minor"/>
      </rPr>
      <t>Update May 5: Meeting planned for near future. Key participants are busy with Devon acquisition.</t>
    </r>
  </si>
  <si>
    <t>Precision Well Servicing</t>
  </si>
  <si>
    <t>CNC Heart Lake Catering JV / Camps and Stakeholder Relations / Kirby North Camp</t>
  </si>
  <si>
    <t>Contractor / Notes</t>
  </si>
  <si>
    <t>Bonnyville Welding</t>
  </si>
  <si>
    <t>Executed AMEC schedule</t>
  </si>
  <si>
    <t>Canadian Base Operators (CBO)</t>
  </si>
  <si>
    <t>Ground Handling Services</t>
  </si>
  <si>
    <t>Invoice negotiations/incorrect billing</t>
  </si>
  <si>
    <t>Thermal Field Ops</t>
  </si>
  <si>
    <t>Reviewed 2 wellheads lists from Devon with GE and  Materials Management. Total of 20 items that are currently with Streamflo and FMC will be transferred to GE. The total value for these assets is $34,186.25 ($29,325.00 from FMC and $4,861.25 from Streamflo).</t>
  </si>
  <si>
    <t xml:space="preserve">$79 K during April in asset reutilization ($687K YTD) - GE conventional wellheads </t>
  </si>
  <si>
    <t>closed</t>
  </si>
  <si>
    <t>Customer Property Utilized in April 2014</t>
  </si>
  <si>
    <t xml:space="preserve">Met with Precision Well Service and Business Unit to discuss Snubbing and Coil Tubing Services for Septimus project. Reviewed lessons learned from 5 wells completed on Pad 9.21. </t>
  </si>
  <si>
    <t>Reserve Fund Study</t>
  </si>
  <si>
    <t>AMEC - Engineering &amp; Grading Work</t>
  </si>
  <si>
    <t>Reserve Fund Study for FMM condos</t>
  </si>
  <si>
    <t xml:space="preserve">
W: tbr
M 04</t>
  </si>
  <si>
    <t>M-04</t>
  </si>
  <si>
    <t xml:space="preserve">W-K
W-MC 04/03
M - 04
</t>
  </si>
  <si>
    <r>
      <t xml:space="preserve">Hosted VDM RFP Clarification Meeting with CampTek. Evaluation Updated with Alternative Pricing.
Reviewed VDM RFP Evaluation with BU. Preparing Award Recommendation.
</t>
    </r>
    <r>
      <rPr>
        <sz val="11"/>
        <rFont val="Calibri"/>
        <family val="2"/>
        <scheme val="minor"/>
      </rPr>
      <t xml:space="preserve">Next action: negotiate the liquidated damages with Camp Tek. Review with BU the breakeven for Rental vs cancellation at N.Brintnell.   </t>
    </r>
    <r>
      <rPr>
        <sz val="11"/>
        <color rgb="FFFF0000"/>
        <rFont val="Calibri"/>
        <family val="2"/>
        <scheme val="minor"/>
      </rPr>
      <t xml:space="preserve">                                                                                                    </t>
    </r>
    <r>
      <rPr>
        <b/>
        <sz val="11"/>
        <rFont val="Calibri"/>
        <family val="2"/>
        <scheme val="minor"/>
      </rPr>
      <t>Update April 9th:</t>
    </r>
    <r>
      <rPr>
        <sz val="11"/>
        <rFont val="Calibri"/>
        <family val="2"/>
        <scheme val="minor"/>
      </rPr>
      <t xml:space="preserve"> Award Recommendation signed by SM, pending BU review and signing before issuing award and regret letters. Award recommendation: Award CampTek 3 year term with monthly rental program at North Brintnell.  SM signed and approved the Award Recommendation.</t>
    </r>
    <r>
      <rPr>
        <sz val="11"/>
        <color rgb="FFFF0000"/>
        <rFont val="Calibri"/>
        <family val="2"/>
        <scheme val="minor"/>
      </rPr>
      <t xml:space="preserve">
</t>
    </r>
    <r>
      <rPr>
        <b/>
        <sz val="11"/>
        <rFont val="Calibri"/>
        <family val="2"/>
        <scheme val="minor"/>
      </rPr>
      <t>Update April 15th</t>
    </r>
    <r>
      <rPr>
        <sz val="11"/>
        <rFont val="Calibri"/>
        <family val="2"/>
        <scheme val="minor"/>
      </rPr>
      <t xml:space="preserve">:  Reviewed with the BU. BU is checking about leaving Data-4 services at North Brintnell Camp. TBD.      </t>
    </r>
    <r>
      <rPr>
        <sz val="11"/>
        <color rgb="FFFF0000"/>
        <rFont val="Calibri"/>
        <family val="2"/>
        <scheme val="minor"/>
      </rPr>
      <t xml:space="preserve">                                                                                                                                           </t>
    </r>
    <r>
      <rPr>
        <b/>
        <sz val="11"/>
        <rFont val="Calibri"/>
        <family val="2"/>
        <scheme val="minor"/>
      </rPr>
      <t>Update April 17th:</t>
    </r>
    <r>
      <rPr>
        <sz val="11"/>
        <rFont val="Calibri"/>
        <family val="2"/>
        <scheme val="minor"/>
      </rPr>
      <t xml:space="preserve">  Award Recommendation Update; Award CampTek Woodenhouse, Central Brintnell and Primrose. Hold pricing options (rental and 3 year term) for North Brintnell for 180 days. Remain with Data-4 services until SOW expiry Dec 31st, 2014 or until further notice. Decision pending on economic outcome of the Brintnell Field Operations. If camp remains open past 6 months, award one of the 2  CampTek Service Options.      </t>
    </r>
    <r>
      <rPr>
        <sz val="11"/>
        <color rgb="FFFF0000"/>
        <rFont val="Calibri"/>
        <family val="2"/>
        <scheme val="minor"/>
      </rPr>
      <t xml:space="preserve">                                                                             </t>
    </r>
    <r>
      <rPr>
        <b/>
        <sz val="11"/>
        <rFont val="Calibri"/>
        <family val="2"/>
        <scheme val="minor"/>
      </rPr>
      <t>Update April 22:</t>
    </r>
    <r>
      <rPr>
        <sz val="11"/>
        <rFont val="Calibri"/>
        <family val="2"/>
        <scheme val="minor"/>
      </rPr>
      <t xml:space="preserve"> Award Notices issued to CampTek, Regret letters issued to remaining proponents. Held kick-off meeting to begin planning the transition and mobilization of the new VDM services</t>
    </r>
    <r>
      <rPr>
        <b/>
        <sz val="11"/>
        <color rgb="FFFF0000"/>
        <rFont val="Calibri"/>
        <family val="2"/>
        <scheme val="minor"/>
      </rPr>
      <t/>
    </r>
  </si>
  <si>
    <t>CampTek</t>
  </si>
  <si>
    <t>W-Kara: 05/12
W-MC: 04/11
M: 04</t>
  </si>
  <si>
    <r>
      <t xml:space="preserve">Reviewed Coil Tubing RFP # 334 Commercial Evaluation with BU.
</t>
    </r>
    <r>
      <rPr>
        <sz val="11"/>
        <color rgb="FFFF0000"/>
        <rFont val="Calibri"/>
        <family val="2"/>
        <scheme val="minor"/>
      </rPr>
      <t xml:space="preserve">Update 04/09: Reviewed Revised Commercial Evaluation with BU. - RFP #334 </t>
    </r>
  </si>
  <si>
    <t>Field visit on May 13th. Meeting with Heart Lake Construction in Kirby</t>
  </si>
  <si>
    <t>Field visit - Tervita Big Valley (purchasing onsite centrifuge system) - SLC Black Falds (seeing if pyrolysis will treat our slop oil)</t>
  </si>
  <si>
    <t>Trying ABUDATA to see if it will map Haz bins</t>
  </si>
  <si>
    <t>CANAM and survey rate analysis</t>
  </si>
  <si>
    <t>Tervita invoicing issues</t>
  </si>
  <si>
    <r>
      <t xml:space="preserve">W-Kara
</t>
    </r>
    <r>
      <rPr>
        <sz val="11"/>
        <rFont val="Calibri"/>
        <family val="2"/>
        <scheme val="minor"/>
      </rPr>
      <t>W-MC: emerging issue 04</t>
    </r>
    <r>
      <rPr>
        <sz val="11"/>
        <color rgb="FFFF0000"/>
        <rFont val="Calibri"/>
        <family val="2"/>
        <scheme val="minor"/>
      </rPr>
      <t xml:space="preserve">
M: 03-04</t>
    </r>
  </si>
  <si>
    <t>W-MC: 05/06</t>
  </si>
  <si>
    <t>KMC Oilfield Maintenance</t>
  </si>
  <si>
    <t>MGSA for Slave Lake Production Services executed</t>
  </si>
  <si>
    <t>April rebate</t>
  </si>
  <si>
    <t>DO NOT REPORT ON THE GRAPH FOR Y2D COST SAVINGS.  THERE IS A SEPARATE GRAPH FOR EARLY PAY.</t>
  </si>
  <si>
    <t>Javier Acosta</t>
  </si>
  <si>
    <t>schedule</t>
  </si>
  <si>
    <t>West Oilfield Services</t>
  </si>
  <si>
    <t>Weatherford</t>
  </si>
  <si>
    <t>Surface Equipment</t>
  </si>
  <si>
    <t>Currency index Matrix rejection proposed by Supplier</t>
  </si>
  <si>
    <t>Heavy Oil Field Operations</t>
  </si>
  <si>
    <t>Europump</t>
  </si>
  <si>
    <t>Slop Oil Treatment</t>
  </si>
  <si>
    <t>Negotiated lower rental rate from NewAlta</t>
  </si>
  <si>
    <t>Conventional</t>
  </si>
  <si>
    <t>Mobile Waste Treatment Facility</t>
  </si>
  <si>
    <t>Negotiated lower purchase price from Tervita for the purchase of their mobile waste treatment facility</t>
  </si>
  <si>
    <t>Negotiated lower daily operating rate for the operation of the mobile treatment facility</t>
  </si>
  <si>
    <t xml:space="preserve">Negotiated shorter term service agreement from Tervita from 2 years to 3 months for the contracted operation of the mobile treatment facility </t>
  </si>
  <si>
    <t>Working throught exceptions for Reciprocal Confidentiality Agreement between EOR Exploitation BA and SiGNa Chemistry, Inc to start discussion regarding SiGNa's technology and application for EOR/IOR/ Update April 15 :NDA accepted and signed by SiGNa, working on getting BA approver on Upside for approvals
Update April 22: BA VP delay in requesting Upside. Expected to complete to BA approver by April 23.
Update April 29: BA VP reviewing with Sr. VP for approval. Approval expected by April 30.
Update May 5: Fully executed.</t>
  </si>
  <si>
    <t>Loomis</t>
  </si>
  <si>
    <t>Corrected Billing</t>
  </si>
  <si>
    <t>VanHoutte</t>
  </si>
  <si>
    <t>Coffee Supplier</t>
  </si>
  <si>
    <t>Negotiated Rates for Calgary and field offices</t>
  </si>
  <si>
    <t>Lyreco</t>
  </si>
  <si>
    <t>Stationery and Paper Supplier</t>
  </si>
  <si>
    <t xml:space="preserve">Negotiated Rates </t>
  </si>
  <si>
    <t>Well File Scanning Services</t>
  </si>
  <si>
    <t>Scanning of Well Files</t>
  </si>
  <si>
    <t>Sucker Rod Inspection and Repair</t>
  </si>
  <si>
    <t>Difference between re-utilizing rods vs. buying new.</t>
  </si>
  <si>
    <t>Tervita Production Services</t>
  </si>
  <si>
    <t>Well Servicing</t>
  </si>
  <si>
    <t xml:space="preserve">Service Rig Utilization Based Pricing Discount </t>
  </si>
  <si>
    <t>W-K:05/12
W-MC: 05/13
M:04</t>
  </si>
  <si>
    <t>W - Kara
W - MC
M: 03 - 04</t>
  </si>
  <si>
    <t>Materials Management</t>
  </si>
  <si>
    <t>New pricing proposed by Guardian Inspections.  Comparing current vendors to new pricing to determine best course of action going forward regarding where CNRL is getting it's downhole tubing inspected and repaired.</t>
  </si>
  <si>
    <t>Gas Drive</t>
  </si>
  <si>
    <t>Mechanical Parts and Labour</t>
  </si>
  <si>
    <t>3% Discount on parts and labour when combined for compressor overhauls in 2013</t>
  </si>
  <si>
    <t>Meridian Rate Negotiations</t>
  </si>
  <si>
    <t>SLC by product sent to lab for analysis</t>
  </si>
  <si>
    <t>Met with AGAT to discuss new lab opening. Potentially a class II landfill</t>
  </si>
  <si>
    <t>Invoicing Issues</t>
  </si>
  <si>
    <t>Safety Initiative</t>
  </si>
  <si>
    <t>SFCAs</t>
  </si>
  <si>
    <t>Trace Associates Negotiations (fees down, disbursements down, volume discount) save ~ $70k/year</t>
  </si>
  <si>
    <t>Enviro Consulting</t>
  </si>
  <si>
    <t>Rate Negotiations + Volume Discount</t>
  </si>
  <si>
    <t>Enviro</t>
  </si>
  <si>
    <t>Terralogix Negotiations (fees down, disbursements down) Save $18k/year</t>
  </si>
  <si>
    <t>Y</t>
  </si>
  <si>
    <t>Y see justin/javier's</t>
  </si>
  <si>
    <t>TerraLogix</t>
  </si>
  <si>
    <t>Shortlisted to two eprocurement SAAS systems - Running tests for next three weeks</t>
  </si>
  <si>
    <t>Developing Extension Amendment for Schlumberger Drill Bit Contract</t>
  </si>
  <si>
    <t>Developing Extension Amendment for Gmack Drill Bit Contract</t>
  </si>
  <si>
    <t>Developing Extension Amendment for J&amp;L Supply Drill Bit Contract</t>
  </si>
  <si>
    <t>Developing Extension Amendment for Halliburton Drill Bit Contract</t>
  </si>
  <si>
    <t>Developing Amendment for Legal Name change for Marquis Alliance Contract to Secure Energy (Drilling Services)</t>
  </si>
  <si>
    <t>Developing Amendment for Legal Name change for RigManager Contract to Stream Services</t>
  </si>
  <si>
    <t>Developing MGSA for Black Knight Energy Services (Drill Bits)</t>
  </si>
  <si>
    <t>Precision Drilling</t>
  </si>
  <si>
    <t>Rig Supplier</t>
  </si>
  <si>
    <t>CANAM</t>
  </si>
  <si>
    <r>
      <rPr>
        <sz val="11"/>
        <rFont val="Calibri"/>
        <family val="2"/>
      </rPr>
      <t>Updated May 5: MGSA draft of Schedules A&amp;B with Mike for review
Update May 21: Agreement requested by and with Julie Easthope for review.</t>
    </r>
    <r>
      <rPr>
        <sz val="11"/>
        <color rgb="FFFF0000"/>
        <rFont val="Calibri"/>
        <family val="2"/>
      </rPr>
      <t xml:space="preserve">
Update May 27: Nothing to update.</t>
    </r>
  </si>
  <si>
    <t>Black Opal</t>
  </si>
  <si>
    <t xml:space="preserve">May </t>
  </si>
  <si>
    <t>Canceled new engineering plans, not required</t>
  </si>
  <si>
    <t>E-Line Services</t>
  </si>
  <si>
    <t>Avoidance of costs for not accepting proposal increase of a $350.00/day rate increase from for 14 drilling rigs</t>
  </si>
  <si>
    <t>Can-Am</t>
  </si>
  <si>
    <t>Surveying</t>
  </si>
  <si>
    <t xml:space="preserve">Rate negotiations </t>
  </si>
  <si>
    <t xml:space="preserve">Sequoia </t>
  </si>
  <si>
    <t>Added a new preffered helicopter supplier</t>
  </si>
  <si>
    <t>Meridian &amp; Vertex</t>
  </si>
  <si>
    <t>Rate negotiations</t>
  </si>
  <si>
    <t>Owl Moon</t>
  </si>
  <si>
    <t>New avian monitoring program in Horizon</t>
  </si>
  <si>
    <t>Tervita &amp; RBW</t>
  </si>
  <si>
    <t>Field visit - process audit of our two largest Haz bin suppliers</t>
  </si>
  <si>
    <t>CH2M Hill</t>
  </si>
  <si>
    <t xml:space="preserve">Dealing with CH2M's acquisition of Tera. </t>
  </si>
  <si>
    <t>Working with Clayton Construction to join Early Pay Program (working with Candice)</t>
  </si>
  <si>
    <t>Kickoff meeting with PD to review the CAODC contract and special conditions (the document template requires an update to ensure it is aligned with current business practices)</t>
  </si>
  <si>
    <t>Working with Support Services on ComplyWorks Internal Approval Request testing, this includes development of user guides for the internal approval requestor, Managers and VPs</t>
  </si>
  <si>
    <r>
      <t xml:space="preserve">Drafted Notice of Cancellation for the Kirby Scope of Work. Waiting confirmation from the BU and IS to issue the 60 Notice. An additional notice will be sent for the remaining work (Woodenhouse, North and Central Brintnell and Primrose) after the RFP #347 Award Rec Approval by the BU and discussions with the award proponent on an implementation timeline.                                                </t>
    </r>
    <r>
      <rPr>
        <b/>
        <sz val="11"/>
        <color theme="1"/>
        <rFont val="Calibri"/>
        <family val="2"/>
        <scheme val="minor"/>
      </rPr>
      <t>Update April 10th:</t>
    </r>
    <r>
      <rPr>
        <sz val="11"/>
        <color theme="1"/>
        <rFont val="Calibri"/>
        <family val="2"/>
        <scheme val="minor"/>
      </rPr>
      <t xml:space="preserve"> Notice of Cancellation - Kirby Camp issued Thursday April 10th.                                   </t>
    </r>
    <r>
      <rPr>
        <b/>
        <sz val="11"/>
        <color theme="1"/>
        <rFont val="Calibri"/>
        <family val="2"/>
        <scheme val="minor"/>
      </rPr>
      <t>Update April 22nd:</t>
    </r>
    <r>
      <rPr>
        <sz val="11"/>
        <color theme="1"/>
        <rFont val="Calibri"/>
        <family val="2"/>
        <scheme val="minor"/>
      </rPr>
      <t xml:space="preserve"> Issued notice of cancellation, for Woodenhouse, Central Brintnell and Primrose camps. North Brintnell services continue as is. </t>
    </r>
  </si>
  <si>
    <t>W-K: to be reported when more information w/estimated spend &amp; savings</t>
  </si>
  <si>
    <r>
      <rPr>
        <sz val="11"/>
        <color rgb="FFFF0000"/>
        <rFont val="Calibri"/>
        <family val="2"/>
        <scheme val="minor"/>
      </rPr>
      <t>W -K: 06/05</t>
    </r>
    <r>
      <rPr>
        <sz val="11"/>
        <color theme="1"/>
        <rFont val="Calibri"/>
        <family val="2"/>
        <scheme val="minor"/>
      </rPr>
      <t xml:space="preserve">
M: 03</t>
    </r>
  </si>
  <si>
    <t>Meeting with Carlos Aular to create RFP/RFQ filing system - Meeting with Support Services on April 17th to discuss filing RFP's/RFQ's in Upside.</t>
  </si>
  <si>
    <t>W kara: tbr
M: 03</t>
  </si>
  <si>
    <t>Meeting with Terry Heck, Mark Nergaard and Bonnie Lind to discuss ComplyWorks classification for Seismic clearing and acquisition companies.
Decided that all Seismic companies to be deemed high risk, Classification 1. Some companies had been listed as Classification 2 and Bonnie working with companies to change this.</t>
  </si>
  <si>
    <t>W-Kara</t>
  </si>
  <si>
    <t>Document Records Management - Well Files Scanning</t>
  </si>
  <si>
    <t>Cancelled engineering plans for Landfill - Savings $200,000</t>
  </si>
  <si>
    <t>Start Date</t>
  </si>
  <si>
    <t>Reported by LD</t>
  </si>
  <si>
    <t>E-Procurement Software</t>
  </si>
  <si>
    <r>
      <t xml:space="preserve">Ran Demo Day for eprocurement solutions - shortlisting to two SAAS providers
</t>
    </r>
    <r>
      <rPr>
        <b/>
        <sz val="11"/>
        <color theme="1"/>
        <rFont val="Calibri"/>
        <family val="2"/>
        <scheme val="minor"/>
      </rPr>
      <t>Update May 26</t>
    </r>
    <r>
      <rPr>
        <sz val="11"/>
        <color theme="1"/>
        <rFont val="Calibri"/>
        <family val="2"/>
        <scheme val="minor"/>
      </rPr>
      <t>: Shortlisted to two eprocurement SAAS systems - Running tests for next three weeks</t>
    </r>
  </si>
  <si>
    <r>
      <t xml:space="preserve">Proposed contract award to E-can for vacuum trucks being delayed due to contractor’s request for 5.5% price increase above RFP prices before contract execution. BU reviewing the decision to award to E-can at the new rate. </t>
    </r>
    <r>
      <rPr>
        <sz val="11"/>
        <rFont val="Calibri"/>
        <family val="2"/>
      </rPr>
      <t>- April 14 - Waiting for Comm Ops approval - April 19 - Contracts sent to vendors for signature.</t>
    </r>
  </si>
  <si>
    <t>W-K: 05/12 + 06/05
W-MC: y
M:  tbr when more info</t>
  </si>
  <si>
    <t>Laurence Dubuc</t>
  </si>
  <si>
    <t>SFCA reporting</t>
  </si>
  <si>
    <t>Negotiated Rates</t>
  </si>
  <si>
    <t>Developing Extension Amendment for Stream Services Communications Contract</t>
  </si>
  <si>
    <t xml:space="preserve">Starting RFP for Bonnyville General Contractor - approved by MC via Bonnyville Office Renovation Budget Bonnyville General Contractor - Bids are currently being evaluated, extended award date to June 6.  Award made to Synergy Projects Ltd. for an amount of $323,635.00 (lowest bid).  </t>
  </si>
  <si>
    <t>Developing MGSA for Synergy Projects Ltd. (Bonnyville General Contractor)</t>
  </si>
  <si>
    <t>Kickoff meeting with SM team to review the RFQ template (Lesley, Elaine, Joel)</t>
  </si>
  <si>
    <r>
      <t xml:space="preserve">Discussion with Camps and Stakeholder relations about proposing catering and housekeeping services to the Heart Lake and CNC JV for the new Kirby North Operations Camp. </t>
    </r>
    <r>
      <rPr>
        <b/>
        <sz val="11"/>
        <color theme="1"/>
        <rFont val="Calibri"/>
        <family val="2"/>
      </rPr>
      <t xml:space="preserve">Action: </t>
    </r>
    <r>
      <rPr>
        <sz val="11"/>
        <color theme="1"/>
        <rFont val="Calibri"/>
        <family val="2"/>
      </rPr>
      <t xml:space="preserve">Supply Management will review existing PDCNC agreement and draft a similar proposal to review with Camps to propose to the CNC Heart Lake JV. </t>
    </r>
    <r>
      <rPr>
        <b/>
        <sz val="11"/>
        <color theme="1"/>
        <rFont val="Calibri"/>
        <family val="2"/>
      </rPr>
      <t>Update May 27th:</t>
    </r>
    <r>
      <rPr>
        <sz val="11"/>
        <color theme="1"/>
        <rFont val="Calibri"/>
        <family val="2"/>
      </rPr>
      <t xml:space="preserve"> Camps, Stakeholder Relations and SM to review go-forward plan on Monday June 2nd for Kirby North and disucss extending the existing term for PDCNC at Kirby South Camp.                                                                 </t>
    </r>
    <r>
      <rPr>
        <b/>
        <sz val="11"/>
        <color theme="1"/>
        <rFont val="Calibri"/>
        <family val="2"/>
      </rPr>
      <t>Update June 9th:</t>
    </r>
    <r>
      <rPr>
        <sz val="11"/>
        <color theme="1"/>
        <rFont val="Calibri"/>
        <family val="2"/>
      </rPr>
      <t xml:space="preserve"> </t>
    </r>
    <r>
      <rPr>
        <u/>
        <sz val="11"/>
        <color theme="1"/>
        <rFont val="Calibri"/>
        <family val="2"/>
      </rPr>
      <t xml:space="preserve">Kirby North - </t>
    </r>
    <r>
      <rPr>
        <sz val="11"/>
        <color theme="1"/>
        <rFont val="Calibri"/>
        <family val="2"/>
      </rPr>
      <t xml:space="preserve">Catering &amp; Housekeeping services will be Bid excluding CNC  participation. Wording will be included in the bid that the awarded contractor will be expected to work with Heart Lake first nations. Bid expected to be issued by Friday June 20th. Services to being Sept 1st. </t>
    </r>
    <r>
      <rPr>
        <u/>
        <sz val="11"/>
        <color theme="1"/>
        <rFont val="Calibri"/>
        <family val="2"/>
      </rPr>
      <t>Kirby South</t>
    </r>
    <r>
      <rPr>
        <sz val="11"/>
        <color theme="1"/>
        <rFont val="Calibri"/>
        <family val="2"/>
      </rPr>
      <t xml:space="preserve"> - PDCNC Catering and Housekeeping SOW will be extended for 1 year.</t>
    </r>
  </si>
  <si>
    <r>
      <t xml:space="preserve">Held meeting to discuss ESS 3 week Improvement Plan Progress. CNQ expressed on-going concerns regarding the legibility and accuracy of reports and slight improvements in catering services. improvements seen in one area drop when focus is shifted to another. ESS will be provided an additional 2 weeks to improve all the services or CNQ will explore alternative service providers. ESS contract management team will be making a transition to new representatives. </t>
    </r>
    <r>
      <rPr>
        <b/>
        <sz val="11"/>
        <color theme="1"/>
        <rFont val="Calibri"/>
        <family val="2"/>
      </rPr>
      <t/>
    </r>
  </si>
  <si>
    <t xml:space="preserve">Significant service improvements have been made. Schedules are being finalized with ESS. </t>
  </si>
  <si>
    <r>
      <t xml:space="preserve">Discussion with Camps and Stakeholder relations about proposing catering and housekeeping services to the Heart Lake and CNC JV for the new Kirby North Operations Camp. Supply Management will review existing PDCNC agreement and draft a similar proposal to review with Camps to propose to the CNC Heart Lake JV. </t>
    </r>
    <r>
      <rPr>
        <b/>
        <sz val="11"/>
        <rFont val="Calibri"/>
        <family val="2"/>
      </rPr>
      <t>Update May 27th:</t>
    </r>
    <r>
      <rPr>
        <sz val="11"/>
        <rFont val="Calibri"/>
        <family val="2"/>
      </rPr>
      <t xml:space="preserve"> Meeting schedule on Monday June 2nd to review requirements etc with Stakeholder relations and define a go-forward plan for Kirby North new service provider and renewing Kirby South. </t>
    </r>
    <r>
      <rPr>
        <b/>
        <sz val="11"/>
        <rFont val="Calibri"/>
        <family val="2"/>
      </rPr>
      <t>Update June 9th:</t>
    </r>
    <r>
      <rPr>
        <sz val="11"/>
        <rFont val="Calibri"/>
        <family val="2"/>
      </rPr>
      <t xml:space="preserve"> Kirby North - Catering &amp; Housekeeping services will be Bid excluding CNC  participation. Wording will be included in the bid that the awarded contractor will be expected to work with Heart Lake first nations. Bid expected to be issued by Friday June 20th. Services to being Sept 1st. Kirby South - PDCNC Catering and Housekeeping SOW will be extended for 1 year.</t>
    </r>
  </si>
  <si>
    <t>Maxxam Analytics International Inc.</t>
  </si>
  <si>
    <t>Business Review meeting held with Maxxam Analytics on June 2. CNQ Measurement Specialist Jonathon Wasylik, Eirenne Rawson and Natalie Liang (Financial Accts and Controls  - Protrend Admin, Derek Fraser (Maxxam) and Michael Gordon (Maxxam) attended. Maxxam presented Business review of 1st quarter of business and rebate cheque for year 2013 ($85,958.18).Marked improvement with business process and any problems identified in October 2012. Next meeting will be scheduled for Fall 2014.</t>
  </si>
  <si>
    <t>Glori Energy Inc.</t>
  </si>
  <si>
    <t>in Progress</t>
  </si>
  <si>
    <t>Field visit/environmental audit to see the processes of two Haz material vendors</t>
  </si>
  <si>
    <t>Stantec</t>
  </si>
  <si>
    <t xml:space="preserve">Having Stantec provide background infromation regarding professional delegation levels of it's employees and the applicable compensation </t>
  </si>
  <si>
    <t>Frontline/Secure</t>
  </si>
  <si>
    <t>Added to Frontline's Decom scope for 2014</t>
  </si>
  <si>
    <t xml:space="preserve">Kickoff meeting with HR to plan and discuss condo unit Reserve Fund Study RFQ. Now drafting  RFQ - RFQ complete. Met with BU on April 15 to finalize. RFQ will be issued to 3 proponents on April 17. Site Tour(s) April 23rd. RFQ closed on Monday. Review evaluation with BU on April 30th. Contract awarded to Wade Engineering on May 7th. Reviewing Wade's contract. </t>
  </si>
  <si>
    <t>W-MC: 06/10</t>
  </si>
  <si>
    <t>CANAM Rate Negotiations. 
Update June 3: Negotiated Survey rates with one of our largest providers $1,285,000 savings per year achieved.</t>
  </si>
  <si>
    <t xml:space="preserve">$65.7 K during May in asset reutilization ($752K YTD) - GE conventional wellheads </t>
  </si>
  <si>
    <t>Executed 2 SFCA's</t>
  </si>
  <si>
    <t xml:space="preserve">Produced SFCA report for MC. Meeting on Friday, June 20th to discuss. </t>
  </si>
  <si>
    <t xml:space="preserve">Meeting with FireMaster to discuss safety services at Septimus </t>
  </si>
  <si>
    <t>Candice Maclean / Renato Lanfranchi</t>
  </si>
  <si>
    <t>Superior</t>
  </si>
  <si>
    <t>Conventional/Horizon</t>
  </si>
  <si>
    <t>Negotiatioed  new price for Equipment Used from $200  to new price $50 for  99-513P Regulator
.We are using in Heavy Oil . Also we are getting more regulators</t>
  </si>
  <si>
    <t xml:space="preserve">  </t>
  </si>
  <si>
    <t>Bailey Helicopters</t>
  </si>
  <si>
    <t>Maxxam Analytics</t>
  </si>
  <si>
    <t>Oil and Gas Chemistry</t>
  </si>
  <si>
    <t>Negotiated rebate based on 5% of spend over a comulative threshold of 500K within a 12 month period.</t>
  </si>
  <si>
    <t xml:space="preserve"> Negotiatioed priceReduction in rental equipment rates </t>
  </si>
  <si>
    <t>Propane-Equipment rental</t>
  </si>
  <si>
    <t>Propane-Service</t>
  </si>
  <si>
    <t xml:space="preserve">Propane-Equipment rental 99" regulators </t>
  </si>
  <si>
    <t>August 2013:Negotiatioed price decrease for Equipment Used to be $275 new price $120 for vapourizers</t>
  </si>
  <si>
    <t>October 2013: $40 charge for "misc. per W/O removed</t>
  </si>
  <si>
    <t>cost saving on a techical services for Q1</t>
  </si>
  <si>
    <t xml:space="preserve">CNRL price savings </t>
  </si>
  <si>
    <t>Q1</t>
  </si>
  <si>
    <t>Cam Woo/Dale Palmer</t>
  </si>
  <si>
    <t>Supply of Polymer to Brintnell</t>
  </si>
  <si>
    <t>2 years</t>
  </si>
  <si>
    <t>Eagle Well Servicing</t>
  </si>
  <si>
    <t>Regulatory</t>
  </si>
  <si>
    <t>Lindbergh Environmental Assessment</t>
  </si>
  <si>
    <t>Lindbergh In Situ Oil Sands Project -  Environmental Assessment</t>
  </si>
  <si>
    <t>BC Welding Co. Ltd.</t>
  </si>
  <si>
    <t>Jimmy Scar Pipefitting and Oilfield Maintenance Ltd.</t>
  </si>
  <si>
    <t>Melda Investments Ltd.</t>
  </si>
  <si>
    <t>Procurement Plan for Seismic contracting - for review Update April 22: Reviewed and working on recommended changes to procurement plan.
Update April 29: Julie to review Procurement Plan for signoff.
Update May 5: Signed off by Kara Slemko and Business Area.
Updated June 9:  Exceptions for CGG handed off to Michella Pritchard to negotiate with CGG. Michella has a pressing Scope of Work to attach. Seismic acquistion scope will not be required immediately. Seismic will not be using CGG for data management going forward.</t>
  </si>
  <si>
    <t>21/06/2014</t>
  </si>
  <si>
    <t>RPS Energy Inc.</t>
  </si>
  <si>
    <t>In Progress</t>
  </si>
  <si>
    <t>Developing Extension Amendment for Pason (Communications Contract)</t>
  </si>
  <si>
    <t>Developing Procurement Plan for Emergency Services</t>
  </si>
  <si>
    <t xml:space="preserve">Working on vendor list for potentials for early pay program (Lease Consturction) </t>
  </si>
  <si>
    <t>Early Pay negotiations with Lease Construction vendor - Signed up. Contract executed</t>
  </si>
  <si>
    <t>Early Pay</t>
  </si>
  <si>
    <r>
      <t xml:space="preserve">Meetings HS &amp; Env &amp; BU with 20 vendors with the highest TRIF to improve safety awareness and reduce TRIF and spills. Deadline for meeting: June 30
Update June 5: 13/20 meetings scheduled - </t>
    </r>
    <r>
      <rPr>
        <sz val="11"/>
        <color theme="1"/>
        <rFont val="Calibri"/>
        <family val="2"/>
      </rPr>
      <t xml:space="preserve">Update June 10: 17/20 meetings scheduled. 
Update June 17: 19/20 meetings scheduled (DLM Oilfield -ex leeway- remaining) 
</t>
    </r>
    <r>
      <rPr>
        <b/>
        <sz val="11"/>
        <color theme="1"/>
        <rFont val="Calibri"/>
        <family val="2"/>
      </rPr>
      <t>Update June 23: 20/20 meetings schedules</t>
    </r>
  </si>
  <si>
    <t>Allan/Ken</t>
  </si>
  <si>
    <t>Mechanical Parts</t>
  </si>
  <si>
    <t>Held back $0.20/km proposed increase on truck mileage</t>
  </si>
  <si>
    <t>Discussion held in Q1, reported when Contract executed.</t>
  </si>
  <si>
    <t>N/A</t>
  </si>
  <si>
    <t>Met with Eagle Well Servicing to discuss:
-Line Items on Invoices and Creating Budled Pricing
-Possible fuel increase/allowance
-Changing discount that is currently in place from a line item to a quarterly rebate
-Eagle was concerned that they dropped their rates for CNRL and did not see any change in work volume.
Next Meeting scheduled for June 27, 2014</t>
  </si>
  <si>
    <r>
      <t xml:space="preserve">Sent draft of Field Service Agreement to Camp Group for review for trial Environmental Services (water &amp; wate water treatment) at the Woodenhouse camp in replacement of Banner Environmental. If services and costs are satisfactory, will reevaluate adding other camp locations and executing an MGSA. </t>
    </r>
    <r>
      <rPr>
        <b/>
        <sz val="11"/>
        <color theme="1"/>
        <rFont val="Calibri"/>
        <family val="2"/>
        <scheme val="minor"/>
      </rPr>
      <t>Update June 2:</t>
    </r>
    <r>
      <rPr>
        <sz val="11"/>
        <color theme="1"/>
        <rFont val="Calibri"/>
        <family val="2"/>
        <scheme val="minor"/>
      </rPr>
      <t xml:space="preserve"> FSA Draft Complete. Will issue once vendor confirms available start date. </t>
    </r>
    <r>
      <rPr>
        <b/>
        <sz val="11"/>
        <color theme="1"/>
        <rFont val="Calibri"/>
        <family val="2"/>
        <scheme val="minor"/>
      </rPr>
      <t>Update June 24th:</t>
    </r>
    <r>
      <rPr>
        <sz val="11"/>
        <color theme="1"/>
        <rFont val="Calibri"/>
        <family val="2"/>
        <scheme val="minor"/>
      </rPr>
      <t>FSA executed by BU. In place for 1 year. If BU is satisfied with work, SM and BU will re-evaluate and execute an MGSA.</t>
    </r>
  </si>
  <si>
    <t>Data-4 / Camps / VDM</t>
  </si>
  <si>
    <t>Issued notice of transition dates to Data-4 for Primrose and Central Brintnell. Woodenhouse transition dates are TBD.</t>
  </si>
  <si>
    <r>
      <rPr>
        <b/>
        <sz val="11"/>
        <color theme="1"/>
        <rFont val="Calibri"/>
        <family val="2"/>
        <scheme val="minor"/>
      </rPr>
      <t>Update May 5:</t>
    </r>
    <r>
      <rPr>
        <sz val="11"/>
        <color theme="1"/>
        <rFont val="Calibri"/>
        <family val="2"/>
        <scheme val="minor"/>
      </rPr>
      <t xml:space="preserve"> Calculated changes to the WIFI and Ethernet costs based on no minimum and completed an evaluation of pricing implications if CNQ agreed to an increase in the monthly WIFI and Ethernet fee instead. Camps to discuss this and Cancellation costs with vendor while I am away May 9 -23.  </t>
    </r>
    <r>
      <rPr>
        <b/>
        <sz val="11"/>
        <color theme="1"/>
        <rFont val="Calibri"/>
        <family val="2"/>
        <scheme val="minor"/>
      </rPr>
      <t>Update May 27th:</t>
    </r>
    <r>
      <rPr>
        <sz val="11"/>
        <color theme="1"/>
        <rFont val="Calibri"/>
        <family val="2"/>
        <scheme val="minor"/>
      </rPr>
      <t xml:space="preserve"> Camp Group and CAMPtek confirmed cancellation calculation etc. </t>
    </r>
    <r>
      <rPr>
        <b/>
        <sz val="11"/>
        <color theme="1"/>
        <rFont val="Calibri"/>
        <family val="2"/>
        <scheme val="minor"/>
      </rPr>
      <t xml:space="preserve">Update June 17: </t>
    </r>
    <r>
      <rPr>
        <sz val="11"/>
        <color theme="1"/>
        <rFont val="Calibri"/>
        <family val="2"/>
        <scheme val="minor"/>
      </rPr>
      <t xml:space="preserve">meeting with camps, IS and SM to review the implementation. </t>
    </r>
    <r>
      <rPr>
        <b/>
        <sz val="11"/>
        <color theme="1"/>
        <rFont val="Calibri"/>
        <family val="2"/>
        <scheme val="minor"/>
      </rPr>
      <t xml:space="preserve">Updated June 24th: </t>
    </r>
    <r>
      <rPr>
        <sz val="11"/>
        <color theme="1"/>
        <rFont val="Calibri"/>
        <family val="2"/>
        <scheme val="minor"/>
      </rPr>
      <t xml:space="preserve">Meeting with BU, IS and CAMPtek scheduled for June 25th to finalize Woodenhouse VDM services. Pending outcome, CAMPtek will review and agreement and if updates are required. </t>
    </r>
  </si>
  <si>
    <r>
      <t xml:space="preserve">Reviewed KPI Audit with BU and Compliance Officer; monthly audits to be executed by the Compliance Officer. To be reviewed and agreed upon with the Contractor (beginning with ESS Camps, will rollout to remaining camps thereafter). Roll-out audit program in May.                              </t>
    </r>
    <r>
      <rPr>
        <b/>
        <sz val="11"/>
        <color theme="1"/>
        <rFont val="Calibri"/>
        <family val="2"/>
        <scheme val="minor"/>
      </rPr>
      <t xml:space="preserve">Update April 29th:  </t>
    </r>
    <r>
      <rPr>
        <sz val="11"/>
        <color theme="1"/>
        <rFont val="Calibri"/>
        <family val="2"/>
        <scheme val="minor"/>
      </rPr>
      <t xml:space="preserve">Due to changes in the ESS management, review of the KPI's will be delayed until the new team has fully transitioned into their rolls. </t>
    </r>
    <r>
      <rPr>
        <b/>
        <sz val="11"/>
        <color theme="1"/>
        <rFont val="Calibri"/>
        <family val="2"/>
        <scheme val="minor"/>
      </rPr>
      <t xml:space="preserve">Udpate June 24th: </t>
    </r>
    <r>
      <rPr>
        <sz val="11"/>
        <color theme="1"/>
        <rFont val="Calibri"/>
        <family val="2"/>
        <scheme val="minor"/>
      </rPr>
      <t xml:space="preserve">KPI Audit Overview meeting and Q2 review scheduled for June 27th with ESS, BU and SM. </t>
    </r>
  </si>
  <si>
    <t>PDCNC / Camps / Kirby South and Primrose</t>
  </si>
  <si>
    <t>ATCO / Camps &amp; Stakeholder/ Kirby North</t>
  </si>
  <si>
    <t xml:space="preserve">Began drafting supplement to ATCO Maintenance MGSA to include the new Kirby North Camp. ATCO will sub-contract the aborigional group CNQ designates. Conversation with Stakeholder, Camps and SM to determine if a specific group should be identified; Heart Lake? </t>
  </si>
  <si>
    <t>Temp Camp / Facilities and Pipelines / Primrose</t>
  </si>
  <si>
    <t xml:space="preserve">Cody Klatt requires a temp camp as there is no sapce this fall/winter at the Primrose camp; 70 rooms, 14 VIP and 56 Craft from Mid November - March possibly into April. Cody was obtaining a quote from Camp Corp Structures. SM advised management direction not to use CNC or any subsidary business. SM offered assistance to helping source alternative providers and forwardeda  price list from Precision Drilling. Pending acknowledgement and request back from BU. </t>
  </si>
  <si>
    <t>Beginning to source and procure items for CDC (with Cassie). Awaiting Management Approval on budget before actually procuring items.  Budget approved for 250K in which $195,171.59 has been allocated to purchase 131 items.  ($6,983.34 for warehouse supplies and $188,734.25 for equipment to service).  Several PO will be issued to procure the approved items.</t>
  </si>
  <si>
    <t>ATCO / South Brintnell Ops Camp / Kirby North</t>
  </si>
  <si>
    <r>
      <t>Working with Support Services on vendor compliance in ComplyWorks -</t>
    </r>
    <r>
      <rPr>
        <sz val="11"/>
        <rFont val="Calibri"/>
        <family val="2"/>
        <scheme val="minor"/>
      </rPr>
      <t xml:space="preserve"> Done. Consultants are now acceptable in CW. </t>
    </r>
  </si>
  <si>
    <r>
      <t>Created 1 MGSA and 9 Sup. For Safety RF</t>
    </r>
    <r>
      <rPr>
        <sz val="11"/>
        <rFont val="Calibri"/>
        <family val="2"/>
        <scheme val="minor"/>
      </rPr>
      <t xml:space="preserve">P #335. </t>
    </r>
    <r>
      <rPr>
        <sz val="11"/>
        <rFont val="Calibri"/>
        <family val="2"/>
      </rPr>
      <t xml:space="preserve">Executed. </t>
    </r>
  </si>
  <si>
    <t>For Kevin Ross</t>
  </si>
  <si>
    <t>Geotextile Material</t>
  </si>
  <si>
    <t>Geotextile Material for Lease/Road Construction</t>
  </si>
  <si>
    <t>Safety Services - Various</t>
  </si>
  <si>
    <t>Safety Services - CIP</t>
  </si>
  <si>
    <t>Calgary Office Consultants</t>
  </si>
  <si>
    <t>Early Pay Supp. - Clayton</t>
  </si>
  <si>
    <t>Executed  SFCA's</t>
  </si>
  <si>
    <t>Candice MacLean/Renato L</t>
  </si>
  <si>
    <t>Candice MacLean/ Renato L</t>
  </si>
  <si>
    <t>6 Operators on the list from Devon</t>
  </si>
  <si>
    <t>Currently working on 20 SFCAs</t>
  </si>
  <si>
    <t>Currently working on 19 COAs</t>
  </si>
  <si>
    <t>Developing Procurement Plan for Coring Services (with Elaine)</t>
  </si>
  <si>
    <t>Developing Extension Amendment for Pe Ben (Transportation Contract)</t>
  </si>
  <si>
    <t>Developing MGSA for Halliburton (all services)</t>
  </si>
  <si>
    <t xml:space="preserve">Developing Procurement Plan for Strat Rig Services </t>
  </si>
  <si>
    <r>
      <t xml:space="preserve">Received MGSA exceptions from Glori Energy Inc. who will be working with CNQ on a pilot of Microbial Enhanced Oil Recovery on CNRL's pools. Business area is Exploitation Central.
</t>
    </r>
    <r>
      <rPr>
        <sz val="11"/>
        <color rgb="FFFF0000"/>
        <rFont val="Calibri"/>
        <family val="2"/>
        <scheme val="minor"/>
      </rPr>
      <t>June 27: BU concerned about getting to far in agreement with Glori before sampling to establish further busines is done. Glori to submit insurances and be escorted to field to obtain samples. Success of sample testing will determine going to agreement with Glori.</t>
    </r>
  </si>
  <si>
    <t>27/06/2014</t>
  </si>
  <si>
    <t>Wintershall Holding GmbH</t>
  </si>
  <si>
    <t>Procurement Plan - Coring and Logging</t>
  </si>
  <si>
    <r>
      <t xml:space="preserve">Issuing RFI to PD for information their Catering &amp; houskeeeping services pending conversation btwn Steve Lepp and James Blackman from PD. </t>
    </r>
    <r>
      <rPr>
        <b/>
        <sz val="11"/>
        <color theme="1"/>
        <rFont val="Calibri"/>
        <family val="2"/>
        <scheme val="minor"/>
      </rPr>
      <t>Update June 27th:</t>
    </r>
    <r>
      <rPr>
        <sz val="11"/>
        <color theme="1"/>
        <rFont val="Calibri"/>
        <family val="2"/>
        <scheme val="minor"/>
      </rPr>
      <t xml:space="preserve"> On hold until we hear more about the status of the PDCNC JV.</t>
    </r>
  </si>
  <si>
    <t>PDCNC / Camps / Kirby South and Primrose Camps</t>
  </si>
  <si>
    <t xml:space="preserve">Decision pending on next steps once we know more about the status if the PDCNC JV. </t>
  </si>
  <si>
    <t xml:space="preserve">Kirby North RFQ / Camps </t>
  </si>
  <si>
    <t>Issuing RFQ Monday June 30th</t>
  </si>
  <si>
    <r>
      <t xml:space="preserve">RFP - 3 year Contract - Estimated Value $24MM. SOW: Catering and Housekeeping Services for Brintnell and Woodenhouse Camp
T&amp;C's approved by BU. Pending Legal Approval then Commercial Ops Approval before issuing to vendor for signing. Execution of Schedules Pending, following the outcome of the service improvement plan to be implemented by ESS at the camp locations next week and roll-out of CNQ’s KPI’s. 
</t>
    </r>
    <r>
      <rPr>
        <b/>
        <sz val="11"/>
        <rFont val="Calibri"/>
        <family val="2"/>
        <scheme val="minor"/>
      </rPr>
      <t>Issues:</t>
    </r>
    <r>
      <rPr>
        <sz val="11"/>
        <rFont val="Calibri"/>
        <family val="2"/>
        <scheme val="minor"/>
      </rPr>
      <t xml:space="preserve"> moldy food at self serve lines, kitchen staff not wearing proper PPE on serving lines, overall food quality and preparation issues, guests assigned to unclean rooms, daily reporting errors since inception of services, consistently understaffed, attempted pricing increases above awarded pricing. </t>
    </r>
    <r>
      <rPr>
        <b/>
        <sz val="11"/>
        <rFont val="Calibri"/>
        <family val="2"/>
        <scheme val="minor"/>
      </rPr>
      <t xml:space="preserve">Action: </t>
    </r>
    <r>
      <rPr>
        <sz val="11"/>
        <rFont val="Calibri"/>
        <family val="2"/>
        <scheme val="minor"/>
      </rPr>
      <t xml:space="preserve">ESS to implement a 3 week improvement plan, beginning April 7th. CNQ issuing "Notice of Default" as per service requirements outlined and awarded from the RFP. If significant improvements are not realized after the ESS plan, CNQ will exercise remedies including changing the service provider.
</t>
    </r>
    <r>
      <rPr>
        <b/>
        <sz val="11"/>
        <rFont val="Calibri"/>
        <family val="2"/>
        <scheme val="minor"/>
      </rPr>
      <t xml:space="preserve">Update April 9th: </t>
    </r>
    <r>
      <rPr>
        <sz val="11"/>
        <rFont val="Calibri"/>
        <family val="2"/>
        <scheme val="minor"/>
      </rPr>
      <t xml:space="preserve">Notice of Default issued on April 9th, 2014.                                                                      </t>
    </r>
    <r>
      <rPr>
        <b/>
        <sz val="11"/>
        <rFont val="Calibri"/>
        <family val="2"/>
        <scheme val="minor"/>
      </rPr>
      <t xml:space="preserve">Update April 15th: </t>
    </r>
    <r>
      <rPr>
        <sz val="11"/>
        <rFont val="Calibri"/>
        <family val="2"/>
        <scheme val="minor"/>
      </rPr>
      <t xml:space="preserve">Issued T&amp;C's to Contractor. 
</t>
    </r>
    <r>
      <rPr>
        <b/>
        <sz val="11"/>
        <rFont val="Calibri"/>
        <family val="2"/>
        <scheme val="minor"/>
      </rPr>
      <t>Update April 29th:</t>
    </r>
    <r>
      <rPr>
        <sz val="11"/>
        <rFont val="Calibri"/>
        <family val="2"/>
        <scheme val="minor"/>
      </rPr>
      <t xml:space="preserve"> Held an update meeting with ESS regarding their Improvement Plan. CNQ shared their ongoing concerns and issues. Provided ESS an additional 2 weeks to improve the services or CNQ will take corrective action. ESS notified CNQ that the RVP will be changing to be the same rep as the Horizon Contract.
</t>
    </r>
    <r>
      <rPr>
        <b/>
        <sz val="11"/>
        <rFont val="Calibri"/>
        <family val="2"/>
        <scheme val="minor"/>
      </rPr>
      <t>Update May 12 (Laurence):</t>
    </r>
    <r>
      <rPr>
        <sz val="11"/>
        <rFont val="Calibri"/>
        <family val="2"/>
        <scheme val="minor"/>
      </rPr>
      <t xml:space="preserve"> decision made for ESS to continue providing Catering and Housekeeping Services at our Brintnell Camp Locations. ESS has been notified that a maximum of 2 additional notices will be provided if disruptions continue before Canadian Natural will consider alternative options. The monthly KPI’s Audits will also be commencing in the coming weeks across all 4 camps. Quarterly reviews will be conducted with ESS on their performance and findings from of audits. T&amp;Cs signed by both parties. Schedules in progress. 
</t>
    </r>
    <r>
      <rPr>
        <b/>
        <sz val="11"/>
        <rFont val="Calibri"/>
        <family val="2"/>
        <scheme val="minor"/>
      </rPr>
      <t xml:space="preserve">Update June 24th: </t>
    </r>
    <r>
      <rPr>
        <sz val="11"/>
        <rFont val="Calibri"/>
        <family val="2"/>
        <scheme val="minor"/>
      </rPr>
      <t xml:space="preserve">Schedules issued to ESS. Pending returned signed copy. </t>
    </r>
  </si>
  <si>
    <r>
      <t xml:space="preserve">Minor Construction agreement for radio tower in Lloydminster office parking lot.  </t>
    </r>
    <r>
      <rPr>
        <sz val="11"/>
        <rFont val="Calibri"/>
        <family val="2"/>
      </rPr>
      <t>April 9 - Documents have been sent to Telus for review - June 2 - Document received back from Telus and forwarded to CNRL legal for review. -</t>
    </r>
    <r>
      <rPr>
        <sz val="11"/>
        <color rgb="FFFF0000"/>
        <rFont val="Calibri"/>
        <family val="2"/>
      </rPr>
      <t xml:space="preserve"> June 17 - Reviewed Telus concerns with BU and Legal.  Scope development is under way in collaboration with Field, IS, and SM.</t>
    </r>
  </si>
  <si>
    <t>Waiting for Galleon Well Servicing to provide CAODC contract documents - April 11 - In approval process. - May 1 - Executed</t>
  </si>
  <si>
    <r>
      <t xml:space="preserve">UPDATE: Created 6 new SFCA's (see comments) and negotiating 3 of the 6. - </t>
    </r>
    <r>
      <rPr>
        <sz val="11"/>
        <rFont val="Calibri"/>
        <family val="2"/>
      </rPr>
      <t xml:space="preserve">The 1 contract are now pending legal approval in Upside. Pending vendor signed copy. All three complete. </t>
    </r>
  </si>
  <si>
    <t>Meetings with Laura Gerber to teach/transition SFCA's - on going</t>
  </si>
  <si>
    <r>
      <t xml:space="preserve">March 21: sent 100% offer letters to Contractors
April:  Collected and recorded return of executed offer letters from former Devon Operators/Admin Contractor Companies. 86/90 acceptance letters.
April 2: Issued list of former Devon Contract Operating Companies to Account Payable for E1 entry
</t>
    </r>
    <r>
      <rPr>
        <sz val="11"/>
        <rFont val="Calibri"/>
        <family val="2"/>
        <scheme val="minor"/>
      </rPr>
      <t xml:space="preserve">April 9: Working with Laura Gerber in refining Devon Operator company information and checking clearances for Workers Compensation.
</t>
    </r>
    <r>
      <rPr>
        <b/>
        <sz val="11"/>
        <rFont val="Calibri"/>
        <family val="2"/>
        <scheme val="minor"/>
      </rPr>
      <t xml:space="preserve">Update April 22: </t>
    </r>
    <r>
      <rPr>
        <sz val="11"/>
        <rFont val="Calibri"/>
        <family val="2"/>
        <scheme val="minor"/>
      </rPr>
      <t>Issued request for insurance documentation with CNRL requirements defined.</t>
    </r>
    <r>
      <rPr>
        <b/>
        <sz val="11"/>
        <rFont val="Calibri"/>
        <family val="2"/>
        <scheme val="minor"/>
      </rPr>
      <t xml:space="preserve">
Update May 5:</t>
    </r>
    <r>
      <rPr>
        <sz val="11"/>
        <rFont val="Calibri"/>
        <family val="2"/>
        <scheme val="minor"/>
      </rPr>
      <t xml:space="preserve"> Laura receiving insurance certificates, trained with Allan Romero for COAs. Only 4 requests for contracts have been submitted to date.
</t>
    </r>
    <r>
      <rPr>
        <b/>
        <sz val="11"/>
        <rFont val="Calibri"/>
        <family val="2"/>
        <scheme val="minor"/>
      </rPr>
      <t>Update June 5: See Laurence's e-mail please
Update June 9: See email sent to Julie June 6 from Laura Gerber</t>
    </r>
    <r>
      <rPr>
        <b/>
        <sz val="11"/>
        <color rgb="FFFF0000"/>
        <rFont val="Calibri"/>
        <family val="2"/>
        <scheme val="minor"/>
      </rPr>
      <t xml:space="preserve">
Update June 20: Email sent to Field Managers (June 19) with list of Devon Operators for a) Who is no longer with CQN b) When and if the rest are going to be put on contract
Update June 26: 6 Operators on the list from Devon have Executed Contracts</t>
    </r>
  </si>
  <si>
    <t>W-K: 05/12 + 06/05
W-MC: 06/30
M: 04</t>
  </si>
  <si>
    <t>Abudata</t>
  </si>
  <si>
    <t>CanAm</t>
  </si>
  <si>
    <t>Meridian</t>
  </si>
  <si>
    <t>SLC</t>
  </si>
  <si>
    <t>Ron L. checking the 2014 request forms for the SFCAs. 165 Request Forms pullled out for Ron's review by May 30. Agreement not to change the current process.
Update June 5: Mary-Jo and Ron wants the reporting to be changed. Deadline to provide the packages: June 6</t>
  </si>
  <si>
    <t>CBO</t>
  </si>
  <si>
    <t>Camps / Kirby North Rfx Catering &amp; Houskeeping Services (Heart Lake?)</t>
  </si>
  <si>
    <t xml:space="preserve">Evaluting if Luke Vondermuhl wants to explore asking ATCO to provide plant maintenance at the South Brintnell Plant. Luke V, Randy P and Erik H will discuss. Concerns are with CNQ having to pay for PPE, H2S etc. SM provided wording from Camp Maintenance SOW that Contractor supplies all personnel PPE. Sch G stipulates Contractor to provide all necessary training for the SOW, including H2S Alive/h2S awareness component only. TBD...waiting feedback from BU. </t>
  </si>
  <si>
    <r>
      <t xml:space="preserve">Forwarded RFx participant list to Julie to send to Ron Laing and Bill Clapperton for review
Drafting the RFx with the BU. Plan to issue the document by Friday June 20th. </t>
    </r>
    <r>
      <rPr>
        <b/>
        <sz val="11"/>
        <color theme="1"/>
        <rFont val="Calibri"/>
        <family val="2"/>
      </rPr>
      <t>Update June 24th:</t>
    </r>
    <r>
      <rPr>
        <sz val="11"/>
        <color theme="1"/>
        <rFont val="Calibri"/>
        <family val="2"/>
      </rPr>
      <t xml:space="preserve"> Pending conversation with Bill Clapperton and Heart Lake before SM can issue the RFQ. </t>
    </r>
    <r>
      <rPr>
        <b/>
        <sz val="11"/>
        <color theme="1"/>
        <rFont val="Calibri"/>
        <family val="2"/>
      </rPr>
      <t>Update June 27th:</t>
    </r>
    <r>
      <rPr>
        <sz val="11"/>
        <color theme="1"/>
        <rFont val="Calibri"/>
        <family val="2"/>
      </rPr>
      <t xml:space="preserve"> RFQ will be issued Monday June 30th. </t>
    </r>
    <r>
      <rPr>
        <b/>
        <sz val="11"/>
        <color theme="1"/>
        <rFont val="Calibri"/>
        <family val="2"/>
      </rPr>
      <t xml:space="preserve">June 30: on hold </t>
    </r>
    <r>
      <rPr>
        <sz val="11"/>
        <color theme="1"/>
        <rFont val="Calibri"/>
        <family val="2"/>
      </rPr>
      <t>until meeting on July 3rd with BU, Marjor Projects Kirby North, SM and Stakeholder to determine go-forward plan for all the Kirby Camps.</t>
    </r>
  </si>
  <si>
    <t xml:space="preserve">July </t>
  </si>
  <si>
    <t>Encore Environmental Ltd</t>
  </si>
  <si>
    <t>Land Admin</t>
  </si>
  <si>
    <t>Rate Negotiations</t>
  </si>
  <si>
    <t>Enviro Projects</t>
  </si>
  <si>
    <t>Working with Candice on an RFP (which she did/is doing a great job covering for me!)</t>
  </si>
  <si>
    <t>Finalized Rate negotiations (Savings of $403,000 per year)</t>
  </si>
  <si>
    <t>Onboarded new helicopter company</t>
  </si>
  <si>
    <t>Changing waste companiess for Horizon projects/ops</t>
  </si>
  <si>
    <t>Completed 1 SFCA</t>
  </si>
  <si>
    <r>
      <t xml:space="preserve">Update June 23 (Laurence): Issued RFP #443 - Enviro. Assessment - Candice is covering for Kevin until July 1. Environmental baseline survey work is to begin in summer 2014 to support submission of the regulatory Application to the Alberta Energy Regulator (AER) by June 15, 2015. 3 proponents: Millenium, Matrix, Stantec. Closing date July 14
</t>
    </r>
    <r>
      <rPr>
        <sz val="11"/>
        <color rgb="FFFF0000"/>
        <rFont val="Calibri"/>
        <family val="2"/>
      </rPr>
      <t xml:space="preserve">Update June 20 (Candice): Issued RFP No. 443 on June 20th  - Enviro. Assessment for Kevin Ross. Passed on to Kevin Ross; however, still acting as the sole point of contact. </t>
    </r>
  </si>
  <si>
    <r>
      <rPr>
        <sz val="11"/>
        <rFont val="Calibri"/>
        <family val="2"/>
        <scheme val="minor"/>
      </rPr>
      <t xml:space="preserve">Began drafting Procurement Plan for Lease Construction Geo Fabric - </t>
    </r>
    <r>
      <rPr>
        <sz val="11"/>
        <rFont val="Calibri"/>
        <family val="2"/>
      </rPr>
      <t>Met with Construction Manager to discuss progress. Finalizing this week (May 12th). Procurement Plan has been signed by Commercial Operations. Pending BU's approval. Planning to send out RFQ on June 13th.</t>
    </r>
    <r>
      <rPr>
        <sz val="11"/>
        <color rgb="FFFF0000"/>
        <rFont val="Calibri"/>
        <family val="2"/>
      </rPr>
      <t xml:space="preserve"> RFQ  issued June 13th. Closing on June 26th. RFQ Evaluations. Awarded on July 3rd to Nilex. Working out est. cost savings. </t>
    </r>
  </si>
  <si>
    <r>
      <t xml:space="preserve">Met with outside counsel regarding CBO agreement. Hoping to issue revised Ts &amp; Cs next week. </t>
    </r>
    <r>
      <rPr>
        <sz val="11"/>
        <color rgb="FFFF0000"/>
        <rFont val="Calibri"/>
        <family val="2"/>
        <scheme val="minor"/>
      </rPr>
      <t>Meeting with outside counsel and Jerry Harvey on July 16th to finalize contract Ts&amp;Cs</t>
    </r>
  </si>
  <si>
    <r>
      <t xml:space="preserve">Meeting with Bailey Helicopters to discuss contract  - </t>
    </r>
    <r>
      <rPr>
        <sz val="11"/>
        <color rgb="FFFF0000"/>
        <rFont val="Calibri"/>
        <family val="2"/>
        <scheme val="minor"/>
      </rPr>
      <t>pending discussion with BU (Bill Muss) next week</t>
    </r>
  </si>
  <si>
    <t>Corrected type</t>
  </si>
  <si>
    <t>May rebate</t>
  </si>
  <si>
    <t>Customer Property Utilized in May 2014</t>
  </si>
  <si>
    <t>Cost Savings</t>
  </si>
  <si>
    <t>Visser Consulting Ltd.</t>
  </si>
  <si>
    <r>
      <t>MGSA negotiations.</t>
    </r>
    <r>
      <rPr>
        <sz val="11"/>
        <rFont val="Calibri"/>
        <family val="2"/>
      </rPr>
      <t xml:space="preserve">  April 9 - Next meeting scheduled for April 16th. - April 22 Met with Tuboscope  for further negotiations.  Reached agreement on some clauses.  Stuck on a few more.  Have initiated discussions with management for direction on resolving remaining issues.</t>
    </r>
    <r>
      <rPr>
        <sz val="11"/>
        <color rgb="FFFF0000"/>
        <rFont val="Calibri"/>
        <family val="2"/>
      </rPr>
      <t xml:space="preserve"> - June 2 - Communication has been kept up with Tuboscope's legal team, and another draft of proposed changes was sent to them on the 2nd of June.  This addressed all outstanding exceptions, but has not been agreed to at this time. - July 6 - Followed up with Tubo Legal to request completion.</t>
    </r>
  </si>
  <si>
    <r>
      <t xml:space="preserve">Service Rig Stop Paying list.  Working with Cassie and Colleen to finalize a top 10 list of items to remove from all service rig invoices such as PPE and Radios.  Also getting total average spend for major vendors. </t>
    </r>
    <r>
      <rPr>
        <sz val="11"/>
        <color rgb="FFFF0000"/>
        <rFont val="Calibri"/>
        <family val="2"/>
        <scheme val="minor"/>
      </rPr>
      <t>- May 22 - Meetings scheduled with service rig vendors to discuss restructuring of rate tables. - July 9 - Meetings will be held during CAODC contract review period in October.</t>
    </r>
  </si>
  <si>
    <r>
      <t>Procurement plan for Service Rig Commitment Pricing is with Julie for review and feedback.</t>
    </r>
    <r>
      <rPr>
        <sz val="11"/>
        <color rgb="FFFF0000"/>
        <rFont val="Calibri"/>
        <family val="2"/>
        <scheme val="minor"/>
      </rPr>
      <t xml:space="preserve"> 
</t>
    </r>
    <r>
      <rPr>
        <sz val="11"/>
        <rFont val="Calibri"/>
        <family val="2"/>
        <scheme val="minor"/>
      </rPr>
      <t xml:space="preserve">May 9 - On hold until pricing negotiations have completed. </t>
    </r>
    <r>
      <rPr>
        <sz val="11"/>
        <color rgb="FFFF0000"/>
        <rFont val="Calibri"/>
        <family val="2"/>
        <scheme val="minor"/>
      </rPr>
      <t xml:space="preserve">
May 22 - PP is being re-structured to include a pilot project to reduce the risk to Canadian Natural and to ensure that a large scale roll out will not affect production operations.
June 25 - PP Reviewed by Cam Kinniburgh.  Booked meeting with Mike Catley for review on July 14th.</t>
    </r>
  </si>
  <si>
    <r>
      <t xml:space="preserve">New Pricing proposed.  Analysis presented to Business Unit for discussion.
</t>
    </r>
    <r>
      <rPr>
        <sz val="11"/>
        <rFont val="Calibri"/>
        <family val="2"/>
        <scheme val="minor"/>
      </rPr>
      <t>May 12 - Met with Precision and Business Unit.
May 16 - Letter sent to Precision Well Servicing outlining why Canadian Natural will not accept new pricing. 
Have had no response from Precision after dropping three of their rigs and the letter. 
June 01 - New Pricing from Precision is in place.  
In the process of determining next steps with the Field Ops Managers.  A letter has been drafted explaing CNRL's actions, but has not been sent.
June 13 - Rate Increase Response Letter sent to Precision by Field Operations requesting detailed breakdown of the proposed rate increase</t>
    </r>
    <r>
      <rPr>
        <sz val="11"/>
        <color rgb="FFFF0000"/>
        <rFont val="Calibri"/>
        <family val="2"/>
        <scheme val="minor"/>
      </rPr>
      <t xml:space="preserve">
June 20 - Received Detailed breakdown from Precision Sales Rep.  
July 7 - Meeting to discuss breakdown rescheduled for July 21st.</t>
    </r>
  </si>
  <si>
    <r>
      <t xml:space="preserve">Developing Dashboard for Service Rig Performance Data using Tableau 8.1.  
</t>
    </r>
    <r>
      <rPr>
        <sz val="11"/>
        <color rgb="FFFF0000"/>
        <rFont val="Calibri"/>
        <family val="2"/>
        <scheme val="minor"/>
      </rPr>
      <t>July 9 - Dashboard ready for review with Field Operations Leadership.</t>
    </r>
  </si>
  <si>
    <t>Suncor</t>
  </si>
  <si>
    <t>Began process of crosstraining on the Suncor fuels contract with Dale Palmer.  Currently reading and gaining context on the contract.  Deliverables for the end of 2014 have been discussed and preliminary list has been sent to Julie, Laurence and Hamilton for review.</t>
  </si>
  <si>
    <r>
      <t xml:space="preserve">Received BA approval. Contract to be issued for signature this week following Kara's approval 
</t>
    </r>
    <r>
      <rPr>
        <sz val="11"/>
        <color rgb="FFFF0000"/>
        <rFont val="Calibri"/>
        <family val="2"/>
        <scheme val="minor"/>
      </rPr>
      <t>July 8 - Still discussing issues with Transportation and Logistics to understand Canadian Natural's stance on exceptions provided by ALE.</t>
    </r>
  </si>
  <si>
    <t>Working with Support Services to begin understanding the reporting requirements of Supply Management.  This is as a part of the process of increasing the reporting quality, and data integrity.</t>
  </si>
  <si>
    <t>Met with the Tableau Analytics Business Steering Committee to identify potential data sources and reporting capabilities made possible using Tableau Software.  Next step is to work with Damian Jordan to gain access to the currently available analytics data for use in contract administration.</t>
  </si>
  <si>
    <r>
      <rPr>
        <sz val="11"/>
        <rFont val="Calibri"/>
        <family val="2"/>
      </rPr>
      <t>MPSA with Ernst Young LLC for Consulting (Audit), Total value of contract at this time is approx. $500,000 - Issued for signature to EY 
Update April 15: EY Legal reviewing contract for exceptions</t>
    </r>
    <r>
      <rPr>
        <sz val="11"/>
        <color rgb="FFFF0000"/>
        <rFont val="Calibri"/>
        <family val="2"/>
      </rPr>
      <t xml:space="preserve">
</t>
    </r>
    <r>
      <rPr>
        <sz val="11"/>
        <rFont val="Calibri"/>
        <family val="2"/>
      </rPr>
      <t>Update April 22: Reviewing EY exceptions with Julie and Kara (April 24).</t>
    </r>
    <r>
      <rPr>
        <sz val="11"/>
        <color rgb="FFFF0000"/>
        <rFont val="Calibri"/>
        <family val="2"/>
      </rPr>
      <t xml:space="preserve">
</t>
    </r>
    <r>
      <rPr>
        <sz val="11"/>
        <rFont val="Calibri"/>
        <family val="2"/>
      </rPr>
      <t>Update April 29: Reviewing EY exceptions with Legal and return comments to EY</t>
    </r>
    <r>
      <rPr>
        <sz val="11"/>
        <color rgb="FFFF0000"/>
        <rFont val="Calibri"/>
        <family val="2"/>
      </rPr>
      <t xml:space="preserve">
</t>
    </r>
    <r>
      <rPr>
        <sz val="11"/>
        <rFont val="Calibri"/>
        <family val="2"/>
      </rPr>
      <t xml:space="preserve">Update May 5: Legal reviewing. Expected returned with comments end of business May 5, to be forwarded back to EY
Update May 21: EY's Legal reviewing CNRL's comments for exceptions. Expected return by May 23.
Update May 27: EYs second exceptions received. Meeting with Kara and Stephanie to discuss Friday, Meeting with EY June 5th
Updated June 9:  Second review of EY exceptions (Julie, Stephanie, Kara). Telephone conference call with EY including EY legal planned for June 10 to discuss exceptions.
June 21: Agreement with EY legal to review. Expected return Monday June 23.
June 27: Agreement returned from EY with further changes. Reviewed by Legal and to be sent back with comments by end of day today.
</t>
    </r>
    <r>
      <rPr>
        <sz val="11"/>
        <color rgb="FFFF0000"/>
        <rFont val="Calibri"/>
        <family val="2"/>
      </rPr>
      <t>July 8: Meeting with Kara July 10 to review EY's latest comments and exceptions. This meeting will finalize the contract terms for approval.</t>
    </r>
  </si>
  <si>
    <r>
      <t xml:space="preserve">MPSA for wellsite geology. Contract exceptions reviewed and completed for agreed terms.
</t>
    </r>
    <r>
      <rPr>
        <sz val="11"/>
        <rFont val="Calibri"/>
        <family val="2"/>
      </rPr>
      <t>Delay in issue to week of June 30
MPSA issued for approval and issue for July 10.</t>
    </r>
  </si>
  <si>
    <t>Workers Compensation</t>
  </si>
  <si>
    <r>
      <rPr>
        <sz val="11"/>
        <rFont val="Calibri"/>
        <family val="2"/>
      </rPr>
      <t>June 27:Winterhall's exceptions to Reciprocal Confidentiality Agreement received, reviewed by Legal and returned to Wintershall for comment/acceptance June 26.</t>
    </r>
    <r>
      <rPr>
        <sz val="11"/>
        <color rgb="FFFF0000"/>
        <rFont val="Calibri"/>
        <family val="2"/>
      </rPr>
      <t xml:space="preserve">
July 9: Wintershall returned NDA with additional exceptions. Legal reviewed and requested BU agreement before returning for final acceptance by Wintershall.</t>
    </r>
  </si>
  <si>
    <r>
      <rPr>
        <sz val="11"/>
        <rFont val="Calibri"/>
        <family val="2"/>
      </rPr>
      <t xml:space="preserve">Update May 5: Reviewing exceptions to MGSA. BA also reviewing exceptions which involves a business decision.
</t>
    </r>
    <r>
      <rPr>
        <sz val="11"/>
        <color rgb="FFFF0000"/>
        <rFont val="Calibri"/>
        <family val="2"/>
      </rPr>
      <t xml:space="preserve">Update May 21: BA returned comments to CGG exceptions.
</t>
    </r>
    <r>
      <rPr>
        <sz val="11"/>
        <rFont val="Calibri"/>
        <family val="2"/>
      </rPr>
      <t>Update May 27: Nothing to update.</t>
    </r>
    <r>
      <rPr>
        <sz val="11"/>
        <color rgb="FFFF0000"/>
        <rFont val="Calibri"/>
        <family val="2"/>
      </rPr>
      <t xml:space="preserve">
</t>
    </r>
    <r>
      <rPr>
        <sz val="11"/>
        <rFont val="Calibri"/>
        <family val="2"/>
      </rPr>
      <t>Update June 9: MGSA comments passed on to Michella Pritchard</t>
    </r>
    <r>
      <rPr>
        <sz val="11"/>
        <color rgb="FFFF0000"/>
        <rFont val="Calibri"/>
        <family val="2"/>
      </rPr>
      <t xml:space="preserve">
July 9: CGG contract returned to myself for issue. CGG will not be considered for Horizon work.</t>
    </r>
  </si>
  <si>
    <t>July 9: Reviewed Worksafe BC list of vendors requiring coverage for Q1-Q2.  3 AB water/liquid haulers working for Drilling operations in BC but no Worksafe BC. Spend and time in BC requiresWorksafe BC registration. Discussed with Drilling superintendent. Will submit list for CNRL Worksafe BC list Q2 to AP/HR July 10.</t>
  </si>
  <si>
    <r>
      <t>Update May 5: RFP for Scanning Wellfiles. Met with BA May 1, draft RFP and D&amp;B reports for 6 proponents to be reviewed May 7
Update May 21: RFP #426 issued to 8 proponents May 14. All proponents have accepted. Site Tours have been scheduled between May 21 and 23. BA have been charged with deciding on Technical Evaluation criteria for meeting booked for May 27.</t>
    </r>
    <r>
      <rPr>
        <sz val="11"/>
        <color rgb="FFFF0000"/>
        <rFont val="Calibri"/>
        <family val="2"/>
      </rPr>
      <t xml:space="preserve">
</t>
    </r>
    <r>
      <rPr>
        <sz val="11"/>
        <rFont val="Calibri"/>
        <family val="2"/>
      </rPr>
      <t xml:space="preserve">Update May 27: Clarification #2 sent Friday. Site tours completed. Clarification #3 to be issued today.
Update June 9: Proposals received June 3rd. Opened June 6. Technical component distributed to BA for evaluation.
June 21: Evaluation near completion. Prelimiary meeting with Business AreaJune 18. Further clarifications and evaluations followed up by additional meeting June 20 or 23.
June 27: LOR signed by Steve Suche and Ron Laing. Award made to TAB, Products of Canada, Co. and regret letters issued to other proponents. Meetings for work on Scope Development Plan with TAB to be set up for week of July 7th. Estimated value 2.3MM+ (Work Developement plan will need to be completed to report on savings).
</t>
    </r>
    <r>
      <rPr>
        <sz val="11"/>
        <color rgb="FFFF0000"/>
        <rFont val="Calibri"/>
        <family val="2"/>
      </rPr>
      <t>July 9: Met with TAB Canada July 8 to develop Work Plan with BU. Overall planning addressed, including tour of well file locations. TAB and BU will continue with technical meetings for complete SOW for week of July 21. Plan to have approvals for issue July 25 or sooner.</t>
    </r>
  </si>
  <si>
    <t>NDA</t>
  </si>
  <si>
    <t>Issue Reciprocal Confidentiality Agmt to HTC02 Systems. BU to provide details for "purpose" . Issue July 10.</t>
  </si>
  <si>
    <r>
      <rPr>
        <sz val="11"/>
        <rFont val="Calibri"/>
        <family val="2"/>
      </rPr>
      <t>Working with Colleen Gibson on Procurement Plan for Coring in preparation for RFP. Met with Cory Hanger, Drilling for background for vendors and business for last 5 years. Will be meeting with Thermal Geology (SAGD, CCS) who use same vendors as Drilling.</t>
    </r>
    <r>
      <rPr>
        <sz val="11"/>
        <color theme="1"/>
        <rFont val="Calibri"/>
        <family val="2"/>
      </rPr>
      <t xml:space="preserve">
</t>
    </r>
    <r>
      <rPr>
        <sz val="11"/>
        <color rgb="FFFF0000"/>
        <rFont val="Calibri"/>
        <family val="2"/>
      </rPr>
      <t>July 9: Met with Thermal Geology. Both Managers in agreement with procurement plan and plan to send out RFP for the services. Will complete Procurment Plan for sign off.</t>
    </r>
  </si>
  <si>
    <t>Created 4 new MGSA's (see comments)</t>
  </si>
  <si>
    <t xml:space="preserve">Completed Coil Tubing RFP 334 </t>
  </si>
  <si>
    <t xml:space="preserve">closed </t>
  </si>
  <si>
    <t>Customer Property Utilized in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</si>
</sst>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4" formatCode="_(&quot;$&quot;* #,##0.00_);_(&quot;$&quot;* \(#,##0.00\);_(&quot;$&quot;* &quot;-&quot;??_);_(@_)"/>
    <numFmt numFmtId="164" formatCode="[$-409]d\-mmm\-yy;@"/>
    <numFmt numFmtId="165" formatCode="_(&quot;$&quot;* #,##0_);_(&quot;$&quot;* \(#,##0\);_(&quot;$&quot;* &quot;-&quot;??_);_(@_)"/>
    <numFmt numFmtId="166" formatCode="&quot; &quot;&quot;$&quot;#,##0.00&quot; &quot;;&quot; &quot;&quot;$&quot;&quot;(&quot;#,##0.00&quot;)&quot;;&quot; &quot;&quot;$&quot;&quot;-&quot;00&quot; &quot;;&quot; &quot;@&quot; &quot;"/>
    <numFmt numFmtId="167" formatCode="&quot; &quot;&quot;$&quot;#,##0&quot; &quot;;&quot; &quot;&quot;$&quot;&quot;(&quot;#,##0&quot;)&quot;;&quot; &quot;&quot;$&quot;&quot;-&quot;00&quot; &quot;;&quot; &quot;@&quot; &quot;"/>
    <numFmt numFmtId="168" formatCode="_(* #,##0_);_(* \(#,##0\);_(* &quot;-&quot;??_);_(@_)"/>
    <numFmt numFmtId="169" formatCode="&quot;$&quot;#,##0.00"/>
    <numFmt numFmtId="170" formatCode="&quot;$&quot;#,##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b/>
      <sz val="20"/>
      <color theme="1"/>
      <name val="Calibri"/>
      <family val="2"/>
      <scheme val="minor"/>
    </font>
    <font>
      <sz val="11"/>
      <color rgb="FFFF0000"/>
      <name val="Calibri"/>
      <family val="2"/>
      <scheme val="minor"/>
    </font>
    <font>
      <b/>
      <u/>
      <sz val="11"/>
      <color rgb="FFFF0000"/>
      <name val="Calibri"/>
      <family val="2"/>
      <scheme val="minor"/>
    </font>
    <font>
      <sz val="11"/>
      <name val="Calibri"/>
      <family val="2"/>
      <scheme val="minor"/>
    </font>
    <font>
      <b/>
      <sz val="11"/>
      <color rgb="FFFF0000"/>
      <name val="Calibri"/>
      <family val="2"/>
      <scheme val="minor"/>
    </font>
    <font>
      <b/>
      <u/>
      <sz val="11"/>
      <color theme="1"/>
      <name val="Calibri"/>
      <family val="2"/>
      <scheme val="minor"/>
    </font>
    <font>
      <b/>
      <sz val="11"/>
      <name val="Calibri"/>
      <family val="2"/>
      <scheme val="minor"/>
    </font>
    <font>
      <i/>
      <sz val="11"/>
      <color theme="1"/>
      <name val="Calibri"/>
      <family val="2"/>
      <scheme val="minor"/>
    </font>
    <font>
      <sz val="11"/>
      <color rgb="FFFF0000"/>
      <name val="Calibri"/>
      <family val="2"/>
    </font>
    <font>
      <sz val="11"/>
      <name val="Calibri"/>
      <family val="2"/>
      <scheme val="minor"/>
    </font>
    <font>
      <sz val="11"/>
      <color theme="0"/>
      <name val="Calibri"/>
      <family val="2"/>
      <scheme val="minor"/>
    </font>
    <font>
      <sz val="11"/>
      <name val="Calibri"/>
      <family val="2"/>
      <scheme val="minor"/>
    </font>
    <font>
      <sz val="11"/>
      <name val="Calibri"/>
      <family val="2"/>
    </font>
    <font>
      <sz val="11"/>
      <color rgb="FF000000"/>
      <name val="Calibri"/>
      <family val="2"/>
    </font>
    <font>
      <i/>
      <sz val="11"/>
      <color rgb="FF000000"/>
      <name val="Calibri"/>
      <family val="2"/>
    </font>
    <font>
      <sz val="11"/>
      <color theme="1"/>
      <name val="Calibri"/>
      <family val="2"/>
    </font>
    <font>
      <b/>
      <sz val="11"/>
      <color theme="1"/>
      <name val="Calibri"/>
      <family val="2"/>
    </font>
    <font>
      <u/>
      <sz val="11"/>
      <color theme="1"/>
      <name val="Calibri"/>
      <family val="2"/>
    </font>
    <font>
      <b/>
      <sz val="11"/>
      <name val="Calibri"/>
      <family val="2"/>
    </font>
    <font>
      <sz val="9"/>
      <color rgb="FF00000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44" fontId="1" fillId="0" borderId="0" applyFont="0" applyFill="0" applyBorder="0" applyAlignment="0" applyProtection="0"/>
  </cellStyleXfs>
  <cellXfs count="206">
    <xf numFmtId="0" fontId="0" fillId="0" borderId="0" xfId="0"/>
    <xf numFmtId="0" fontId="0" fillId="0" borderId="0" xfId="0" applyFont="1" applyFill="1" applyBorder="1"/>
    <xf numFmtId="0" fontId="0" fillId="0" borderId="0" xfId="0" applyAlignment="1">
      <alignment wrapText="1"/>
    </xf>
    <xf numFmtId="0" fontId="2" fillId="3" borderId="11" xfId="0" applyFont="1" applyFill="1" applyBorder="1" applyAlignment="1">
      <alignment horizontal="center" vertical="center" wrapText="1"/>
    </xf>
    <xf numFmtId="0" fontId="0" fillId="0" borderId="10" xfId="0" applyBorder="1" applyAlignment="1">
      <alignment wrapText="1"/>
    </xf>
    <xf numFmtId="44" fontId="0" fillId="0" borderId="10" xfId="1" applyFont="1" applyBorder="1" applyAlignment="1">
      <alignment wrapText="1"/>
    </xf>
    <xf numFmtId="0" fontId="0" fillId="2" borderId="0" xfId="0" applyFill="1" applyAlignment="1">
      <alignment wrapText="1"/>
    </xf>
    <xf numFmtId="14" fontId="0" fillId="0" borderId="10" xfId="0" applyNumberFormat="1" applyBorder="1" applyAlignment="1">
      <alignment wrapText="1"/>
    </xf>
    <xf numFmtId="0" fontId="0" fillId="0" borderId="8" xfId="0" applyBorder="1" applyAlignment="1">
      <alignment wrapText="1"/>
    </xf>
    <xf numFmtId="44" fontId="0" fillId="0" borderId="8" xfId="1" applyFont="1" applyBorder="1" applyAlignment="1">
      <alignment wrapText="1"/>
    </xf>
    <xf numFmtId="14" fontId="0" fillId="0" borderId="8" xfId="0" applyNumberFormat="1" applyBorder="1" applyAlignment="1">
      <alignment wrapText="1"/>
    </xf>
    <xf numFmtId="0" fontId="0" fillId="0" borderId="12" xfId="0" applyFill="1" applyBorder="1" applyAlignment="1">
      <alignment wrapText="1"/>
    </xf>
    <xf numFmtId="0" fontId="0" fillId="2" borderId="9" xfId="0" applyFill="1" applyBorder="1" applyAlignment="1">
      <alignment wrapText="1"/>
    </xf>
    <xf numFmtId="14" fontId="0" fillId="0" borderId="0" xfId="0" applyNumberFormat="1" applyAlignment="1">
      <alignment wrapText="1"/>
    </xf>
    <xf numFmtId="0" fontId="5" fillId="2" borderId="1" xfId="0" applyFont="1" applyFill="1" applyBorder="1" applyAlignment="1">
      <alignment horizontal="center" wrapText="1"/>
    </xf>
    <xf numFmtId="0" fontId="2" fillId="3" borderId="11" xfId="0" applyFont="1" applyFill="1" applyBorder="1" applyAlignment="1">
      <alignment horizontal="center" wrapText="1"/>
    </xf>
    <xf numFmtId="0" fontId="3" fillId="2" borderId="1" xfId="0" applyFont="1" applyFill="1" applyBorder="1" applyAlignment="1">
      <alignment horizontal="center" wrapText="1"/>
    </xf>
    <xf numFmtId="14" fontId="2" fillId="3" borderId="11" xfId="0" applyNumberFormat="1" applyFont="1" applyFill="1" applyBorder="1" applyAlignment="1">
      <alignment horizontal="center" wrapText="1"/>
    </xf>
    <xf numFmtId="0" fontId="0" fillId="4" borderId="8" xfId="0" applyFill="1" applyBorder="1" applyAlignment="1">
      <alignment wrapText="1"/>
    </xf>
    <xf numFmtId="0" fontId="0" fillId="0" borderId="8" xfId="0" applyFill="1" applyBorder="1" applyAlignment="1">
      <alignment wrapText="1"/>
    </xf>
    <xf numFmtId="44" fontId="0" fillId="0" borderId="8" xfId="1" applyFont="1" applyFill="1" applyBorder="1" applyAlignment="1">
      <alignment wrapText="1"/>
    </xf>
    <xf numFmtId="0" fontId="0" fillId="0" borderId="0" xfId="0" applyFill="1" applyAlignment="1">
      <alignment wrapText="1"/>
    </xf>
    <xf numFmtId="14" fontId="0" fillId="0" borderId="8" xfId="0" applyNumberFormat="1" applyFill="1" applyBorder="1" applyAlignment="1">
      <alignment wrapText="1"/>
    </xf>
    <xf numFmtId="0" fontId="0" fillId="0" borderId="0" xfId="0" applyFont="1"/>
    <xf numFmtId="14" fontId="0" fillId="0" borderId="0" xfId="0" applyNumberFormat="1" applyFont="1" applyAlignment="1">
      <alignment vertical="center"/>
    </xf>
    <xf numFmtId="0" fontId="0" fillId="0" borderId="0" xfId="0" applyFont="1" applyAlignment="1">
      <alignment vertical="center" wrapText="1"/>
    </xf>
    <xf numFmtId="0" fontId="0" fillId="0" borderId="0" xfId="0" applyFont="1" applyAlignment="1">
      <alignment vertical="center"/>
    </xf>
    <xf numFmtId="14" fontId="0" fillId="0" borderId="13" xfId="0" applyNumberFormat="1" applyFont="1" applyBorder="1" applyAlignment="1">
      <alignment vertical="center"/>
    </xf>
    <xf numFmtId="0" fontId="0" fillId="0" borderId="13" xfId="0" applyFont="1" applyBorder="1" applyAlignment="1">
      <alignment vertical="center" wrapText="1"/>
    </xf>
    <xf numFmtId="0" fontId="0" fillId="0" borderId="13" xfId="0" applyFont="1" applyBorder="1" applyAlignment="1">
      <alignment vertical="center"/>
    </xf>
    <xf numFmtId="0" fontId="0" fillId="0" borderId="13" xfId="0" applyFont="1" applyBorder="1"/>
    <xf numFmtId="14" fontId="2" fillId="3" borderId="13" xfId="0" applyNumberFormat="1"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3" xfId="0" applyFont="1" applyFill="1" applyBorder="1" applyAlignment="1">
      <alignment horizontal="center" vertical="center"/>
    </xf>
    <xf numFmtId="0" fontId="0" fillId="0" borderId="13" xfId="0" applyFont="1" applyFill="1" applyBorder="1" applyAlignment="1">
      <alignment vertical="center" wrapText="1"/>
    </xf>
    <xf numFmtId="14" fontId="0" fillId="6" borderId="13" xfId="0" applyNumberFormat="1" applyFont="1" applyFill="1" applyBorder="1" applyAlignment="1">
      <alignment vertical="center"/>
    </xf>
    <xf numFmtId="0" fontId="0" fillId="6" borderId="13" xfId="0" applyFont="1" applyFill="1" applyBorder="1" applyAlignment="1">
      <alignment vertical="center" wrapText="1"/>
    </xf>
    <xf numFmtId="0" fontId="0" fillId="6" borderId="13" xfId="0" applyFont="1" applyFill="1" applyBorder="1" applyAlignment="1">
      <alignment vertical="center"/>
    </xf>
    <xf numFmtId="0" fontId="0" fillId="6" borderId="13" xfId="0" applyFont="1" applyFill="1" applyBorder="1"/>
    <xf numFmtId="0" fontId="0" fillId="6" borderId="13" xfId="0" applyFont="1" applyFill="1" applyBorder="1" applyAlignment="1">
      <alignment wrapText="1"/>
    </xf>
    <xf numFmtId="0" fontId="6" fillId="6" borderId="13" xfId="0" applyFont="1" applyFill="1" applyBorder="1"/>
    <xf numFmtId="0" fontId="6" fillId="6" borderId="13" xfId="0" applyFont="1" applyFill="1" applyBorder="1" applyAlignment="1">
      <alignment wrapText="1"/>
    </xf>
    <xf numFmtId="14" fontId="0" fillId="6" borderId="13" xfId="0" applyNumberFormat="1" applyFont="1" applyFill="1" applyBorder="1" applyAlignment="1">
      <alignment vertical="center" wrapText="1"/>
    </xf>
    <xf numFmtId="14" fontId="0" fillId="0" borderId="13" xfId="0" applyNumberFormat="1" applyFont="1" applyFill="1" applyBorder="1" applyAlignment="1">
      <alignment vertical="center"/>
    </xf>
    <xf numFmtId="0" fontId="0" fillId="0" borderId="13" xfId="0" applyFont="1" applyFill="1" applyBorder="1" applyAlignment="1">
      <alignment vertical="center"/>
    </xf>
    <xf numFmtId="0" fontId="6" fillId="0" borderId="13" xfId="0" applyFont="1" applyFill="1" applyBorder="1" applyAlignment="1">
      <alignment wrapText="1"/>
    </xf>
    <xf numFmtId="0" fontId="0" fillId="0" borderId="13" xfId="0" applyFont="1" applyFill="1" applyBorder="1"/>
    <xf numFmtId="14" fontId="0" fillId="0" borderId="13" xfId="0" applyNumberFormat="1" applyFont="1" applyBorder="1" applyAlignment="1">
      <alignment vertical="center" wrapText="1"/>
    </xf>
    <xf numFmtId="14" fontId="2" fillId="3" borderId="13" xfId="0" applyNumberFormat="1" applyFont="1" applyFill="1" applyBorder="1" applyAlignment="1">
      <alignment horizontal="center" vertical="center" wrapText="1"/>
    </xf>
    <xf numFmtId="14" fontId="0" fillId="0" borderId="13" xfId="0" applyNumberFormat="1" applyFont="1" applyFill="1" applyBorder="1" applyAlignment="1">
      <alignment vertical="center" wrapText="1"/>
    </xf>
    <xf numFmtId="14" fontId="0" fillId="0" borderId="0" xfId="0" applyNumberFormat="1"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wrapText="1"/>
    </xf>
    <xf numFmtId="14" fontId="2" fillId="3" borderId="13" xfId="0" applyNumberFormat="1" applyFont="1" applyFill="1" applyBorder="1" applyAlignment="1">
      <alignment horizontal="center" wrapText="1"/>
    </xf>
    <xf numFmtId="0" fontId="2" fillId="3" borderId="13" xfId="0" applyFont="1" applyFill="1" applyBorder="1" applyAlignment="1">
      <alignment horizontal="center"/>
    </xf>
    <xf numFmtId="0" fontId="2" fillId="3" borderId="13"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14" fontId="8" fillId="0" borderId="13" xfId="0" applyNumberFormat="1" applyFont="1" applyFill="1" applyBorder="1" applyAlignment="1">
      <alignment vertical="center"/>
    </xf>
    <xf numFmtId="0" fontId="8" fillId="0" borderId="13" xfId="0" applyFont="1" applyFill="1" applyBorder="1" applyAlignment="1">
      <alignment vertical="center" wrapText="1"/>
    </xf>
    <xf numFmtId="0" fontId="8" fillId="0" borderId="13" xfId="0" applyFont="1" applyFill="1" applyBorder="1" applyAlignment="1">
      <alignment vertical="center"/>
    </xf>
    <xf numFmtId="0" fontId="8" fillId="0" borderId="13" xfId="0" applyFont="1" applyFill="1" applyBorder="1" applyAlignment="1">
      <alignment wrapText="1"/>
    </xf>
    <xf numFmtId="14" fontId="0" fillId="0" borderId="14" xfId="0" applyNumberFormat="1" applyFont="1" applyBorder="1" applyAlignment="1">
      <alignment vertical="center"/>
    </xf>
    <xf numFmtId="14" fontId="0" fillId="0" borderId="14" xfId="0" applyNumberFormat="1" applyFont="1" applyBorder="1" applyAlignment="1">
      <alignment vertical="center" wrapText="1"/>
    </xf>
    <xf numFmtId="0" fontId="0" fillId="0" borderId="14" xfId="0" applyFont="1" applyBorder="1" applyAlignment="1">
      <alignment vertical="center" wrapText="1"/>
    </xf>
    <xf numFmtId="0" fontId="0" fillId="0" borderId="14" xfId="0" applyFont="1" applyBorder="1" applyAlignment="1">
      <alignment vertical="center"/>
    </xf>
    <xf numFmtId="0" fontId="0" fillId="0" borderId="14" xfId="0" applyFont="1" applyBorder="1"/>
    <xf numFmtId="0" fontId="6" fillId="0" borderId="13" xfId="0" applyFont="1" applyBorder="1" applyAlignment="1">
      <alignment vertical="center" wrapText="1"/>
    </xf>
    <xf numFmtId="0" fontId="0" fillId="0" borderId="13" xfId="0" applyBorder="1" applyAlignment="1">
      <alignment wrapText="1"/>
    </xf>
    <xf numFmtId="0" fontId="0" fillId="0" borderId="10" xfId="0" applyFill="1" applyBorder="1" applyAlignment="1">
      <alignment wrapText="1"/>
    </xf>
    <xf numFmtId="44" fontId="12" fillId="0" borderId="0" xfId="1" applyNumberFormat="1" applyFont="1" applyAlignment="1">
      <alignment wrapText="1"/>
    </xf>
    <xf numFmtId="44" fontId="2" fillId="3" borderId="11" xfId="1" applyNumberFormat="1" applyFont="1" applyFill="1" applyBorder="1" applyAlignment="1">
      <alignment horizontal="center" wrapText="1"/>
    </xf>
    <xf numFmtId="44" fontId="12" fillId="0" borderId="10" xfId="1" applyNumberFormat="1" applyFont="1" applyBorder="1" applyAlignment="1">
      <alignment wrapText="1"/>
    </xf>
    <xf numFmtId="44" fontId="12" fillId="0" borderId="8" xfId="1" applyNumberFormat="1" applyFont="1" applyBorder="1" applyAlignment="1">
      <alignment wrapText="1"/>
    </xf>
    <xf numFmtId="44" fontId="12" fillId="0" borderId="8" xfId="1" applyNumberFormat="1" applyFont="1" applyFill="1" applyBorder="1" applyAlignment="1">
      <alignment wrapText="1"/>
    </xf>
    <xf numFmtId="164" fontId="2" fillId="3" borderId="13" xfId="0" applyNumberFormat="1" applyFont="1" applyFill="1" applyBorder="1" applyAlignment="1">
      <alignment horizontal="center" vertical="center"/>
    </xf>
    <xf numFmtId="164" fontId="0" fillId="0" borderId="0" xfId="0" applyNumberFormat="1" applyAlignment="1">
      <alignment horizontal="center" vertical="center"/>
    </xf>
    <xf numFmtId="0" fontId="0" fillId="0" borderId="0" xfId="0" applyFont="1" applyFill="1"/>
    <xf numFmtId="0" fontId="6" fillId="6" borderId="13" xfId="0" applyFont="1" applyFill="1" applyBorder="1" applyAlignment="1">
      <alignment vertical="center" wrapText="1"/>
    </xf>
    <xf numFmtId="0" fontId="0" fillId="0" borderId="13" xfId="0" applyFont="1" applyBorder="1" applyAlignment="1">
      <alignment horizontal="center" vertical="center"/>
    </xf>
    <xf numFmtId="165" fontId="2" fillId="3" borderId="11" xfId="1" applyNumberFormat="1" applyFont="1" applyFill="1" applyBorder="1" applyAlignment="1">
      <alignment horizontal="center" wrapText="1"/>
    </xf>
    <xf numFmtId="165" fontId="0" fillId="0" borderId="8" xfId="1" applyNumberFormat="1" applyFont="1" applyBorder="1" applyAlignment="1">
      <alignment wrapText="1"/>
    </xf>
    <xf numFmtId="165" fontId="0" fillId="0" borderId="8" xfId="1" applyNumberFormat="1" applyFont="1" applyBorder="1" applyAlignment="1">
      <alignment horizontal="right" wrapText="1"/>
    </xf>
    <xf numFmtId="165" fontId="0" fillId="0" borderId="0" xfId="1" applyNumberFormat="1" applyFont="1" applyAlignment="1">
      <alignment wrapText="1"/>
    </xf>
    <xf numFmtId="165" fontId="0" fillId="0" borderId="10" xfId="1" applyNumberFormat="1" applyFont="1" applyBorder="1" applyAlignment="1">
      <alignment wrapText="1"/>
    </xf>
    <xf numFmtId="165" fontId="0" fillId="0" borderId="8" xfId="1" applyNumberFormat="1" applyFont="1" applyFill="1" applyBorder="1" applyAlignment="1">
      <alignment wrapText="1"/>
    </xf>
    <xf numFmtId="165" fontId="8" fillId="0" borderId="0" xfId="1" applyNumberFormat="1" applyFont="1" applyAlignment="1">
      <alignment wrapText="1"/>
    </xf>
    <xf numFmtId="165" fontId="8" fillId="0" borderId="10" xfId="1" applyNumberFormat="1" applyFont="1" applyBorder="1" applyAlignment="1">
      <alignment wrapText="1"/>
    </xf>
    <xf numFmtId="165" fontId="8" fillId="0" borderId="8" xfId="1" applyNumberFormat="1" applyFont="1" applyBorder="1" applyAlignment="1">
      <alignment wrapText="1"/>
    </xf>
    <xf numFmtId="165" fontId="8" fillId="0" borderId="8" xfId="1" applyNumberFormat="1" applyFont="1" applyFill="1" applyBorder="1" applyAlignment="1">
      <alignment wrapText="1"/>
    </xf>
    <xf numFmtId="165" fontId="6" fillId="0" borderId="8" xfId="1" applyNumberFormat="1" applyFont="1" applyBorder="1" applyAlignment="1">
      <alignment wrapText="1"/>
    </xf>
    <xf numFmtId="165" fontId="9" fillId="0" borderId="8" xfId="1" applyNumberFormat="1" applyFont="1" applyBorder="1" applyAlignment="1">
      <alignment wrapText="1"/>
    </xf>
    <xf numFmtId="0" fontId="8" fillId="6" borderId="13" xfId="0" applyFont="1" applyFill="1" applyBorder="1" applyAlignment="1">
      <alignment wrapText="1"/>
    </xf>
    <xf numFmtId="0" fontId="8" fillId="0" borderId="13" xfId="0" applyFont="1" applyBorder="1" applyAlignment="1">
      <alignment vertical="center" wrapText="1"/>
    </xf>
    <xf numFmtId="14" fontId="3" fillId="0" borderId="13" xfId="0" applyNumberFormat="1" applyFont="1" applyBorder="1" applyAlignment="1">
      <alignment vertical="center" wrapText="1"/>
    </xf>
    <xf numFmtId="0" fontId="3" fillId="0" borderId="0" xfId="0" applyFont="1" applyAlignment="1">
      <alignment vertical="center" wrapText="1"/>
    </xf>
    <xf numFmtId="0" fontId="0" fillId="8" borderId="8" xfId="0" applyFill="1" applyBorder="1" applyAlignment="1">
      <alignment wrapText="1"/>
    </xf>
    <xf numFmtId="165" fontId="14" fillId="8" borderId="8" xfId="1" applyNumberFormat="1" applyFont="1" applyFill="1" applyBorder="1" applyAlignment="1">
      <alignment wrapText="1"/>
    </xf>
    <xf numFmtId="0" fontId="0" fillId="4" borderId="8" xfId="0" applyFill="1" applyBorder="1" applyAlignment="1"/>
    <xf numFmtId="42" fontId="0" fillId="4" borderId="8" xfId="1" applyNumberFormat="1" applyFont="1" applyFill="1" applyBorder="1" applyAlignment="1">
      <alignment horizontal="right"/>
    </xf>
    <xf numFmtId="0" fontId="0" fillId="0" borderId="8" xfId="0" applyBorder="1" applyAlignment="1">
      <alignment vertical="center"/>
    </xf>
    <xf numFmtId="0" fontId="0" fillId="0" borderId="8" xfId="0" applyBorder="1" applyAlignment="1">
      <alignment vertical="center" wrapText="1"/>
    </xf>
    <xf numFmtId="44" fontId="0" fillId="0" borderId="8" xfId="0" applyNumberFormat="1" applyFont="1" applyBorder="1" applyAlignment="1">
      <alignment vertical="center" wrapText="1"/>
    </xf>
    <xf numFmtId="44" fontId="3" fillId="0" borderId="8" xfId="0" applyNumberFormat="1" applyFont="1" applyBorder="1" applyAlignment="1">
      <alignment vertical="center"/>
    </xf>
    <xf numFmtId="0" fontId="0" fillId="0" borderId="8" xfId="0" applyBorder="1" applyAlignment="1">
      <alignment horizontal="left" vertical="center"/>
    </xf>
    <xf numFmtId="0" fontId="0" fillId="0" borderId="8" xfId="0" applyBorder="1" applyAlignment="1">
      <alignment vertical="top" wrapText="1"/>
    </xf>
    <xf numFmtId="44" fontId="8" fillId="0" borderId="8" xfId="1" applyNumberFormat="1" applyFont="1" applyBorder="1" applyAlignment="1">
      <alignment vertical="center"/>
    </xf>
    <xf numFmtId="0" fontId="0" fillId="0" borderId="8" xfId="0" applyNumberFormat="1" applyFont="1" applyBorder="1" applyAlignment="1">
      <alignment vertical="center" wrapText="1"/>
    </xf>
    <xf numFmtId="44" fontId="12" fillId="0" borderId="8" xfId="0" applyNumberFormat="1" applyFont="1" applyBorder="1" applyAlignment="1">
      <alignment vertical="center" wrapText="1"/>
    </xf>
    <xf numFmtId="44" fontId="8" fillId="0" borderId="8" xfId="1" applyNumberFormat="1" applyFont="1" applyBorder="1" applyAlignment="1">
      <alignment wrapText="1"/>
    </xf>
    <xf numFmtId="44" fontId="1" fillId="0" borderId="8" xfId="1" applyNumberFormat="1" applyBorder="1" applyAlignment="1">
      <alignment vertical="center"/>
    </xf>
    <xf numFmtId="6" fontId="8" fillId="0" borderId="8" xfId="1" applyNumberFormat="1" applyFont="1" applyBorder="1" applyAlignment="1">
      <alignment wrapText="1"/>
    </xf>
    <xf numFmtId="0" fontId="8" fillId="6" borderId="13" xfId="0" applyFont="1" applyFill="1" applyBorder="1" applyAlignment="1">
      <alignment vertical="center" wrapText="1"/>
    </xf>
    <xf numFmtId="165" fontId="15" fillId="3" borderId="11" xfId="1" applyNumberFormat="1" applyFont="1" applyFill="1" applyBorder="1" applyAlignment="1">
      <alignment horizontal="center" wrapText="1"/>
    </xf>
    <xf numFmtId="44" fontId="16" fillId="0" borderId="8" xfId="1" applyNumberFormat="1" applyFont="1" applyBorder="1" applyAlignment="1">
      <alignment wrapText="1"/>
    </xf>
    <xf numFmtId="0" fontId="0" fillId="0" borderId="13" xfId="0" applyFont="1" applyBorder="1" applyAlignment="1">
      <alignment wrapText="1"/>
    </xf>
    <xf numFmtId="0" fontId="0" fillId="0" borderId="13" xfId="0" applyBorder="1" applyAlignment="1">
      <alignment vertical="center" wrapText="1"/>
    </xf>
    <xf numFmtId="0" fontId="0" fillId="0" borderId="13" xfId="0" applyNumberFormat="1" applyFont="1" applyBorder="1" applyAlignment="1">
      <alignment vertical="center" wrapText="1"/>
    </xf>
    <xf numFmtId="0" fontId="0" fillId="0" borderId="0" xfId="0" applyBorder="1" applyAlignment="1">
      <alignment wrapText="1"/>
    </xf>
    <xf numFmtId="44" fontId="0" fillId="0" borderId="8" xfId="0" applyNumberFormat="1" applyFont="1" applyBorder="1" applyAlignment="1">
      <alignment vertical="center"/>
    </xf>
    <xf numFmtId="44" fontId="6" fillId="0" borderId="8" xfId="1" applyNumberFormat="1" applyFont="1" applyBorder="1" applyAlignment="1">
      <alignment vertical="center"/>
    </xf>
    <xf numFmtId="44" fontId="6" fillId="0" borderId="8" xfId="1" applyNumberFormat="1" applyFont="1" applyBorder="1" applyAlignment="1">
      <alignment wrapText="1"/>
    </xf>
    <xf numFmtId="165" fontId="6" fillId="0" borderId="8" xfId="1" applyNumberFormat="1" applyFont="1" applyFill="1" applyBorder="1" applyAlignment="1">
      <alignment wrapText="1"/>
    </xf>
    <xf numFmtId="0" fontId="18" fillId="0" borderId="23" xfId="0" applyNumberFormat="1" applyFont="1" applyFill="1" applyBorder="1" applyAlignment="1" applyProtection="1">
      <alignment wrapText="1"/>
    </xf>
    <xf numFmtId="166" fontId="19" fillId="0" borderId="23" xfId="0" applyNumberFormat="1" applyFont="1" applyFill="1" applyBorder="1" applyAlignment="1" applyProtection="1"/>
    <xf numFmtId="0" fontId="18" fillId="0" borderId="23" xfId="0" applyNumberFormat="1" applyFont="1" applyFill="1" applyBorder="1" applyAlignment="1" applyProtection="1"/>
    <xf numFmtId="14" fontId="0" fillId="9" borderId="13" xfId="0" applyNumberFormat="1" applyFont="1" applyFill="1" applyBorder="1" applyAlignment="1">
      <alignment vertical="center"/>
    </xf>
    <xf numFmtId="14" fontId="0" fillId="9" borderId="13" xfId="0" applyNumberFormat="1" applyFont="1" applyFill="1" applyBorder="1" applyAlignment="1">
      <alignment vertical="center" wrapText="1"/>
    </xf>
    <xf numFmtId="0" fontId="0" fillId="9" borderId="13" xfId="0" applyFont="1" applyFill="1" applyBorder="1" applyAlignment="1">
      <alignment vertical="center" wrapText="1"/>
    </xf>
    <xf numFmtId="0" fontId="0" fillId="9" borderId="13" xfId="0" applyFont="1" applyFill="1" applyBorder="1" applyAlignment="1">
      <alignment vertical="center"/>
    </xf>
    <xf numFmtId="0" fontId="8" fillId="9" borderId="13" xfId="0" applyFont="1" applyFill="1" applyBorder="1" applyAlignment="1">
      <alignment wrapText="1"/>
    </xf>
    <xf numFmtId="0" fontId="6" fillId="9" borderId="13" xfId="0" applyFont="1" applyFill="1" applyBorder="1" applyAlignment="1">
      <alignment wrapText="1"/>
    </xf>
    <xf numFmtId="0" fontId="20" fillId="6" borderId="13" xfId="0" applyFont="1" applyFill="1" applyBorder="1" applyAlignment="1">
      <alignment vertical="center" wrapText="1"/>
    </xf>
    <xf numFmtId="0" fontId="8" fillId="9" borderId="13" xfId="0" applyFont="1" applyFill="1" applyBorder="1" applyAlignment="1">
      <alignment vertical="center" wrapText="1"/>
    </xf>
    <xf numFmtId="0" fontId="0" fillId="9" borderId="13" xfId="0" applyFont="1" applyFill="1" applyBorder="1" applyAlignment="1">
      <alignment wrapText="1"/>
    </xf>
    <xf numFmtId="14" fontId="8" fillId="9" borderId="13" xfId="0" applyNumberFormat="1" applyFont="1" applyFill="1" applyBorder="1" applyAlignment="1">
      <alignment vertical="center"/>
    </xf>
    <xf numFmtId="14" fontId="8" fillId="9" borderId="13" xfId="0" applyNumberFormat="1" applyFont="1" applyFill="1" applyBorder="1" applyAlignment="1">
      <alignment vertical="center" wrapText="1"/>
    </xf>
    <xf numFmtId="0" fontId="8" fillId="9" borderId="13" xfId="0" applyFont="1" applyFill="1" applyBorder="1" applyAlignment="1">
      <alignment vertical="center"/>
    </xf>
    <xf numFmtId="0" fontId="0" fillId="9" borderId="13" xfId="0" applyFont="1" applyFill="1" applyBorder="1"/>
    <xf numFmtId="0" fontId="13" fillId="0" borderId="13" xfId="0" applyFont="1" applyBorder="1" applyAlignment="1">
      <alignment vertical="center" wrapText="1"/>
    </xf>
    <xf numFmtId="167" fontId="13" fillId="0" borderId="23" xfId="1" applyNumberFormat="1" applyFont="1" applyBorder="1" applyAlignment="1">
      <alignment wrapText="1"/>
    </xf>
    <xf numFmtId="15" fontId="0" fillId="0" borderId="8" xfId="0" applyNumberFormat="1" applyBorder="1" applyAlignment="1">
      <alignment vertical="center" wrapText="1" readingOrder="1"/>
    </xf>
    <xf numFmtId="0" fontId="24" fillId="0" borderId="24" xfId="0" applyFont="1" applyBorder="1" applyAlignment="1">
      <alignment horizontal="center" vertical="center" wrapText="1" readingOrder="1"/>
    </xf>
    <xf numFmtId="0" fontId="24" fillId="0" borderId="23" xfId="0" applyFont="1" applyBorder="1" applyAlignment="1">
      <alignment vertical="center" wrapText="1" readingOrder="1"/>
    </xf>
    <xf numFmtId="44" fontId="24" fillId="0" borderId="23" xfId="1" applyFont="1" applyBorder="1" applyAlignment="1">
      <alignment horizontal="center" vertical="center" wrapText="1" readingOrder="1"/>
    </xf>
    <xf numFmtId="44" fontId="24" fillId="0" borderId="25" xfId="1" applyFont="1" applyBorder="1" applyAlignment="1">
      <alignment horizontal="center" vertical="center" wrapText="1" readingOrder="1"/>
    </xf>
    <xf numFmtId="0" fontId="0" fillId="0" borderId="8" xfId="0" applyBorder="1" applyAlignment="1">
      <alignment horizont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wrapText="1"/>
    </xf>
    <xf numFmtId="168" fontId="9" fillId="3" borderId="0" xfId="1" applyNumberFormat="1" applyFont="1" applyFill="1" applyBorder="1" applyAlignment="1">
      <alignment horizontal="center" wrapText="1"/>
    </xf>
    <xf numFmtId="165" fontId="9" fillId="3" borderId="0" xfId="1" applyNumberFormat="1" applyFont="1" applyFill="1" applyBorder="1" applyAlignment="1">
      <alignment horizontal="center" wrapText="1"/>
    </xf>
    <xf numFmtId="0" fontId="9" fillId="2" borderId="0" xfId="0" applyFont="1" applyFill="1" applyBorder="1" applyAlignment="1">
      <alignment horizontal="center" wrapText="1"/>
    </xf>
    <xf numFmtId="14" fontId="9" fillId="3" borderId="0" xfId="0" applyNumberFormat="1" applyFont="1" applyFill="1" applyBorder="1" applyAlignment="1">
      <alignment horizontal="center" wrapText="1"/>
    </xf>
    <xf numFmtId="0" fontId="6" fillId="0" borderId="0" xfId="0" applyFont="1" applyAlignment="1">
      <alignment wrapText="1"/>
    </xf>
    <xf numFmtId="14" fontId="18" fillId="0" borderId="13" xfId="0" applyNumberFormat="1" applyFont="1" applyFill="1" applyBorder="1" applyAlignment="1" applyProtection="1">
      <alignment vertical="center"/>
    </xf>
    <xf numFmtId="14" fontId="18" fillId="0" borderId="13" xfId="0" applyNumberFormat="1" applyFont="1" applyFill="1" applyBorder="1" applyAlignment="1" applyProtection="1">
      <alignment vertical="center" wrapText="1"/>
    </xf>
    <xf numFmtId="0" fontId="18" fillId="0" borderId="13" xfId="0" applyNumberFormat="1" applyFont="1" applyFill="1" applyBorder="1" applyAlignment="1" applyProtection="1">
      <alignment vertical="center" wrapText="1"/>
    </xf>
    <xf numFmtId="0" fontId="18" fillId="0" borderId="13" xfId="0" applyNumberFormat="1" applyFont="1" applyFill="1" applyBorder="1" applyAlignment="1" applyProtection="1">
      <alignment vertical="center"/>
    </xf>
    <xf numFmtId="44" fontId="8" fillId="0" borderId="0" xfId="1" applyNumberFormat="1" applyFont="1" applyFill="1" applyBorder="1" applyAlignment="1">
      <alignment horizontal="left"/>
    </xf>
    <xf numFmtId="4" fontId="0" fillId="0" borderId="8" xfId="0" applyNumberFormat="1" applyBorder="1" applyAlignment="1">
      <alignment wrapText="1"/>
    </xf>
    <xf numFmtId="44" fontId="0" fillId="0" borderId="8" xfId="0" applyNumberFormat="1" applyBorder="1" applyAlignment="1">
      <alignment wrapText="1"/>
    </xf>
    <xf numFmtId="0" fontId="0" fillId="8" borderId="9" xfId="0" applyFill="1" applyBorder="1" applyAlignment="1">
      <alignment wrapText="1"/>
    </xf>
    <xf numFmtId="0" fontId="0" fillId="0" borderId="0" xfId="0" applyFill="1" applyBorder="1" applyAlignment="1">
      <alignment wrapText="1"/>
    </xf>
    <xf numFmtId="0" fontId="6" fillId="0" borderId="0" xfId="0" applyFont="1" applyFill="1" applyBorder="1" applyAlignment="1">
      <alignment wrapText="1"/>
    </xf>
    <xf numFmtId="44" fontId="12" fillId="0" borderId="0" xfId="1" applyNumberFormat="1" applyFont="1" applyFill="1" applyBorder="1" applyAlignment="1">
      <alignment wrapText="1"/>
    </xf>
    <xf numFmtId="169" fontId="0" fillId="0" borderId="8" xfId="1" applyNumberFormat="1" applyFont="1" applyBorder="1" applyAlignment="1">
      <alignment wrapText="1"/>
    </xf>
    <xf numFmtId="0" fontId="6" fillId="9" borderId="13" xfId="0" applyFont="1" applyFill="1" applyBorder="1"/>
    <xf numFmtId="0" fontId="3" fillId="6" borderId="13" xfId="0" applyFont="1" applyFill="1" applyBorder="1" applyAlignment="1">
      <alignment vertical="center" wrapText="1"/>
    </xf>
    <xf numFmtId="44" fontId="12" fillId="0" borderId="8" xfId="1" applyNumberFormat="1" applyFont="1" applyBorder="1" applyAlignment="1">
      <alignment vertical="center" wrapText="1"/>
    </xf>
    <xf numFmtId="0" fontId="0" fillId="6" borderId="13" xfId="0" applyNumberFormat="1" applyFont="1" applyFill="1" applyBorder="1" applyAlignment="1">
      <alignment vertical="center" wrapText="1"/>
    </xf>
    <xf numFmtId="14" fontId="6" fillId="6" borderId="13" xfId="0" applyNumberFormat="1" applyFont="1" applyFill="1" applyBorder="1" applyAlignment="1">
      <alignment vertical="center"/>
    </xf>
    <xf numFmtId="0" fontId="9" fillId="5" borderId="0" xfId="0" applyFont="1" applyFill="1" applyBorder="1" applyAlignment="1">
      <alignment horizontal="center" wrapText="1"/>
    </xf>
    <xf numFmtId="0" fontId="0" fillId="5" borderId="10" xfId="0" applyFill="1" applyBorder="1" applyAlignment="1">
      <alignment wrapText="1"/>
    </xf>
    <xf numFmtId="0" fontId="0" fillId="5" borderId="8" xfId="0" applyFill="1" applyBorder="1" applyAlignment="1">
      <alignment wrapText="1"/>
    </xf>
    <xf numFmtId="0" fontId="0" fillId="5" borderId="8" xfId="0" applyFill="1" applyBorder="1" applyAlignment="1">
      <alignment vertical="center" wrapText="1"/>
    </xf>
    <xf numFmtId="0" fontId="0" fillId="5" borderId="0" xfId="0" applyFill="1" applyBorder="1" applyAlignment="1">
      <alignment wrapText="1"/>
    </xf>
    <xf numFmtId="165" fontId="8" fillId="5" borderId="8" xfId="1" applyNumberFormat="1" applyFont="1" applyFill="1" applyBorder="1" applyAlignment="1">
      <alignment wrapText="1"/>
    </xf>
    <xf numFmtId="0" fontId="11" fillId="5" borderId="11" xfId="0" applyFont="1" applyFill="1" applyBorder="1" applyAlignment="1">
      <alignment horizontal="center" wrapText="1"/>
    </xf>
    <xf numFmtId="170" fontId="0" fillId="0" borderId="8" xfId="1" applyNumberFormat="1" applyFont="1" applyBorder="1" applyAlignment="1">
      <alignment wrapText="1"/>
    </xf>
    <xf numFmtId="14" fontId="0" fillId="0" borderId="13" xfId="0" applyNumberFormat="1" applyBorder="1" applyAlignment="1">
      <alignment vertical="center"/>
    </xf>
    <xf numFmtId="14" fontId="0" fillId="0" borderId="13" xfId="0" applyNumberFormat="1" applyBorder="1" applyAlignment="1">
      <alignment vertical="center" wrapText="1"/>
    </xf>
    <xf numFmtId="0" fontId="0" fillId="0" borderId="13" xfId="0" applyBorder="1" applyAlignment="1">
      <alignmen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7" borderId="6" xfId="0" applyFill="1" applyBorder="1" applyAlignment="1">
      <alignment horizontal="center" wrapText="1"/>
    </xf>
    <xf numFmtId="165" fontId="0" fillId="7" borderId="6" xfId="0" applyNumberFormat="1" applyFill="1" applyBorder="1" applyAlignment="1">
      <alignment horizontal="center" wrapText="1"/>
    </xf>
    <xf numFmtId="14" fontId="6" fillId="5" borderId="15" xfId="0" applyNumberFormat="1" applyFont="1" applyFill="1" applyBorder="1" applyAlignment="1">
      <alignment horizontal="center" vertical="top" wrapText="1"/>
    </xf>
    <xf numFmtId="14" fontId="6" fillId="5" borderId="16" xfId="0" applyNumberFormat="1" applyFont="1" applyFill="1" applyBorder="1" applyAlignment="1">
      <alignment horizontal="center" vertical="top" wrapText="1"/>
    </xf>
    <xf numFmtId="14" fontId="6" fillId="5" borderId="17" xfId="0" applyNumberFormat="1" applyFont="1" applyFill="1" applyBorder="1" applyAlignment="1">
      <alignment horizontal="center" vertical="top" wrapText="1"/>
    </xf>
    <xf numFmtId="14" fontId="6" fillId="5" borderId="18" xfId="0" applyNumberFormat="1" applyFont="1" applyFill="1" applyBorder="1" applyAlignment="1">
      <alignment horizontal="center" vertical="top" wrapText="1"/>
    </xf>
    <xf numFmtId="14" fontId="6" fillId="5" borderId="0" xfId="0" applyNumberFormat="1" applyFont="1" applyFill="1" applyBorder="1" applyAlignment="1">
      <alignment horizontal="center" vertical="top" wrapText="1"/>
    </xf>
    <xf numFmtId="14" fontId="6" fillId="5" borderId="19" xfId="0" applyNumberFormat="1" applyFont="1" applyFill="1" applyBorder="1" applyAlignment="1">
      <alignment horizontal="center" vertical="top" wrapText="1"/>
    </xf>
    <xf numFmtId="14" fontId="6" fillId="5" borderId="20" xfId="0" applyNumberFormat="1" applyFont="1" applyFill="1" applyBorder="1" applyAlignment="1">
      <alignment horizontal="center" vertical="top" wrapText="1"/>
    </xf>
    <xf numFmtId="14" fontId="6" fillId="5" borderId="21" xfId="0" applyNumberFormat="1" applyFont="1" applyFill="1" applyBorder="1" applyAlignment="1">
      <alignment horizontal="center" vertical="top" wrapText="1"/>
    </xf>
    <xf numFmtId="14" fontId="6" fillId="5" borderId="22" xfId="0" applyNumberFormat="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29" Type="http://schemas.openxmlformats.org/officeDocument/2006/relationships/revisionLog" Target="revisionLog91.xml"/><Relationship Id="rId341" Type="http://schemas.openxmlformats.org/officeDocument/2006/relationships/revisionLog" Target="revisionLog103.xml"/><Relationship Id="rId337" Type="http://schemas.openxmlformats.org/officeDocument/2006/relationships/revisionLog" Target="revisionLog99.xml"/><Relationship Id="rId324" Type="http://schemas.openxmlformats.org/officeDocument/2006/relationships/revisionLog" Target="revisionLog86.xml"/><Relationship Id="rId340" Type="http://schemas.openxmlformats.org/officeDocument/2006/relationships/revisionLog" Target="revisionLog102.xml"/><Relationship Id="rId345" Type="http://schemas.openxmlformats.org/officeDocument/2006/relationships/revisionLog" Target="revisionLog107.xml"/><Relationship Id="rId332" Type="http://schemas.openxmlformats.org/officeDocument/2006/relationships/revisionLog" Target="revisionLog94.xml"/><Relationship Id="rId344" Type="http://schemas.openxmlformats.org/officeDocument/2006/relationships/revisionLog" Target="revisionLog106.xml"/><Relationship Id="rId336" Type="http://schemas.openxmlformats.org/officeDocument/2006/relationships/revisionLog" Target="revisionLog98.xml"/><Relationship Id="rId349" Type="http://schemas.openxmlformats.org/officeDocument/2006/relationships/revisionLog" Target="revisionLog111.xml"/><Relationship Id="rId328" Type="http://schemas.openxmlformats.org/officeDocument/2006/relationships/revisionLog" Target="revisionLog90.xml"/><Relationship Id="rId323" Type="http://schemas.openxmlformats.org/officeDocument/2006/relationships/revisionLog" Target="revisionLog85.xml"/><Relationship Id="rId331" Type="http://schemas.openxmlformats.org/officeDocument/2006/relationships/revisionLog" Target="revisionLog93.xml"/><Relationship Id="rId343" Type="http://schemas.openxmlformats.org/officeDocument/2006/relationships/revisionLog" Target="revisionLog105.xml"/><Relationship Id="rId330" Type="http://schemas.openxmlformats.org/officeDocument/2006/relationships/revisionLog" Target="revisionLog92.xml"/><Relationship Id="rId335" Type="http://schemas.openxmlformats.org/officeDocument/2006/relationships/revisionLog" Target="revisionLog97.xml"/><Relationship Id="rId327" Type="http://schemas.openxmlformats.org/officeDocument/2006/relationships/revisionLog" Target="revisionLog89.xml"/><Relationship Id="rId348" Type="http://schemas.openxmlformats.org/officeDocument/2006/relationships/revisionLog" Target="revisionLog110.xml"/><Relationship Id="rId322" Type="http://schemas.openxmlformats.org/officeDocument/2006/relationships/revisionLog" Target="revisionLog84.xml"/><Relationship Id="rId347" Type="http://schemas.openxmlformats.org/officeDocument/2006/relationships/revisionLog" Target="revisionLog109.xml"/><Relationship Id="rId339" Type="http://schemas.openxmlformats.org/officeDocument/2006/relationships/revisionLog" Target="revisionLog101.xml"/><Relationship Id="rId326" Type="http://schemas.openxmlformats.org/officeDocument/2006/relationships/revisionLog" Target="revisionLog88.xml"/><Relationship Id="rId350" Type="http://schemas.openxmlformats.org/officeDocument/2006/relationships/revisionLog" Target="revisionLog112.xml"/><Relationship Id="rId342" Type="http://schemas.openxmlformats.org/officeDocument/2006/relationships/revisionLog" Target="revisionLog104.xml"/><Relationship Id="rId334" Type="http://schemas.openxmlformats.org/officeDocument/2006/relationships/revisionLog" Target="revisionLog96.xml"/><Relationship Id="rId321" Type="http://schemas.openxmlformats.org/officeDocument/2006/relationships/revisionLog" Target="revisionLog83.xml"/><Relationship Id="rId338" Type="http://schemas.openxmlformats.org/officeDocument/2006/relationships/revisionLog" Target="revisionLog100.xml"/><Relationship Id="rId333" Type="http://schemas.openxmlformats.org/officeDocument/2006/relationships/revisionLog" Target="revisionLog95.xml"/><Relationship Id="rId320" Type="http://schemas.openxmlformats.org/officeDocument/2006/relationships/revisionLog" Target="revisionLog82.xml"/><Relationship Id="rId325" Type="http://schemas.openxmlformats.org/officeDocument/2006/relationships/revisionLog" Target="revisionLog87.xml"/><Relationship Id="rId346" Type="http://schemas.openxmlformats.org/officeDocument/2006/relationships/revisionLog" Target="revisionLog10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9671FE3-FB7A-4189-BFFE-F60D8F3C131D}" diskRevisions="1" revisionId="2924" version="114">
  <header guid="{9AE5BCCC-039A-47F1-8144-43D4E76824BC}" dateTime="2014-06-30T18:25:46" maxSheetId="6" userName="Laurence Dubuc" r:id="rId320" minRId="2691">
    <sheetIdMap count="5">
      <sheetId val="1"/>
      <sheetId val="2"/>
      <sheetId val="3"/>
      <sheetId val="4"/>
      <sheetId val="5"/>
    </sheetIdMap>
  </header>
  <header guid="{59F7DC8E-BE63-48C2-947F-5608DF07C998}" dateTime="2014-07-02T08:52:14" maxSheetId="6" userName="Hamilton Nkwonta" r:id="rId321">
    <sheetIdMap count="5">
      <sheetId val="1"/>
      <sheetId val="2"/>
      <sheetId val="3"/>
      <sheetId val="4"/>
      <sheetId val="5"/>
    </sheetIdMap>
  </header>
  <header guid="{5FBD522D-D676-4894-8E00-3E7958F40DD6}" dateTime="2014-07-02T10:22:35" maxSheetId="6" userName="Laura Gerber" r:id="rId322" minRId="2694" maxRId="2699">
    <sheetIdMap count="5">
      <sheetId val="1"/>
      <sheetId val="2"/>
      <sheetId val="3"/>
      <sheetId val="4"/>
      <sheetId val="5"/>
    </sheetIdMap>
  </header>
  <header guid="{9338BE0B-4AE4-46CE-BE9C-F80CA6B84F7F}" dateTime="2014-07-02T11:20:23" maxSheetId="6" userName="Laurence Dubuc" r:id="rId323" minRId="2700" maxRId="2702">
    <sheetIdMap count="5">
      <sheetId val="1"/>
      <sheetId val="2"/>
      <sheetId val="3"/>
      <sheetId val="4"/>
      <sheetId val="5"/>
    </sheetIdMap>
  </header>
  <header guid="{215F1553-E3DA-4E80-810E-9B7029CDF433}" dateTime="2014-07-02T11:49:56" maxSheetId="6" userName="Laurence Dubuc" r:id="rId324" minRId="2705" maxRId="2707">
    <sheetIdMap count="5">
      <sheetId val="1"/>
      <sheetId val="2"/>
      <sheetId val="3"/>
      <sheetId val="4"/>
      <sheetId val="5"/>
    </sheetIdMap>
  </header>
  <header guid="{A8FAAA49-DD13-4EA3-A541-AC92072DA02D}" dateTime="2014-07-02T11:52:46" maxSheetId="6" userName="Laurence Dubuc" r:id="rId325" minRId="2708" maxRId="2714">
    <sheetIdMap count="5">
      <sheetId val="1"/>
      <sheetId val="2"/>
      <sheetId val="3"/>
      <sheetId val="4"/>
      <sheetId val="5"/>
    </sheetIdMap>
  </header>
  <header guid="{6A172122-24C7-4171-AD57-9CCC691120BF}" dateTime="2014-07-02T16:34:35" maxSheetId="6" userName="Laurence Dubuc" r:id="rId326">
    <sheetIdMap count="5">
      <sheetId val="1"/>
      <sheetId val="2"/>
      <sheetId val="3"/>
      <sheetId val="4"/>
      <sheetId val="5"/>
    </sheetIdMap>
  </header>
  <header guid="{DAB2847B-4388-475B-88B6-E20C0A46E661}" dateTime="2014-07-03T12:05:55" maxSheetId="6" userName="Kevin Ross" r:id="rId327" minRId="2717" maxRId="2747">
    <sheetIdMap count="5">
      <sheetId val="1"/>
      <sheetId val="2"/>
      <sheetId val="3"/>
      <sheetId val="4"/>
      <sheetId val="5"/>
    </sheetIdMap>
  </header>
  <header guid="{6A05F19B-9EFB-4352-BD13-C83EBA2B332F}" dateTime="2014-07-07T10:50:44" maxSheetId="6" userName="Laurence Dubuc" r:id="rId328" minRId="2750">
    <sheetIdMap count="5">
      <sheetId val="1"/>
      <sheetId val="2"/>
      <sheetId val="3"/>
      <sheetId val="4"/>
      <sheetId val="5"/>
    </sheetIdMap>
  </header>
  <header guid="{C3EFFDF7-7741-4CC2-A45B-9870E25A93B4}" dateTime="2014-07-07T16:57:36" maxSheetId="6" userName="Candice MacLean" r:id="rId329" minRId="2751" maxRId="2759">
    <sheetIdMap count="5">
      <sheetId val="1"/>
      <sheetId val="2"/>
      <sheetId val="3"/>
      <sheetId val="4"/>
      <sheetId val="5"/>
    </sheetIdMap>
  </header>
  <header guid="{09CF0D2F-D5A6-4029-A437-29DE8BE44B03}" dateTime="2014-07-07T16:59:07" maxSheetId="6" userName="Candice MacLean" r:id="rId330" minRId="2762" maxRId="2765">
    <sheetIdMap count="5">
      <sheetId val="1"/>
      <sheetId val="2"/>
      <sheetId val="3"/>
      <sheetId val="4"/>
      <sheetId val="5"/>
    </sheetIdMap>
  </header>
  <header guid="{3D72922E-01A0-483A-A657-716E050293EE}" dateTime="2014-07-07T17:00:25" maxSheetId="6" userName="Candice MacLean" r:id="rId331">
    <sheetIdMap count="5">
      <sheetId val="1"/>
      <sheetId val="2"/>
      <sheetId val="3"/>
      <sheetId val="4"/>
      <sheetId val="5"/>
    </sheetIdMap>
  </header>
  <header guid="{9B2D4CF7-0154-43FC-A132-19AD0B6F7E0C}" dateTime="2014-07-08T08:56:58" maxSheetId="6" userName="Laurence Dubuc" r:id="rId332" minRId="2766" maxRId="2767">
    <sheetIdMap count="5">
      <sheetId val="1"/>
      <sheetId val="2"/>
      <sheetId val="3"/>
      <sheetId val="4"/>
      <sheetId val="5"/>
    </sheetIdMap>
  </header>
  <header guid="{D4015FD7-83A0-4176-AC2D-C4D33EF40CD9}" dateTime="2014-07-08T08:58:26" maxSheetId="6" userName="Colleen Gibson" r:id="rId333" minRId="2768" maxRId="2778">
    <sheetIdMap count="5">
      <sheetId val="1"/>
      <sheetId val="2"/>
      <sheetId val="3"/>
      <sheetId val="4"/>
      <sheetId val="5"/>
    </sheetIdMap>
  </header>
  <header guid="{7525C9F6-04D8-4E4D-9B6C-95A2A61FDE13}" dateTime="2014-07-08T09:30:08" maxSheetId="6" userName="Renato Lanfranchi" r:id="rId334" minRId="2781" maxRId="2790">
    <sheetIdMap count="5">
      <sheetId val="1"/>
      <sheetId val="2"/>
      <sheetId val="3"/>
      <sheetId val="4"/>
      <sheetId val="5"/>
    </sheetIdMap>
  </header>
  <header guid="{FD357512-0290-4C79-B172-E1E69F14EA4A}" dateTime="2014-07-08T09:33:07" maxSheetId="6" userName="Renato Lanfranchi" r:id="rId335" minRId="2791" maxRId="2799">
    <sheetIdMap count="5">
      <sheetId val="1"/>
      <sheetId val="2"/>
      <sheetId val="3"/>
      <sheetId val="4"/>
      <sheetId val="5"/>
    </sheetIdMap>
  </header>
  <header guid="{1AFC0136-43E3-47E9-934C-153A49495BAF}" dateTime="2014-07-08T11:37:38" maxSheetId="6" userName="Kevin Ross" r:id="rId336" minRId="2800" maxRId="2813">
    <sheetIdMap count="5">
      <sheetId val="1"/>
      <sheetId val="2"/>
      <sheetId val="3"/>
      <sheetId val="4"/>
      <sheetId val="5"/>
    </sheetIdMap>
  </header>
  <header guid="{EF792846-739F-464D-A108-C9C8898E3758}" dateTime="2014-07-08T11:38:05" maxSheetId="6" userName="Kevin Ross" r:id="rId337" minRId="2814">
    <sheetIdMap count="5">
      <sheetId val="1"/>
      <sheetId val="2"/>
      <sheetId val="3"/>
      <sheetId val="4"/>
      <sheetId val="5"/>
    </sheetIdMap>
  </header>
  <header guid="{9F3058A9-6878-4C29-BF65-A3E49F36F53C}" dateTime="2014-07-08T16:19:12" maxSheetId="6" userName="Laurence Dubuc" r:id="rId338" minRId="2815" maxRId="2824">
    <sheetIdMap count="5">
      <sheetId val="1"/>
      <sheetId val="2"/>
      <sheetId val="3"/>
      <sheetId val="4"/>
      <sheetId val="5"/>
    </sheetIdMap>
  </header>
  <header guid="{E2215E6F-2712-4E4F-A7B9-85AC0F0313CE}" dateTime="2014-07-08T16:19:29" maxSheetId="6" userName="Laurence Dubuc" r:id="rId339">
    <sheetIdMap count="5">
      <sheetId val="1"/>
      <sheetId val="2"/>
      <sheetId val="3"/>
      <sheetId val="4"/>
      <sheetId val="5"/>
    </sheetIdMap>
  </header>
  <header guid="{8DE03E51-D428-435C-9A27-78C19A3B7B23}" dateTime="2014-07-09T09:04:46" maxSheetId="6" userName="Kevin Ross" r:id="rId340" minRId="2827" maxRId="2832">
    <sheetIdMap count="5">
      <sheetId val="1"/>
      <sheetId val="2"/>
      <sheetId val="3"/>
      <sheetId val="4"/>
      <sheetId val="5"/>
    </sheetIdMap>
  </header>
  <header guid="{441DDA42-1CA5-4465-A7C8-0EFC1E1E8093}" dateTime="2014-07-09T09:44:32" maxSheetId="6" userName="Elaine Cantlon" r:id="rId341" minRId="2833" maxRId="2846">
    <sheetIdMap count="5">
      <sheetId val="1"/>
      <sheetId val="2"/>
      <sheetId val="3"/>
      <sheetId val="4"/>
      <sheetId val="5"/>
    </sheetIdMap>
  </header>
  <header guid="{53F56D96-A7C6-4D47-8611-992DA07372B5}" dateTime="2014-07-09T12:03:19" maxSheetId="6" userName="Elaine Cantlon" r:id="rId342" minRId="2849">
    <sheetIdMap count="5">
      <sheetId val="1"/>
      <sheetId val="2"/>
      <sheetId val="3"/>
      <sheetId val="4"/>
      <sheetId val="5"/>
    </sheetIdMap>
  </header>
  <header guid="{3CA165EF-1A34-4DDC-848F-BD2F401EC908}" dateTime="2014-07-09T12:42:15" maxSheetId="6" userName="Stuart Kinnear" r:id="rId343" minRId="2852" maxRId="2879">
    <sheetIdMap count="5">
      <sheetId val="1"/>
      <sheetId val="2"/>
      <sheetId val="3"/>
      <sheetId val="4"/>
      <sheetId val="5"/>
    </sheetIdMap>
  </header>
  <header guid="{AD334FFC-92B8-4DF5-8E33-46C91EE0C8CD}" dateTime="2014-07-09T12:42:34" maxSheetId="6" userName="Stuart Kinnear" r:id="rId344" minRId="2882" maxRId="2896">
    <sheetIdMap count="5">
      <sheetId val="1"/>
      <sheetId val="2"/>
      <sheetId val="3"/>
      <sheetId val="4"/>
      <sheetId val="5"/>
    </sheetIdMap>
  </header>
  <header guid="{5B62EF90-9F78-4309-98AC-F975CCAFADDD}" dateTime="2014-07-10T07:22:41" maxSheetId="6" userName="Renato Lanfranchi" r:id="rId345" minRId="2897" maxRId="2901">
    <sheetIdMap count="5">
      <sheetId val="1"/>
      <sheetId val="2"/>
      <sheetId val="3"/>
      <sheetId val="4"/>
      <sheetId val="5"/>
    </sheetIdMap>
  </header>
  <header guid="{9EB3D592-C1B7-4841-99B5-DE9DF452E6BF}" dateTime="2014-07-10T07:26:42" maxSheetId="6" userName="Renato Lanfranchi" r:id="rId346" minRId="2902" maxRId="2903">
    <sheetIdMap count="5">
      <sheetId val="1"/>
      <sheetId val="2"/>
      <sheetId val="3"/>
      <sheetId val="4"/>
      <sheetId val="5"/>
    </sheetIdMap>
  </header>
  <header guid="{E480C91A-98A7-496C-AB74-6F691CECA1E0}" dateTime="2014-07-10T07:27:21" maxSheetId="6" userName="Renato Lanfranchi" r:id="rId347" minRId="2906" maxRId="2910">
    <sheetIdMap count="5">
      <sheetId val="1"/>
      <sheetId val="2"/>
      <sheetId val="3"/>
      <sheetId val="4"/>
      <sheetId val="5"/>
    </sheetIdMap>
  </header>
  <header guid="{835CC438-4F97-4921-9DB2-8258E79C1B9F}" dateTime="2014-07-10T07:28:18" maxSheetId="6" userName="Renato Lanfranchi" r:id="rId348">
    <sheetIdMap count="5">
      <sheetId val="1"/>
      <sheetId val="2"/>
      <sheetId val="3"/>
      <sheetId val="4"/>
      <sheetId val="5"/>
    </sheetIdMap>
  </header>
  <header guid="{F2504646-0733-4C5E-AD75-0CE75291879B}" dateTime="2014-07-10T10:08:56" maxSheetId="6" userName="Colleen Gibson" r:id="rId349" minRId="2913">
    <sheetIdMap count="5">
      <sheetId val="1"/>
      <sheetId val="2"/>
      <sheetId val="3"/>
      <sheetId val="4"/>
      <sheetId val="5"/>
    </sheetIdMap>
  </header>
  <header guid="{39671FE3-FB7A-4189-BFFE-F60D8F3C131D}" dateTime="2014-07-14T08:01:32" maxSheetId="6" userName="Renato Lanfranchi" r:id="rId350" minRId="2916" maxRId="2924">
    <sheetIdMap count="5">
      <sheetId val="1"/>
      <sheetId val="2"/>
      <sheetId val="3"/>
      <sheetId val="4"/>
      <sheetId val="5"/>
    </sheetIdMap>
  </header>
</header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5" sId="2">
    <oc r="Y5">
      <f>SUM(Y6:Y102)+AD6</f>
    </oc>
    <nc r="Y5">
      <f>SUM(Y6:Y102)+AD6</f>
    </nc>
  </rcc>
  <rm rId="2816" sheetId="2" source="R92:Z93" destination="R84:Z85" sourceSheetId="2">
    <rfmt sheetId="2" sqref="R84" start="0" length="0">
      <dxf>
        <alignment vertical="top" wrapText="1" readingOrder="0"/>
        <border outline="0">
          <left style="thin">
            <color indexed="64"/>
          </left>
          <right style="thin">
            <color indexed="64"/>
          </right>
          <top style="thin">
            <color indexed="64"/>
          </top>
          <bottom style="thin">
            <color indexed="64"/>
          </bottom>
        </border>
      </dxf>
    </rfmt>
    <rfmt sheetId="2" sqref="S84" start="0" length="0">
      <dxf>
        <alignment vertical="top" wrapText="1" readingOrder="0"/>
        <border outline="0">
          <left style="thin">
            <color indexed="64"/>
          </left>
          <right style="thin">
            <color indexed="64"/>
          </right>
          <top style="thin">
            <color indexed="64"/>
          </top>
          <bottom style="thin">
            <color indexed="64"/>
          </bottom>
        </border>
      </dxf>
    </rfmt>
    <rfmt sheetId="2" sqref="T84" start="0" length="0">
      <dxf>
        <alignment vertical="top" wrapText="1" readingOrder="0"/>
        <border outline="0">
          <left style="thin">
            <color indexed="64"/>
          </left>
          <right style="thin">
            <color indexed="64"/>
          </right>
          <top style="thin">
            <color indexed="64"/>
          </top>
          <bottom style="thin">
            <color indexed="64"/>
          </bottom>
        </border>
      </dxf>
    </rfmt>
    <rfmt sheetId="2" sqref="U84" start="0" length="0">
      <dxf>
        <alignment vertical="top" wrapText="1" readingOrder="0"/>
        <border outline="0">
          <left style="thin">
            <color indexed="64"/>
          </left>
          <right style="thin">
            <color indexed="64"/>
          </right>
          <top style="thin">
            <color indexed="64"/>
          </top>
          <bottom style="thin">
            <color indexed="64"/>
          </bottom>
        </border>
      </dxf>
    </rfmt>
    <rfmt sheetId="2" s="1" sqref="V84" start="0" length="0">
      <dxf>
        <font>
          <i/>
          <sz val="11"/>
          <color theme="1"/>
          <name val="Calibri"/>
          <scheme val="minor"/>
        </font>
        <numFmt numFmtId="34" formatCode="_(&quot;$&quot;* #,##0.00_);_(&quot;$&quot;* \(#,##0.00\);_(&quot;$&quot;* &quot;-&quot;??_);_(@_)"/>
        <alignment wrapText="1" readingOrder="0"/>
        <border outline="0">
          <left style="thin">
            <color indexed="64"/>
          </left>
          <right style="thin">
            <color indexed="64"/>
          </right>
          <top style="thin">
            <color indexed="64"/>
          </top>
          <bottom style="thin">
            <color indexed="64"/>
          </bottom>
        </border>
      </dxf>
    </rfmt>
    <rfmt sheetId="2" sqref="W84" start="0" length="0">
      <dxf>
        <alignment vertical="top" wrapText="1" readingOrder="0"/>
        <border outline="0">
          <left style="thin">
            <color indexed="64"/>
          </left>
          <right style="thin">
            <color indexed="64"/>
          </right>
          <top style="thin">
            <color indexed="64"/>
          </top>
          <bottom style="thin">
            <color indexed="64"/>
          </bottom>
        </border>
      </dxf>
    </rfmt>
    <rfmt sheetId="2" sqref="X84" start="0" length="0">
      <dxf>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2" s="1" sqref="Y84" start="0" length="0">
      <dxf>
        <font>
          <sz val="11"/>
          <color auto="1"/>
          <name val="Calibri"/>
          <scheme val="minor"/>
        </font>
        <numFmt numFmtId="165" formatCode="_(&quot;$&quot;* #,##0_);_(&quot;$&quot;* \(#,##0\);_(&quot;$&quot;* &quot;-&quot;??_);_(@_)"/>
        <alignment wrapText="1" readingOrder="0"/>
        <border outline="0">
          <left style="thin">
            <color indexed="64"/>
          </left>
          <right style="thin">
            <color indexed="64"/>
          </right>
          <top style="thin">
            <color indexed="64"/>
          </top>
          <bottom style="thin">
            <color indexed="64"/>
          </bottom>
        </border>
      </dxf>
    </rfmt>
    <rfmt sheetId="2" sqref="Z84" start="0" length="0">
      <dxf>
        <alignment vertical="top" wrapText="1" readingOrder="0"/>
        <border outline="0">
          <left style="thin">
            <color indexed="64"/>
          </left>
          <right style="thin">
            <color indexed="64"/>
          </right>
          <top style="thin">
            <color indexed="64"/>
          </top>
          <bottom style="thin">
            <color indexed="64"/>
          </bottom>
        </border>
      </dxf>
    </rfmt>
    <rfmt sheetId="2" sqref="R85" start="0" length="0">
      <dxf>
        <alignment vertical="top" wrapText="1" readingOrder="0"/>
        <border outline="0">
          <left style="thin">
            <color indexed="64"/>
          </left>
          <right style="thin">
            <color indexed="64"/>
          </right>
          <top style="thin">
            <color indexed="64"/>
          </top>
          <bottom style="thin">
            <color indexed="64"/>
          </bottom>
        </border>
      </dxf>
    </rfmt>
    <rfmt sheetId="2" sqref="S85" start="0" length="0">
      <dxf>
        <alignment vertical="top" wrapText="1" readingOrder="0"/>
        <border outline="0">
          <left style="thin">
            <color indexed="64"/>
          </left>
          <right style="thin">
            <color indexed="64"/>
          </right>
          <top style="thin">
            <color indexed="64"/>
          </top>
          <bottom style="thin">
            <color indexed="64"/>
          </bottom>
        </border>
      </dxf>
    </rfmt>
    <rfmt sheetId="2" sqref="T85" start="0" length="0">
      <dxf>
        <alignment vertical="top" wrapText="1" readingOrder="0"/>
        <border outline="0">
          <left style="thin">
            <color indexed="64"/>
          </left>
          <right style="thin">
            <color indexed="64"/>
          </right>
          <top style="thin">
            <color indexed="64"/>
          </top>
          <bottom style="thin">
            <color indexed="64"/>
          </bottom>
        </border>
      </dxf>
    </rfmt>
    <rfmt sheetId="2" sqref="U85" start="0" length="0">
      <dxf>
        <alignment vertical="top" wrapText="1" readingOrder="0"/>
        <border outline="0">
          <left style="thin">
            <color indexed="64"/>
          </left>
          <right style="thin">
            <color indexed="64"/>
          </right>
          <top style="thin">
            <color indexed="64"/>
          </top>
          <bottom style="thin">
            <color indexed="64"/>
          </bottom>
        </border>
      </dxf>
    </rfmt>
    <rfmt sheetId="2" s="1" sqref="V85" start="0" length="0">
      <dxf>
        <font>
          <i/>
          <sz val="11"/>
          <color theme="1"/>
          <name val="Calibri"/>
          <scheme val="minor"/>
        </font>
        <numFmt numFmtId="34" formatCode="_(&quot;$&quot;* #,##0.00_);_(&quot;$&quot;* \(#,##0.00\);_(&quot;$&quot;* &quot;-&quot;??_);_(@_)"/>
        <alignment wrapText="1" readingOrder="0"/>
        <border outline="0">
          <left style="thin">
            <color indexed="64"/>
          </left>
          <right style="thin">
            <color indexed="64"/>
          </right>
          <top style="thin">
            <color indexed="64"/>
          </top>
          <bottom style="thin">
            <color indexed="64"/>
          </bottom>
        </border>
      </dxf>
    </rfmt>
    <rfmt sheetId="2" sqref="W85" start="0" length="0">
      <dxf>
        <alignment vertical="top" wrapText="1" readingOrder="0"/>
        <border outline="0">
          <left style="thin">
            <color indexed="64"/>
          </left>
          <right style="thin">
            <color indexed="64"/>
          </right>
          <top style="thin">
            <color indexed="64"/>
          </top>
          <bottom style="thin">
            <color indexed="64"/>
          </bottom>
        </border>
      </dxf>
    </rfmt>
    <rfmt sheetId="2" sqref="X85" start="0" length="0">
      <dxf>
        <alignment vertical="top" wrapText="1" readingOrder="0"/>
        <border outline="0">
          <left style="thin">
            <color indexed="64"/>
          </left>
          <right style="thin">
            <color indexed="64"/>
          </right>
          <top style="thin">
            <color indexed="64"/>
          </top>
          <bottom style="thin">
            <color indexed="64"/>
          </bottom>
        </border>
      </dxf>
    </rfmt>
    <rfmt sheetId="2" s="1" sqref="Y85" start="0" length="0">
      <dxf>
        <font>
          <sz val="11"/>
          <color auto="1"/>
          <name val="Calibri"/>
          <scheme val="minor"/>
        </font>
        <numFmt numFmtId="165" formatCode="_(&quot;$&quot;* #,##0_);_(&quot;$&quot;* \(#,##0\);_(&quot;$&quot;* &quot;-&quot;??_);_(@_)"/>
        <alignment wrapText="1" readingOrder="0"/>
        <border outline="0">
          <left style="thin">
            <color indexed="64"/>
          </left>
          <right style="thin">
            <color indexed="64"/>
          </right>
          <top style="thin">
            <color indexed="64"/>
          </top>
          <bottom style="thin">
            <color indexed="64"/>
          </bottom>
        </border>
      </dxf>
    </rfmt>
    <rfmt sheetId="2" sqref="Z85" start="0" length="0">
      <dxf>
        <alignment vertical="top" wrapText="1" readingOrder="0"/>
        <border outline="0">
          <left style="thin">
            <color indexed="64"/>
          </left>
          <right style="thin">
            <color indexed="64"/>
          </right>
          <top style="thin">
            <color indexed="64"/>
          </top>
          <bottom style="thin">
            <color indexed="64"/>
          </bottom>
        </border>
      </dxf>
    </rfmt>
  </rm>
  <rm rId="2817" sheetId="2" source="AA92:AB93" destination="AA84:AB85" sourceSheetId="2">
    <rfmt sheetId="2" sqref="AA84" start="0" length="0">
      <dxf>
        <alignment vertical="top" wrapText="1" readingOrder="0"/>
        <border outline="0">
          <left style="thin">
            <color indexed="64"/>
          </left>
          <right style="thin">
            <color indexed="64"/>
          </right>
          <top style="thin">
            <color indexed="64"/>
          </top>
          <bottom style="thin">
            <color indexed="64"/>
          </bottom>
        </border>
      </dxf>
    </rfmt>
    <rfmt sheetId="2" sqref="AB84" start="0" length="0">
      <dxf>
        <alignment vertical="top" wrapText="1" readingOrder="0"/>
        <border outline="0">
          <left style="thin">
            <color indexed="64"/>
          </left>
          <right style="thin">
            <color indexed="64"/>
          </right>
          <top style="thin">
            <color indexed="64"/>
          </top>
          <bottom style="thin">
            <color indexed="64"/>
          </bottom>
        </border>
      </dxf>
    </rfmt>
    <rfmt sheetId="2" sqref="AA85" start="0" length="0">
      <dxf>
        <alignment vertical="top" wrapText="1" readingOrder="0"/>
        <border outline="0">
          <left style="thin">
            <color indexed="64"/>
          </left>
          <right style="thin">
            <color indexed="64"/>
          </right>
          <top style="thin">
            <color indexed="64"/>
          </top>
          <bottom style="thin">
            <color indexed="64"/>
          </bottom>
        </border>
      </dxf>
    </rfmt>
    <rfmt sheetId="2" sqref="AB85" start="0" length="0">
      <dxf>
        <alignment vertical="top" wrapText="1" readingOrder="0"/>
        <border outline="0">
          <left style="thin">
            <color indexed="64"/>
          </left>
          <right style="thin">
            <color indexed="64"/>
          </right>
          <top style="thin">
            <color indexed="64"/>
          </top>
          <bottom style="thin">
            <color indexed="64"/>
          </bottom>
        </border>
      </dxf>
    </rfmt>
  </rm>
  <rm rId="2818" sheetId="2" source="R83:AB83" destination="R86:AB86" sourceSheetId="2">
    <rfmt sheetId="2" sqref="R86" start="0" length="0">
      <dxf>
        <alignment vertical="top" wrapText="1" readingOrder="0"/>
        <border outline="0">
          <left style="thin">
            <color indexed="64"/>
          </left>
          <right style="thin">
            <color indexed="64"/>
          </right>
          <top style="thin">
            <color indexed="64"/>
          </top>
          <bottom style="thin">
            <color indexed="64"/>
          </bottom>
        </border>
      </dxf>
    </rfmt>
    <rfmt sheetId="2" sqref="S86" start="0" length="0">
      <dxf>
        <alignment vertical="top" wrapText="1" readingOrder="0"/>
        <border outline="0">
          <left style="thin">
            <color indexed="64"/>
          </left>
          <right style="thin">
            <color indexed="64"/>
          </right>
          <top style="thin">
            <color indexed="64"/>
          </top>
          <bottom style="thin">
            <color indexed="64"/>
          </bottom>
        </border>
      </dxf>
    </rfmt>
    <rfmt sheetId="2" sqref="T86" start="0" length="0">
      <dxf>
        <alignment vertical="top" wrapText="1" readingOrder="0"/>
        <border outline="0">
          <left style="thin">
            <color indexed="64"/>
          </left>
          <right style="thin">
            <color indexed="64"/>
          </right>
          <top style="thin">
            <color indexed="64"/>
          </top>
          <bottom style="thin">
            <color indexed="64"/>
          </bottom>
        </border>
      </dxf>
    </rfmt>
    <rfmt sheetId="2" sqref="U86" start="0" length="0">
      <dxf>
        <alignment vertical="top" wrapText="1" readingOrder="0"/>
        <border outline="0">
          <left style="thin">
            <color indexed="64"/>
          </left>
          <right style="thin">
            <color indexed="64"/>
          </right>
          <top style="thin">
            <color indexed="64"/>
          </top>
          <bottom style="thin">
            <color indexed="64"/>
          </bottom>
        </border>
      </dxf>
    </rfmt>
    <rfmt sheetId="2" s="1" sqref="V86" start="0" length="0">
      <dxf>
        <font>
          <i/>
          <sz val="11"/>
          <color theme="1"/>
          <name val="Calibri"/>
          <scheme val="minor"/>
        </font>
        <numFmt numFmtId="34" formatCode="_(&quot;$&quot;* #,##0.00_);_(&quot;$&quot;* \(#,##0.00\);_(&quot;$&quot;* &quot;-&quot;??_);_(@_)"/>
        <alignment wrapText="1" readingOrder="0"/>
        <border outline="0">
          <left style="thin">
            <color indexed="64"/>
          </left>
          <right style="thin">
            <color indexed="64"/>
          </right>
          <top style="thin">
            <color indexed="64"/>
          </top>
          <bottom style="thin">
            <color indexed="64"/>
          </bottom>
        </border>
      </dxf>
    </rfmt>
    <rfmt sheetId="2" sqref="W86" start="0" length="0">
      <dxf>
        <alignment vertical="top" wrapText="1" readingOrder="0"/>
        <border outline="0">
          <left style="thin">
            <color indexed="64"/>
          </left>
          <right style="thin">
            <color indexed="64"/>
          </right>
          <top style="thin">
            <color indexed="64"/>
          </top>
          <bottom style="thin">
            <color indexed="64"/>
          </bottom>
        </border>
      </dxf>
    </rfmt>
    <rfmt sheetId="2" sqref="X86" start="0" length="0">
      <dxf>
        <alignment vertical="top" wrapText="1" readingOrder="0"/>
        <border outline="0">
          <left style="thin">
            <color indexed="64"/>
          </left>
          <right style="thin">
            <color indexed="64"/>
          </right>
          <top style="thin">
            <color indexed="64"/>
          </top>
          <bottom style="thin">
            <color indexed="64"/>
          </bottom>
        </border>
      </dxf>
    </rfmt>
    <rfmt sheetId="2" s="1" sqref="Y86" start="0" length="0">
      <dxf>
        <font>
          <sz val="11"/>
          <color auto="1"/>
          <name val="Calibri"/>
          <scheme val="minor"/>
        </font>
        <numFmt numFmtId="165" formatCode="_(&quot;$&quot;* #,##0_);_(&quot;$&quot;* \(#,##0\);_(&quot;$&quot;* &quot;-&quot;??_);_(@_)"/>
        <alignment wrapText="1" readingOrder="0"/>
        <border outline="0">
          <left style="thin">
            <color indexed="64"/>
          </left>
          <right style="thin">
            <color indexed="64"/>
          </right>
          <top style="thin">
            <color indexed="64"/>
          </top>
          <bottom style="thin">
            <color indexed="64"/>
          </bottom>
        </border>
      </dxf>
    </rfmt>
    <rfmt sheetId="2" sqref="Z86" start="0" length="0">
      <dxf>
        <alignment vertical="top" wrapText="1" readingOrder="0"/>
        <border outline="0">
          <left style="thin">
            <color indexed="64"/>
          </left>
          <right style="thin">
            <color indexed="64"/>
          </right>
          <top style="thin">
            <color indexed="64"/>
          </top>
          <bottom style="thin">
            <color indexed="64"/>
          </bottom>
        </border>
      </dxf>
    </rfmt>
    <rfmt sheetId="2" sqref="AA86" start="0" length="0">
      <dxf>
        <alignment vertical="top" wrapText="1" readingOrder="0"/>
        <border outline="0">
          <left style="thin">
            <color indexed="64"/>
          </left>
          <right style="thin">
            <color indexed="64"/>
          </right>
          <top style="thin">
            <color indexed="64"/>
          </top>
          <bottom style="thin">
            <color indexed="64"/>
          </bottom>
        </border>
      </dxf>
    </rfmt>
    <rfmt sheetId="2" sqref="AB86" start="0" length="0">
      <dxf>
        <alignment vertical="top" wrapText="1" readingOrder="0"/>
        <border outline="0">
          <left style="thin">
            <color indexed="64"/>
          </left>
          <right style="thin">
            <color indexed="64"/>
          </right>
          <top style="thin">
            <color indexed="64"/>
          </top>
          <bottom style="thin">
            <color indexed="64"/>
          </bottom>
        </border>
      </dxf>
    </rfmt>
  </rm>
  <rcc rId="2819" sId="2">
    <oc r="R84" t="inlineStr">
      <is>
        <t>Jun</t>
      </is>
    </oc>
    <nc r="R84" t="inlineStr">
      <is>
        <t>June</t>
      </is>
    </nc>
  </rcc>
  <rcc rId="2820" sId="2">
    <oc r="R85" t="inlineStr">
      <is>
        <t>Jun</t>
      </is>
    </oc>
    <nc r="R85" t="inlineStr">
      <is>
        <t>June</t>
      </is>
    </nc>
  </rcc>
  <rm rId="2821" sheetId="2" source="R84:AB86" destination="R83:AB85" sourceSheetId="2">
    <rfmt sheetId="2" sqref="R83" start="0" length="0">
      <dxf>
        <alignment vertical="top" wrapText="1" readingOrder="0"/>
      </dxf>
    </rfmt>
    <rfmt sheetId="2" sqref="S83" start="0" length="0">
      <dxf>
        <alignment vertical="top" wrapText="1" readingOrder="0"/>
      </dxf>
    </rfmt>
    <rfmt sheetId="2" sqref="T83" start="0" length="0">
      <dxf>
        <alignment vertical="top" wrapText="1" readingOrder="0"/>
      </dxf>
    </rfmt>
    <rfmt sheetId="2" sqref="U83" start="0" length="0">
      <dxf>
        <alignment vertical="top" wrapText="1" readingOrder="0"/>
      </dxf>
    </rfmt>
    <rfmt sheetId="2" s="1" sqref="V83" start="0" length="0">
      <dxf>
        <font>
          <i/>
          <sz val="11"/>
          <color theme="1"/>
          <name val="Calibri"/>
          <scheme val="minor"/>
        </font>
        <numFmt numFmtId="34" formatCode="_(&quot;$&quot;* #,##0.00_);_(&quot;$&quot;* \(#,##0.00\);_(&quot;$&quot;* &quot;-&quot;??_);_(@_)"/>
        <alignment wrapText="1" readingOrder="0"/>
      </dxf>
    </rfmt>
    <rfmt sheetId="2" sqref="W83" start="0" length="0">
      <dxf>
        <alignment vertical="top" wrapText="1" readingOrder="0"/>
      </dxf>
    </rfmt>
    <rfmt sheetId="2" sqref="X83" start="0" length="0">
      <dxf>
        <alignment vertical="top" wrapText="1" readingOrder="0"/>
      </dxf>
    </rfmt>
    <rfmt sheetId="2" s="1" sqref="Y83" start="0" length="0">
      <dxf>
        <font>
          <sz val="11"/>
          <color auto="1"/>
          <name val="Calibri"/>
          <scheme val="minor"/>
        </font>
        <numFmt numFmtId="165" formatCode="_(&quot;$&quot;* #,##0_);_(&quot;$&quot;* \(#,##0\);_(&quot;$&quot;* &quot;-&quot;??_);_(@_)"/>
        <alignment wrapText="1" readingOrder="0"/>
      </dxf>
    </rfmt>
    <rfmt sheetId="2" sqref="Z83" start="0" length="0">
      <dxf>
        <alignment vertical="top" wrapText="1" readingOrder="0"/>
      </dxf>
    </rfmt>
    <rfmt sheetId="2" sqref="AA83" start="0" length="0">
      <dxf>
        <alignment vertical="top" wrapText="1" readingOrder="0"/>
      </dxf>
    </rfmt>
    <rfmt sheetId="2" sqref="AB83" start="0" length="0">
      <dxf>
        <alignment vertical="top" wrapText="1" readingOrder="0"/>
      </dxf>
    </rfmt>
  </rm>
  <rfmt sheetId="2" sqref="R86" start="0" length="0">
    <dxf>
      <border outline="0">
        <left style="thin">
          <color indexed="64"/>
        </left>
        <right style="thin">
          <color indexed="64"/>
        </right>
        <top style="thin">
          <color indexed="64"/>
        </top>
        <bottom style="thin">
          <color indexed="64"/>
        </bottom>
      </border>
    </dxf>
  </rfmt>
  <rfmt sheetId="2" sqref="S86" start="0" length="0">
    <dxf>
      <border outline="0">
        <left style="thin">
          <color indexed="64"/>
        </left>
        <right style="thin">
          <color indexed="64"/>
        </right>
        <top style="thin">
          <color indexed="64"/>
        </top>
        <bottom style="thin">
          <color indexed="64"/>
        </bottom>
      </border>
    </dxf>
  </rfmt>
  <rfmt sheetId="2" sqref="T86" start="0" length="0">
    <dxf>
      <border outline="0">
        <left style="thin">
          <color indexed="64"/>
        </left>
        <right style="thin">
          <color indexed="64"/>
        </right>
        <top style="thin">
          <color indexed="64"/>
        </top>
        <bottom style="thin">
          <color indexed="64"/>
        </bottom>
      </border>
    </dxf>
  </rfmt>
  <rfmt sheetId="2" sqref="U86" start="0" length="0">
    <dxf>
      <numFmt numFmtId="20" formatCode="d\-mmm\-yy"/>
      <alignment vertical="center" readingOrder="1"/>
      <border outline="0">
        <left style="thin">
          <color indexed="64"/>
        </left>
        <right style="thin">
          <color indexed="64"/>
        </right>
        <top style="thin">
          <color indexed="64"/>
        </top>
        <bottom style="thin">
          <color indexed="64"/>
        </bottom>
      </border>
    </dxf>
  </rfmt>
  <rfmt sheetId="2" s="1" sqref="V86" start="0" length="0">
    <dxf>
      <font>
        <i val="0"/>
        <sz val="9"/>
        <color rgb="FF000000"/>
        <name val="Arial"/>
        <scheme val="none"/>
      </font>
      <numFmt numFmtId="0" formatCode="General"/>
      <alignment horizontal="center" vertical="center" readingOrder="1"/>
      <border outline="0">
        <right style="thin">
          <color rgb="FF000000"/>
        </right>
        <top style="thin">
          <color rgb="FF000000"/>
        </top>
        <bottom style="thin">
          <color rgb="FF000000"/>
        </bottom>
      </border>
    </dxf>
  </rfmt>
  <rfmt sheetId="2" sqref="W86" start="0" length="0">
    <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dxf>
  </rfmt>
  <rfmt sheetId="2" sqref="X86" start="0" length="0">
    <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dxf>
  </rfmt>
  <rfmt sheetId="2" sqref="Y86" start="0" length="0">
    <dxf>
      <font>
        <sz val="9"/>
        <color rgb="FF000000"/>
        <name val="Arial"/>
        <scheme val="none"/>
      </font>
      <numFmt numFmtId="34" formatCode="_(&quot;$&quot;* #,##0.00_);_(&quot;$&quot;* \(#,##0.00\);_(&quot;$&quot;* &quot;-&quot;??_);_(@_)"/>
      <alignment horizontal="center" vertical="center" readingOrder="1"/>
      <border outline="0">
        <left style="thin">
          <color rgb="FF000000"/>
        </left>
        <right style="thin">
          <color rgb="FF000000"/>
        </right>
        <top style="thin">
          <color rgb="FF000000"/>
        </top>
        <bottom style="thin">
          <color rgb="FF000000"/>
        </bottom>
      </border>
    </dxf>
  </rfmt>
  <rcc rId="2822" sId="2" odxf="1" s="1" dxf="1">
    <nc r="Z86" t="inlineStr">
      <is>
        <t xml:space="preserve">  </t>
      </is>
    </nc>
    <odxf>
      <numFmt numFmtId="0" formatCode="General"/>
      <alignment horizontal="general" vertical="bottom" textRotation="0" wrapText="1" indent="0" justifyLastLine="0" shrinkToFit="0" readingOrder="0"/>
    </odxf>
    <ndxf>
      <font>
        <sz val="9"/>
        <color rgb="FF000000"/>
        <name val="Arial"/>
        <scheme val="none"/>
      </font>
      <numFmt numFmtId="34" formatCode="_(&quot;$&quot;* #,##0.00_);_(&quot;$&quot;* \(#,##0.00\);_(&quot;$&quot;* &quot;-&quot;??_);_(@_)"/>
      <alignment horizontal="center" vertical="center" readingOrder="1"/>
      <border outline="0">
        <left style="thin">
          <color rgb="FF000000"/>
        </left>
        <right style="thin">
          <color rgb="FF000000"/>
        </right>
        <top style="thin">
          <color rgb="FF000000"/>
        </top>
      </border>
    </ndxf>
  </rcc>
  <rfmt sheetId="2" sqref="AA86" start="0" length="0">
    <dxf>
      <border outline="0">
        <left style="thin">
          <color indexed="64"/>
        </left>
        <right style="thin">
          <color indexed="64"/>
        </right>
        <top style="thin">
          <color indexed="64"/>
        </top>
        <bottom style="thin">
          <color indexed="64"/>
        </bottom>
      </border>
    </dxf>
  </rfmt>
  <rfmt sheetId="2" sqref="AB86" start="0" length="0">
    <dxf>
      <border outline="0">
        <left style="thin">
          <color indexed="64"/>
        </left>
        <right style="thin">
          <color indexed="64"/>
        </right>
        <top style="thin">
          <color indexed="64"/>
        </top>
        <bottom style="thin">
          <color indexed="64"/>
        </bottom>
      </border>
    </dxf>
  </rfmt>
  <rfmt sheetId="2" sqref="R92" start="0" length="0">
    <dxf>
      <border outline="0">
        <left style="thin">
          <color indexed="64"/>
        </left>
        <right style="thin">
          <color indexed="64"/>
        </right>
        <top style="thin">
          <color indexed="64"/>
        </top>
        <bottom style="thin">
          <color indexed="64"/>
        </bottom>
      </border>
    </dxf>
  </rfmt>
  <rfmt sheetId="2" sqref="S92" start="0" length="0">
    <dxf>
      <border outline="0">
        <left style="thin">
          <color indexed="64"/>
        </left>
        <right style="thin">
          <color indexed="64"/>
        </right>
        <top style="thin">
          <color indexed="64"/>
        </top>
        <bottom style="thin">
          <color indexed="64"/>
        </bottom>
      </border>
    </dxf>
  </rfmt>
  <rfmt sheetId="2" sqref="T92" start="0" length="0">
    <dxf>
      <border outline="0">
        <left style="thin">
          <color indexed="64"/>
        </left>
        <right style="thin">
          <color indexed="64"/>
        </right>
        <top style="thin">
          <color indexed="64"/>
        </top>
        <bottom style="thin">
          <color indexed="64"/>
        </bottom>
      </border>
    </dxf>
  </rfmt>
  <rfmt sheetId="2" sqref="U92" start="0" length="0">
    <dxf>
      <numFmt numFmtId="20" formatCode="d\-mmm\-yy"/>
      <alignment vertical="center" readingOrder="1"/>
      <border outline="0">
        <left style="thin">
          <color indexed="64"/>
        </left>
        <right style="thin">
          <color indexed="64"/>
        </right>
        <top style="thin">
          <color indexed="64"/>
        </top>
        <bottom style="thin">
          <color indexed="64"/>
        </bottom>
      </border>
    </dxf>
  </rfmt>
  <rfmt sheetId="2" s="1" sqref="V92" start="0" length="0">
    <dxf>
      <font>
        <i val="0"/>
        <sz val="9"/>
        <color rgb="FF000000"/>
        <name val="Arial"/>
        <scheme val="none"/>
      </font>
      <numFmt numFmtId="0" formatCode="General"/>
      <alignment horizontal="center" vertical="center" readingOrder="1"/>
      <border outline="0">
        <right style="thin">
          <color rgb="FF000000"/>
        </right>
        <top style="thin">
          <color rgb="FF000000"/>
        </top>
        <bottom style="thin">
          <color rgb="FF000000"/>
        </bottom>
      </border>
    </dxf>
  </rfmt>
  <rfmt sheetId="2" sqref="W92" start="0" length="0">
    <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dxf>
  </rfmt>
  <rfmt sheetId="2" sqref="X92" start="0" length="0">
    <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dxf>
  </rfmt>
  <rfmt sheetId="2" sqref="Y92" start="0" length="0">
    <dxf>
      <font>
        <sz val="9"/>
        <color rgb="FF000000"/>
        <name val="Arial"/>
        <scheme val="none"/>
      </font>
      <numFmt numFmtId="34" formatCode="_(&quot;$&quot;* #,##0.00_);_(&quot;$&quot;* \(#,##0.00\);_(&quot;$&quot;* &quot;-&quot;??_);_(@_)"/>
      <alignment horizontal="center" vertical="center" readingOrder="1"/>
      <border outline="0">
        <left style="thin">
          <color rgb="FF000000"/>
        </left>
        <right style="thin">
          <color rgb="FF000000"/>
        </right>
        <top style="thin">
          <color rgb="FF000000"/>
        </top>
        <bottom style="thin">
          <color rgb="FF000000"/>
        </bottom>
      </border>
    </dxf>
  </rfmt>
  <rcc rId="2823" sId="2" odxf="1" s="1" dxf="1">
    <nc r="Z92" t="inlineStr">
      <is>
        <t xml:space="preserve">  </t>
      </is>
    </nc>
    <odxf>
      <numFmt numFmtId="0" formatCode="General"/>
      <alignment horizontal="general" vertical="bottom" textRotation="0" wrapText="1" indent="0" justifyLastLine="0" shrinkToFit="0" readingOrder="0"/>
    </odxf>
    <ndxf>
      <font>
        <sz val="9"/>
        <color rgb="FF000000"/>
        <name val="Arial"/>
        <scheme val="none"/>
      </font>
      <numFmt numFmtId="34" formatCode="_(&quot;$&quot;* #,##0.00_);_(&quot;$&quot;* \(#,##0.00\);_(&quot;$&quot;* &quot;-&quot;??_);_(@_)"/>
      <alignment horizontal="center" vertical="center" readingOrder="1"/>
      <border outline="0">
        <left style="thin">
          <color rgb="FF000000"/>
        </left>
        <right style="thin">
          <color rgb="FF000000"/>
        </right>
        <top style="thin">
          <color rgb="FF000000"/>
        </top>
      </border>
    </ndxf>
  </rcc>
  <rfmt sheetId="2" sqref="AA92" start="0" length="0">
    <dxf>
      <border outline="0">
        <left style="thin">
          <color indexed="64"/>
        </left>
        <right style="thin">
          <color indexed="64"/>
        </right>
        <top style="thin">
          <color indexed="64"/>
        </top>
        <bottom style="thin">
          <color indexed="64"/>
        </bottom>
      </border>
    </dxf>
  </rfmt>
  <rfmt sheetId="2" sqref="AB92" start="0" length="0">
    <dxf>
      <border outline="0">
        <left style="thin">
          <color indexed="64"/>
        </left>
        <right style="thin">
          <color indexed="64"/>
        </right>
        <top style="thin">
          <color indexed="64"/>
        </top>
        <bottom style="thin">
          <color indexed="64"/>
        </bottom>
      </border>
    </dxf>
  </rfmt>
  <rfmt sheetId="2" sqref="R93" start="0" length="0">
    <dxf>
      <border outline="0">
        <left style="thin">
          <color indexed="64"/>
        </left>
        <right style="thin">
          <color indexed="64"/>
        </right>
        <top style="thin">
          <color indexed="64"/>
        </top>
        <bottom style="thin">
          <color indexed="64"/>
        </bottom>
      </border>
    </dxf>
  </rfmt>
  <rfmt sheetId="2" sqref="S93" start="0" length="0">
    <dxf>
      <border outline="0">
        <left style="thin">
          <color indexed="64"/>
        </left>
        <right style="thin">
          <color indexed="64"/>
        </right>
        <top style="thin">
          <color indexed="64"/>
        </top>
        <bottom style="thin">
          <color indexed="64"/>
        </bottom>
      </border>
    </dxf>
  </rfmt>
  <rfmt sheetId="2" sqref="T93" start="0" length="0">
    <dxf>
      <border outline="0">
        <left style="thin">
          <color indexed="64"/>
        </left>
        <right style="thin">
          <color indexed="64"/>
        </right>
        <top style="thin">
          <color indexed="64"/>
        </top>
        <bottom style="thin">
          <color indexed="64"/>
        </bottom>
      </border>
    </dxf>
  </rfmt>
  <rfmt sheetId="2" sqref="U93" start="0" length="0">
    <dxf>
      <numFmt numFmtId="20" formatCode="d\-mmm\-yy"/>
      <alignment vertical="center" readingOrder="1"/>
      <border outline="0">
        <left style="thin">
          <color indexed="64"/>
        </left>
        <right style="thin">
          <color indexed="64"/>
        </right>
        <top style="thin">
          <color indexed="64"/>
        </top>
        <bottom style="thin">
          <color indexed="64"/>
        </bottom>
      </border>
    </dxf>
  </rfmt>
  <rfmt sheetId="2" s="1" sqref="V93" start="0" length="0">
    <dxf>
      <font>
        <i val="0"/>
        <sz val="9"/>
        <color rgb="FF000000"/>
        <name val="Arial"/>
        <scheme val="none"/>
      </font>
      <numFmt numFmtId="0" formatCode="General"/>
      <alignment horizontal="center" vertical="center" readingOrder="1"/>
      <border outline="0">
        <right style="thin">
          <color rgb="FF000000"/>
        </right>
        <top style="thin">
          <color rgb="FF000000"/>
        </top>
        <bottom style="thin">
          <color rgb="FF000000"/>
        </bottom>
      </border>
    </dxf>
  </rfmt>
  <rfmt sheetId="2" sqref="W93" start="0" length="0">
    <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dxf>
  </rfmt>
  <rfmt sheetId="2" sqref="X93" start="0" length="0">
    <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dxf>
  </rfmt>
  <rfmt sheetId="2" sqref="Y93" start="0" length="0">
    <dxf>
      <font>
        <sz val="9"/>
        <color rgb="FF000000"/>
        <name val="Arial"/>
        <scheme val="none"/>
      </font>
      <numFmt numFmtId="34" formatCode="_(&quot;$&quot;* #,##0.00_);_(&quot;$&quot;* \(#,##0.00\);_(&quot;$&quot;* &quot;-&quot;??_);_(@_)"/>
      <alignment horizontal="center" vertical="center" readingOrder="1"/>
      <border outline="0">
        <left style="thin">
          <color rgb="FF000000"/>
        </left>
        <right style="thin">
          <color rgb="FF000000"/>
        </right>
        <top style="thin">
          <color rgb="FF000000"/>
        </top>
        <bottom style="thin">
          <color rgb="FF000000"/>
        </bottom>
      </border>
    </dxf>
  </rfmt>
  <rcc rId="2824" sId="2" odxf="1" s="1" dxf="1">
    <nc r="Z93" t="inlineStr">
      <is>
        <t xml:space="preserve">  </t>
      </is>
    </nc>
    <odxf>
      <numFmt numFmtId="0" formatCode="General"/>
      <alignment horizontal="general" vertical="bottom" textRotation="0" wrapText="1" indent="0" justifyLastLine="0" shrinkToFit="0" readingOrder="0"/>
    </odxf>
    <ndxf>
      <font>
        <sz val="9"/>
        <color rgb="FF000000"/>
        <name val="Arial"/>
        <scheme val="none"/>
      </font>
      <numFmt numFmtId="34" formatCode="_(&quot;$&quot;* #,##0.00_);_(&quot;$&quot;* \(#,##0.00\);_(&quot;$&quot;* &quot;-&quot;??_);_(@_)"/>
      <alignment horizontal="center" vertical="center" readingOrder="1"/>
      <border outline="0">
        <left style="thin">
          <color rgb="FF000000"/>
        </left>
        <right style="thin">
          <color rgb="FF000000"/>
        </right>
        <top style="thin">
          <color rgb="FF000000"/>
        </top>
      </border>
    </ndxf>
  </rcc>
  <rfmt sheetId="2" sqref="AA93" start="0" length="0">
    <dxf>
      <border outline="0">
        <left style="thin">
          <color indexed="64"/>
        </left>
        <right style="thin">
          <color indexed="64"/>
        </right>
        <top style="thin">
          <color indexed="64"/>
        </top>
        <bottom style="thin">
          <color indexed="64"/>
        </bottom>
      </border>
    </dxf>
  </rfmt>
  <rfmt sheetId="2" sqref="AB93" start="0" length="0">
    <dxf>
      <border outline="0">
        <left style="thin">
          <color indexed="64"/>
        </left>
        <right style="thin">
          <color indexed="64"/>
        </right>
        <top style="thin">
          <color indexed="64"/>
        </top>
        <bottom style="thin">
          <color indexed="64"/>
        </bottom>
      </border>
    </dxf>
  </rfmt>
  <rcv guid="{F976164E-0E99-4807-8FC3-52215D1D897C}" action="delete"/>
  <rdn rId="0" localSheetId="2" customView="1" name="Z_F976164E_0E99_4807_8FC3_52215D1D897C_.wvu.FilterData" hidden="1" oldHidden="1">
    <formula>'Conventional Monthly Report'!$A$4:$AB$89</formula>
    <oldFormula>'Conventional Monthly Report'!$A$4:$AB$89</oldFormula>
  </rdn>
  <rdn rId="0" localSheetId="4" customView="1" name="Z_F976164E_0E99_4807_8FC3_52215D1D897C_.wvu.FilterData" hidden="1" oldHidden="1">
    <formula>'OPS only - Weekly Tasks'!$A$11:$F$196</formula>
    <oldFormula>'OPS only - Weekly Tasks'!$A$11:$F$191</oldFormula>
  </rdn>
  <rcv guid="{F976164E-0E99-4807-8FC3-52215D1D897C}"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90" start="0" length="0">
    <dxf>
      <border outline="0">
        <left style="thin">
          <color indexed="64"/>
        </left>
        <right style="thin">
          <color indexed="64"/>
        </right>
        <top style="thin">
          <color indexed="64"/>
        </top>
        <bottom style="thin">
          <color indexed="64"/>
        </bottom>
      </border>
    </dxf>
  </rfmt>
  <rfmt sheetId="2" sqref="U90" start="0" length="0">
    <dxf/>
  </rfmt>
  <rfmt sheetId="2" sqref="V90" start="0" length="0">
    <dxf>
      <border outline="0">
        <left style="thin">
          <color indexed="64"/>
        </left>
        <right style="thin">
          <color indexed="64"/>
        </right>
        <top style="thin">
          <color indexed="64"/>
        </top>
        <bottom style="thin">
          <color indexed="64"/>
        </bottom>
      </border>
    </dxf>
  </rfmt>
  <rfmt sheetId="2" sqref="W90" start="0" length="0">
    <dxf>
      <border outline="0">
        <left style="thin">
          <color indexed="64"/>
        </left>
        <right style="thin">
          <color indexed="64"/>
        </right>
        <top style="thin">
          <color indexed="64"/>
        </top>
        <bottom style="thin">
          <color indexed="64"/>
        </bottom>
      </border>
    </dxf>
  </rfmt>
  <rfmt sheetId="2" sqref="X90" start="0" length="0">
    <dxf>
      <border outline="0">
        <left style="thin">
          <color indexed="64"/>
        </left>
        <right style="thin">
          <color indexed="64"/>
        </right>
        <top style="thin">
          <color indexed="64"/>
        </top>
        <bottom style="thin">
          <color indexed="64"/>
        </bottom>
      </border>
    </dxf>
  </rfmt>
  <rfmt sheetId="2" sqref="Y90" start="0" length="0">
    <dxf>
      <border outline="0">
        <left style="thin">
          <color indexed="64"/>
        </left>
        <right style="thin">
          <color indexed="64"/>
        </right>
        <top style="thin">
          <color indexed="64"/>
        </top>
        <bottom style="thin">
          <color indexed="64"/>
        </bottom>
      </border>
    </dxf>
  </rfmt>
  <rfmt sheetId="2" sqref="Z90" start="0" length="0">
    <dxf>
      <border outline="0">
        <left style="thin">
          <color indexed="64"/>
        </left>
        <right style="thin">
          <color indexed="64"/>
        </right>
        <top style="thin">
          <color indexed="64"/>
        </top>
        <bottom style="thin">
          <color indexed="64"/>
        </bottom>
      </border>
    </dxf>
  </rfmt>
  <rfmt sheetId="2" sqref="AA90" start="0" length="0">
    <dxf>
      <border outline="0">
        <left style="thin">
          <color indexed="64"/>
        </left>
        <right style="thin">
          <color indexed="64"/>
        </right>
        <top style="thin">
          <color indexed="64"/>
        </top>
        <bottom style="thin">
          <color indexed="64"/>
        </bottom>
      </border>
    </dxf>
  </rfmt>
  <rfmt sheetId="2" sqref="AB90" start="0" length="0">
    <dxf>
      <border outline="0">
        <left style="thin">
          <color indexed="64"/>
        </left>
        <right style="thin">
          <color indexed="64"/>
        </right>
        <top style="thin">
          <color indexed="64"/>
        </top>
        <bottom style="thin">
          <color indexed="64"/>
        </bottom>
      </border>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7" sId="2">
    <nc r="A89" t="inlineStr">
      <is>
        <t xml:space="preserve">July </t>
      </is>
    </nc>
  </rcc>
  <rcc rId="2828" sId="2">
    <nc r="B89" t="inlineStr">
      <is>
        <t>Kevin Ross</t>
      </is>
    </nc>
  </rcc>
  <rcc rId="2829" sId="2">
    <nc r="C89" t="inlineStr">
      <is>
        <t>Schedule</t>
      </is>
    </nc>
  </rcc>
  <rcc rId="2830" sId="2">
    <nc r="D89">
      <v>1</v>
    </nc>
  </rcc>
  <rcc rId="2831" sId="2" numFmtId="34">
    <nc r="E89">
      <v>157344</v>
    </nc>
  </rcc>
  <rcc rId="2832" sId="2">
    <nc r="F89" t="inlineStr">
      <is>
        <t>Visser Consulting Ltd.</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3" sId="4">
    <oc r="C50" t="inlineStr">
      <is>
        <r>
          <rPr>
            <sz val="11"/>
            <rFont val="Calibri"/>
            <family val="2"/>
          </rPr>
          <t>MPSA with Ernst Young LLC for Consulting (Audit), Total value of contract at this time is approx. $500,000 - Issued for signature to EY 
Update April 15: EY Legal reviewing contract for exceptions</t>
        </r>
        <r>
          <rPr>
            <sz val="11"/>
            <color rgb="FFFF0000"/>
            <rFont val="Calibri"/>
            <family val="2"/>
          </rPr>
          <t xml:space="preserve">
</t>
        </r>
        <r>
          <rPr>
            <sz val="11"/>
            <rFont val="Calibri"/>
            <family val="2"/>
          </rPr>
          <t>Update April 22: Reviewing EY exceptions with Julie and Kara (April 24).</t>
        </r>
        <r>
          <rPr>
            <sz val="11"/>
            <color rgb="FFFF0000"/>
            <rFont val="Calibri"/>
            <family val="2"/>
          </rPr>
          <t xml:space="preserve">
</t>
        </r>
        <r>
          <rPr>
            <sz val="11"/>
            <rFont val="Calibri"/>
            <family val="2"/>
          </rPr>
          <t>Update April 29: Reviewing EY exceptions with Legal and return comments to EY</t>
        </r>
        <r>
          <rPr>
            <sz val="11"/>
            <color rgb="FFFF0000"/>
            <rFont val="Calibri"/>
            <family val="2"/>
          </rPr>
          <t xml:space="preserve">
</t>
        </r>
        <r>
          <rPr>
            <sz val="11"/>
            <rFont val="Calibri"/>
            <family val="2"/>
          </rPr>
          <t xml:space="preserve">Update May 5: Legal reviewing. Expected returned with comments end of business May 5, to be forwarded back to EY
Update May 21: EY's Legal reviewing CNRL's comments for exceptions. Expected return by May 23.
Update May 27: EYs second exceptions received. Meeting with Kara and Stephanie to discuss Friday, Meeting with EY June 5th
Updated June 9:  Second review of EY exceptions (Julie, Stephanie, Kara). Telephone conference call with EY including EY legal planned for June 10 to discuss exceptions.
June 21: Agreement with EY legal to review. Expected return Monday June 23.
</t>
        </r>
        <r>
          <rPr>
            <sz val="11"/>
            <color rgb="FFFF0000"/>
            <rFont val="Calibri"/>
            <family val="2"/>
          </rPr>
          <t>June 27: Agreement returned from EY with further changes. Reviewed by Legal and to be sent back with comments by end of day today.</t>
        </r>
      </is>
    </oc>
    <nc r="C50" t="inlineStr">
      <is>
        <r>
          <rPr>
            <sz val="11"/>
            <rFont val="Calibri"/>
            <family val="2"/>
          </rPr>
          <t>MPSA with Ernst Young LLC for Consulting (Audit), Total value of contract at this time is approx. $500,000 - Issued for signature to EY 
Update April 15: EY Legal reviewing contract for exceptions</t>
        </r>
        <r>
          <rPr>
            <sz val="11"/>
            <color rgb="FFFF0000"/>
            <rFont val="Calibri"/>
            <family val="2"/>
          </rPr>
          <t xml:space="preserve">
</t>
        </r>
        <r>
          <rPr>
            <sz val="11"/>
            <rFont val="Calibri"/>
            <family val="2"/>
          </rPr>
          <t>Update April 22: Reviewing EY exceptions with Julie and Kara (April 24).</t>
        </r>
        <r>
          <rPr>
            <sz val="11"/>
            <color rgb="FFFF0000"/>
            <rFont val="Calibri"/>
            <family val="2"/>
          </rPr>
          <t xml:space="preserve">
</t>
        </r>
        <r>
          <rPr>
            <sz val="11"/>
            <rFont val="Calibri"/>
            <family val="2"/>
          </rPr>
          <t>Update April 29: Reviewing EY exceptions with Legal and return comments to EY</t>
        </r>
        <r>
          <rPr>
            <sz val="11"/>
            <color rgb="FFFF0000"/>
            <rFont val="Calibri"/>
            <family val="2"/>
          </rPr>
          <t xml:space="preserve">
</t>
        </r>
        <r>
          <rPr>
            <sz val="11"/>
            <rFont val="Calibri"/>
            <family val="2"/>
          </rPr>
          <t xml:space="preserve">Update May 5: Legal reviewing. Expected returned with comments end of business May 5, to be forwarded back to EY
Update May 21: EY's Legal reviewing CNRL's comments for exceptions. Expected return by May 23.
Update May 27: EYs second exceptions received. Meeting with Kara and Stephanie to discuss Friday, Meeting with EY June 5th
Updated June 9:  Second review of EY exceptions (Julie, Stephanie, Kara). Telephone conference call with EY including EY legal planned for June 10 to discuss exceptions.
June 21: Agreement with EY legal to review. Expected return Monday June 23.
June 27: Agreement returned from EY with further changes. Reviewed by Legal and to be sent back with comments by end of day today.
</t>
        </r>
        <r>
          <rPr>
            <sz val="11"/>
            <color rgb="FFFF0000"/>
            <rFont val="Calibri"/>
            <family val="2"/>
          </rPr>
          <t>July 8: Meeting with Kara July 10 to review EY's latest comments and exceptions. This meeting will finalize the contract terms for approval.</t>
        </r>
      </is>
    </nc>
  </rcc>
  <rcc rId="2834" sId="4">
    <oc r="C174" t="inlineStr">
      <is>
        <r>
          <t xml:space="preserve">MPSA for wellsite geology. Contract exceptions reviewed and completed for agreed terms.
</t>
        </r>
        <r>
          <rPr>
            <sz val="11"/>
            <color rgb="FFFF0000"/>
            <rFont val="Calibri"/>
            <family val="2"/>
          </rPr>
          <t>Delay in issue to week of June 30</t>
        </r>
      </is>
    </oc>
    <nc r="C174" t="inlineStr">
      <is>
        <r>
          <t xml:space="preserve">MPSA for wellsite geology. Contract exceptions reviewed and completed for agreed terms.
</t>
        </r>
        <r>
          <rPr>
            <sz val="11"/>
            <rFont val="Calibri"/>
            <family val="2"/>
          </rPr>
          <t>Delay in issue to week of June 30
MPSA issued for approval and issue for July 10.</t>
        </r>
      </is>
    </nc>
  </rcc>
  <rcc rId="2835" sId="4">
    <nc r="B199" t="inlineStr">
      <is>
        <t>Workers Compensation</t>
      </is>
    </nc>
  </rcc>
  <rcc rId="2836" sId="4">
    <nc r="D199" t="inlineStr">
      <is>
        <t>In Progress</t>
      </is>
    </nc>
  </rcc>
  <rcc rId="2837" sId="4">
    <nc r="E199" t="inlineStr">
      <is>
        <t>Elaine Cantlon</t>
      </is>
    </nc>
  </rcc>
  <rfmt sheetId="4" sqref="C199" start="0" length="2147483647">
    <dxf>
      <font>
        <color rgb="FFFF0000"/>
      </font>
    </dxf>
  </rfmt>
  <rcc rId="2838" sId="4">
    <oc r="C190" t="inlineStr">
      <is>
        <t>June 27:Winterhall's exceptions to Reciprocal Confidentiality Agreement received, reviewed by Legal and returned to Wintershall for comment/acceptance June 26.</t>
      </is>
    </oc>
    <nc r="C190" t="inlineStr">
      <is>
        <r>
          <rPr>
            <sz val="11"/>
            <rFont val="Calibri"/>
            <family val="2"/>
          </rPr>
          <t>June 27:Winterhall's exceptions to Reciprocal Confidentiality Agreement received, reviewed by Legal and returned to Wintershall for comment/acceptance June 26.</t>
        </r>
        <r>
          <rPr>
            <sz val="11"/>
            <color rgb="FFFF0000"/>
            <rFont val="Calibri"/>
            <family val="2"/>
          </rPr>
          <t xml:space="preserve">
July 9: Wintershall returned NDA with additional exceptions. Legal reviewed and requested BU agreement before returning for final acceptance by Wintershall.</t>
        </r>
      </is>
    </nc>
  </rcc>
  <rcc rId="2839" sId="4">
    <oc r="C29" t="inlineStr">
      <is>
        <r>
          <rPr>
            <sz val="11"/>
            <rFont val="Calibri"/>
            <family val="2"/>
          </rPr>
          <t xml:space="preserve">Update May 5: Reviewing exceptions to MGSA. BA also reviewing exceptions which involves a business decision.
</t>
        </r>
        <r>
          <rPr>
            <sz val="11"/>
            <color rgb="FFFF0000"/>
            <rFont val="Calibri"/>
            <family val="2"/>
          </rPr>
          <t xml:space="preserve">Update May 21: BA returned comments to CGG exceptions.
</t>
        </r>
        <r>
          <rPr>
            <sz val="11"/>
            <rFont val="Calibri"/>
            <family val="2"/>
          </rPr>
          <t>Update May 27: Nothing to update.</t>
        </r>
        <r>
          <rPr>
            <sz val="11"/>
            <color rgb="FFFF0000"/>
            <rFont val="Calibri"/>
            <family val="2"/>
          </rPr>
          <t xml:space="preserve">
Update June 9: MGSA comments passed on to Michella Pritchard</t>
        </r>
      </is>
    </oc>
    <nc r="C29" t="inlineStr">
      <is>
        <r>
          <rPr>
            <sz val="11"/>
            <rFont val="Calibri"/>
            <family val="2"/>
          </rPr>
          <t xml:space="preserve">Update May 5: Reviewing exceptions to MGSA. BA also reviewing exceptions which involves a business decision.
</t>
        </r>
        <r>
          <rPr>
            <sz val="11"/>
            <color rgb="FFFF0000"/>
            <rFont val="Calibri"/>
            <family val="2"/>
          </rPr>
          <t xml:space="preserve">Update May 21: BA returned comments to CGG exceptions.
</t>
        </r>
        <r>
          <rPr>
            <sz val="11"/>
            <rFont val="Calibri"/>
            <family val="2"/>
          </rPr>
          <t>Update May 27: Nothing to update.</t>
        </r>
        <r>
          <rPr>
            <sz val="11"/>
            <color rgb="FFFF0000"/>
            <rFont val="Calibri"/>
            <family val="2"/>
          </rPr>
          <t xml:space="preserve">
</t>
        </r>
        <r>
          <rPr>
            <sz val="11"/>
            <rFont val="Calibri"/>
            <family val="2"/>
          </rPr>
          <t>Update June 9: MGSA comments passed on to Michella Pritchard</t>
        </r>
        <r>
          <rPr>
            <sz val="11"/>
            <color rgb="FFFF0000"/>
            <rFont val="Calibri"/>
            <family val="2"/>
          </rPr>
          <t xml:space="preserve">
July 9: CGG contract returned to myself for issue. CGG will not be considered for Horizon work.</t>
        </r>
      </is>
    </nc>
  </rcc>
  <rcc rId="2840" sId="4">
    <nc r="C199" t="inlineStr">
      <is>
        <t>July 9: Reviewed Worksafe BC list of vendors requiring coverage for Q1-Q2.  3 AB water/liquid haulers working for Drilling operations in BC but no Worksafe BC. Spend and time in BC requiresWorksafe BC registration. Discussed with Drilling superintendent. Will submit list for CNRL Worksafe BC list Q2 to AP/HR July 10.</t>
      </is>
    </nc>
  </rcc>
  <rcc rId="2841" sId="4">
    <oc r="C191" t="inlineStr">
      <is>
        <t>Working with Colleen Gibson on Procurement Plan for Coring and Logging in preparation for RFP. Met with Cory Hanger, Drilling for background for vendors and business for last 5 years. Will be meeting with Thermal Geology (SAGD, CCS) who use same vendors as Drilling.</t>
      </is>
    </oc>
    <nc r="C191" t="inlineStr">
      <is>
        <r>
          <rPr>
            <sz val="11"/>
            <rFont val="Calibri"/>
            <family val="2"/>
          </rPr>
          <t>Working with Colleen Gibson on Procurement Plan for Coring and Logging in preparation for RFP. Met with Cory Hanger, Drilling for background for vendors and business for last 5 years. Will be meeting with Thermal Geology (SAGD, CCS) who use same vendors as Drilling.</t>
        </r>
        <r>
          <rPr>
            <sz val="11"/>
            <color theme="1"/>
            <rFont val="Calibri"/>
            <family val="2"/>
          </rPr>
          <t xml:space="preserve">
</t>
        </r>
        <r>
          <rPr>
            <sz val="11"/>
            <color rgb="FFFF0000"/>
            <rFont val="Calibri"/>
            <family val="2"/>
          </rPr>
          <t>July 9: Met with Thermal Geology. Both Managers in agreement with procurement plan and plan to send out RFP for the services. Will complete Procurment Plan for sign off.</t>
        </r>
      </is>
    </nc>
  </rcc>
  <rcc rId="2842" sId="4">
    <oc r="C116" t="inlineStr">
      <is>
        <r>
          <t>Update May 5: RFP for Scanning Wellfiles. Met with BA May 1, draft RFP and D&amp;B reports for 6 proponents to be reviewed May 7
Update May 21: RFP #426 issued to 8 proponents May 14. All proponents have accepted. Site Tours have been scheduled between May 21 and 23. BA have been charged with deciding on Technical Evaluation criteria for meeting booked for May 27.</t>
        </r>
        <r>
          <rPr>
            <sz val="11"/>
            <color rgb="FFFF0000"/>
            <rFont val="Calibri"/>
            <family val="2"/>
          </rPr>
          <t xml:space="preserve">
</t>
        </r>
        <r>
          <rPr>
            <sz val="11"/>
            <rFont val="Calibri"/>
            <family val="2"/>
          </rPr>
          <t xml:space="preserve">Update May 27: Clarification #2 sent Friday. Site tours completed. Clarification #3 to be issued today.
Update June 9: Proposals received June 3rd. Opened June 6. Technical component distributed to BA for evaluation.
June 21: Evaluation near completion. Prelimiary meeting with Business AreaJune 18. Further clarifications and evaluations followed up by additional meeting June 20 or 23.
</t>
        </r>
        <r>
          <rPr>
            <sz val="11"/>
            <color rgb="FFFF0000"/>
            <rFont val="Calibri"/>
            <family val="2"/>
          </rPr>
          <t>June 27: LOR signed by Steve Suche and Ron Laing. Award made to TAB, Products of Canada, Co. and regret letters issued to other proponents. Meetings for work on Scope Development Plan with TAB to be set up for week of July 7th. Estimated value 2.3MM+ (Work Developement plan will need to be completed to report on savings).</t>
        </r>
      </is>
    </oc>
    <nc r="C116" t="inlineStr">
      <is>
        <r>
          <t>Update May 5: RFP for Scanning Wellfiles. Met with BA May 1, draft RFP and D&amp;B reports for 6 proponents to be reviewed May 7
Update May 21: RFP #426 issued to 8 proponents May 14. All proponents have accepted. Site Tours have been scheduled between May 21 and 23. BA have been charged with deciding on Technical Evaluation criteria for meeting booked for May 27.</t>
        </r>
        <r>
          <rPr>
            <sz val="11"/>
            <color rgb="FFFF0000"/>
            <rFont val="Calibri"/>
            <family val="2"/>
          </rPr>
          <t xml:space="preserve">
</t>
        </r>
        <r>
          <rPr>
            <sz val="11"/>
            <rFont val="Calibri"/>
            <family val="2"/>
          </rPr>
          <t xml:space="preserve">Update May 27: Clarification #2 sent Friday. Site tours completed. Clarification #3 to be issued today.
Update June 9: Proposals received June 3rd. Opened June 6. Technical component distributed to BA for evaluation.
June 21: Evaluation near completion. Prelimiary meeting with Business AreaJune 18. Further clarifications and evaluations followed up by additional meeting June 20 or 23.
June 27: LOR signed by Steve Suche and Ron Laing. Award made to TAB, Products of Canada, Co. and regret letters issued to other proponents. Meetings for work on Scope Development Plan with TAB to be set up for week of July 7th. Estimated value 2.3MM+ (Work Developement plan will need to be completed to report on savings).
</t>
        </r>
        <r>
          <rPr>
            <sz val="11"/>
            <color rgb="FFFF0000"/>
            <rFont val="Calibri"/>
            <family val="2"/>
          </rPr>
          <t>July 9: Met with TAB Canada July 8 to develop Work Plan with BU. Overall planning addressed, including tour of well file locations. TAB and BU will continue with technical meetings for complete SOW for week of July 21. Plan to have approvals for issue July 25 or sooner.</t>
        </r>
      </is>
    </nc>
  </rcc>
  <rcc rId="2843" sId="4" numFmtId="19">
    <nc r="A199">
      <v>41889</v>
    </nc>
  </rcc>
  <rcc rId="2844" sId="4" numFmtId="19">
    <nc r="A200">
      <v>41889</v>
    </nc>
  </rcc>
  <rcc rId="2845" sId="4">
    <nc r="B200" t="inlineStr">
      <is>
        <t>NDA</t>
      </is>
    </nc>
  </rcc>
  <rcc rId="2846" sId="4" odxf="1" dxf="1">
    <nc r="C200" t="inlineStr">
      <is>
        <t>Issue Reciprocal Confidentiality Agmt to HTC02 Systems. BU to provide details for "purpose" . Issue July 10.</t>
      </is>
    </nc>
    <ndxf>
      <font>
        <sz val="11"/>
        <color rgb="FFFF0000"/>
        <name val="Calibri"/>
        <scheme val="minor"/>
      </font>
    </ndxf>
  </rcc>
  <rcv guid="{8FCB8EB8-4FC2-40FD-A64A-15756752189C}" action="delete"/>
  <rdn rId="0" localSheetId="2" customView="1" name="Z_8FCB8EB8_4FC2_40FD_A64A_15756752189C_.wvu.FilterData" hidden="1" oldHidden="1">
    <formula>'Conventional Monthly Report'!$A$4:$AB$89</formula>
    <oldFormula>'Conventional Monthly Report'!$A$4:$AB$83</oldFormula>
  </rdn>
  <rdn rId="0" localSheetId="4" customView="1" name="Z_8FCB8EB8_4FC2_40FD_A64A_15756752189C_.wvu.FilterData" hidden="1" oldHidden="1">
    <formula>'OPS only - Weekly Tasks'!$A$11:$F$196</formula>
    <oldFormula>'OPS only - Weekly Tasks'!$A$11:$F$188</oldFormula>
  </rdn>
  <rcv guid="{8FCB8EB8-4FC2-40FD-A64A-15756752189C}" action="add"/>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9" sId="4">
    <oc r="C191" t="inlineStr">
      <is>
        <r>
          <rPr>
            <sz val="11"/>
            <rFont val="Calibri"/>
            <family val="2"/>
          </rPr>
          <t>Working with Colleen Gibson on Procurement Plan for Coring and Logging in preparation for RFP. Met with Cory Hanger, Drilling for background for vendors and business for last 5 years. Will be meeting with Thermal Geology (SAGD, CCS) who use same vendors as Drilling.</t>
        </r>
        <r>
          <rPr>
            <sz val="11"/>
            <color theme="1"/>
            <rFont val="Calibri"/>
            <family val="2"/>
          </rPr>
          <t xml:space="preserve">
</t>
        </r>
        <r>
          <rPr>
            <sz val="11"/>
            <color rgb="FFFF0000"/>
            <rFont val="Calibri"/>
            <family val="2"/>
          </rPr>
          <t>July 9: Met with Thermal Geology. Both Managers in agreement with procurement plan and plan to send out RFP for the services. Will complete Procurment Plan for sign off.</t>
        </r>
      </is>
    </oc>
    <nc r="C191" t="inlineStr">
      <is>
        <r>
          <rPr>
            <sz val="11"/>
            <rFont val="Calibri"/>
            <family val="2"/>
          </rPr>
          <t>Working with Colleen Gibson on Procurement Plan for Coring in preparation for RFP. Met with Cory Hanger, Drilling for background for vendors and business for last 5 years. Will be meeting with Thermal Geology (SAGD, CCS) who use same vendors as Drilling.</t>
        </r>
        <r>
          <rPr>
            <sz val="11"/>
            <color theme="1"/>
            <rFont val="Calibri"/>
            <family val="2"/>
          </rPr>
          <t xml:space="preserve">
</t>
        </r>
        <r>
          <rPr>
            <sz val="11"/>
            <color rgb="FFFF0000"/>
            <rFont val="Calibri"/>
            <family val="2"/>
          </rPr>
          <t>July 9: Met with Thermal Geology. Both Managers in agreement with procurement plan and plan to send out RFP for the services. Will complete Procurment Plan for sign off.</t>
        </r>
      </is>
    </nc>
  </rcc>
  <rcv guid="{8FCB8EB8-4FC2-40FD-A64A-15756752189C}" action="delete"/>
  <rdn rId="0" localSheetId="2" customView="1" name="Z_8FCB8EB8_4FC2_40FD_A64A_15756752189C_.wvu.FilterData" hidden="1" oldHidden="1">
    <formula>'Conventional Monthly Report'!$A$4:$AB$89</formula>
    <oldFormula>'Conventional Monthly Report'!$A$4:$AB$89</oldFormula>
  </rdn>
  <rdn rId="0" localSheetId="4" customView="1" name="Z_8FCB8EB8_4FC2_40FD_A64A_15756752189C_.wvu.FilterData" hidden="1" oldHidden="1">
    <formula>'OPS only - Weekly Tasks'!$A$11:$F$196</formula>
    <oldFormula>'OPS only - Weekly Tasks'!$A$11:$F$196</oldFormula>
  </rdn>
  <rcv guid="{8FCB8EB8-4FC2-40FD-A64A-15756752189C}"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2" sId="4">
    <oc r="C38" t="inlineStr">
      <is>
        <r>
          <t>MGSA negotiations.</t>
        </r>
        <r>
          <rPr>
            <sz val="11"/>
            <rFont val="Calibri"/>
            <family val="2"/>
          </rPr>
          <t xml:space="preserve">  April 9 - Next meeting scheduled for April 16th. - April 22 Met with Tuboscope  for further negotiations.  Reached agreement on some clauses.  Stuck on a few more.  Have initiated discussions with management for direction on resolving remaining issues.</t>
        </r>
        <r>
          <rPr>
            <sz val="11"/>
            <color rgb="FFFF0000"/>
            <rFont val="Calibri"/>
            <family val="2"/>
          </rPr>
          <t xml:space="preserve"> - June 2 - Communication has been kept up with Tuboscope's legal team, and another draft of proposed changes was sent to them on the 2nd of June.  This addressed all outstanding exceptions, but has not been agreed to at this time.</t>
        </r>
      </is>
    </oc>
    <nc r="C38" t="inlineStr">
      <is>
        <r>
          <t>MGSA negotiations.</t>
        </r>
        <r>
          <rPr>
            <sz val="11"/>
            <rFont val="Calibri"/>
            <family val="2"/>
          </rPr>
          <t xml:space="preserve">  April 9 - Next meeting scheduled for April 16th. - April 22 Met with Tuboscope  for further negotiations.  Reached agreement on some clauses.  Stuck on a few more.  Have initiated discussions with management for direction on resolving remaining issues.</t>
        </r>
        <r>
          <rPr>
            <sz val="11"/>
            <color rgb="FFFF0000"/>
            <rFont val="Calibri"/>
            <family val="2"/>
          </rPr>
          <t xml:space="preserve"> - June 2 - Communication has been kept up with Tuboscope's legal team, and another draft of proposed changes was sent to them on the 2nd of June.  This addressed all outstanding exceptions, but has not been agreed to at this time. - July 6 - Followed up with Tubo Legal to request completion.</t>
        </r>
      </is>
    </nc>
  </rcc>
  <rcc rId="2853" sId="4">
    <oc r="C39" t="inlineStr">
      <is>
        <r>
          <t xml:space="preserve">Service Rig Stop Paying list.  Working with Cassie and Colleen to finalize a top 10 list of items to remove from all service rig invoices such as PPE and Radios.  Also getting total average spend for major vendors. </t>
        </r>
        <r>
          <rPr>
            <sz val="11"/>
            <color rgb="FFFF0000"/>
            <rFont val="Calibri"/>
            <family val="2"/>
          </rPr>
          <t>- May 22 - Meetings scheduled with service rig vendors to discuss restructuring of rate tables.</t>
        </r>
      </is>
    </oc>
    <nc r="C39" t="inlineStr">
      <is>
        <r>
          <t xml:space="preserve">Service Rig Stop Paying list.  Working with Cassie and Colleen to finalize a top 10 list of items to remove from all service rig invoices such as PPE and Radios.  Also getting total average spend for major vendors. </t>
        </r>
        <r>
          <rPr>
            <sz val="11"/>
            <color rgb="FFFF0000"/>
            <rFont val="Calibri"/>
            <family val="2"/>
          </rPr>
          <t>- May 22 - Meetings scheduled with service rig vendors to discuss restructuring of rate tables. - July 9 - Meetings will be held during CAODC contract review period in October.</t>
        </r>
      </is>
    </nc>
  </rcc>
  <rcc rId="2854" sId="4">
    <oc r="C87" t="inlineStr">
      <is>
        <r>
          <t>Procurement plan for Service Rig Commitment Pricing is with Julie for review and feedback.</t>
        </r>
        <r>
          <rPr>
            <sz val="11"/>
            <color rgb="FFFF0000"/>
            <rFont val="Calibri"/>
            <family val="2"/>
          </rPr>
          <t xml:space="preserve"> 
</t>
        </r>
        <r>
          <rPr>
            <sz val="11"/>
            <rFont val="Calibri"/>
            <family val="2"/>
          </rPr>
          <t xml:space="preserve">May 9 - On hold until pricing negotiations have completed. </t>
        </r>
        <r>
          <rPr>
            <sz val="11"/>
            <color rgb="FFFF0000"/>
            <rFont val="Calibri"/>
            <family val="2"/>
          </rPr>
          <t xml:space="preserve">
May 22 - PP is being re-structured to include a pilot project to reduce the risk to Canadian Natural and to ensure that a large scale roll out will not affect production operations.</t>
        </r>
      </is>
    </oc>
    <nc r="C87" t="inlineStr">
      <is>
        <r>
          <t>Procurement plan for Service Rig Commitment Pricing is with Julie for review and feedback.</t>
        </r>
        <r>
          <rPr>
            <sz val="11"/>
            <color rgb="FFFF0000"/>
            <rFont val="Calibri"/>
            <family val="2"/>
          </rPr>
          <t xml:space="preserve"> 
</t>
        </r>
        <r>
          <rPr>
            <sz val="11"/>
            <rFont val="Calibri"/>
            <family val="2"/>
          </rPr>
          <t xml:space="preserve">May 9 - On hold until pricing negotiations have completed. </t>
        </r>
        <r>
          <rPr>
            <sz val="11"/>
            <color rgb="FFFF0000"/>
            <rFont val="Calibri"/>
            <family val="2"/>
          </rPr>
          <t xml:space="preserve">
May 22 - PP is being re-structured to include a pilot project to reduce the risk to Canadian Natural and to ensure that a large scale roll out will not affect production operations.
June 25 - PP Reviewed by Cam Kinniburgh.  Booked meeting with Mike Catley for review on July 14th.</t>
        </r>
      </is>
    </nc>
  </rcc>
  <rcc rId="2855" sId="4">
    <oc r="C115" t="inlineStr">
      <is>
        <r>
          <t xml:space="preserve">New Pricing proposed.  Analysis presented to Business Unit for discussion.
</t>
        </r>
        <r>
          <rPr>
            <sz val="11"/>
            <rFont val="Calibri"/>
            <family val="2"/>
          </rPr>
          <t>May 12 - Met with Precision and Business Unit.
May 16 - Letter sent to Precision Well Servicing outlining why Canadian Natural will not accept new pricing. 
Have had no response from Precision after dropping three of their rigs and the letter. 
June 01 - New Pricing from Precision is in place.  
In the process of determining next steps with the Field Ops Managers.  A letter has been drafted explaing CNRL's actions, but has not been sent.
June 13 - Rate Increase Response Letter sent to Precision by Field Operations requesting detailed breakdown of the proposed rate increase</t>
        </r>
        <r>
          <rPr>
            <sz val="11"/>
            <color rgb="FFFF0000"/>
            <rFont val="Calibri"/>
            <family val="2"/>
          </rPr>
          <t xml:space="preserve">
June 20 - Received Detailed breakdown from Precision Sales Rep.</t>
        </r>
      </is>
    </oc>
    <nc r="C115" t="inlineStr">
      <is>
        <r>
          <t xml:space="preserve">New Pricing proposed.  Analysis presented to Business Unit for discussion.
</t>
        </r>
        <r>
          <rPr>
            <sz val="11"/>
            <rFont val="Calibri"/>
            <family val="2"/>
          </rPr>
          <t>May 12 - Met with Precision and Business Unit.
May 16 - Letter sent to Precision Well Servicing outlining why Canadian Natural will not accept new pricing. 
Have had no response from Precision after dropping three of their rigs and the letter. 
June 01 - New Pricing from Precision is in place.  
In the process of determining next steps with the Field Ops Managers.  A letter has been drafted explaing CNRL's actions, but has not been sent.
June 13 - Rate Increase Response Letter sent to Precision by Field Operations requesting detailed breakdown of the proposed rate increase</t>
        </r>
        <r>
          <rPr>
            <sz val="11"/>
            <color rgb="FFFF0000"/>
            <rFont val="Calibri"/>
            <family val="2"/>
          </rPr>
          <t xml:space="preserve">
June 20 - Received Detailed breakdown from Precision Sales Rep.  
July 7 - Meeting to discuss breakdown rescheduled for July 21st.</t>
        </r>
      </is>
    </nc>
  </rcc>
  <rcc rId="2856" sId="4">
    <oc r="C131" t="inlineStr">
      <is>
        <t xml:space="preserve">Developing Dashboard for Service Rig Performance Data using Tableau 8.1.  </t>
      </is>
    </oc>
    <nc r="C131" t="inlineStr">
      <is>
        <r>
          <t xml:space="preserve">Developing Dashboard for Service Rig Performance Data using Tableau 8.1.  
</t>
        </r>
        <r>
          <rPr>
            <sz val="11"/>
            <color rgb="FFFF0000"/>
            <rFont val="Calibri"/>
            <family val="2"/>
          </rPr>
          <t>July 9 - Dashboard ready for review with Field Operations Leadership.</t>
        </r>
      </is>
    </nc>
  </rcc>
  <rcc rId="2857" sId="4" numFmtId="19">
    <nc r="A197">
      <v>41828</v>
    </nc>
  </rcc>
  <rcc rId="2858" sId="4">
    <nc r="B197" t="inlineStr">
      <is>
        <t>Suncor</t>
      </is>
    </nc>
  </rcc>
  <rcc rId="2859" sId="4">
    <nc r="D197" t="inlineStr">
      <is>
        <t>In progress</t>
      </is>
    </nc>
  </rcc>
  <rcc rId="2860" sId="4">
    <nc r="E197" t="inlineStr">
      <is>
        <t>Stuart Kinnear</t>
      </is>
    </nc>
  </rcc>
  <rcc rId="2861" sId="4">
    <nc r="C197" t="inlineStr">
      <is>
        <t>Began process of crosstraining on the Suncor fuels contract with Dale Palmer.  Currently reading and gaining context on the contract.  Deliverables for the end of 2014 have been discussed and preliminary list has been sent to Julie, Laurence and Hamilton for review.</t>
      </is>
    </nc>
  </rcc>
  <rcc rId="2862" sId="4">
    <oc r="C112" t="inlineStr">
      <is>
        <t xml:space="preserve">Received BA approval. Contract to be issued for signature this week following Kara's approval </t>
      </is>
    </oc>
    <nc r="C112" t="inlineStr">
      <is>
        <r>
          <t xml:space="preserve">Received BA approval. Contract to be issued for signature this week following Kara's approval 
</t>
        </r>
        <r>
          <rPr>
            <sz val="11"/>
            <color rgb="FFFF0000"/>
            <rFont val="Calibri"/>
            <family val="2"/>
          </rPr>
          <t>July 8 - Still discussing issues with Transportation and Logistics to understand Canadian Natural's stance on exceptions provided by ALE.</t>
        </r>
      </is>
    </nc>
  </rcc>
  <rcc rId="2863" sId="4" numFmtId="19">
    <nc r="A198">
      <v>41829</v>
    </nc>
  </rcc>
  <rcc rId="2864" sId="4">
    <nc r="B198" t="inlineStr">
      <is>
        <t>Supply Management</t>
      </is>
    </nc>
  </rcc>
  <rcc rId="2865" sId="4">
    <nc r="E198" t="inlineStr">
      <is>
        <t>Stuart Kinnear</t>
      </is>
    </nc>
  </rcc>
  <rcc rId="2866" sId="4">
    <nc r="D198" t="inlineStr">
      <is>
        <t>In progress</t>
      </is>
    </nc>
  </rcc>
  <rcc rId="2867" sId="4">
    <nc r="C198" t="inlineStr">
      <is>
        <t>Working with Support Services to begin understanding the reporting requirements of Supply Management.  This is as a part of the process of increasing the reporting quality, and data integrity.</t>
      </is>
    </nc>
  </rcc>
  <rcv guid="{B7BCDC88-F3BD-48B0-8DD5-36B47A2B1128}" action="delete"/>
  <rcv guid="{B7BCDC88-F3BD-48B0-8DD5-36B47A2B1128}" action="add"/>
  <rrc rId="2868" sId="4" ref="A199:XFD199" action="insertRow"/>
  <rcv guid="{B7BCDC88-F3BD-48B0-8DD5-36B47A2B1128}" action="add"/>
  <rcv guid="{B7BCDC88-F3BD-48B0-8DD5-36B47A2B1128}" action="add"/>
  <rcv guid="{B7BCDC88-F3BD-48B0-8DD5-36B47A2B1128}" action="add"/>
  <rrc rId="2869" sId="4" ref="A198:XFD198" action="insertRow"/>
  <rcv guid="{B7BCDC88-F3BD-48B0-8DD5-36B47A2B1128}" action="add"/>
  <rcv guid="{B7BCDC88-F3BD-48B0-8DD5-36B47A2B1128}" action="add"/>
  <rcc rId="2870" sId="4" numFmtId="19">
    <oc r="A197">
      <v>41828</v>
    </oc>
    <nc r="A197"/>
  </rcc>
  <rcc rId="2871" sId="4">
    <oc r="B197" t="inlineStr">
      <is>
        <t>Suncor</t>
      </is>
    </oc>
    <nc r="B197"/>
  </rcc>
  <rcc rId="2872" sId="4">
    <oc r="C197" t="inlineStr">
      <is>
        <t>Began process of crosstraining on the Suncor fuels contract with Dale Palmer.  Currently reading and gaining context on the contract.  Deliverables for the end of 2014 have been discussed and preliminary list has been sent to Julie, Laurence and Hamilton for review.</t>
      </is>
    </oc>
    <nc r="C197"/>
  </rcc>
  <rcc rId="2873" sId="4">
    <oc r="D197" t="inlineStr">
      <is>
        <t>In progress</t>
      </is>
    </oc>
    <nc r="D197"/>
  </rcc>
  <rcc rId="2874" sId="4">
    <oc r="E197" t="inlineStr">
      <is>
        <t>Stuart Kinnear</t>
      </is>
    </oc>
    <nc r="E197"/>
  </rcc>
  <rcc rId="2875" sId="4" numFmtId="19">
    <oc r="A199">
      <v>41829</v>
    </oc>
    <nc r="A199"/>
  </rcc>
  <rcc rId="2876" sId="4">
    <oc r="B199" t="inlineStr">
      <is>
        <t>Supply Management</t>
      </is>
    </oc>
    <nc r="B199"/>
  </rcc>
  <rcc rId="2877" sId="4">
    <oc r="C199" t="inlineStr">
      <is>
        <t>Working with Support Services to begin understanding the reporting requirements of Supply Management.  This is as a part of the process of increasing the reporting quality, and data integrity.</t>
      </is>
    </oc>
    <nc r="C199"/>
  </rcc>
  <rcc rId="2878" sId="4">
    <oc r="D199" t="inlineStr">
      <is>
        <t>In progress</t>
      </is>
    </oc>
    <nc r="D199"/>
  </rcc>
  <rcc rId="2879" sId="4">
    <oc r="E199" t="inlineStr">
      <is>
        <t>Stuart Kinnear</t>
      </is>
    </oc>
    <nc r="E199"/>
  </rcc>
  <rdn rId="0" localSheetId="2" customView="1" name="Z_B7BCDC88_F3BD_48B0_8DD5_36B47A2B1128_.wvu.FilterData" hidden="1" oldHidden="1">
    <oldFormula>'Conventional Monthly Report'!$A$4:$AB$80</oldFormula>
  </rdn>
  <rdn rId="0" localSheetId="4" customView="1" name="Z_B7BCDC88_F3BD_48B0_8DD5_36B47A2B1128_.wvu.FilterData" hidden="1" oldHidden="1">
    <oldFormula>'OPS only - Weekly Tasks'!$A$11:$F$171</oldFormula>
  </rdn>
  <rcv guid="{B7BCDC88-F3BD-48B0-8DD5-36B47A2B1128}"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2" sId="4" odxf="1" dxf="1" numFmtId="19">
    <nc r="A198">
      <v>41828</v>
    </nc>
    <odxf/>
    <ndxf/>
  </rcc>
  <rcc rId="2883" sId="4" odxf="1" dxf="1">
    <nc r="B198" t="inlineStr">
      <is>
        <t>Suncor</t>
      </is>
    </nc>
    <odxf/>
    <ndxf/>
  </rcc>
  <rcc rId="2884" sId="4" odxf="1" dxf="1">
    <nc r="C198" t="inlineStr">
      <is>
        <t>Began process of crosstraining on the Suncor fuels contract with Dale Palmer.  Currently reading and gaining context on the contract.  Deliverables for the end of 2014 have been discussed and preliminary list has been sent to Julie, Laurence and Hamilton for review.</t>
      </is>
    </nc>
    <odxf/>
    <ndxf/>
  </rcc>
  <rcc rId="2885" sId="4" odxf="1" dxf="1">
    <nc r="D198" t="inlineStr">
      <is>
        <t>In progress</t>
      </is>
    </nc>
    <odxf/>
    <ndxf/>
  </rcc>
  <rcc rId="2886" sId="4" odxf="1" dxf="1">
    <nc r="E198" t="inlineStr">
      <is>
        <t>Stuart Kinnear</t>
      </is>
    </nc>
    <odxf/>
    <ndxf/>
  </rcc>
  <rcc rId="2887" sId="4" numFmtId="19">
    <nc r="A199">
      <v>41828</v>
    </nc>
  </rcc>
  <rcc rId="2888" sId="4">
    <nc r="B199" t="inlineStr">
      <is>
        <t>Supply Management</t>
      </is>
    </nc>
  </rcc>
  <rcc rId="2889" sId="4">
    <nc r="C199" t="inlineStr">
      <is>
        <t>Met with the Tableau Analytics Business Steering Committee to identify potential data sources and reporting capabilities made possible using Tableau Software.  Next step is to work with Damian Jordan to gain access to the currently available analytics data for use in contract administration.</t>
      </is>
    </nc>
  </rcc>
  <rcc rId="2890" sId="4">
    <nc r="D199" t="inlineStr">
      <is>
        <t>In progress</t>
      </is>
    </nc>
  </rcc>
  <rcc rId="2891" sId="4">
    <nc r="E199" t="inlineStr">
      <is>
        <t>Stuart Kinnear</t>
      </is>
    </nc>
  </rcc>
  <rcc rId="2892" sId="4" odxf="1" dxf="1" numFmtId="19">
    <nc r="A200">
      <v>41829</v>
    </nc>
    <odxf>
      <border outline="0">
        <top/>
        <bottom/>
      </border>
    </odxf>
    <ndxf>
      <border outline="0">
        <top style="hair">
          <color indexed="64"/>
        </top>
        <bottom style="hair">
          <color indexed="64"/>
        </bottom>
      </border>
    </ndxf>
  </rcc>
  <rcc rId="2893" sId="4" odxf="1" dxf="1">
    <nc r="B200" t="inlineStr">
      <is>
        <t>Supply Management</t>
      </is>
    </nc>
    <odxf>
      <border outline="0">
        <top/>
        <bottom/>
      </border>
    </odxf>
    <ndxf>
      <border outline="0">
        <top style="hair">
          <color indexed="64"/>
        </top>
        <bottom style="hair">
          <color indexed="64"/>
        </bottom>
      </border>
    </ndxf>
  </rcc>
  <rcc rId="2894" sId="4" odxf="1" dxf="1">
    <nc r="C200" t="inlineStr">
      <is>
        <t>Working with Support Services to begin understanding the reporting requirements of Supply Management.  This is as a part of the process of increasing the reporting quality, and data integrity.</t>
      </is>
    </nc>
    <odxf>
      <border outline="0">
        <top/>
        <bottom/>
      </border>
    </odxf>
    <ndxf>
      <border outline="0">
        <top style="hair">
          <color indexed="64"/>
        </top>
        <bottom style="hair">
          <color indexed="64"/>
        </bottom>
      </border>
    </ndxf>
  </rcc>
  <rcc rId="2895" sId="4" odxf="1" dxf="1">
    <nc r="D200" t="inlineStr">
      <is>
        <t>In progress</t>
      </is>
    </nc>
    <odxf>
      <border outline="0">
        <top/>
        <bottom/>
      </border>
    </odxf>
    <ndxf>
      <border outline="0">
        <top style="hair">
          <color indexed="64"/>
        </top>
        <bottom style="hair">
          <color indexed="64"/>
        </bottom>
      </border>
    </ndxf>
  </rcc>
  <rcc rId="2896" sId="4" odxf="1" dxf="1">
    <nc r="E200" t="inlineStr">
      <is>
        <t>Stuart Kinnear</t>
      </is>
    </nc>
    <odxf>
      <border outline="0">
        <top/>
        <bottom/>
      </border>
    </odxf>
    <ndxf>
      <border outline="0">
        <top style="hair">
          <color indexed="64"/>
        </top>
        <bottom style="hair">
          <color indexed="64"/>
        </bottom>
      </border>
    </ndxf>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203" start="0" length="0">
    <dxf>
      <alignment wrapText="0" readingOrder="0"/>
    </dxf>
  </rfmt>
  <rcc rId="2897" sId="4">
    <nc r="D203" t="inlineStr">
      <is>
        <t>In progress</t>
      </is>
    </nc>
  </rcc>
  <rcc rId="2898" sId="4">
    <nc r="E203" t="inlineStr">
      <is>
        <t>Renato Lanfranchi</t>
      </is>
    </nc>
  </rcc>
  <rcc rId="2899" sId="4">
    <nc r="B203" t="inlineStr">
      <is>
        <t>Completions</t>
      </is>
    </nc>
  </rcc>
  <rcc rId="2900" sId="4" numFmtId="19">
    <nc r="A203">
      <v>41822</v>
    </nc>
  </rcc>
  <rcc rId="2901" sId="4">
    <nc r="C203" t="inlineStr">
      <is>
        <t>Created 4 new MGSA's (see comments)</t>
      </is>
    </nc>
  </rcc>
  <rcmt sheetId="4" cell="C203" guid="{A788CDB1-8B4F-4D6C-901F-A107F071A4B2}" author="Renato Lanfranchi" newLength="85"/>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2" sId="4">
    <oc r="D120" t="inlineStr">
      <is>
        <t>In progress</t>
      </is>
    </oc>
    <nc r="D120" t="inlineStr">
      <is>
        <t>closed</t>
      </is>
    </nc>
  </rcc>
  <rcc rId="2903" sId="4" numFmtId="19">
    <oc r="A165">
      <v>41888</v>
    </oc>
    <nc r="A165">
      <v>41799</v>
    </nc>
  </rcc>
  <rcv guid="{E78475F9-8E88-486A-B527-CF4D0005F119}" action="delete"/>
  <rdn rId="0" localSheetId="2" customView="1" name="Z_E78475F9_8E88_486A_B527_CF4D0005F119_.wvu.FilterData" hidden="1" oldHidden="1">
    <formula>'Conventional Monthly Report'!$A$4:$AB$89</formula>
    <oldFormula>'Conventional Monthly Report'!$A$4:$AB$76</oldFormula>
  </rdn>
  <rdn rId="0" localSheetId="4" customView="1" name="Z_E78475F9_8E88_486A_B527_CF4D0005F119_.wvu.FilterData" hidden="1" oldHidden="1">
    <formula>'OPS only - Weekly Tasks'!$A$11:$F$203</formula>
    <oldFormula>'OPS only - Weekly Tasks'!$A$11:$F$121</oldFormula>
  </rdn>
  <rcv guid="{E78475F9-8E88-486A-B527-CF4D0005F119}"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6" sId="4" numFmtId="19">
    <nc r="A204">
      <v>41822</v>
    </nc>
  </rcc>
  <rcc rId="2907" sId="4" odxf="1" dxf="1">
    <nc r="B204" t="inlineStr">
      <is>
        <t>Completions</t>
      </is>
    </nc>
    <odxf>
      <alignment wrapText="1" readingOrder="0"/>
    </odxf>
    <ndxf>
      <alignment wrapText="0" readingOrder="0"/>
    </ndxf>
  </rcc>
  <rcc rId="2908" sId="4">
    <nc r="E204" t="inlineStr">
      <is>
        <t>Renato Lanfranchi</t>
      </is>
    </nc>
  </rcc>
  <rcc rId="2909" sId="4">
    <nc r="C204" t="inlineStr">
      <is>
        <t xml:space="preserve">Completed Coil Tubing RFP 334 </t>
      </is>
    </nc>
  </rcc>
  <rcc rId="2910" sId="4">
    <nc r="D204" t="inlineStr">
      <is>
        <t xml:space="preserve">closed </t>
      </is>
    </nc>
  </rcc>
  <rcmt sheetId="4" cell="C204" guid="{7F4B59A0-304C-4D2B-8AE6-06EEFE242ABB}" author="Renato Lanfranchi" newLength="85"/>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8475F9-8E88-486A-B527-CF4D0005F119}" action="delete"/>
  <rdn rId="0" localSheetId="2" customView="1" name="Z_E78475F9_8E88_486A_B527_CF4D0005F119_.wvu.FilterData" hidden="1" oldHidden="1">
    <formula>'Conventional Monthly Report'!$A$4:$AB$89</formula>
    <oldFormula>'Conventional Monthly Report'!$A$4:$AB$89</oldFormula>
  </rdn>
  <rdn rId="0" localSheetId="4" customView="1" name="Z_E78475F9_8E88_486A_B527_CF4D0005F119_.wvu.FilterData" hidden="1" oldHidden="1">
    <formula>'OPS only - Weekly Tasks'!$A$11:$F$204</formula>
    <oldFormula>'OPS only - Weekly Tasks'!$A$11:$F$203</oldFormula>
  </rdn>
  <rcv guid="{E78475F9-8E88-486A-B527-CF4D0005F119}"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3" sId="4">
    <oc r="D69" t="inlineStr">
      <is>
        <t>In progress</t>
      </is>
    </oc>
    <nc r="D69" t="inlineStr">
      <is>
        <t>Closed</t>
      </is>
    </nc>
  </rcc>
  <rcv guid="{5495ECAE-4783-411D-818A-D8EDBC82D2AC}" action="delete"/>
  <rdn rId="0" localSheetId="2" customView="1" name="Z_5495ECAE_4783_411D_818A_D8EDBC82D2AC_.wvu.FilterData" hidden="1" oldHidden="1">
    <formula>'Conventional Monthly Report'!$A$4:$AB$89</formula>
    <oldFormula>'Conventional Monthly Report'!$A$4:$AB$89</oldFormula>
  </rdn>
  <rdn rId="0" localSheetId="4" customView="1" name="Z_5495ECAE_4783_411D_818A_D8EDBC82D2AC_.wvu.FilterData" hidden="1" oldHidden="1">
    <formula>'OPS only - Weekly Tasks'!$A$11:$F$204</formula>
    <oldFormula>'OPS only - Weekly Tasks'!$A$11:$F$195</oldFormula>
  </rdn>
  <rcv guid="{5495ECAE-4783-411D-818A-D8EDBC82D2AC}"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6" sId="2">
    <nc r="S86" t="inlineStr">
      <is>
        <t>Renato Lanfranchi</t>
      </is>
    </nc>
  </rcc>
  <rcc rId="2917" sId="2">
    <nc r="T86" t="inlineStr">
      <is>
        <t>GE Oil &amp; Gas</t>
      </is>
    </nc>
  </rcc>
  <rcc rId="2918" sId="2" odxf="1" dxf="1">
    <nc r="U86" t="inlineStr">
      <is>
        <t>Wellhead Supply and Service</t>
      </is>
    </nc>
    <odxf>
      <numFmt numFmtId="20" formatCode="d\-mmm\-yy"/>
      <alignment vertical="center" readingOrder="1"/>
    </odxf>
    <ndxf>
      <numFmt numFmtId="0" formatCode="General"/>
      <alignment vertical="top" readingOrder="0"/>
    </ndxf>
  </rcc>
  <rfmt sheetId="2" s="1" sqref="V86" start="0" length="0">
    <dxf>
      <font>
        <i/>
        <sz val="11"/>
        <color theme="1"/>
        <name val="Calibri"/>
        <scheme val="minor"/>
      </font>
      <numFmt numFmtId="34" formatCode="_(&quot;$&quot;* #,##0.00_);_(&quot;$&quot;* \(#,##0.00\);_(&quot;$&quot;* &quot;-&quot;??_);_(@_)"/>
      <alignment horizontal="general" vertical="bottom" readingOrder="0"/>
      <border outline="0">
        <left style="thin">
          <color indexed="64"/>
        </left>
        <right style="thin">
          <color indexed="64"/>
        </right>
        <top style="thin">
          <color indexed="64"/>
        </top>
        <bottom style="thin">
          <color indexed="64"/>
        </bottom>
      </border>
    </dxf>
  </rfmt>
  <rcc rId="2919" sId="2" odxf="1" dxf="1">
    <nc r="W86" t="inlineStr">
      <is>
        <t>Asset Utilization</t>
      </is>
    </nc>
    <odxf>
      <font>
        <sz val="9"/>
        <color rgb="FF000000"/>
        <name val="Arial"/>
        <scheme val="none"/>
      </font>
      <alignment vertical="center" readingOrder="1"/>
      <border outline="0">
        <left style="thin">
          <color rgb="FF000000"/>
        </left>
        <right style="thin">
          <color rgb="FF000000"/>
        </right>
        <top style="thin">
          <color rgb="FF000000"/>
        </top>
        <bottom style="thin">
          <color rgb="FF000000"/>
        </bottom>
      </border>
    </odxf>
    <ndxf>
      <font>
        <sz val="11"/>
        <color theme="1"/>
        <name val="Calibri"/>
        <scheme val="minor"/>
      </font>
      <alignment vertical="top" readingOrder="0"/>
      <border outline="0">
        <left style="thin">
          <color indexed="64"/>
        </left>
        <right style="thin">
          <color indexed="64"/>
        </right>
        <top style="thin">
          <color indexed="64"/>
        </top>
        <bottom style="thin">
          <color indexed="64"/>
        </bottom>
      </border>
    </ndxf>
  </rcc>
  <rfmt sheetId="2" sqref="X86" start="0" length="0">
    <dxf>
      <font>
        <sz val="11"/>
        <color theme="1"/>
        <name val="Calibri"/>
        <scheme val="minor"/>
      </font>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fmt sheetId="2" sqref="Y86" start="0" length="0">
    <dxf>
      <font>
        <sz val="9"/>
        <color auto="1"/>
        <name val="Arial"/>
        <scheme val="minor"/>
      </font>
      <numFmt numFmtId="165" formatCode="_(&quot;$&quot;* #,##0_);_(&quot;$&quot;* \(#,##0\);_(&quot;$&quot;* &quot;-&quot;??_);_(@_)"/>
      <alignment horizontal="general" vertical="top" readingOrder="0"/>
      <border outline="0">
        <left style="thin">
          <color indexed="64"/>
        </left>
        <right style="thin">
          <color indexed="64"/>
        </right>
        <top style="thin">
          <color indexed="64"/>
        </top>
        <bottom style="thin">
          <color indexed="64"/>
        </bottom>
      </border>
    </dxf>
  </rfmt>
  <rfmt sheetId="2" s="1" sqref="Z86" start="0" length="0">
    <dxf>
      <font>
        <sz val="11"/>
        <color theme="1"/>
        <name val="Calibri"/>
        <scheme val="minor"/>
      </font>
      <numFmt numFmtId="0" formatCode="General"/>
      <alignment horizontal="general" vertical="bottom" readingOrder="0"/>
      <border outline="0">
        <left style="thin">
          <color indexed="64"/>
        </left>
        <right style="thin">
          <color indexed="64"/>
        </right>
        <top style="thin">
          <color indexed="64"/>
        </top>
        <bottom style="thin">
          <color indexed="64"/>
        </bottom>
      </border>
    </dxf>
  </rfmt>
  <rcc rId="2920" sId="2">
    <nc r="AA86" t="inlineStr">
      <is>
        <t>Completions</t>
      </is>
    </nc>
  </rcc>
  <rcc rId="2921" sId="2">
    <nc r="R86" t="inlineStr">
      <is>
        <t>July</t>
      </is>
    </nc>
  </rcc>
  <rcc rId="2922" sId="2" numFmtId="34">
    <nc r="V86">
      <v>671049</v>
    </nc>
  </rcc>
  <rcc rId="2923" sId="2" numFmtId="34">
    <nc r="Y86">
      <v>112630</v>
    </nc>
  </rcc>
  <rcc rId="2924" sId="2">
    <oc r="Z86" t="inlineStr">
      <is>
        <t xml:space="preserve">  </t>
      </is>
    </oc>
    <nc r="Z86" t="inlineStr">
      <is>
        <t>Customer Property Utilized in June 2014</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1" sId="4">
    <oc r="C172" t="inlineStr">
      <is>
        <t xml:space="preserve">Update June 23 (Laurence): Issued RFP #443 - Enviro. Assessment - Candice is covering for Kevin until July 1. Environmental baseline survey work is to begin in summer 2014 to support submission of the regulatory Application to the Alberta Energy Regulator (AER) by June 15, 2015. 3 proponents: Millenium, Matrix, Stantec. Closing date July 14
Update June 20 (Candice): Issued RFP No. 443 on June 20th  - Enviro. Assessment for Kevin Ross. </t>
      </is>
    </oc>
    <nc r="C172" t="inlineStr">
      <is>
        <r>
          <t xml:space="preserve">Update June 23 (Laurence): Issued RFP #443 - Enviro. Assessment - Candice is covering for Kevin until July 1. Environmental baseline survey work is to begin in summer 2014 to support submission of the regulatory Application to the Alberta Energy Regulator (AER) by June 15, 2015. 3 proponents: Millenium, Matrix, Stantec. Closing date July 14
</t>
        </r>
        <r>
          <rPr>
            <sz val="11"/>
            <color rgb="FFFF0000"/>
            <rFont val="Calibri"/>
            <family val="2"/>
          </rPr>
          <t xml:space="preserve">Update June 20 (Candice): Issued RFP No. 443 on June 20th  - Enviro. Assessment for Kevin Ross. </t>
        </r>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O21" guid="{8D8F30B8-1FBE-4285-8DD7-47594F19E7EE}" author="Hamilton Nkwonta" newLength="55"/>
  <rdn rId="0" localSheetId="2" customView="1" name="Z_1FBB4969_6CBF_41D4_A639_A7476D452D85_.wvu.FilterData" hidden="1" oldHidden="1">
    <formula>'Conventional Monthly Report'!$A$4:$AA$83</formula>
  </rdn>
  <rdn rId="0" localSheetId="4" customView="1" name="Z_1FBB4969_6CBF_41D4_A639_A7476D452D85_.wvu.FilterData" hidden="1" oldHidden="1">
    <formula>'OPS only - Weekly Tasks'!$A$11:$F$191</formula>
  </rdn>
  <rcv guid="{1FBB4969-6CBF-41D4-A639-A7476D452D85}"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4" sId="2">
    <nc r="A89" t="inlineStr">
      <is>
        <t xml:space="preserve">July </t>
      </is>
    </nc>
  </rcc>
  <rcc rId="2695" sId="2">
    <nc r="B89" t="inlineStr">
      <is>
        <t>Laura Gerber</t>
      </is>
    </nc>
  </rcc>
  <rcc rId="2696" sId="2">
    <nc r="C89" t="inlineStr">
      <is>
        <t>SFCA</t>
      </is>
    </nc>
  </rcc>
  <rcc rId="2697" sId="2">
    <nc r="D89">
      <v>1</v>
    </nc>
  </rcc>
  <rcc rId="2698" sId="2" numFmtId="34">
    <nc r="E89">
      <v>280800</v>
    </nc>
  </rcc>
  <rcc rId="2699" sId="2">
    <nc r="F89" t="inlineStr">
      <is>
        <t>Encore Environmental Ltd</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700" sheetId="2" source="A15:F103" destination="A14:F102" sourceSheetId="2">
    <undo index="0" exp="area" dr="E6:E88" r="E5" sId="2"/>
    <undo index="0" exp="area" dr="D6:D88" r="D5" sId="2"/>
    <rfmt sheetId="2" sqref="A14" start="0" length="0">
      <dxf>
        <alignment vertical="top" wrapText="1" readingOrder="0"/>
        <border outline="0">
          <left style="thin">
            <color indexed="64"/>
          </left>
          <right style="thin">
            <color indexed="64"/>
          </right>
          <bottom style="thin">
            <color indexed="64"/>
          </bottom>
        </border>
      </dxf>
    </rfmt>
    <rfmt sheetId="2" sqref="B14" start="0" length="0">
      <dxf>
        <alignment vertical="top" wrapText="1" readingOrder="0"/>
        <border outline="0">
          <left style="thin">
            <color indexed="64"/>
          </left>
          <right style="thin">
            <color indexed="64"/>
          </right>
          <top style="thin">
            <color indexed="64"/>
          </top>
          <bottom style="thin">
            <color indexed="64"/>
          </bottom>
        </border>
      </dxf>
    </rfmt>
    <rfmt sheetId="2" sqref="C14" start="0" length="0">
      <dxf>
        <alignment vertical="top" wrapText="1" readingOrder="0"/>
        <border outline="0">
          <left style="thin">
            <color indexed="64"/>
          </left>
          <right style="thin">
            <color indexed="64"/>
          </right>
          <top style="thin">
            <color indexed="64"/>
          </top>
          <bottom style="thin">
            <color indexed="64"/>
          </bottom>
        </border>
      </dxf>
    </rfmt>
    <rfmt sheetId="2" sqref="D14" start="0" length="0">
      <dxf>
        <alignment vertical="top" wrapText="1" readingOrder="0"/>
        <border outline="0">
          <left style="thin">
            <color indexed="64"/>
          </left>
          <right style="thin">
            <color indexed="64"/>
          </right>
          <top style="thin">
            <color indexed="64"/>
          </top>
          <bottom style="thin">
            <color indexed="64"/>
          </bottom>
        </border>
      </dxf>
    </rfmt>
    <rfmt sheetId="2" s="1" sqref="E14" start="0" length="0">
      <dxf>
        <numFmt numFmtId="34" formatCode="_(&quot;$&quot;* #,##0.00_);_(&quot;$&quot;* \(#,##0.00\);_(&quot;$&quot;* &quot;-&quot;??_);_(@_)"/>
        <alignment wrapText="1" readingOrder="0"/>
        <border outline="0">
          <left style="thin">
            <color indexed="64"/>
          </left>
          <right style="thin">
            <color indexed="64"/>
          </right>
          <top style="thin">
            <color indexed="64"/>
          </top>
          <bottom style="thin">
            <color indexed="64"/>
          </bottom>
        </border>
      </dxf>
    </rfmt>
    <rfmt sheetId="2" sqref="F14" start="0" length="0">
      <dxf>
        <alignment vertical="top" wrapText="1" readingOrder="0"/>
        <border outline="0">
          <left style="thin">
            <color indexed="64"/>
          </left>
          <right style="thin">
            <color indexed="64"/>
          </right>
          <top style="thin">
            <color indexed="64"/>
          </top>
          <bottom style="thin">
            <color indexed="64"/>
          </bottom>
        </border>
      </dxf>
    </rfmt>
  </rm>
  <rcc rId="2701" sId="2">
    <oc r="R76" t="inlineStr">
      <is>
        <t>Jun</t>
      </is>
    </oc>
    <nc r="R76" t="inlineStr">
      <is>
        <t>June</t>
      </is>
    </nc>
  </rcc>
  <rcc rId="2702" sId="2">
    <oc r="R77" t="inlineStr">
      <is>
        <t>Jun</t>
      </is>
    </oc>
    <nc r="R77" t="inlineStr">
      <is>
        <t>June</t>
      </is>
    </nc>
  </rcc>
  <rcv guid="{F976164E-0E99-4807-8FC3-52215D1D897C}" action="delete"/>
  <rdn rId="0" localSheetId="2" customView="1" name="Z_F976164E_0E99_4807_8FC3_52215D1D897C_.wvu.FilterData" hidden="1" oldHidden="1">
    <formula>'Conventional Monthly Report'!$A$4:$AA$89</formula>
    <oldFormula>'Conventional Monthly Report'!$A$4:$AA$83</oldFormula>
  </rdn>
  <rdn rId="0" localSheetId="4" customView="1" name="Z_F976164E_0E99_4807_8FC3_52215D1D897C_.wvu.FilterData" hidden="1" oldHidden="1">
    <formula>'OPS only - Weekly Tasks'!$A$11:$F$191</formula>
    <oldFormula>'OPS only - Weekly Tasks'!$A$11:$F$191</oldFormula>
  </rdn>
  <rcv guid="{F976164E-0E99-4807-8FC3-52215D1D897C}"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5" sId="2">
    <oc r="R78" t="inlineStr">
      <is>
        <t>Jun</t>
      </is>
    </oc>
    <nc r="R78" t="inlineStr">
      <is>
        <t>June</t>
      </is>
    </nc>
  </rcc>
  <rcc rId="2706" sId="2">
    <oc r="E5">
      <f>SUM(E6:E87)</f>
    </oc>
    <nc r="E5">
      <f>SUM(E6:E109)</f>
    </nc>
  </rcc>
  <rcc rId="2707" sId="2">
    <oc r="D5">
      <f>SUM(D6:D87)</f>
    </oc>
    <nc r="D5">
      <f>SUM(D6:D100)</f>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8" sId="2">
    <oc r="H20" t="inlineStr">
      <is>
        <t>June</t>
      </is>
    </oc>
    <nc r="H20"/>
  </rcc>
  <rcc rId="2709" sId="2">
    <oc r="I20" t="inlineStr">
      <is>
        <t>Lesley Dovichak</t>
      </is>
    </oc>
    <nc r="I20"/>
  </rcc>
  <rcc rId="2710" sId="2">
    <oc r="J20">
      <v>439</v>
    </oc>
    <nc r="J20"/>
  </rcc>
  <rcc rId="2711" sId="2">
    <oc r="K20" t="inlineStr">
      <is>
        <t>Kirby North Camp - Catering &amp; Housekeeping Services</t>
      </is>
    </oc>
    <nc r="K20"/>
  </rcc>
  <rcc rId="2712" sId="2">
    <oc r="L20" t="inlineStr">
      <is>
        <t>Catering &amp; Housekeeping Services</t>
      </is>
    </oc>
    <nc r="L20"/>
  </rcc>
  <rcc rId="2713" sId="2" numFmtId="34">
    <oc r="M20">
      <v>15000000</v>
    </oc>
    <nc r="M20"/>
  </rcc>
  <rm rId="2714" sheetId="2" source="H21:P23" destination="H20:P22" sourceSheetId="2">
    <rfmt sheetId="2" sqref="H20" start="0" length="0">
      <dxf>
        <alignment vertical="top" wrapText="1" readingOrder="0"/>
        <border outline="0">
          <left style="thin">
            <color indexed="64"/>
          </left>
          <right style="thin">
            <color indexed="64"/>
          </right>
          <top style="thin">
            <color indexed="64"/>
          </top>
          <bottom style="thin">
            <color indexed="64"/>
          </bottom>
        </border>
      </dxf>
    </rfmt>
    <rfmt sheetId="2" sqref="I20" start="0" length="0">
      <dxf>
        <alignment vertical="top" wrapText="1" readingOrder="0"/>
        <border outline="0">
          <left style="thin">
            <color indexed="64"/>
          </left>
          <right style="thin">
            <color indexed="64"/>
          </right>
          <top style="thin">
            <color indexed="64"/>
          </top>
          <bottom style="thin">
            <color indexed="64"/>
          </bottom>
        </border>
      </dxf>
    </rfmt>
    <rfmt sheetId="2" sqref="J20" start="0" length="0">
      <dxf>
        <alignment vertical="top" wrapText="1" readingOrder="0"/>
        <border outline="0">
          <left style="thin">
            <color indexed="64"/>
          </left>
          <right style="thin">
            <color indexed="64"/>
          </right>
          <top style="thin">
            <color indexed="64"/>
          </top>
          <bottom style="thin">
            <color indexed="64"/>
          </bottom>
        </border>
      </dxf>
    </rfmt>
    <rfmt sheetId="2" sqref="K20" start="0" length="0">
      <dxf>
        <alignment vertical="top" wrapText="1" readingOrder="0"/>
        <border outline="0">
          <left style="thin">
            <color indexed="64"/>
          </left>
          <right style="thin">
            <color indexed="64"/>
          </right>
          <top style="thin">
            <color indexed="64"/>
          </top>
          <bottom style="thin">
            <color indexed="64"/>
          </bottom>
        </border>
      </dxf>
    </rfmt>
    <rfmt sheetId="2" sqref="L20" start="0" length="0">
      <dxf>
        <alignment vertical="top" wrapText="1" readingOrder="0"/>
        <border outline="0">
          <left style="thin">
            <color indexed="64"/>
          </left>
          <right style="thin">
            <color indexed="64"/>
          </right>
          <top style="thin">
            <color indexed="64"/>
          </top>
          <bottom style="thin">
            <color indexed="64"/>
          </bottom>
        </border>
      </dxf>
    </rfmt>
    <rfmt sheetId="2" s="1" sqref="M20" start="0" length="0">
      <dxf>
        <numFmt numFmtId="165" formatCode="_(&quot;$&quot;* #,##0_);_(&quot;$&quot;* \(#,##0\);_(&quot;$&quot;* &quot;-&quot;??_);_(@_)"/>
        <alignment wrapText="1" readingOrder="0"/>
        <border outline="0">
          <left style="thin">
            <color indexed="64"/>
          </left>
          <right style="thin">
            <color indexed="64"/>
          </right>
          <top style="thin">
            <color indexed="64"/>
          </top>
          <bottom style="thin">
            <color indexed="64"/>
          </bottom>
        </border>
      </dxf>
    </rfmt>
    <rfmt sheetId="2" sqref="N20" start="0" length="0">
      <dxf>
        <numFmt numFmtId="19" formatCode="m/d/yyyy"/>
        <alignment vertical="top" wrapText="1" readingOrder="0"/>
        <border outline="0">
          <left style="thin">
            <color indexed="64"/>
          </left>
          <right style="thin">
            <color indexed="64"/>
          </right>
          <top style="thin">
            <color indexed="64"/>
          </top>
          <bottom style="thin">
            <color indexed="64"/>
          </bottom>
        </border>
      </dxf>
    </rfmt>
    <rfmt sheetId="2" sqref="O20" start="0" length="0">
      <dxf>
        <numFmt numFmtId="19" formatCode="m/d/yyyy"/>
        <alignment vertical="top" wrapText="1" readingOrder="0"/>
        <border outline="0">
          <left style="thin">
            <color indexed="64"/>
          </left>
          <right style="thin">
            <color indexed="64"/>
          </right>
          <top style="thin">
            <color indexed="64"/>
          </top>
          <bottom style="thin">
            <color indexed="64"/>
          </bottom>
        </border>
      </dxf>
    </rfmt>
    <rfmt sheetId="2" sqref="P20" start="0" length="0">
      <dxf>
        <alignment vertical="top" wrapText="1" readingOrder="0"/>
        <border outline="0">
          <left style="thin">
            <color indexed="64"/>
          </left>
          <right style="thin">
            <color indexed="64"/>
          </right>
          <top style="thin">
            <color indexed="64"/>
          </top>
          <bottom style="thin">
            <color indexed="64"/>
          </bottom>
        </border>
      </dxf>
    </rfmt>
  </rm>
  <rfmt sheetId="2" sqref="H23" start="0" length="0">
    <dxf>
      <border outline="0">
        <left style="thin">
          <color indexed="64"/>
        </left>
        <right style="thin">
          <color indexed="64"/>
        </right>
        <top style="thin">
          <color indexed="64"/>
        </top>
        <bottom style="thin">
          <color indexed="64"/>
        </bottom>
      </border>
    </dxf>
  </rfmt>
  <rfmt sheetId="2" sqref="I23" start="0" length="0">
    <dxf>
      <border outline="0">
        <left style="thin">
          <color indexed="64"/>
        </left>
        <right style="thin">
          <color indexed="64"/>
        </right>
        <top style="thin">
          <color indexed="64"/>
        </top>
        <bottom style="thin">
          <color indexed="64"/>
        </bottom>
      </border>
    </dxf>
  </rfmt>
  <rfmt sheetId="2" sqref="J23" start="0" length="0">
    <dxf>
      <border outline="0">
        <left style="thin">
          <color indexed="64"/>
        </left>
        <right style="thin">
          <color indexed="64"/>
        </right>
        <top style="thin">
          <color indexed="64"/>
        </top>
        <bottom style="thin">
          <color indexed="64"/>
        </bottom>
      </border>
    </dxf>
  </rfmt>
  <rfmt sheetId="2" sqref="K23" start="0" length="0">
    <dxf>
      <border outline="0">
        <left style="thin">
          <color indexed="64"/>
        </left>
        <right style="thin">
          <color indexed="64"/>
        </right>
        <top style="thin">
          <color indexed="64"/>
        </top>
        <bottom style="thin">
          <color indexed="64"/>
        </bottom>
      </border>
    </dxf>
  </rfmt>
  <rfmt sheetId="2" sqref="L23" start="0" length="0">
    <dxf>
      <border outline="0">
        <left style="thin">
          <color indexed="64"/>
        </left>
        <right style="thin">
          <color indexed="64"/>
        </right>
        <top style="thin">
          <color indexed="64"/>
        </top>
        <bottom style="thin">
          <color indexed="64"/>
        </bottom>
      </border>
    </dxf>
  </rfmt>
  <rfmt sheetId="2" sqref="M23" start="0" length="0">
    <dxf>
      <border outline="0">
        <left style="thin">
          <color indexed="64"/>
        </left>
        <right style="thin">
          <color indexed="64"/>
        </right>
        <top style="thin">
          <color indexed="64"/>
        </top>
        <bottom style="thin">
          <color indexed="64"/>
        </bottom>
      </border>
    </dxf>
  </rfmt>
  <rfmt sheetId="2" sqref="N23" start="0" length="0">
    <dxf>
      <border outline="0">
        <left style="thin">
          <color indexed="64"/>
        </left>
        <right style="thin">
          <color indexed="64"/>
        </right>
        <top style="thin">
          <color indexed="64"/>
        </top>
        <bottom style="thin">
          <color indexed="64"/>
        </bottom>
      </border>
    </dxf>
  </rfmt>
  <rfmt sheetId="2" sqref="O23" start="0" length="0">
    <dxf>
      <border outline="0">
        <left style="thin">
          <color indexed="64"/>
        </left>
        <right style="thin">
          <color indexed="64"/>
        </right>
        <top style="thin">
          <color indexed="64"/>
        </top>
        <bottom style="thin">
          <color indexed="64"/>
        </bottom>
      </border>
    </dxf>
  </rfmt>
  <rfmt sheetId="2" sqref="P23" start="0" length="0">
    <dxf>
      <border outline="0">
        <left style="thin">
          <color indexed="64"/>
        </left>
        <right style="thin">
          <color indexed="64"/>
        </right>
        <top style="thin">
          <color indexed="64"/>
        </top>
        <bottom style="thin">
          <color indexed="64"/>
        </bottom>
      </border>
    </dxf>
  </rfmt>
  <rcv guid="{F976164E-0E99-4807-8FC3-52215D1D897C}" action="delete"/>
  <rdn rId="0" localSheetId="2" customView="1" name="Z_F976164E_0E99_4807_8FC3_52215D1D897C_.wvu.FilterData" hidden="1" oldHidden="1">
    <formula>'Conventional Monthly Report'!$A$4:$AA$89</formula>
    <oldFormula>'Conventional Monthly Report'!$A$4:$AA$89</oldFormula>
  </rdn>
  <rdn rId="0" localSheetId="4" customView="1" name="Z_F976164E_0E99_4807_8FC3_52215D1D897C_.wvu.FilterData" hidden="1" oldHidden="1">
    <formula>'OPS only - Weekly Tasks'!$A$11:$F$191</formula>
    <oldFormula>'OPS only - Weekly Tasks'!$A$11:$F$191</oldFormula>
  </rdn>
  <rcv guid="{F976164E-0E99-4807-8FC3-52215D1D897C}"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91:F191">
    <dxf>
      <fill>
        <patternFill patternType="solid">
          <bgColor theme="5" tint="0.79998168889431442"/>
        </patternFill>
      </fill>
    </dxf>
  </rfmt>
  <rfmt sheetId="4" sqref="A185:F185">
    <dxf>
      <fill>
        <patternFill patternType="solid">
          <bgColor theme="5" tint="0.79998168889431442"/>
        </patternFill>
      </fill>
    </dxf>
  </rfmt>
  <rfmt sheetId="4" sqref="A187:F188">
    <dxf>
      <fill>
        <patternFill patternType="solid">
          <bgColor theme="5" tint="0.79998168889431442"/>
        </patternFill>
      </fill>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7" sId="2">
    <nc r="R83" t="inlineStr">
      <is>
        <t>July</t>
      </is>
    </nc>
  </rcc>
  <rcc rId="2718" sId="2">
    <nc r="S83" t="inlineStr">
      <is>
        <t>Kevin Ross</t>
      </is>
    </nc>
  </rcc>
  <rcc rId="2719" sId="2">
    <nc r="T83" t="inlineStr">
      <is>
        <t>Vertex Professional Services</t>
      </is>
    </nc>
  </rcc>
  <rcc rId="2720" sId="2">
    <nc r="U83" t="inlineStr">
      <is>
        <t>Land Admin</t>
      </is>
    </nc>
  </rcc>
  <rcc rId="2721" sId="2" numFmtId="34">
    <nc r="V83">
      <v>3100000</v>
    </nc>
  </rcc>
  <rcc rId="2722" sId="2">
    <nc r="W83" t="inlineStr">
      <is>
        <t>Avoidance</t>
      </is>
    </nc>
  </rcc>
  <rcc rId="2723" sId="2" numFmtId="34">
    <nc r="X83">
      <v>403000</v>
    </nc>
  </rcc>
  <rcc rId="2724" sId="2">
    <nc r="Y83" t="inlineStr">
      <is>
        <t>Rate Negotiations</t>
      </is>
    </nc>
  </rcc>
  <rcc rId="2725" sId="2">
    <nc r="Z83" t="inlineStr">
      <is>
        <t>Surface Land</t>
      </is>
    </nc>
  </rcc>
  <rcc rId="2726" sId="4" numFmtId="19">
    <nc r="A192">
      <v>41827</v>
    </nc>
  </rcc>
  <rcc rId="2727" sId="4">
    <nc r="B192" t="inlineStr">
      <is>
        <t>Enviro Projects</t>
      </is>
    </nc>
  </rcc>
  <rcc rId="2728" sId="4">
    <nc r="D192" t="inlineStr">
      <is>
        <t>In progress</t>
      </is>
    </nc>
  </rcc>
  <rcc rId="2729" sId="4">
    <nc r="C192" t="inlineStr">
      <is>
        <t>Working with Candice on an RFP (which she did/is doing a great job covering for me!)</t>
      </is>
    </nc>
  </rcc>
  <rcc rId="2730" sId="4">
    <nc r="E192" t="inlineStr">
      <is>
        <t>Kevin Ross</t>
      </is>
    </nc>
  </rcc>
  <rcc rId="2731" sId="4" numFmtId="19">
    <nc r="A193">
      <v>41827</v>
    </nc>
  </rcc>
  <rcc rId="2732" sId="4">
    <nc r="B193" t="inlineStr">
      <is>
        <t>Vertex</t>
      </is>
    </nc>
  </rcc>
  <rcc rId="2733" sId="4">
    <nc r="D193" t="inlineStr">
      <is>
        <t>Closed</t>
      </is>
    </nc>
  </rcc>
  <rcc rId="2734" sId="4">
    <nc r="E193" t="inlineStr">
      <is>
        <t>Kevin Ross</t>
      </is>
    </nc>
  </rcc>
  <rcc rId="2735" sId="4">
    <nc r="C193" t="inlineStr">
      <is>
        <t>Finalized Rate negotiations (Savings of $403,000 per year)</t>
      </is>
    </nc>
  </rcc>
  <rcc rId="2736" sId="4">
    <oc r="D149" t="inlineStr">
      <is>
        <t>In progress</t>
      </is>
    </oc>
    <nc r="D149" t="inlineStr">
      <is>
        <t>Closed</t>
      </is>
    </nc>
  </rcc>
  <rcc rId="2737" sId="4">
    <nc r="F193" t="inlineStr">
      <is>
        <t>Y</t>
      </is>
    </nc>
  </rcc>
  <rcc rId="2738" sId="4" numFmtId="19">
    <nc r="A194">
      <v>41827</v>
    </nc>
  </rcc>
  <rcc rId="2739" sId="4">
    <nc r="B194" t="inlineStr">
      <is>
        <t xml:space="preserve">Sequoia </t>
      </is>
    </nc>
  </rcc>
  <rcc rId="2740" sId="4">
    <nc r="C194" t="inlineStr">
      <is>
        <t>Onboarded new helicopter company</t>
      </is>
    </nc>
  </rcc>
  <rcc rId="2741" sId="4">
    <nc r="D194" t="inlineStr">
      <is>
        <t>Closed</t>
      </is>
    </nc>
  </rcc>
  <rcc rId="2742" sId="4">
    <nc r="E194" t="inlineStr">
      <is>
        <t>Kevin Ross</t>
      </is>
    </nc>
  </rcc>
  <rcc rId="2743" sId="4" numFmtId="19">
    <nc r="A195">
      <v>41827</v>
    </nc>
  </rcc>
  <rcc rId="2744" sId="4">
    <nc r="B195" t="inlineStr">
      <is>
        <t>Horizon</t>
      </is>
    </nc>
  </rcc>
  <rcc rId="2745" sId="4">
    <nc r="D195" t="inlineStr">
      <is>
        <t>In progress</t>
      </is>
    </nc>
  </rcc>
  <rcc rId="2746" sId="4">
    <nc r="E195" t="inlineStr">
      <is>
        <t>Kevin Ross</t>
      </is>
    </nc>
  </rcc>
  <rcc rId="2747" sId="4">
    <nc r="C195" t="inlineStr">
      <is>
        <t>Changing waste companiess for Horizon projects/ops</t>
      </is>
    </nc>
  </rcc>
  <rcv guid="{B54B3B29-DBE5-4E05-B57A-733E861AD3D8}" action="delete"/>
  <rdn rId="0" localSheetId="2" customView="1" name="Z_B54B3B29_DBE5_4E05_B57A_733E861AD3D8_.wvu.FilterData" hidden="1" oldHidden="1">
    <formula>'Conventional Monthly Report'!$A$4:$AA$89</formula>
    <oldFormula>'Conventional Monthly Report'!$A$4:$AA$80</oldFormula>
  </rdn>
  <rdn rId="0" localSheetId="4" customView="1" name="Z_B54B3B29_DBE5_4E05_B57A_733E861AD3D8_.wvu.FilterData" hidden="1" oldHidden="1">
    <formula>'OPS only - Weekly Tasks'!$A$11:$F$195</formula>
    <oldFormula>'OPS only - Weekly Tasks'!$A$11:$F$159</oldFormula>
  </rdn>
  <rcv guid="{B54B3B29-DBE5-4E05-B57A-733E861AD3D8}"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0" sId="2" numFmtId="34">
    <oc r="X83">
      <v>403000</v>
    </oc>
    <nc r="X83"/>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1" sId="4">
    <oc r="C189" t="inlineStr">
      <is>
        <t>Met with outside counsel regarding CBO agreement. Hoping to issue revised Ts &amp; Cs next week.</t>
      </is>
    </oc>
    <nc r="C189" t="inlineStr">
      <is>
        <r>
          <t xml:space="preserve">Met with outside counsel regarding CBO agreement. Hoping to issue revised Ts &amp; Cs next week. </t>
        </r>
        <r>
          <rPr>
            <sz val="11"/>
            <color rgb="FFFF0000"/>
            <rFont val="Calibri"/>
            <family val="2"/>
          </rPr>
          <t>Meeting with outside counsel and Jerry on July 16th to finalize contract Ts&amp;Cs</t>
        </r>
      </is>
    </nc>
  </rcc>
  <rcc rId="2752" sId="4" numFmtId="19">
    <nc r="A196">
      <v>41827</v>
    </nc>
  </rcc>
  <rcc rId="2753" sId="4">
    <nc r="B196" t="inlineStr">
      <is>
        <t>SFCA</t>
      </is>
    </nc>
  </rcc>
  <rcc rId="2754" sId="4">
    <nc r="C196" t="inlineStr">
      <is>
        <t>Completed 1 SFCA</t>
      </is>
    </nc>
  </rcc>
  <rcc rId="2755" sId="4">
    <nc r="D196" t="inlineStr">
      <is>
        <t>Closed</t>
      </is>
    </nc>
  </rcc>
  <rcc rId="2756" sId="4">
    <nc r="E196" t="inlineStr">
      <is>
        <t>Candice MacLean</t>
      </is>
    </nc>
  </rcc>
  <rcc rId="2757" sId="4">
    <oc r="E189" t="inlineStr">
      <is>
        <t>candice MacLean</t>
      </is>
    </oc>
    <nc r="E189" t="inlineStr">
      <is>
        <t>Candice MacLean</t>
      </is>
    </nc>
  </rcc>
  <rcc rId="2758" sId="4">
    <oc r="C172" t="inlineStr">
      <is>
        <r>
          <t xml:space="preserve">Update June 23 (Laurence): Issued RFP #443 - Enviro. Assessment - Candice is covering for Kevin until July 1. Environmental baseline survey work is to begin in summer 2014 to support submission of the regulatory Application to the Alberta Energy Regulator (AER) by June 15, 2015. 3 proponents: Millenium, Matrix, Stantec. Closing date July 14
</t>
        </r>
        <r>
          <rPr>
            <sz val="11"/>
            <color rgb="FFFF0000"/>
            <rFont val="Calibri"/>
            <family val="2"/>
          </rPr>
          <t xml:space="preserve">Update June 20 (Candice): Issued RFP No. 443 on June 20th  - Enviro. Assessment for Kevin Ross. </t>
        </r>
      </is>
    </oc>
    <nc r="C172" t="inlineStr">
      <is>
        <r>
          <t xml:space="preserve">Update June 23 (Laurence): Issued RFP #443 - Enviro. Assessment - Candice is covering for Kevin until July 1. Environmental baseline survey work is to begin in summer 2014 to support submission of the regulatory Application to the Alberta Energy Regulator (AER) by June 15, 2015. 3 proponents: Millenium, Matrix, Stantec. Closing date July 14
</t>
        </r>
        <r>
          <rPr>
            <sz val="11"/>
            <color rgb="FFFF0000"/>
            <rFont val="Calibri"/>
            <family val="2"/>
          </rPr>
          <t xml:space="preserve">Update June 20 (Candice): Issued RFP No. 443 on June 20th  - Enviro. Assessment for Kevin Ross. Passed on to Kevin Ross; however, still acting as the sole point of contact. </t>
        </r>
      </is>
    </nc>
  </rcc>
  <rcc rId="2759" sId="4">
    <oc r="C13" t="inlineStr">
      <is>
        <r>
          <rPr>
            <sz val="11"/>
            <rFont val="Calibri"/>
            <family val="2"/>
          </rPr>
          <t xml:space="preserve">Began drafting Procurement Plan for Lease Construction Geo Fabric - </t>
        </r>
        <r>
          <rPr>
            <sz val="11"/>
            <rFont val="Calibri"/>
            <family val="2"/>
          </rPr>
          <t>Met with Construction Manager to discuss progress. Finalizing this week (May 12th). Procurement Plan has been signed by Commercial Operations. Pending BU's approval. Planning to send out RFQ on June 13th.</t>
        </r>
        <r>
          <rPr>
            <sz val="11"/>
            <color rgb="FFFF0000"/>
            <rFont val="Calibri"/>
            <family val="2"/>
          </rPr>
          <t xml:space="preserve"> RFQ  issued June 13th. Closing on June 26th. RFQ Evaluations</t>
        </r>
      </is>
    </oc>
    <nc r="C13" t="inlineStr">
      <is>
        <r>
          <rPr>
            <sz val="11"/>
            <rFont val="Calibri"/>
            <family val="2"/>
          </rPr>
          <t xml:space="preserve">Began drafting Procurement Plan for Lease Construction Geo Fabric - </t>
        </r>
        <r>
          <rPr>
            <sz val="11"/>
            <rFont val="Calibri"/>
            <family val="2"/>
          </rPr>
          <t>Met with Construction Manager to discuss progress. Finalizing this week (May 12th). Procurement Plan has been signed by Commercial Operations. Pending BU's approval. Planning to send out RFQ on June 13th.</t>
        </r>
        <r>
          <rPr>
            <sz val="11"/>
            <color rgb="FFFF0000"/>
            <rFont val="Calibri"/>
            <family val="2"/>
          </rPr>
          <t xml:space="preserve"> RFQ  issued June 13th. Closing on June 26th. RFQ Evaluations. Awarded on July 3rd to Nilex. Working out est. cost savings. </t>
        </r>
      </is>
    </nc>
  </rcc>
  <rcv guid="{408714B3-C490-4A0A-9E6B-4A6408ECE2F9}" action="delete"/>
  <rdn rId="0" localSheetId="2" customView="1" name="Z_408714B3_C490_4A0A_9E6B_4A6408ECE2F9_.wvu.FilterData" hidden="1" oldHidden="1">
    <formula>'Conventional Monthly Report'!$A$4:$AA$89</formula>
    <oldFormula>'Conventional Monthly Report'!$A$4:$AA$83</oldFormula>
  </rdn>
  <rdn rId="0" localSheetId="4" customView="1" name="Z_408714B3_C490_4A0A_9E6B_4A6408ECE2F9_.wvu.FilterData" hidden="1" oldHidden="1">
    <formula>'OPS only - Weekly Tasks'!$A$11:$F$195</formula>
    <oldFormula>'OPS only - Weekly Tasks'!$A$11:$F$188</oldFormula>
  </rdn>
  <rcv guid="{408714B3-C490-4A0A-9E6B-4A6408ECE2F9}"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2" sId="4">
    <oc r="C189" t="inlineStr">
      <is>
        <r>
          <t xml:space="preserve">Met with outside counsel regarding CBO agreement. Hoping to issue revised Ts &amp; Cs next week. </t>
        </r>
        <r>
          <rPr>
            <sz val="11"/>
            <color rgb="FFFF0000"/>
            <rFont val="Calibri"/>
            <family val="2"/>
          </rPr>
          <t>Meeting with outside counsel and Jerry on July 16th to finalize contract Ts&amp;Cs</t>
        </r>
      </is>
    </oc>
    <nc r="C189" t="inlineStr">
      <is>
        <r>
          <t xml:space="preserve">Met with outside counsel regarding CBO agreement. Hoping to issue revised Ts &amp; Cs next week. </t>
        </r>
        <r>
          <rPr>
            <sz val="11"/>
            <color rgb="FFFF0000"/>
            <rFont val="Calibri"/>
            <family val="2"/>
          </rPr>
          <t>Meeting with outside counsel and Jerry Harvey on July 16th to finalize contract Ts&amp;Cs</t>
        </r>
      </is>
    </nc>
  </rcc>
  <rcc rId="2763" sId="4" numFmtId="19">
    <oc r="A172">
      <v>41808</v>
    </oc>
    <nc r="A172">
      <v>41827</v>
    </nc>
  </rcc>
  <rcc rId="2764" sId="4">
    <oc r="C167" t="inlineStr">
      <is>
        <r>
          <t xml:space="preserve">Meeting with Bailey Helicopters to discuss contract  - </t>
        </r>
        <r>
          <rPr>
            <sz val="11"/>
            <color rgb="FFFF0000"/>
            <rFont val="Calibri"/>
            <family val="2"/>
          </rPr>
          <t>pending discussion with BU (Bill Muss)</t>
        </r>
      </is>
    </oc>
    <nc r="C167" t="inlineStr">
      <is>
        <r>
          <t xml:space="preserve">Meeting with Bailey Helicopters to discuss contract  - </t>
        </r>
        <r>
          <rPr>
            <sz val="11"/>
            <color rgb="FFFF0000"/>
            <rFont val="Calibri"/>
            <family val="2"/>
          </rPr>
          <t>pending discussion with BU (Bill Muss) next week</t>
        </r>
      </is>
    </nc>
  </rcc>
  <rcc rId="2765" sId="4" numFmtId="19">
    <oc r="A13">
      <v>41817</v>
    </oc>
    <nc r="A13">
      <v>41827</v>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72" start="0" length="2147483647">
    <dxf>
      <font>
        <color rgb="FFFF0000"/>
      </font>
    </dxf>
  </rfmt>
  <rfmt sheetId="4" sqref="A13" start="0" length="2147483647">
    <dxf>
      <font>
        <color rgb="FFFF0000"/>
      </font>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66" sId="2" ref="X1:X1048576" action="insertCol"/>
  <rcc rId="2767" sId="2">
    <nc r="X4" t="inlineStr">
      <is>
        <t>Corrected type</t>
      </is>
    </nc>
  </rcc>
  <rfmt sheetId="2" sqref="X4:X84">
    <dxf>
      <fill>
        <patternFill>
          <bgColor rgb="FFFFFF00"/>
        </patternFill>
      </fill>
    </dxf>
  </rfmt>
  <rfmt sheetId="2" sqref="X4" start="0" length="2147483647">
    <dxf>
      <font>
        <color auto="1"/>
      </font>
    </dxf>
  </rfmt>
  <rfmt sheetId="2" sqref="E86">
    <dxf>
      <numFmt numFmtId="173" formatCode="&quot;$&quot;#,##0.0"/>
    </dxf>
  </rfmt>
  <rfmt sheetId="2" sqref="E86">
    <dxf>
      <numFmt numFmtId="174" formatCode="&quot;$&quot;#,##0"/>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8" sId="2">
    <oc r="W6" t="inlineStr">
      <is>
        <t>Avoidance</t>
      </is>
    </oc>
    <nc r="W6" t="inlineStr">
      <is>
        <t>Savings</t>
      </is>
    </nc>
  </rcc>
  <rcc rId="2769" sId="2">
    <oc r="W7" t="inlineStr">
      <is>
        <t>Avoidance</t>
      </is>
    </oc>
    <nc r="W7" t="inlineStr">
      <is>
        <t>Savings</t>
      </is>
    </nc>
  </rcc>
  <rcc rId="2770" sId="2">
    <oc r="W19" t="inlineStr">
      <is>
        <t>Avoidance</t>
      </is>
    </oc>
    <nc r="W19" t="inlineStr">
      <is>
        <t>Savings</t>
      </is>
    </nc>
  </rcc>
  <rcc rId="2771" sId="2">
    <oc r="W49" t="inlineStr">
      <is>
        <t>Avoidance</t>
      </is>
    </oc>
    <nc r="W49" t="inlineStr">
      <is>
        <t>Savings</t>
      </is>
    </nc>
  </rcc>
  <rcc rId="2772" sId="2">
    <oc r="W51" t="inlineStr">
      <is>
        <t>Avoidance</t>
      </is>
    </oc>
    <nc r="W51" t="inlineStr">
      <is>
        <t>Savings</t>
      </is>
    </nc>
  </rcc>
  <rcc rId="2773" sId="2">
    <oc r="W52" t="inlineStr">
      <is>
        <t>Avoidance</t>
      </is>
    </oc>
    <nc r="W52" t="inlineStr">
      <is>
        <t>Savings</t>
      </is>
    </nc>
  </rcc>
  <rcc rId="2774" sId="2">
    <oc r="W68" t="inlineStr">
      <is>
        <t>Avoidance</t>
      </is>
    </oc>
    <nc r="W68" t="inlineStr">
      <is>
        <t>Savings</t>
      </is>
    </nc>
  </rcc>
  <rcc rId="2775" sId="2">
    <oc r="W66" t="inlineStr">
      <is>
        <t>Avoidance</t>
      </is>
    </oc>
    <nc r="W66" t="inlineStr">
      <is>
        <t>Savings</t>
      </is>
    </nc>
  </rcc>
  <rcc rId="2776" sId="2">
    <oc r="W67" t="inlineStr">
      <is>
        <t>Avoidance</t>
      </is>
    </oc>
    <nc r="W67" t="inlineStr">
      <is>
        <t>Savings</t>
      </is>
    </nc>
  </rcc>
  <rcc rId="2777" sId="2">
    <oc r="W72" t="inlineStr">
      <is>
        <t>Avoidance</t>
      </is>
    </oc>
    <nc r="W72" t="inlineStr">
      <is>
        <t>Savings</t>
      </is>
    </nc>
  </rcc>
  <rcc rId="2778" sId="2">
    <oc r="W20" t="inlineStr">
      <is>
        <t>Avoidance</t>
      </is>
    </oc>
    <nc r="W20" t="inlineStr">
      <is>
        <t>Savings</t>
      </is>
    </nc>
  </rcc>
  <rcv guid="{5495ECAE-4783-411D-818A-D8EDBC82D2AC}" action="delete"/>
  <rdn rId="0" localSheetId="2" customView="1" name="Z_5495ECAE_4783_411D_818A_D8EDBC82D2AC_.wvu.FilterData" hidden="1" oldHidden="1">
    <formula>'Conventional Monthly Report'!$A$4:$AB$89</formula>
    <oldFormula>'Conventional Monthly Report'!$A$4:$AB$83</oldFormula>
  </rdn>
  <rdn rId="0" localSheetId="4" customView="1" name="Z_5495ECAE_4783_411D_818A_D8EDBC82D2AC_.wvu.FilterData" hidden="1" oldHidden="1">
    <formula>'OPS only - Weekly Tasks'!$A$11:$F$195</formula>
    <oldFormula>'OPS only - Weekly Tasks'!$A$11:$F$182</oldFormula>
  </rdn>
  <rcv guid="{5495ECAE-4783-411D-818A-D8EDBC82D2AC}"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1" sId="2">
    <nc r="S92" t="inlineStr">
      <is>
        <t>Renato Lanfranchi</t>
      </is>
    </nc>
  </rcc>
  <rcc rId="2782" sId="2">
    <nc r="T92" t="inlineStr">
      <is>
        <t>Vertex Professional Services</t>
      </is>
    </nc>
  </rcc>
  <rcc rId="2783" sId="2" odxf="1" dxf="1">
    <nc r="U92" t="inlineStr">
      <is>
        <t>Surface Casing Vent flow and gas migration services</t>
      </is>
    </nc>
    <odxf/>
    <ndxf/>
  </rcc>
  <rfmt sheetId="2" sqref="V92" start="0" length="0">
    <dxf/>
  </rfmt>
  <rcc rId="2784" sId="2" odxf="1" dxf="1">
    <nc r="W92" t="inlineStr">
      <is>
        <t>Rebate</t>
      </is>
    </nc>
    <odxf/>
    <ndxf/>
  </rcc>
  <rfmt sheetId="2" sqref="X92" start="0" length="0">
    <dxf>
      <fill>
        <patternFill patternType="solid">
          <bgColor rgb="FFFFFF00"/>
        </patternFill>
      </fill>
    </dxf>
  </rfmt>
  <rfmt sheetId="2" sqref="Y92" start="0" length="0">
    <dxf/>
  </rfmt>
  <rcc rId="2785" sId="2" odxf="1" dxf="1">
    <nc r="Z92" t="inlineStr">
      <is>
        <t>Monthly rebate Cheque</t>
      </is>
    </nc>
    <odxf/>
    <ndxf/>
  </rcc>
  <rcc rId="2786" sId="2">
    <nc r="AA92" t="inlineStr">
      <is>
        <t>Completions</t>
      </is>
    </nc>
  </rcc>
  <rcc rId="2787" sId="2">
    <nc r="R92" t="inlineStr">
      <is>
        <t>Jun</t>
      </is>
    </nc>
  </rcc>
  <rcc rId="2788" sId="2" numFmtId="34">
    <nc r="V92">
      <v>57608.13</v>
    </nc>
  </rcc>
  <rcc rId="2789" sId="2" numFmtId="34">
    <nc r="Y92">
      <v>4368.46</v>
    </nc>
  </rcc>
  <rcc rId="2790" sId="2">
    <nc r="AB92" t="inlineStr">
      <is>
        <t>May rebate</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1" sId="2">
    <nc r="S93" t="inlineStr">
      <is>
        <t>Renato Lanfranchi</t>
      </is>
    </nc>
  </rcc>
  <rcc rId="2792" sId="2">
    <nc r="T93" t="inlineStr">
      <is>
        <t>GE Oil &amp; Gas</t>
      </is>
    </nc>
  </rcc>
  <rcc rId="2793" sId="2">
    <nc r="U93" t="inlineStr">
      <is>
        <t>Wellhead Supply and Service</t>
      </is>
    </nc>
  </rcc>
  <rfmt sheetId="2" sqref="V93" start="0" length="0">
    <dxf/>
  </rfmt>
  <rcc rId="2794" sId="2">
    <nc r="W93" t="inlineStr">
      <is>
        <t>Asset Utilization</t>
      </is>
    </nc>
  </rcc>
  <rfmt sheetId="2" sqref="X93" start="0" length="0">
    <dxf>
      <fill>
        <patternFill patternType="solid">
          <bgColor rgb="FFFFFF00"/>
        </patternFill>
      </fill>
    </dxf>
  </rfmt>
  <rfmt sheetId="2" sqref="Y93" start="0" length="0">
    <dxf>
      <font>
        <color rgb="FFFF0000"/>
      </font>
    </dxf>
  </rfmt>
  <rcc rId="2795" sId="2">
    <nc r="AA93" t="inlineStr">
      <is>
        <t>Completions</t>
      </is>
    </nc>
  </rcc>
  <rcc rId="2796" sId="2">
    <nc r="R93" t="inlineStr">
      <is>
        <t>Jun</t>
      </is>
    </nc>
  </rcc>
  <rcc rId="2797" sId="2" numFmtId="34">
    <nc r="Y93">
      <v>65714</v>
    </nc>
  </rcc>
  <rfmt sheetId="2" sqref="Y93" start="0" length="2147483647">
    <dxf>
      <font>
        <color auto="1"/>
      </font>
    </dxf>
  </rfmt>
  <rcc rId="2798" sId="2">
    <nc r="Z93" t="inlineStr">
      <is>
        <t>Customer Property Utilized in May 2014</t>
      </is>
    </nc>
  </rcc>
  <rcc rId="2799" sId="2" numFmtId="34">
    <nc r="V93">
      <v>172033</v>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0" sId="2">
    <nc r="X16" t="inlineStr">
      <is>
        <t>Cost Savings</t>
      </is>
    </nc>
  </rcc>
  <rcc rId="2801" sId="2" odxf="1" dxf="1">
    <nc r="X73" t="inlineStr">
      <is>
        <t>Avoidance</t>
      </is>
    </nc>
    <odxf>
      <fill>
        <patternFill patternType="solid">
          <bgColor rgb="FFFFFF00"/>
        </patternFill>
      </fill>
    </odxf>
    <ndxf>
      <fill>
        <patternFill patternType="none">
          <bgColor indexed="65"/>
        </patternFill>
      </fill>
    </ndxf>
  </rcc>
  <rcc rId="2802" sId="2">
    <nc r="X17" t="inlineStr">
      <is>
        <t>Cost Savings</t>
      </is>
    </nc>
  </rcc>
  <rcc rId="2803" sId="2">
    <nc r="X30" t="inlineStr">
      <is>
        <t>Cost Savings</t>
      </is>
    </nc>
  </rcc>
  <rcc rId="2804" sId="2">
    <nc r="X31" t="inlineStr">
      <is>
        <t>Cost Savings</t>
      </is>
    </nc>
  </rcc>
  <rcc rId="2805" sId="2">
    <nc r="X32" t="inlineStr">
      <is>
        <t>Cost Savings</t>
      </is>
    </nc>
  </rcc>
  <rcc rId="2806" sId="2">
    <nc r="X33" t="inlineStr">
      <is>
        <t>Cost Savings</t>
      </is>
    </nc>
  </rcc>
  <rcc rId="2807" sId="2">
    <nc r="X45" t="inlineStr">
      <is>
        <t>Cost Savings</t>
      </is>
    </nc>
  </rcc>
  <rcc rId="2808" sId="2">
    <nc r="X46" t="inlineStr">
      <is>
        <t>Cost Savings</t>
      </is>
    </nc>
  </rcc>
  <rcc rId="2809" sId="2">
    <nc r="X69" t="inlineStr">
      <is>
        <t>Cost Savings</t>
      </is>
    </nc>
  </rcc>
  <rcc rId="2810" sId="2">
    <nc r="X70" t="inlineStr">
      <is>
        <t>Cost Savings</t>
      </is>
    </nc>
  </rcc>
  <rcc rId="2811" sId="2">
    <nc r="X71" t="inlineStr">
      <is>
        <t>Cost Savings</t>
      </is>
    </nc>
  </rcc>
  <rcc rId="2812" sId="2" odxf="1" dxf="1">
    <nc r="X74" t="inlineStr">
      <is>
        <t>Cost Savings</t>
      </is>
    </nc>
    <odxf>
      <font>
        <color rgb="FF000000"/>
      </font>
      <border outline="0">
        <left style="thin">
          <color rgb="FF000000"/>
        </left>
        <right style="thin">
          <color rgb="FF000000"/>
        </right>
        <top style="thin">
          <color rgb="FF000000"/>
        </top>
        <bottom style="thin">
          <color rgb="FF000000"/>
        </bottom>
      </border>
    </odxf>
    <ndxf>
      <font>
        <sz val="11"/>
        <color theme="1"/>
        <name val="Calibri"/>
        <scheme val="minor"/>
      </font>
      <border outline="0">
        <left style="thin">
          <color indexed="64"/>
        </left>
        <right style="thin">
          <color indexed="64"/>
        </right>
        <top style="thin">
          <color indexed="64"/>
        </top>
        <bottom style="thin">
          <color indexed="64"/>
        </bottom>
      </border>
    </ndxf>
  </rcc>
  <rcc rId="2813" sId="2">
    <nc r="X83" t="inlineStr">
      <is>
        <t>Cost Savings</t>
      </is>
    </nc>
  </rcc>
  <rfmt sheetId="2" sqref="X73">
    <dxf>
      <fill>
        <patternFill patternType="solid">
          <bgColor rgb="FFFFFF00"/>
        </patternFill>
      </fill>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4" sId="2" numFmtId="34">
    <nc r="Y83">
      <v>403000</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AE5BCCC-039A-47F1-8144-43D4E76824BC}" name="Laurence Dubuc" id="-1336636921" dateTime="2014-07-02T08:34:0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comments" Target="../comments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13" Type="http://schemas.openxmlformats.org/officeDocument/2006/relationships/printerSettings" Target="../printerSettings/printerSettings32.bin"/><Relationship Id="rId18" Type="http://schemas.openxmlformats.org/officeDocument/2006/relationships/printerSettings" Target="../printerSettings/printerSettings37.bin"/><Relationship Id="rId3" Type="http://schemas.openxmlformats.org/officeDocument/2006/relationships/printerSettings" Target="../printerSettings/printerSettings22.bin"/><Relationship Id="rId21" Type="http://schemas.openxmlformats.org/officeDocument/2006/relationships/vmlDrawing" Target="../drawings/vmlDrawing2.vml"/><Relationship Id="rId7" Type="http://schemas.openxmlformats.org/officeDocument/2006/relationships/printerSettings" Target="../printerSettings/printerSettings26.bin"/><Relationship Id="rId12" Type="http://schemas.openxmlformats.org/officeDocument/2006/relationships/printerSettings" Target="../printerSettings/printerSettings31.bin"/><Relationship Id="rId17" Type="http://schemas.openxmlformats.org/officeDocument/2006/relationships/printerSettings" Target="../printerSettings/printerSettings36.bin"/><Relationship Id="rId2" Type="http://schemas.openxmlformats.org/officeDocument/2006/relationships/printerSettings" Target="../printerSettings/printerSettings21.bin"/><Relationship Id="rId16" Type="http://schemas.openxmlformats.org/officeDocument/2006/relationships/printerSettings" Target="../printerSettings/printerSettings35.bin"/><Relationship Id="rId20" Type="http://schemas.openxmlformats.org/officeDocument/2006/relationships/customProperty" Target="../customProperty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4.bin"/><Relationship Id="rId15" Type="http://schemas.openxmlformats.org/officeDocument/2006/relationships/printerSettings" Target="../printerSettings/printerSettings34.bin"/><Relationship Id="rId23" Type="http://schemas.microsoft.com/office/2006/relationships/wsSortMap" Target="wsSortMap1.xml"/><Relationship Id="rId10" Type="http://schemas.openxmlformats.org/officeDocument/2006/relationships/printerSettings" Target="../printerSettings/printerSettings29.bin"/><Relationship Id="rId19" Type="http://schemas.openxmlformats.org/officeDocument/2006/relationships/printerSettings" Target="../printerSettings/printerSettings38.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 Id="rId14" Type="http://schemas.openxmlformats.org/officeDocument/2006/relationships/printerSettings" Target="../printerSettings/printerSettings33.bin"/><Relationship Id="rId2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19" Type="http://schemas.openxmlformats.org/officeDocument/2006/relationships/printerSettings" Target="../printerSettings/printerSettings57.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33" sqref="P33"/>
    </sheetView>
  </sheetViews>
  <sheetFormatPr defaultRowHeight="15" x14ac:dyDescent="0.25"/>
  <sheetData/>
  <customSheetViews>
    <customSheetView guid="{E78475F9-8E88-486A-B527-CF4D0005F119}" state="hidden">
      <selection activeCell="P33" sqref="P33"/>
      <pageMargins left="0.7" right="0.7" top="0.75" bottom="0.75" header="0.3" footer="0.3"/>
    </customSheetView>
    <customSheetView guid="{8FCB8EB8-4FC2-40FD-A64A-15756752189C}" state="hidden">
      <selection activeCell="P33" sqref="P33"/>
      <pageMargins left="0.7" right="0.7" top="0.75" bottom="0.75" header="0.3" footer="0.3"/>
    </customSheetView>
    <customSheetView guid="{B7BCDC88-F3BD-48B0-8DD5-36B47A2B1128}" state="hidden">
      <selection activeCell="P33" sqref="P33"/>
      <pageMargins left="0.7" right="0.7" top="0.75" bottom="0.75" header="0.3" footer="0.3"/>
    </customSheetView>
    <customSheetView guid="{F976164E-0E99-4807-8FC3-52215D1D897C}" state="hidden">
      <selection activeCell="P33" sqref="P33"/>
      <pageMargins left="0.7" right="0.7" top="0.75" bottom="0.75" header="0.3" footer="0.3"/>
    </customSheetView>
    <customSheetView guid="{408714B3-C490-4A0A-9E6B-4A6408ECE2F9}" state="hidden">
      <selection activeCell="P33" sqref="P33"/>
      <pageMargins left="0.7" right="0.7" top="0.75" bottom="0.75" header="0.3" footer="0.3"/>
    </customSheetView>
    <customSheetView guid="{B54B3B29-DBE5-4E05-B57A-733E861AD3D8}" state="hidden">
      <selection activeCell="P33" sqref="P33"/>
      <pageMargins left="0.7" right="0.7" top="0.75" bottom="0.75" header="0.3" footer="0.3"/>
    </customSheetView>
    <customSheetView guid="{6FC8E45E-B7EC-432F-999B-187E52E5BCD1}" state="hidden">
      <selection activeCell="P33" sqref="P33"/>
      <pageMargins left="0.7" right="0.7" top="0.75" bottom="0.75" header="0.3" footer="0.3"/>
    </customSheetView>
    <customSheetView guid="{9D0FF73D-5DF0-4F8B-8248-B6B5C80F626B}" state="hidden">
      <selection activeCell="P33" sqref="P33"/>
      <pageMargins left="0.7" right="0.7" top="0.75" bottom="0.75" header="0.3" footer="0.3"/>
    </customSheetView>
    <customSheetView guid="{2699C5E5-96D4-48DE-87D7-EC09646739BE}" state="hidden">
      <selection activeCell="P33" sqref="P33"/>
      <pageMargins left="0.7" right="0.7" top="0.75" bottom="0.75" header="0.3" footer="0.3"/>
    </customSheetView>
    <customSheetView guid="{6DA8A8FD-352D-4610-BC5A-169CD7F1B872}" state="hidden">
      <selection activeCell="P33" sqref="P33"/>
      <pageMargins left="0.7" right="0.7" top="0.75" bottom="0.75" header="0.3" footer="0.3"/>
    </customSheetView>
    <customSheetView guid="{36D2D0A1-A13B-4BF2-9A8A-F42E50683E85}" state="hidden">
      <selection activeCell="P33" sqref="P33"/>
      <pageMargins left="0.7" right="0.7" top="0.75" bottom="0.75" header="0.3" footer="0.3"/>
    </customSheetView>
    <customSheetView guid="{FBCD9737-53FC-4BBA-9677-9554CB08187D}" state="hidden">
      <selection activeCell="P33" sqref="P33"/>
      <pageMargins left="0.7" right="0.7" top="0.75" bottom="0.75" header="0.3" footer="0.3"/>
    </customSheetView>
    <customSheetView guid="{15204AAF-F8D6-4F5C-B779-8142D767886E}" state="hidden">
      <selection activeCell="P33" sqref="P33"/>
      <pageMargins left="0.7" right="0.7" top="0.75" bottom="0.75" header="0.3" footer="0.3"/>
    </customSheetView>
    <customSheetView guid="{D0527416-56DA-471C-B239-7844AAE5BBF2}" state="hidden">
      <selection activeCell="P33" sqref="P33"/>
      <pageMargins left="0.7" right="0.7" top="0.75" bottom="0.75" header="0.3" footer="0.3"/>
    </customSheetView>
    <customSheetView guid="{743A6B8C-8B96-401A-AAC5-2EB1A52E66BC}" state="hidden">
      <selection activeCell="P33" sqref="P33"/>
      <pageMargins left="0.7" right="0.7" top="0.75" bottom="0.75" header="0.3" footer="0.3"/>
    </customSheetView>
    <customSheetView guid="{82F36205-E67C-4794-BB0C-024D3E9E2E22}" state="hidden">
      <selection activeCell="P33" sqref="P33"/>
      <pageMargins left="0.7" right="0.7" top="0.75" bottom="0.75" header="0.3" footer="0.3"/>
    </customSheetView>
    <customSheetView guid="{1FBB4969-6CBF-41D4-A639-A7476D452D85}" state="hidden">
      <selection activeCell="P33" sqref="P33"/>
      <pageMargins left="0.7" right="0.7" top="0.75" bottom="0.75" header="0.3" footer="0.3"/>
    </customSheetView>
    <customSheetView guid="{5495ECAE-4783-411D-818A-D8EDBC82D2AC}" state="hidden">
      <selection activeCell="P33" sqref="P3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37"/>
  <sheetViews>
    <sheetView tabSelected="1" zoomScale="80" zoomScaleNormal="80" workbookViewId="0">
      <pane ySplit="7" topLeftCell="A74" activePane="bottomLeft" state="frozen"/>
      <selection pane="bottomLeft" activeCell="Y87" sqref="Y87"/>
    </sheetView>
  </sheetViews>
  <sheetFormatPr defaultRowHeight="15" x14ac:dyDescent="0.25"/>
  <cols>
    <col min="1" max="1" width="12.7109375" style="2" bestFit="1" customWidth="1"/>
    <col min="2" max="2" width="19.28515625" style="2" bestFit="1" customWidth="1"/>
    <col min="3" max="3" width="17.85546875" style="2" bestFit="1" customWidth="1"/>
    <col min="4" max="4" width="22" style="2" bestFit="1" customWidth="1"/>
    <col min="5" max="5" width="26" style="87" bestFit="1" customWidth="1"/>
    <col min="6" max="6" width="31.5703125" style="2" bestFit="1" customWidth="1"/>
    <col min="7" max="7" width="3.7109375" style="6" customWidth="1"/>
    <col min="8" max="8" width="9.7109375" style="2" bestFit="1" customWidth="1"/>
    <col min="9" max="9" width="23.28515625" style="2" customWidth="1"/>
    <col min="10" max="10" width="8.5703125" style="2" bestFit="1" customWidth="1"/>
    <col min="11" max="11" width="18.28515625" style="2" bestFit="1" customWidth="1"/>
    <col min="12" max="12" width="34.85546875" style="2" bestFit="1" customWidth="1"/>
    <col min="13" max="13" width="20.7109375" style="87" bestFit="1" customWidth="1"/>
    <col min="14" max="14" width="13.5703125" style="13" bestFit="1" customWidth="1"/>
    <col min="15" max="15" width="16" style="13" bestFit="1" customWidth="1"/>
    <col min="16" max="16" width="8.28515625" style="2" bestFit="1" customWidth="1"/>
    <col min="17" max="17" width="1.28515625" style="6" customWidth="1"/>
    <col min="18" max="18" width="14.85546875" style="2" customWidth="1"/>
    <col min="19" max="19" width="15.7109375" style="2" bestFit="1" customWidth="1"/>
    <col min="20" max="20" width="19.7109375" style="2" bestFit="1" customWidth="1"/>
    <col min="21" max="21" width="30.42578125" style="2" customWidth="1"/>
    <col min="22" max="22" width="26.28515625" style="74" bestFit="1" customWidth="1"/>
    <col min="23" max="24" width="17.85546875" style="2" customWidth="1"/>
    <col min="25" max="25" width="17.85546875" style="90" bestFit="1" customWidth="1"/>
    <col min="26" max="26" width="57.140625" style="2" bestFit="1" customWidth="1"/>
    <col min="27" max="27" width="20.7109375" style="2" bestFit="1" customWidth="1"/>
    <col min="28" max="28" width="29" style="2" customWidth="1"/>
    <col min="29" max="29" width="9.140625" style="2"/>
    <col min="30" max="30" width="10.28515625" style="2" bestFit="1" customWidth="1"/>
    <col min="31" max="31" width="9.140625" style="2"/>
    <col min="32" max="32" width="45.7109375" style="2" customWidth="1"/>
    <col min="33" max="37" width="9.140625" style="166"/>
    <col min="38" max="16384" width="9.140625" style="2"/>
  </cols>
  <sheetData>
    <row r="1" spans="1:37" ht="15.75" thickBot="1" x14ac:dyDescent="0.3">
      <c r="A1" s="195" t="s">
        <v>240</v>
      </c>
      <c r="B1" s="195"/>
      <c r="C1" s="195"/>
      <c r="D1" s="195"/>
      <c r="E1" s="196"/>
      <c r="F1" s="195"/>
    </row>
    <row r="2" spans="1:37" ht="17.25" customHeight="1" thickBot="1" x14ac:dyDescent="0.45">
      <c r="A2" s="186" t="s">
        <v>0</v>
      </c>
      <c r="B2" s="187"/>
      <c r="C2" s="187"/>
      <c r="D2" s="187"/>
      <c r="E2" s="188"/>
      <c r="F2" s="189"/>
      <c r="G2" s="14"/>
      <c r="H2" s="194" t="s">
        <v>18</v>
      </c>
      <c r="I2" s="194"/>
      <c r="J2" s="194"/>
      <c r="K2" s="194"/>
      <c r="L2" s="194"/>
      <c r="M2" s="194"/>
      <c r="N2" s="194"/>
      <c r="O2" s="194"/>
      <c r="P2" s="194"/>
      <c r="Q2" s="14"/>
      <c r="R2" s="194" t="s">
        <v>21</v>
      </c>
      <c r="S2" s="194"/>
      <c r="T2" s="194"/>
      <c r="U2" s="194"/>
      <c r="V2" s="194"/>
      <c r="W2" s="194"/>
      <c r="X2" s="194"/>
      <c r="Y2" s="194"/>
      <c r="Z2" s="194"/>
      <c r="AA2" s="194"/>
      <c r="AB2" s="194"/>
    </row>
    <row r="3" spans="1:37" ht="17.25" customHeight="1" thickBot="1" x14ac:dyDescent="0.45">
      <c r="A3" s="190"/>
      <c r="B3" s="191"/>
      <c r="C3" s="191"/>
      <c r="D3" s="191"/>
      <c r="E3" s="192"/>
      <c r="F3" s="193"/>
      <c r="G3" s="14"/>
      <c r="H3" s="194"/>
      <c r="I3" s="194"/>
      <c r="J3" s="194"/>
      <c r="K3" s="194"/>
      <c r="L3" s="194"/>
      <c r="M3" s="194"/>
      <c r="N3" s="194"/>
      <c r="O3" s="194"/>
      <c r="P3" s="194"/>
      <c r="Q3" s="14"/>
      <c r="R3" s="194"/>
      <c r="S3" s="194"/>
      <c r="T3" s="194"/>
      <c r="U3" s="194"/>
      <c r="V3" s="194"/>
      <c r="W3" s="194"/>
      <c r="X3" s="194"/>
      <c r="Y3" s="194"/>
      <c r="Z3" s="194"/>
      <c r="AA3" s="194"/>
      <c r="AB3" s="194"/>
    </row>
    <row r="4" spans="1:37" ht="15.75" thickBot="1" x14ac:dyDescent="0.3">
      <c r="A4" s="3" t="s">
        <v>30</v>
      </c>
      <c r="B4" s="15" t="s">
        <v>1</v>
      </c>
      <c r="C4" s="15" t="s">
        <v>2</v>
      </c>
      <c r="D4" s="15" t="s">
        <v>3</v>
      </c>
      <c r="E4" s="84" t="s">
        <v>4</v>
      </c>
      <c r="F4" s="15" t="s">
        <v>415</v>
      </c>
      <c r="G4" s="16"/>
      <c r="H4" s="3" t="s">
        <v>30</v>
      </c>
      <c r="I4" s="15" t="s">
        <v>1</v>
      </c>
      <c r="J4" s="15" t="s">
        <v>16</v>
      </c>
      <c r="K4" s="15" t="s">
        <v>17</v>
      </c>
      <c r="L4" s="15" t="s">
        <v>15</v>
      </c>
      <c r="M4" s="84" t="s">
        <v>43</v>
      </c>
      <c r="N4" s="17" t="s">
        <v>19</v>
      </c>
      <c r="O4" s="17" t="s">
        <v>20</v>
      </c>
      <c r="P4" s="15" t="s">
        <v>14</v>
      </c>
      <c r="Q4" s="16"/>
      <c r="R4" s="3" t="s">
        <v>30</v>
      </c>
      <c r="S4" s="15" t="s">
        <v>1</v>
      </c>
      <c r="T4" s="15" t="s">
        <v>22</v>
      </c>
      <c r="U4" s="15" t="s">
        <v>15</v>
      </c>
      <c r="V4" s="75" t="s">
        <v>23</v>
      </c>
      <c r="W4" s="15" t="s">
        <v>24</v>
      </c>
      <c r="X4" s="181" t="s">
        <v>689</v>
      </c>
      <c r="Y4" s="117" t="s">
        <v>68</v>
      </c>
      <c r="Z4" s="15" t="s">
        <v>69</v>
      </c>
      <c r="AA4" s="15" t="s">
        <v>70</v>
      </c>
      <c r="AB4" s="15" t="s">
        <v>14</v>
      </c>
    </row>
    <row r="5" spans="1:37" s="157" customFormat="1" ht="15" customHeight="1" x14ac:dyDescent="0.25">
      <c r="A5" s="151"/>
      <c r="B5" s="152"/>
      <c r="C5" s="152"/>
      <c r="D5" s="153">
        <f>SUM(D6:D100)</f>
        <v>179</v>
      </c>
      <c r="E5" s="154">
        <f>SUM(E6:E109)</f>
        <v>484809144</v>
      </c>
      <c r="F5" s="152"/>
      <c r="G5" s="155"/>
      <c r="H5" s="151"/>
      <c r="I5" s="152"/>
      <c r="J5" s="152">
        <f>COUNTA(J6:J25)</f>
        <v>17</v>
      </c>
      <c r="K5" s="152"/>
      <c r="L5" s="152"/>
      <c r="M5" s="154">
        <f>SUM(M6:M25)</f>
        <v>51235000</v>
      </c>
      <c r="N5" s="156"/>
      <c r="O5" s="156"/>
      <c r="P5" s="152"/>
      <c r="Q5" s="155"/>
      <c r="R5" s="151"/>
      <c r="S5" s="152"/>
      <c r="T5" s="152"/>
      <c r="U5" s="152"/>
      <c r="V5" s="154">
        <f>SUM(V6:V78)</f>
        <v>350443928.97999996</v>
      </c>
      <c r="W5" s="152"/>
      <c r="X5" s="175"/>
      <c r="Y5" s="154">
        <f>SUM(Y6:Y102)+AD6</f>
        <v>31990770.27</v>
      </c>
      <c r="Z5" s="152"/>
      <c r="AA5" s="152"/>
      <c r="AB5" s="152"/>
      <c r="AC5" s="157" t="s">
        <v>351</v>
      </c>
      <c r="AG5" s="167"/>
      <c r="AH5" s="167"/>
      <c r="AI5" s="167"/>
      <c r="AJ5" s="167"/>
      <c r="AK5" s="167"/>
    </row>
    <row r="6" spans="1:37" ht="30" customHeight="1" x14ac:dyDescent="0.25">
      <c r="A6" s="4" t="s">
        <v>31</v>
      </c>
      <c r="B6" s="4" t="s">
        <v>44</v>
      </c>
      <c r="C6" s="4" t="s">
        <v>7</v>
      </c>
      <c r="D6" s="4">
        <v>1</v>
      </c>
      <c r="E6" s="5">
        <v>3500000</v>
      </c>
      <c r="F6" s="73"/>
      <c r="H6" s="4" t="s">
        <v>31</v>
      </c>
      <c r="I6" s="4" t="s">
        <v>48</v>
      </c>
      <c r="J6" s="4">
        <v>347</v>
      </c>
      <c r="K6" s="4" t="s">
        <v>154</v>
      </c>
      <c r="L6" s="4" t="s">
        <v>52</v>
      </c>
      <c r="M6" s="88">
        <v>3000000</v>
      </c>
      <c r="N6" s="7">
        <v>41646</v>
      </c>
      <c r="O6" s="7">
        <v>41670</v>
      </c>
      <c r="P6" s="4" t="s">
        <v>254</v>
      </c>
      <c r="R6" s="4" t="s">
        <v>31</v>
      </c>
      <c r="S6" s="4" t="s">
        <v>45</v>
      </c>
      <c r="T6" s="4" t="s">
        <v>66</v>
      </c>
      <c r="U6" s="4" t="s">
        <v>67</v>
      </c>
      <c r="V6" s="76">
        <v>10000</v>
      </c>
      <c r="W6" s="4" t="s">
        <v>26</v>
      </c>
      <c r="X6" s="176"/>
      <c r="Y6" s="91">
        <v>1800</v>
      </c>
      <c r="Z6" s="4" t="s">
        <v>71</v>
      </c>
      <c r="AA6" s="4" t="s">
        <v>72</v>
      </c>
      <c r="AB6" s="4"/>
      <c r="AC6" s="100" t="s">
        <v>34</v>
      </c>
      <c r="AD6" s="101">
        <v>320280</v>
      </c>
      <c r="AE6" s="100" t="s">
        <v>592</v>
      </c>
      <c r="AF6" s="165" t="s">
        <v>447</v>
      </c>
      <c r="AG6" s="168"/>
    </row>
    <row r="7" spans="1:37" ht="45" customHeight="1" x14ac:dyDescent="0.25">
      <c r="A7" s="4" t="s">
        <v>31</v>
      </c>
      <c r="B7" s="8" t="s">
        <v>45</v>
      </c>
      <c r="C7" s="8" t="s">
        <v>9</v>
      </c>
      <c r="D7" s="8">
        <v>11</v>
      </c>
      <c r="E7" s="9">
        <v>22000000</v>
      </c>
      <c r="F7" s="19"/>
      <c r="H7" s="4" t="s">
        <v>31</v>
      </c>
      <c r="I7" s="4" t="s">
        <v>48</v>
      </c>
      <c r="J7" s="8">
        <v>342</v>
      </c>
      <c r="K7" s="8" t="s">
        <v>155</v>
      </c>
      <c r="L7" s="8" t="s">
        <v>53</v>
      </c>
      <c r="M7" s="85">
        <v>3000000</v>
      </c>
      <c r="N7" s="7">
        <v>41646</v>
      </c>
      <c r="O7" s="7">
        <v>41670</v>
      </c>
      <c r="P7" s="8"/>
      <c r="R7" s="4" t="s">
        <v>31</v>
      </c>
      <c r="S7" s="8" t="s">
        <v>45</v>
      </c>
      <c r="T7" s="8" t="s">
        <v>73</v>
      </c>
      <c r="U7" s="8" t="s">
        <v>74</v>
      </c>
      <c r="V7" s="77">
        <v>7000</v>
      </c>
      <c r="W7" s="8" t="s">
        <v>26</v>
      </c>
      <c r="X7" s="177"/>
      <c r="Y7" s="92">
        <v>1800</v>
      </c>
      <c r="Z7" s="8" t="s">
        <v>71</v>
      </c>
      <c r="AA7" s="8" t="s">
        <v>72</v>
      </c>
      <c r="AB7" s="8"/>
    </row>
    <row r="8" spans="1:37" ht="45" customHeight="1" x14ac:dyDescent="0.25">
      <c r="A8" s="4" t="s">
        <v>31</v>
      </c>
      <c r="B8" s="8" t="s">
        <v>45</v>
      </c>
      <c r="C8" s="8" t="s">
        <v>5</v>
      </c>
      <c r="D8" s="8">
        <v>3</v>
      </c>
      <c r="E8" s="9">
        <v>19000000</v>
      </c>
      <c r="F8" s="19"/>
      <c r="H8" s="8" t="s">
        <v>32</v>
      </c>
      <c r="I8" s="8" t="s">
        <v>54</v>
      </c>
      <c r="J8" s="8">
        <v>358</v>
      </c>
      <c r="K8" s="8" t="s">
        <v>55</v>
      </c>
      <c r="L8" s="8" t="s">
        <v>64</v>
      </c>
      <c r="M8" s="85">
        <v>450000</v>
      </c>
      <c r="N8" s="10">
        <v>41676</v>
      </c>
      <c r="O8" s="10">
        <v>41703</v>
      </c>
      <c r="P8" s="8"/>
      <c r="R8" s="4" t="s">
        <v>31</v>
      </c>
      <c r="S8" s="8" t="s">
        <v>51</v>
      </c>
      <c r="T8" s="8" t="s">
        <v>75</v>
      </c>
      <c r="U8" s="8" t="s">
        <v>76</v>
      </c>
      <c r="V8" s="77">
        <v>6200000</v>
      </c>
      <c r="W8" s="8" t="s">
        <v>25</v>
      </c>
      <c r="X8" s="177"/>
      <c r="Y8" s="92">
        <v>241800</v>
      </c>
      <c r="Z8" s="8" t="s">
        <v>77</v>
      </c>
      <c r="AA8" s="8" t="s">
        <v>78</v>
      </c>
      <c r="AB8" s="8"/>
    </row>
    <row r="9" spans="1:37" ht="45" customHeight="1" x14ac:dyDescent="0.25">
      <c r="A9" s="4" t="s">
        <v>31</v>
      </c>
      <c r="B9" s="8" t="s">
        <v>45</v>
      </c>
      <c r="C9" s="8" t="s">
        <v>7</v>
      </c>
      <c r="D9" s="8">
        <v>6</v>
      </c>
      <c r="E9" s="9">
        <v>96000000</v>
      </c>
      <c r="F9" s="19"/>
      <c r="H9" s="8" t="s">
        <v>32</v>
      </c>
      <c r="I9" s="8" t="s">
        <v>54</v>
      </c>
      <c r="J9" s="8">
        <v>361</v>
      </c>
      <c r="K9" s="8" t="s">
        <v>56</v>
      </c>
      <c r="L9" s="8" t="s">
        <v>64</v>
      </c>
      <c r="M9" s="85">
        <v>700000</v>
      </c>
      <c r="N9" s="10">
        <v>41676</v>
      </c>
      <c r="O9" s="10">
        <v>41703</v>
      </c>
      <c r="P9" s="8"/>
      <c r="R9" s="4" t="s">
        <v>31</v>
      </c>
      <c r="S9" s="8" t="s">
        <v>188</v>
      </c>
      <c r="T9" s="8" t="s">
        <v>79</v>
      </c>
      <c r="U9" s="8" t="s">
        <v>80</v>
      </c>
      <c r="V9" s="77">
        <v>600000</v>
      </c>
      <c r="W9" s="8" t="s">
        <v>29</v>
      </c>
      <c r="X9" s="177"/>
      <c r="Y9" s="92">
        <v>250000</v>
      </c>
      <c r="Z9" s="8" t="s">
        <v>81</v>
      </c>
      <c r="AA9" s="8" t="s">
        <v>82</v>
      </c>
      <c r="AB9" s="8"/>
    </row>
    <row r="10" spans="1:37" ht="45" customHeight="1" x14ac:dyDescent="0.25">
      <c r="A10" s="4" t="s">
        <v>31</v>
      </c>
      <c r="B10" s="8" t="s">
        <v>46</v>
      </c>
      <c r="C10" s="8" t="s">
        <v>5</v>
      </c>
      <c r="D10" s="8">
        <v>1</v>
      </c>
      <c r="E10" s="9">
        <v>5000000</v>
      </c>
      <c r="F10" s="19"/>
      <c r="H10" s="8" t="s">
        <v>32</v>
      </c>
      <c r="I10" s="8" t="s">
        <v>54</v>
      </c>
      <c r="J10" s="8">
        <v>363</v>
      </c>
      <c r="K10" s="8" t="s">
        <v>57</v>
      </c>
      <c r="L10" s="8" t="s">
        <v>64</v>
      </c>
      <c r="M10" s="85">
        <v>700000</v>
      </c>
      <c r="N10" s="10">
        <v>41676</v>
      </c>
      <c r="O10" s="10">
        <v>41703</v>
      </c>
      <c r="P10" s="8"/>
      <c r="R10" s="4" t="s">
        <v>31</v>
      </c>
      <c r="S10" s="8" t="s">
        <v>188</v>
      </c>
      <c r="T10" s="8" t="s">
        <v>79</v>
      </c>
      <c r="U10" s="8" t="s">
        <v>80</v>
      </c>
      <c r="V10" s="77">
        <v>600000</v>
      </c>
      <c r="W10" s="8" t="s">
        <v>28</v>
      </c>
      <c r="X10" s="177"/>
      <c r="Y10" s="92">
        <v>55000</v>
      </c>
      <c r="Z10" s="8" t="s">
        <v>83</v>
      </c>
      <c r="AA10" s="8" t="s">
        <v>82</v>
      </c>
      <c r="AB10" s="8"/>
    </row>
    <row r="11" spans="1:37" ht="45" customHeight="1" x14ac:dyDescent="0.25">
      <c r="A11" s="4" t="s">
        <v>31</v>
      </c>
      <c r="B11" s="8" t="s">
        <v>47</v>
      </c>
      <c r="C11" s="8" t="s">
        <v>7</v>
      </c>
      <c r="D11" s="8">
        <v>1</v>
      </c>
      <c r="E11" s="9">
        <v>100000</v>
      </c>
      <c r="F11" s="19"/>
      <c r="H11" s="8" t="s">
        <v>32</v>
      </c>
      <c r="I11" s="8" t="s">
        <v>54</v>
      </c>
      <c r="J11" s="8">
        <v>356</v>
      </c>
      <c r="K11" s="8" t="s">
        <v>59</v>
      </c>
      <c r="L11" s="8" t="s">
        <v>64</v>
      </c>
      <c r="M11" s="85">
        <v>1500000</v>
      </c>
      <c r="N11" s="10">
        <v>41675</v>
      </c>
      <c r="O11" s="10">
        <v>41698</v>
      </c>
      <c r="P11" s="8"/>
      <c r="R11" s="4" t="s">
        <v>31</v>
      </c>
      <c r="S11" s="8" t="s">
        <v>188</v>
      </c>
      <c r="T11" s="8" t="s">
        <v>84</v>
      </c>
      <c r="U11" s="8" t="s">
        <v>85</v>
      </c>
      <c r="V11" s="77">
        <v>54800</v>
      </c>
      <c r="W11" s="8" t="s">
        <v>27</v>
      </c>
      <c r="X11" s="177"/>
      <c r="Y11" s="92">
        <v>5758.2</v>
      </c>
      <c r="Z11" s="8" t="s">
        <v>86</v>
      </c>
      <c r="AA11" s="8" t="s">
        <v>82</v>
      </c>
      <c r="AB11" s="8"/>
    </row>
    <row r="12" spans="1:37" ht="45" customHeight="1" x14ac:dyDescent="0.25">
      <c r="A12" s="4" t="s">
        <v>31</v>
      </c>
      <c r="B12" s="8" t="s">
        <v>48</v>
      </c>
      <c r="C12" s="8" t="s">
        <v>12</v>
      </c>
      <c r="D12" s="8">
        <v>1</v>
      </c>
      <c r="E12" s="9">
        <v>6000</v>
      </c>
      <c r="F12" s="19"/>
      <c r="H12" s="8" t="s">
        <v>32</v>
      </c>
      <c r="I12" s="8" t="s">
        <v>54</v>
      </c>
      <c r="J12" s="8">
        <v>357</v>
      </c>
      <c r="K12" s="8" t="s">
        <v>60</v>
      </c>
      <c r="L12" s="8" t="s">
        <v>64</v>
      </c>
      <c r="M12" s="85">
        <v>2500000</v>
      </c>
      <c r="N12" s="10">
        <v>41675</v>
      </c>
      <c r="O12" s="10">
        <v>41698</v>
      </c>
      <c r="P12" s="8"/>
      <c r="R12" s="4" t="s">
        <v>31</v>
      </c>
      <c r="S12" s="8" t="s">
        <v>188</v>
      </c>
      <c r="T12" s="8" t="s">
        <v>87</v>
      </c>
      <c r="U12" s="8" t="s">
        <v>88</v>
      </c>
      <c r="V12" s="77">
        <v>3750000</v>
      </c>
      <c r="W12" s="8" t="s">
        <v>26</v>
      </c>
      <c r="X12" s="177"/>
      <c r="Y12" s="92">
        <v>120000</v>
      </c>
      <c r="Z12" s="8" t="s">
        <v>89</v>
      </c>
      <c r="AA12" s="8" t="s">
        <v>82</v>
      </c>
      <c r="AB12" s="8"/>
    </row>
    <row r="13" spans="1:37" ht="45" customHeight="1" x14ac:dyDescent="0.25">
      <c r="A13" s="4" t="s">
        <v>31</v>
      </c>
      <c r="B13" s="8" t="s">
        <v>48</v>
      </c>
      <c r="C13" s="8" t="s">
        <v>5</v>
      </c>
      <c r="D13" s="8">
        <v>3</v>
      </c>
      <c r="E13" s="9">
        <v>1500000</v>
      </c>
      <c r="F13" s="19"/>
      <c r="H13" s="8" t="s">
        <v>32</v>
      </c>
      <c r="I13" s="8" t="s">
        <v>54</v>
      </c>
      <c r="J13" s="8">
        <v>359</v>
      </c>
      <c r="K13" s="8" t="s">
        <v>61</v>
      </c>
      <c r="L13" s="8" t="s">
        <v>64</v>
      </c>
      <c r="M13" s="85">
        <v>320000</v>
      </c>
      <c r="N13" s="10">
        <v>41675</v>
      </c>
      <c r="O13" s="10">
        <v>41698</v>
      </c>
      <c r="P13" s="8"/>
      <c r="R13" s="4" t="s">
        <v>31</v>
      </c>
      <c r="S13" s="8" t="s">
        <v>188</v>
      </c>
      <c r="T13" s="8" t="s">
        <v>87</v>
      </c>
      <c r="U13" s="8" t="s">
        <v>90</v>
      </c>
      <c r="V13" s="77">
        <v>23230000</v>
      </c>
      <c r="W13" s="8" t="s">
        <v>26</v>
      </c>
      <c r="X13" s="177"/>
      <c r="Y13" s="92">
        <v>1520000</v>
      </c>
      <c r="Z13" s="8" t="s">
        <v>89</v>
      </c>
      <c r="AA13" s="8" t="s">
        <v>82</v>
      </c>
      <c r="AB13" s="8"/>
    </row>
    <row r="14" spans="1:37" ht="30" customHeight="1" x14ac:dyDescent="0.25">
      <c r="A14" s="4" t="s">
        <v>31</v>
      </c>
      <c r="B14" s="8" t="s">
        <v>49</v>
      </c>
      <c r="C14" s="8" t="s">
        <v>11</v>
      </c>
      <c r="D14" s="8">
        <v>8</v>
      </c>
      <c r="E14" s="9">
        <v>2080000</v>
      </c>
      <c r="F14" s="19"/>
      <c r="H14" s="8" t="s">
        <v>32</v>
      </c>
      <c r="I14" s="8" t="s">
        <v>54</v>
      </c>
      <c r="J14" s="8">
        <v>362</v>
      </c>
      <c r="K14" s="8" t="s">
        <v>62</v>
      </c>
      <c r="L14" s="8" t="s">
        <v>64</v>
      </c>
      <c r="M14" s="85">
        <v>350000</v>
      </c>
      <c r="N14" s="10">
        <v>41675</v>
      </c>
      <c r="O14" s="10">
        <v>41698</v>
      </c>
      <c r="P14" s="8"/>
      <c r="R14" s="4" t="s">
        <v>31</v>
      </c>
      <c r="S14" s="8" t="s">
        <v>188</v>
      </c>
      <c r="T14" s="8" t="s">
        <v>87</v>
      </c>
      <c r="U14" s="8" t="s">
        <v>515</v>
      </c>
      <c r="V14" s="77">
        <v>21800000</v>
      </c>
      <c r="W14" s="8" t="s">
        <v>26</v>
      </c>
      <c r="X14" s="177"/>
      <c r="Y14" s="92">
        <v>573000</v>
      </c>
      <c r="Z14" s="8" t="s">
        <v>89</v>
      </c>
      <c r="AA14" s="8" t="s">
        <v>82</v>
      </c>
      <c r="AB14" s="8"/>
    </row>
    <row r="15" spans="1:37" ht="45" customHeight="1" x14ac:dyDescent="0.25">
      <c r="A15" s="4" t="s">
        <v>31</v>
      </c>
      <c r="B15" s="8" t="s">
        <v>49</v>
      </c>
      <c r="C15" s="8" t="s">
        <v>8</v>
      </c>
      <c r="D15" s="8">
        <v>2</v>
      </c>
      <c r="E15" s="9">
        <v>100000</v>
      </c>
      <c r="F15" s="19"/>
      <c r="H15" s="8" t="s">
        <v>32</v>
      </c>
      <c r="I15" s="8" t="s">
        <v>54</v>
      </c>
      <c r="J15" s="8">
        <v>360</v>
      </c>
      <c r="K15" s="8" t="s">
        <v>63</v>
      </c>
      <c r="L15" s="8" t="s">
        <v>64</v>
      </c>
      <c r="M15" s="85">
        <v>1500000</v>
      </c>
      <c r="N15" s="10">
        <v>41675</v>
      </c>
      <c r="O15" s="10">
        <v>41698</v>
      </c>
      <c r="P15" s="8"/>
      <c r="R15" s="8" t="s">
        <v>32</v>
      </c>
      <c r="S15" s="8" t="s">
        <v>45</v>
      </c>
      <c r="T15" s="8" t="s">
        <v>91</v>
      </c>
      <c r="U15" s="8" t="s">
        <v>92</v>
      </c>
      <c r="V15" s="77">
        <v>2000000</v>
      </c>
      <c r="W15" s="8" t="s">
        <v>25</v>
      </c>
      <c r="X15" s="177"/>
      <c r="Y15" s="92">
        <v>29250</v>
      </c>
      <c r="Z15" s="8" t="s">
        <v>71</v>
      </c>
      <c r="AA15" s="8" t="s">
        <v>72</v>
      </c>
      <c r="AB15" s="8"/>
    </row>
    <row r="16" spans="1:37" ht="45" customHeight="1" x14ac:dyDescent="0.25">
      <c r="A16" s="4" t="s">
        <v>31</v>
      </c>
      <c r="B16" s="8" t="s">
        <v>50</v>
      </c>
      <c r="C16" s="8" t="s">
        <v>11</v>
      </c>
      <c r="D16" s="8">
        <v>1</v>
      </c>
      <c r="E16" s="9">
        <v>150000</v>
      </c>
      <c r="F16" s="19"/>
      <c r="H16" s="11" t="s">
        <v>32</v>
      </c>
      <c r="I16" s="8" t="s">
        <v>54</v>
      </c>
      <c r="J16" s="8">
        <v>335</v>
      </c>
      <c r="K16" s="8" t="s">
        <v>58</v>
      </c>
      <c r="L16" s="8" t="s">
        <v>65</v>
      </c>
      <c r="M16" s="85">
        <v>10600000</v>
      </c>
      <c r="N16" s="10">
        <v>41689</v>
      </c>
      <c r="O16" s="10">
        <v>41694</v>
      </c>
      <c r="P16" s="8"/>
      <c r="R16" s="8" t="s">
        <v>32</v>
      </c>
      <c r="S16" s="8" t="s">
        <v>47</v>
      </c>
      <c r="T16" s="8" t="s">
        <v>93</v>
      </c>
      <c r="U16" s="8" t="s">
        <v>94</v>
      </c>
      <c r="V16" s="77">
        <v>1200000</v>
      </c>
      <c r="W16" s="8" t="s">
        <v>25</v>
      </c>
      <c r="X16" s="177" t="s">
        <v>692</v>
      </c>
      <c r="Y16" s="92">
        <v>120000</v>
      </c>
      <c r="Z16" s="8" t="s">
        <v>95</v>
      </c>
      <c r="AA16" s="8" t="s">
        <v>96</v>
      </c>
      <c r="AB16" s="8"/>
    </row>
    <row r="17" spans="1:37" ht="60" customHeight="1" x14ac:dyDescent="0.25">
      <c r="A17" s="8" t="s">
        <v>31</v>
      </c>
      <c r="B17" s="8" t="s">
        <v>139</v>
      </c>
      <c r="C17" s="8" t="s">
        <v>10</v>
      </c>
      <c r="D17" s="8">
        <v>5</v>
      </c>
      <c r="E17" s="9">
        <v>700000</v>
      </c>
      <c r="F17" s="19"/>
      <c r="H17" s="8" t="s">
        <v>34</v>
      </c>
      <c r="I17" s="8" t="s">
        <v>45</v>
      </c>
      <c r="J17" s="8">
        <v>394</v>
      </c>
      <c r="K17" s="8" t="s">
        <v>395</v>
      </c>
      <c r="L17" s="8" t="s">
        <v>396</v>
      </c>
      <c r="M17" s="85">
        <v>300000</v>
      </c>
      <c r="N17" s="10">
        <v>41759</v>
      </c>
      <c r="O17" s="10">
        <v>41796</v>
      </c>
      <c r="P17" s="8"/>
      <c r="R17" s="8" t="s">
        <v>32</v>
      </c>
      <c r="S17" s="8" t="s">
        <v>47</v>
      </c>
      <c r="T17" s="8" t="s">
        <v>97</v>
      </c>
      <c r="U17" s="8" t="s">
        <v>94</v>
      </c>
      <c r="V17" s="77">
        <v>500000</v>
      </c>
      <c r="W17" s="8" t="s">
        <v>25</v>
      </c>
      <c r="X17" s="177" t="s">
        <v>692</v>
      </c>
      <c r="Y17" s="92">
        <v>40000</v>
      </c>
      <c r="Z17" s="8" t="s">
        <v>98</v>
      </c>
      <c r="AA17" s="8" t="s">
        <v>96</v>
      </c>
      <c r="AB17" s="8"/>
    </row>
    <row r="18" spans="1:37" ht="48" customHeight="1" x14ac:dyDescent="0.25">
      <c r="A18" s="8" t="s">
        <v>32</v>
      </c>
      <c r="B18" s="8" t="s">
        <v>47</v>
      </c>
      <c r="C18" s="8" t="s">
        <v>8</v>
      </c>
      <c r="D18" s="8">
        <v>1</v>
      </c>
      <c r="E18" s="9">
        <v>1200000</v>
      </c>
      <c r="F18" s="19"/>
      <c r="H18" s="8" t="s">
        <v>34</v>
      </c>
      <c r="I18" s="8" t="s">
        <v>50</v>
      </c>
      <c r="J18" s="8">
        <v>405</v>
      </c>
      <c r="K18" s="8" t="s">
        <v>427</v>
      </c>
      <c r="L18" s="8" t="s">
        <v>429</v>
      </c>
      <c r="M18" s="85">
        <v>15000</v>
      </c>
      <c r="N18" s="10">
        <v>41746</v>
      </c>
      <c r="O18" s="10">
        <v>41757</v>
      </c>
      <c r="P18" s="8"/>
      <c r="R18" s="8" t="s">
        <v>32</v>
      </c>
      <c r="S18" s="8" t="s">
        <v>102</v>
      </c>
      <c r="T18" s="8" t="s">
        <v>99</v>
      </c>
      <c r="U18" s="8" t="s">
        <v>100</v>
      </c>
      <c r="V18" s="77">
        <v>714490</v>
      </c>
      <c r="W18" s="8" t="s">
        <v>29</v>
      </c>
      <c r="X18" s="177"/>
      <c r="Y18" s="92">
        <v>714490</v>
      </c>
      <c r="Z18" s="8" t="s">
        <v>101</v>
      </c>
      <c r="AA18" s="8" t="s">
        <v>72</v>
      </c>
      <c r="AB18" s="8"/>
    </row>
    <row r="19" spans="1:37" ht="30" customHeight="1" x14ac:dyDescent="0.25">
      <c r="A19" s="8" t="s">
        <v>32</v>
      </c>
      <c r="B19" s="8" t="s">
        <v>51</v>
      </c>
      <c r="C19" s="8" t="s">
        <v>13</v>
      </c>
      <c r="D19" s="8">
        <v>2</v>
      </c>
      <c r="E19" s="9">
        <v>0</v>
      </c>
      <c r="F19" s="19"/>
      <c r="H19" s="8" t="s">
        <v>35</v>
      </c>
      <c r="I19" s="8" t="s">
        <v>44</v>
      </c>
      <c r="J19" s="8">
        <v>426</v>
      </c>
      <c r="K19" s="8" t="s">
        <v>472</v>
      </c>
      <c r="L19" s="8" t="s">
        <v>473</v>
      </c>
      <c r="M19" s="85">
        <v>2300000</v>
      </c>
      <c r="N19" s="10">
        <v>41773</v>
      </c>
      <c r="O19" s="10">
        <v>41788</v>
      </c>
      <c r="P19" s="8"/>
      <c r="R19" s="8" t="s">
        <v>33</v>
      </c>
      <c r="S19" s="8" t="s">
        <v>45</v>
      </c>
      <c r="T19" s="8" t="s">
        <v>108</v>
      </c>
      <c r="U19" s="8" t="s">
        <v>92</v>
      </c>
      <c r="V19" s="77">
        <v>2000000</v>
      </c>
      <c r="W19" s="8" t="s">
        <v>26</v>
      </c>
      <c r="X19" s="177"/>
      <c r="Y19" s="92">
        <f>25*45</f>
        <v>1125</v>
      </c>
      <c r="Z19" s="8" t="s">
        <v>111</v>
      </c>
      <c r="AA19" s="8" t="s">
        <v>72</v>
      </c>
      <c r="AB19" s="8"/>
    </row>
    <row r="20" spans="1:37" ht="30" customHeight="1" x14ac:dyDescent="0.25">
      <c r="A20" s="8" t="s">
        <v>32</v>
      </c>
      <c r="B20" s="8" t="s">
        <v>50</v>
      </c>
      <c r="C20" s="8" t="s">
        <v>11</v>
      </c>
      <c r="D20" s="8">
        <v>2</v>
      </c>
      <c r="E20" s="9">
        <v>300000</v>
      </c>
      <c r="F20" s="19"/>
      <c r="H20" s="8" t="s">
        <v>36</v>
      </c>
      <c r="I20" s="8" t="s">
        <v>593</v>
      </c>
      <c r="J20" s="8">
        <v>429</v>
      </c>
      <c r="K20" s="8"/>
      <c r="L20" s="8" t="s">
        <v>594</v>
      </c>
      <c r="M20" s="85">
        <v>21500000</v>
      </c>
      <c r="N20" s="10">
        <v>41796</v>
      </c>
      <c r="O20" s="10">
        <v>41820</v>
      </c>
      <c r="P20" s="8" t="s">
        <v>595</v>
      </c>
      <c r="R20" s="8" t="s">
        <v>33</v>
      </c>
      <c r="S20" s="8" t="s">
        <v>45</v>
      </c>
      <c r="T20" s="8" t="s">
        <v>109</v>
      </c>
      <c r="U20" s="8" t="s">
        <v>92</v>
      </c>
      <c r="V20" s="77">
        <v>5000000</v>
      </c>
      <c r="W20" s="8" t="s">
        <v>26</v>
      </c>
      <c r="X20" s="177"/>
      <c r="Y20" s="92">
        <v>155660.71</v>
      </c>
      <c r="Z20" s="8" t="s">
        <v>110</v>
      </c>
      <c r="AA20" s="8" t="s">
        <v>72</v>
      </c>
      <c r="AB20" s="8"/>
    </row>
    <row r="21" spans="1:37" ht="60" x14ac:dyDescent="0.25">
      <c r="A21" s="8" t="s">
        <v>32</v>
      </c>
      <c r="B21" s="8" t="s">
        <v>49</v>
      </c>
      <c r="C21" s="8" t="s">
        <v>11</v>
      </c>
      <c r="D21" s="8">
        <v>4</v>
      </c>
      <c r="E21" s="9">
        <v>1040000</v>
      </c>
      <c r="F21" s="19"/>
      <c r="H21" s="8" t="s">
        <v>36</v>
      </c>
      <c r="I21" s="8" t="s">
        <v>50</v>
      </c>
      <c r="J21" s="8">
        <v>443</v>
      </c>
      <c r="K21" s="8" t="s">
        <v>598</v>
      </c>
      <c r="L21" s="8" t="s">
        <v>599</v>
      </c>
      <c r="M21" s="85">
        <v>1500000</v>
      </c>
      <c r="N21" s="10">
        <v>41810</v>
      </c>
      <c r="O21" s="10"/>
      <c r="P21" s="8" t="s">
        <v>633</v>
      </c>
      <c r="R21" s="8" t="s">
        <v>33</v>
      </c>
      <c r="S21" s="8" t="s">
        <v>115</v>
      </c>
      <c r="T21" s="8" t="s">
        <v>116</v>
      </c>
      <c r="U21" s="8" t="s">
        <v>88</v>
      </c>
      <c r="V21" s="77">
        <v>346560</v>
      </c>
      <c r="W21" s="8" t="s">
        <v>26</v>
      </c>
      <c r="X21" s="177"/>
      <c r="Y21" s="92">
        <v>116640</v>
      </c>
      <c r="Z21" s="8" t="s">
        <v>126</v>
      </c>
      <c r="AA21" s="8" t="s">
        <v>82</v>
      </c>
      <c r="AB21" s="8"/>
    </row>
    <row r="22" spans="1:37" ht="60" x14ac:dyDescent="0.25">
      <c r="A22" s="8" t="s">
        <v>32</v>
      </c>
      <c r="B22" s="8" t="s">
        <v>49</v>
      </c>
      <c r="C22" s="8" t="s">
        <v>8</v>
      </c>
      <c r="D22" s="8">
        <v>2</v>
      </c>
      <c r="E22" s="9">
        <v>100000</v>
      </c>
      <c r="F22" s="19"/>
      <c r="H22" s="8" t="s">
        <v>36</v>
      </c>
      <c r="I22" s="8" t="s">
        <v>50</v>
      </c>
      <c r="J22" s="8">
        <v>441</v>
      </c>
      <c r="K22" s="8" t="s">
        <v>634</v>
      </c>
      <c r="L22" s="8" t="s">
        <v>635</v>
      </c>
      <c r="M22" s="85">
        <v>1000000</v>
      </c>
      <c r="N22" s="10">
        <v>41803</v>
      </c>
      <c r="O22" s="10">
        <v>41816</v>
      </c>
      <c r="P22" s="8"/>
      <c r="R22" s="8" t="s">
        <v>33</v>
      </c>
      <c r="S22" s="8" t="s">
        <v>115</v>
      </c>
      <c r="T22" s="8" t="s">
        <v>121</v>
      </c>
      <c r="U22" s="8" t="s">
        <v>122</v>
      </c>
      <c r="V22" s="77">
        <v>700000</v>
      </c>
      <c r="W22" s="8" t="s">
        <v>26</v>
      </c>
      <c r="X22" s="177"/>
      <c r="Y22" s="92">
        <v>77000</v>
      </c>
      <c r="Z22" s="8" t="s">
        <v>127</v>
      </c>
      <c r="AA22" s="8" t="s">
        <v>82</v>
      </c>
      <c r="AB22" s="8"/>
    </row>
    <row r="23" spans="1:37" ht="30" customHeight="1" x14ac:dyDescent="0.25">
      <c r="A23" s="8" t="s">
        <v>32</v>
      </c>
      <c r="B23" s="8" t="s">
        <v>139</v>
      </c>
      <c r="C23" s="8" t="s">
        <v>10</v>
      </c>
      <c r="D23" s="8">
        <v>11</v>
      </c>
      <c r="E23" s="9">
        <v>1540000</v>
      </c>
      <c r="F23" s="19"/>
      <c r="H23" s="8"/>
      <c r="I23" s="8"/>
      <c r="J23" s="8"/>
      <c r="K23" s="8"/>
      <c r="L23" s="8"/>
      <c r="M23" s="85"/>
      <c r="N23" s="10"/>
      <c r="O23" s="10"/>
      <c r="P23" s="8"/>
      <c r="R23" s="8" t="s">
        <v>33</v>
      </c>
      <c r="S23" s="8" t="s">
        <v>112</v>
      </c>
      <c r="T23" s="8" t="s">
        <v>84</v>
      </c>
      <c r="U23" s="8" t="s">
        <v>85</v>
      </c>
      <c r="V23" s="77">
        <v>84925</v>
      </c>
      <c r="W23" s="8" t="s">
        <v>27</v>
      </c>
      <c r="X23" s="177"/>
      <c r="Y23" s="92">
        <v>4458.5600000000004</v>
      </c>
      <c r="Z23" s="8" t="s">
        <v>86</v>
      </c>
      <c r="AA23" s="8" t="s">
        <v>82</v>
      </c>
      <c r="AB23" s="8"/>
    </row>
    <row r="24" spans="1:37" ht="30" customHeight="1" x14ac:dyDescent="0.25">
      <c r="A24" s="19" t="s">
        <v>32</v>
      </c>
      <c r="B24" s="19" t="s">
        <v>48</v>
      </c>
      <c r="C24" s="19" t="s">
        <v>5</v>
      </c>
      <c r="D24" s="19">
        <v>1</v>
      </c>
      <c r="E24" s="20">
        <v>10000000</v>
      </c>
      <c r="F24" s="19" t="s">
        <v>153</v>
      </c>
      <c r="H24" s="8"/>
      <c r="I24" s="8"/>
      <c r="J24" s="8"/>
      <c r="K24" s="8"/>
      <c r="L24" s="8"/>
      <c r="M24" s="85"/>
      <c r="N24" s="10"/>
      <c r="O24" s="10"/>
      <c r="P24" s="8"/>
      <c r="R24" s="8" t="s">
        <v>33</v>
      </c>
      <c r="S24" s="8" t="s">
        <v>115</v>
      </c>
      <c r="T24" s="8" t="s">
        <v>87</v>
      </c>
      <c r="U24" s="8" t="s">
        <v>113</v>
      </c>
      <c r="V24" s="77">
        <v>10600000</v>
      </c>
      <c r="W24" s="8" t="s">
        <v>26</v>
      </c>
      <c r="X24" s="177"/>
      <c r="Y24" s="92">
        <v>890000</v>
      </c>
      <c r="Z24" s="8" t="s">
        <v>114</v>
      </c>
      <c r="AA24" s="8" t="s">
        <v>82</v>
      </c>
      <c r="AB24" s="8"/>
    </row>
    <row r="25" spans="1:37" s="21" customFormat="1" ht="60" x14ac:dyDescent="0.25">
      <c r="A25" s="8" t="s">
        <v>33</v>
      </c>
      <c r="B25" s="8" t="s">
        <v>51</v>
      </c>
      <c r="C25" s="8" t="s">
        <v>9</v>
      </c>
      <c r="D25" s="8">
        <v>1</v>
      </c>
      <c r="E25" s="85">
        <v>20000000</v>
      </c>
      <c r="F25" s="19" t="s">
        <v>103</v>
      </c>
      <c r="G25" s="6"/>
      <c r="H25" s="19"/>
      <c r="I25" s="19"/>
      <c r="J25" s="19"/>
      <c r="K25" s="19"/>
      <c r="L25" s="19"/>
      <c r="M25" s="89"/>
      <c r="N25" s="22"/>
      <c r="O25" s="22"/>
      <c r="P25" s="19"/>
      <c r="Q25" s="6"/>
      <c r="R25" s="8" t="s">
        <v>33</v>
      </c>
      <c r="S25" s="8" t="s">
        <v>115</v>
      </c>
      <c r="T25" s="8" t="s">
        <v>116</v>
      </c>
      <c r="U25" s="8" t="s">
        <v>117</v>
      </c>
      <c r="V25" s="77">
        <v>2422200</v>
      </c>
      <c r="W25" s="8" t="s">
        <v>26</v>
      </c>
      <c r="X25" s="177"/>
      <c r="Y25" s="92">
        <v>512116.67</v>
      </c>
      <c r="Z25" s="8" t="s">
        <v>123</v>
      </c>
      <c r="AA25" s="8" t="s">
        <v>82</v>
      </c>
      <c r="AB25" s="19"/>
      <c r="AG25" s="166"/>
      <c r="AH25" s="166"/>
      <c r="AI25" s="166"/>
      <c r="AJ25" s="166"/>
      <c r="AK25" s="166"/>
    </row>
    <row r="26" spans="1:37" ht="60" x14ac:dyDescent="0.25">
      <c r="A26" s="8" t="s">
        <v>33</v>
      </c>
      <c r="B26" s="8" t="s">
        <v>45</v>
      </c>
      <c r="C26" s="8" t="s">
        <v>9</v>
      </c>
      <c r="D26" s="8">
        <v>1</v>
      </c>
      <c r="E26" s="85">
        <v>2000000</v>
      </c>
      <c r="F26" s="19" t="s">
        <v>104</v>
      </c>
      <c r="H26" s="8"/>
      <c r="I26" s="8"/>
      <c r="J26" s="8"/>
      <c r="K26" s="8"/>
      <c r="L26" s="8"/>
      <c r="M26" s="85"/>
      <c r="N26" s="10"/>
      <c r="O26" s="10"/>
      <c r="P26" s="8"/>
      <c r="R26" s="8" t="s">
        <v>33</v>
      </c>
      <c r="S26" s="8" t="s">
        <v>115</v>
      </c>
      <c r="T26" s="8" t="s">
        <v>118</v>
      </c>
      <c r="U26" s="8" t="s">
        <v>119</v>
      </c>
      <c r="V26" s="77">
        <v>410585</v>
      </c>
      <c r="W26" s="8" t="s">
        <v>26</v>
      </c>
      <c r="X26" s="177"/>
      <c r="Y26" s="92">
        <v>195459.5</v>
      </c>
      <c r="Z26" s="8" t="s">
        <v>124</v>
      </c>
      <c r="AA26" s="8" t="s">
        <v>82</v>
      </c>
      <c r="AB26" s="8"/>
    </row>
    <row r="27" spans="1:37" ht="60" x14ac:dyDescent="0.25">
      <c r="A27" s="8" t="s">
        <v>33</v>
      </c>
      <c r="B27" s="8" t="s">
        <v>45</v>
      </c>
      <c r="C27" s="8" t="s">
        <v>9</v>
      </c>
      <c r="D27" s="8">
        <v>1</v>
      </c>
      <c r="E27" s="85">
        <v>2000000</v>
      </c>
      <c r="F27" s="19" t="s">
        <v>105</v>
      </c>
      <c r="H27" s="8"/>
      <c r="I27" s="8"/>
      <c r="J27" s="8"/>
      <c r="K27" s="8"/>
      <c r="L27" s="8"/>
      <c r="M27" s="85"/>
      <c r="N27" s="10"/>
      <c r="O27" s="10"/>
      <c r="P27" s="8"/>
      <c r="R27" s="8" t="s">
        <v>33</v>
      </c>
      <c r="S27" s="8" t="s">
        <v>115</v>
      </c>
      <c r="T27" s="8" t="s">
        <v>120</v>
      </c>
      <c r="U27" s="8" t="s">
        <v>113</v>
      </c>
      <c r="V27" s="77">
        <v>317665</v>
      </c>
      <c r="W27" s="8" t="s">
        <v>26</v>
      </c>
      <c r="X27" s="177"/>
      <c r="Y27" s="92">
        <v>91165</v>
      </c>
      <c r="Z27" s="8" t="s">
        <v>125</v>
      </c>
      <c r="AA27" s="8" t="s">
        <v>82</v>
      </c>
      <c r="AB27" s="8"/>
    </row>
    <row r="28" spans="1:37" ht="30" customHeight="1" x14ac:dyDescent="0.25">
      <c r="A28" s="8" t="s">
        <v>33</v>
      </c>
      <c r="B28" s="8" t="s">
        <v>45</v>
      </c>
      <c r="C28" s="8" t="s">
        <v>9</v>
      </c>
      <c r="D28" s="8">
        <v>1</v>
      </c>
      <c r="E28" s="85">
        <v>2000000</v>
      </c>
      <c r="F28" s="19" t="s">
        <v>106</v>
      </c>
      <c r="H28" s="8"/>
      <c r="I28" s="8"/>
      <c r="J28" s="8"/>
      <c r="K28" s="8"/>
      <c r="L28" s="8"/>
      <c r="M28" s="85"/>
      <c r="N28" s="10"/>
      <c r="O28" s="10"/>
      <c r="P28" s="8"/>
      <c r="R28" s="4" t="s">
        <v>33</v>
      </c>
      <c r="S28" s="8" t="s">
        <v>112</v>
      </c>
      <c r="T28" s="8" t="s">
        <v>79</v>
      </c>
      <c r="U28" s="8" t="s">
        <v>80</v>
      </c>
      <c r="V28" s="77">
        <v>610723</v>
      </c>
      <c r="W28" s="8" t="s">
        <v>29</v>
      </c>
      <c r="X28" s="177"/>
      <c r="Y28" s="92">
        <v>445017</v>
      </c>
      <c r="Z28" s="8" t="s">
        <v>133</v>
      </c>
      <c r="AA28" s="8" t="s">
        <v>82</v>
      </c>
      <c r="AB28" s="8"/>
    </row>
    <row r="29" spans="1:37" ht="30" customHeight="1" x14ac:dyDescent="0.25">
      <c r="A29" s="8" t="s">
        <v>33</v>
      </c>
      <c r="B29" s="8" t="s">
        <v>45</v>
      </c>
      <c r="C29" s="8" t="s">
        <v>8</v>
      </c>
      <c r="D29" s="8">
        <v>1</v>
      </c>
      <c r="E29" s="85">
        <v>5000000</v>
      </c>
      <c r="F29" s="19" t="s">
        <v>107</v>
      </c>
      <c r="H29" s="8"/>
      <c r="I29" s="8"/>
      <c r="J29" s="8"/>
      <c r="K29" s="8"/>
      <c r="L29" s="8"/>
      <c r="M29" s="85"/>
      <c r="N29" s="10"/>
      <c r="O29" s="10"/>
      <c r="P29" s="8"/>
      <c r="R29" s="8" t="s">
        <v>33</v>
      </c>
      <c r="S29" s="8" t="s">
        <v>134</v>
      </c>
      <c r="T29" s="8" t="s">
        <v>136</v>
      </c>
      <c r="U29" s="8" t="s">
        <v>137</v>
      </c>
      <c r="V29" s="78">
        <v>10500000</v>
      </c>
      <c r="W29" s="19" t="s">
        <v>26</v>
      </c>
      <c r="X29" s="177"/>
      <c r="Y29" s="93">
        <v>4120000</v>
      </c>
      <c r="Z29" s="8" t="s">
        <v>138</v>
      </c>
      <c r="AA29" s="8" t="s">
        <v>135</v>
      </c>
      <c r="AB29" s="8" t="s">
        <v>281</v>
      </c>
    </row>
    <row r="30" spans="1:37" ht="15" customHeight="1" x14ac:dyDescent="0.25">
      <c r="A30" s="8" t="s">
        <v>33</v>
      </c>
      <c r="B30" s="8" t="s">
        <v>46</v>
      </c>
      <c r="C30" s="8" t="s">
        <v>5</v>
      </c>
      <c r="D30" s="8">
        <v>1</v>
      </c>
      <c r="E30" s="85">
        <v>2000000</v>
      </c>
      <c r="F30" s="19" t="s">
        <v>128</v>
      </c>
      <c r="H30" s="8"/>
      <c r="I30" s="8"/>
      <c r="J30" s="8"/>
      <c r="K30" s="8"/>
      <c r="L30" s="8"/>
      <c r="M30" s="85"/>
      <c r="N30" s="10"/>
      <c r="O30" s="10"/>
      <c r="P30" s="8"/>
      <c r="R30" s="8" t="s">
        <v>33</v>
      </c>
      <c r="S30" s="8" t="s">
        <v>47</v>
      </c>
      <c r="T30" s="8" t="s">
        <v>147</v>
      </c>
      <c r="U30" s="8" t="s">
        <v>142</v>
      </c>
      <c r="V30" s="78">
        <v>900000</v>
      </c>
      <c r="W30" s="19" t="s">
        <v>26</v>
      </c>
      <c r="X30" s="177" t="s">
        <v>692</v>
      </c>
      <c r="Y30" s="93">
        <v>250000</v>
      </c>
      <c r="Z30" s="8" t="s">
        <v>143</v>
      </c>
      <c r="AA30" s="8" t="s">
        <v>144</v>
      </c>
      <c r="AB30" s="8"/>
    </row>
    <row r="31" spans="1:37" ht="15" customHeight="1" x14ac:dyDescent="0.25">
      <c r="A31" s="8" t="s">
        <v>33</v>
      </c>
      <c r="B31" s="8" t="s">
        <v>129</v>
      </c>
      <c r="C31" s="8" t="s">
        <v>12</v>
      </c>
      <c r="D31" s="8">
        <v>1</v>
      </c>
      <c r="E31" s="85">
        <v>150000</v>
      </c>
      <c r="F31" s="19" t="s">
        <v>130</v>
      </c>
      <c r="H31" s="8"/>
      <c r="I31" s="8"/>
      <c r="J31" s="8"/>
      <c r="K31" s="8"/>
      <c r="L31" s="8"/>
      <c r="M31" s="85"/>
      <c r="N31" s="10"/>
      <c r="O31" s="10"/>
      <c r="P31" s="8"/>
      <c r="R31" s="8" t="s">
        <v>33</v>
      </c>
      <c r="S31" s="8" t="s">
        <v>47</v>
      </c>
      <c r="T31" s="8" t="s">
        <v>146</v>
      </c>
      <c r="U31" s="8" t="s">
        <v>145</v>
      </c>
      <c r="V31" s="77">
        <v>776542</v>
      </c>
      <c r="W31" s="8" t="s">
        <v>25</v>
      </c>
      <c r="X31" s="177" t="s">
        <v>692</v>
      </c>
      <c r="Y31" s="92">
        <v>38827</v>
      </c>
      <c r="Z31" s="8" t="s">
        <v>148</v>
      </c>
      <c r="AA31" s="8" t="s">
        <v>149</v>
      </c>
      <c r="AB31" s="8"/>
    </row>
    <row r="32" spans="1:37" ht="15" customHeight="1" x14ac:dyDescent="0.25">
      <c r="A32" s="8" t="s">
        <v>33</v>
      </c>
      <c r="B32" s="8" t="s">
        <v>129</v>
      </c>
      <c r="C32" s="8" t="s">
        <v>12</v>
      </c>
      <c r="D32" s="8">
        <v>1</v>
      </c>
      <c r="E32" s="85">
        <v>250000</v>
      </c>
      <c r="F32" s="19" t="s">
        <v>131</v>
      </c>
      <c r="H32" s="8"/>
      <c r="I32" s="8"/>
      <c r="J32" s="8"/>
      <c r="K32" s="8"/>
      <c r="L32" s="8"/>
      <c r="M32" s="85"/>
      <c r="N32" s="10"/>
      <c r="O32" s="10"/>
      <c r="P32" s="8"/>
      <c r="R32" s="8" t="s">
        <v>33</v>
      </c>
      <c r="S32" s="8" t="s">
        <v>47</v>
      </c>
      <c r="T32" s="8" t="s">
        <v>150</v>
      </c>
      <c r="U32" s="8" t="s">
        <v>152</v>
      </c>
      <c r="V32" s="77">
        <v>16200000</v>
      </c>
      <c r="W32" s="8" t="s">
        <v>25</v>
      </c>
      <c r="X32" s="177" t="s">
        <v>692</v>
      </c>
      <c r="Y32" s="92">
        <v>238140</v>
      </c>
      <c r="Z32" s="8" t="s">
        <v>148</v>
      </c>
      <c r="AA32" s="8" t="s">
        <v>149</v>
      </c>
      <c r="AB32" s="8"/>
    </row>
    <row r="33" spans="1:28" ht="15" customHeight="1" x14ac:dyDescent="0.25">
      <c r="A33" s="8" t="s">
        <v>33</v>
      </c>
      <c r="B33" s="8" t="s">
        <v>50</v>
      </c>
      <c r="C33" s="8" t="s">
        <v>11</v>
      </c>
      <c r="D33" s="8">
        <v>3</v>
      </c>
      <c r="E33" s="85">
        <v>750000</v>
      </c>
      <c r="F33" s="19"/>
      <c r="H33" s="8"/>
      <c r="I33" s="8"/>
      <c r="J33" s="8"/>
      <c r="K33" s="8"/>
      <c r="L33" s="8"/>
      <c r="M33" s="85"/>
      <c r="N33" s="10"/>
      <c r="O33" s="10"/>
      <c r="P33" s="8"/>
      <c r="R33" s="8" t="s">
        <v>33</v>
      </c>
      <c r="S33" s="8" t="s">
        <v>47</v>
      </c>
      <c r="T33" s="8" t="s">
        <v>150</v>
      </c>
      <c r="U33" s="8" t="s">
        <v>151</v>
      </c>
      <c r="V33" s="77">
        <v>21800000</v>
      </c>
      <c r="W33" s="8" t="s">
        <v>25</v>
      </c>
      <c r="X33" s="177" t="s">
        <v>692</v>
      </c>
      <c r="Y33" s="92">
        <v>21800</v>
      </c>
      <c r="Z33" s="8" t="s">
        <v>148</v>
      </c>
      <c r="AA33" s="8" t="s">
        <v>149</v>
      </c>
      <c r="AB33" s="8"/>
    </row>
    <row r="34" spans="1:28" ht="30" customHeight="1" x14ac:dyDescent="0.25">
      <c r="A34" s="8" t="s">
        <v>33</v>
      </c>
      <c r="B34" s="8" t="s">
        <v>50</v>
      </c>
      <c r="C34" s="8" t="s">
        <v>5</v>
      </c>
      <c r="D34" s="8">
        <v>1</v>
      </c>
      <c r="E34" s="85">
        <v>4000000</v>
      </c>
      <c r="F34" s="19"/>
      <c r="H34" s="8"/>
      <c r="I34" s="8"/>
      <c r="J34" s="8"/>
      <c r="K34" s="8"/>
      <c r="L34" s="8"/>
      <c r="M34" s="85"/>
      <c r="N34" s="10"/>
      <c r="O34" s="10"/>
      <c r="P34" s="8"/>
      <c r="R34" s="8" t="s">
        <v>33</v>
      </c>
      <c r="S34" s="8" t="s">
        <v>158</v>
      </c>
      <c r="T34" s="8" t="s">
        <v>156</v>
      </c>
      <c r="U34" s="8" t="s">
        <v>157</v>
      </c>
      <c r="V34" s="77">
        <v>20466041.239999998</v>
      </c>
      <c r="W34" s="8" t="s">
        <v>27</v>
      </c>
      <c r="X34" s="177"/>
      <c r="Y34" s="92">
        <v>77327.31</v>
      </c>
      <c r="Z34" s="8" t="s">
        <v>273</v>
      </c>
      <c r="AA34" s="18" t="s">
        <v>135</v>
      </c>
      <c r="AB34" s="8" t="s">
        <v>274</v>
      </c>
    </row>
    <row r="35" spans="1:28" ht="15" customHeight="1" x14ac:dyDescent="0.25">
      <c r="A35" s="8" t="s">
        <v>33</v>
      </c>
      <c r="B35" s="8" t="s">
        <v>44</v>
      </c>
      <c r="C35" s="8" t="s">
        <v>5</v>
      </c>
      <c r="D35" s="8">
        <v>1</v>
      </c>
      <c r="E35" s="85">
        <v>52000000</v>
      </c>
      <c r="F35" s="19" t="s">
        <v>132</v>
      </c>
      <c r="H35" s="8"/>
      <c r="I35" s="8"/>
      <c r="J35" s="8"/>
      <c r="K35" s="8"/>
      <c r="L35" s="8"/>
      <c r="M35" s="85"/>
      <c r="N35" s="10"/>
      <c r="O35" s="10"/>
      <c r="P35" s="8"/>
      <c r="R35" s="8" t="s">
        <v>34</v>
      </c>
      <c r="S35" s="8" t="s">
        <v>45</v>
      </c>
      <c r="T35" s="8" t="s">
        <v>159</v>
      </c>
      <c r="U35" s="8" t="s">
        <v>160</v>
      </c>
      <c r="V35" s="77">
        <v>1300000</v>
      </c>
      <c r="W35" s="8" t="s">
        <v>26</v>
      </c>
      <c r="X35" s="177"/>
      <c r="Y35" s="92">
        <v>6119.8</v>
      </c>
      <c r="Z35" s="8" t="s">
        <v>167</v>
      </c>
      <c r="AA35" s="8" t="s">
        <v>161</v>
      </c>
      <c r="AB35" s="8"/>
    </row>
    <row r="36" spans="1:28" ht="60" x14ac:dyDescent="0.25">
      <c r="A36" s="8" t="s">
        <v>33</v>
      </c>
      <c r="B36" s="8" t="s">
        <v>139</v>
      </c>
      <c r="C36" s="8" t="s">
        <v>10</v>
      </c>
      <c r="D36" s="8">
        <v>2</v>
      </c>
      <c r="E36" s="85">
        <v>280000</v>
      </c>
      <c r="F36" s="19"/>
      <c r="H36" s="8"/>
      <c r="I36" s="8"/>
      <c r="J36" s="8"/>
      <c r="K36" s="8"/>
      <c r="L36" s="8"/>
      <c r="M36" s="85"/>
      <c r="N36" s="10"/>
      <c r="O36" s="10"/>
      <c r="P36" s="8"/>
      <c r="R36" s="8" t="s">
        <v>33</v>
      </c>
      <c r="S36" s="8" t="s">
        <v>115</v>
      </c>
      <c r="T36" s="8" t="s">
        <v>241</v>
      </c>
      <c r="U36" s="8" t="s">
        <v>90</v>
      </c>
      <c r="V36" s="77">
        <v>1505911.25</v>
      </c>
      <c r="W36" s="8" t="s">
        <v>26</v>
      </c>
      <c r="X36" s="177"/>
      <c r="Y36" s="92">
        <f>V36-1433496.6</f>
        <v>72414.649999999907</v>
      </c>
      <c r="Z36" s="8" t="s">
        <v>253</v>
      </c>
      <c r="AA36" s="8" t="s">
        <v>82</v>
      </c>
      <c r="AB36" s="8"/>
    </row>
    <row r="37" spans="1:28" ht="30" customHeight="1" x14ac:dyDescent="0.25">
      <c r="A37" s="8" t="s">
        <v>33</v>
      </c>
      <c r="B37" s="8" t="s">
        <v>139</v>
      </c>
      <c r="C37" s="8" t="s">
        <v>5</v>
      </c>
      <c r="D37" s="8">
        <v>1</v>
      </c>
      <c r="E37" s="85">
        <v>7000000</v>
      </c>
      <c r="F37" s="19" t="s">
        <v>140</v>
      </c>
      <c r="H37" s="8"/>
      <c r="I37" s="8"/>
      <c r="J37" s="8"/>
      <c r="K37" s="8"/>
      <c r="L37" s="8"/>
      <c r="M37" s="85"/>
      <c r="N37" s="10"/>
      <c r="O37" s="10"/>
      <c r="P37" s="8"/>
      <c r="R37" s="8" t="s">
        <v>33</v>
      </c>
      <c r="S37" s="8" t="s">
        <v>46</v>
      </c>
      <c r="T37" s="8" t="s">
        <v>244</v>
      </c>
      <c r="U37" s="8" t="s">
        <v>245</v>
      </c>
      <c r="V37" s="77">
        <v>5000000</v>
      </c>
      <c r="W37" s="8" t="s">
        <v>25</v>
      </c>
      <c r="X37" s="177"/>
      <c r="Y37" s="92">
        <v>1500000</v>
      </c>
      <c r="Z37" s="8" t="s">
        <v>246</v>
      </c>
      <c r="AA37" s="8" t="s">
        <v>247</v>
      </c>
      <c r="AB37" s="8" t="s">
        <v>248</v>
      </c>
    </row>
    <row r="38" spans="1:28" ht="30" customHeight="1" x14ac:dyDescent="0.25">
      <c r="A38" s="8" t="s">
        <v>33</v>
      </c>
      <c r="B38" s="8" t="s">
        <v>47</v>
      </c>
      <c r="C38" s="8" t="s">
        <v>5</v>
      </c>
      <c r="D38" s="8">
        <v>1</v>
      </c>
      <c r="E38" s="85">
        <v>1300000</v>
      </c>
      <c r="F38" s="19" t="s">
        <v>141</v>
      </c>
      <c r="H38" s="8"/>
      <c r="I38" s="8"/>
      <c r="J38" s="8"/>
      <c r="K38" s="8"/>
      <c r="L38" s="8"/>
      <c r="M38" s="85"/>
      <c r="N38" s="10"/>
      <c r="O38" s="10"/>
      <c r="P38" s="8"/>
      <c r="R38" s="8" t="s">
        <v>33</v>
      </c>
      <c r="S38" s="8" t="s">
        <v>46</v>
      </c>
      <c r="T38" s="8" t="s">
        <v>249</v>
      </c>
      <c r="U38" s="8" t="s">
        <v>250</v>
      </c>
      <c r="V38" s="77">
        <v>2000000</v>
      </c>
      <c r="W38" s="8" t="s">
        <v>25</v>
      </c>
      <c r="X38" s="177"/>
      <c r="Y38" s="92">
        <v>330000</v>
      </c>
      <c r="Z38" s="8" t="s">
        <v>251</v>
      </c>
      <c r="AA38" s="8" t="s">
        <v>247</v>
      </c>
      <c r="AB38" s="8" t="s">
        <v>252</v>
      </c>
    </row>
    <row r="39" spans="1:28" ht="30" customHeight="1" x14ac:dyDescent="0.25">
      <c r="A39" s="8" t="s">
        <v>33</v>
      </c>
      <c r="B39" s="8" t="s">
        <v>48</v>
      </c>
      <c r="C39" s="8" t="s">
        <v>5</v>
      </c>
      <c r="D39" s="8">
        <v>1</v>
      </c>
      <c r="E39" s="85">
        <v>4000000</v>
      </c>
      <c r="F39" s="19" t="s">
        <v>166</v>
      </c>
      <c r="H39" s="8"/>
      <c r="I39" s="8"/>
      <c r="J39" s="8"/>
      <c r="K39" s="8"/>
      <c r="L39" s="8"/>
      <c r="M39" s="85"/>
      <c r="N39" s="10"/>
      <c r="O39" s="10"/>
      <c r="P39" s="8"/>
      <c r="R39" s="8" t="s">
        <v>33</v>
      </c>
      <c r="S39" s="8" t="s">
        <v>139</v>
      </c>
      <c r="T39" s="8" t="s">
        <v>259</v>
      </c>
      <c r="U39" s="8" t="s">
        <v>260</v>
      </c>
      <c r="V39" s="77">
        <v>2541876.5299999998</v>
      </c>
      <c r="W39" s="8" t="s">
        <v>27</v>
      </c>
      <c r="X39" s="177"/>
      <c r="Y39" s="92">
        <v>52812.41</v>
      </c>
      <c r="Z39" s="8" t="s">
        <v>261</v>
      </c>
      <c r="AA39" s="8" t="s">
        <v>247</v>
      </c>
      <c r="AB39" s="8" t="s">
        <v>252</v>
      </c>
    </row>
    <row r="40" spans="1:28" ht="15" customHeight="1" x14ac:dyDescent="0.25">
      <c r="A40" s="8" t="s">
        <v>33</v>
      </c>
      <c r="B40" s="8" t="s">
        <v>188</v>
      </c>
      <c r="C40" s="8" t="s">
        <v>5</v>
      </c>
      <c r="D40" s="8">
        <v>1</v>
      </c>
      <c r="E40" s="85">
        <v>400000</v>
      </c>
      <c r="F40" s="19" t="s">
        <v>227</v>
      </c>
      <c r="H40" s="8"/>
      <c r="I40" s="8"/>
      <c r="J40" s="8"/>
      <c r="K40" s="8"/>
      <c r="L40" s="8"/>
      <c r="M40" s="85"/>
      <c r="N40" s="10"/>
      <c r="O40" s="10"/>
      <c r="P40" s="8"/>
      <c r="R40" s="8" t="s">
        <v>33</v>
      </c>
      <c r="S40" s="8" t="s">
        <v>262</v>
      </c>
      <c r="T40" s="8" t="s">
        <v>263</v>
      </c>
      <c r="U40" s="8" t="s">
        <v>264</v>
      </c>
      <c r="V40" s="77"/>
      <c r="W40" s="8" t="s">
        <v>26</v>
      </c>
      <c r="X40" s="177"/>
      <c r="Y40" s="92">
        <v>471036</v>
      </c>
      <c r="Z40" s="8" t="s">
        <v>265</v>
      </c>
      <c r="AA40" s="8" t="s">
        <v>247</v>
      </c>
      <c r="AB40" s="8" t="s">
        <v>266</v>
      </c>
    </row>
    <row r="41" spans="1:28" ht="30" customHeight="1" x14ac:dyDescent="0.25">
      <c r="A41" s="8" t="s">
        <v>33</v>
      </c>
      <c r="B41" s="8" t="s">
        <v>188</v>
      </c>
      <c r="C41" s="8" t="s">
        <v>5</v>
      </c>
      <c r="D41" s="8">
        <v>1</v>
      </c>
      <c r="E41" s="85">
        <v>750000</v>
      </c>
      <c r="F41" s="19" t="s">
        <v>228</v>
      </c>
      <c r="H41" s="8"/>
      <c r="I41" s="8"/>
      <c r="J41" s="8"/>
      <c r="K41" s="8"/>
      <c r="L41" s="8"/>
      <c r="M41" s="85"/>
      <c r="N41" s="10"/>
      <c r="O41" s="10"/>
      <c r="P41" s="8"/>
      <c r="R41" s="8" t="s">
        <v>33</v>
      </c>
      <c r="S41" s="8" t="s">
        <v>262</v>
      </c>
      <c r="T41" s="8" t="s">
        <v>263</v>
      </c>
      <c r="U41" s="8" t="s">
        <v>267</v>
      </c>
      <c r="V41" s="77"/>
      <c r="W41" s="8" t="s">
        <v>26</v>
      </c>
      <c r="X41" s="177"/>
      <c r="Y41" s="92">
        <v>338000</v>
      </c>
      <c r="Z41" s="8" t="s">
        <v>584</v>
      </c>
      <c r="AA41" s="8" t="s">
        <v>247</v>
      </c>
      <c r="AB41" s="8" t="s">
        <v>266</v>
      </c>
    </row>
    <row r="42" spans="1:28" ht="30" customHeight="1" x14ac:dyDescent="0.25">
      <c r="A42" s="8" t="s">
        <v>33</v>
      </c>
      <c r="B42" s="8" t="s">
        <v>188</v>
      </c>
      <c r="C42" s="8" t="s">
        <v>7</v>
      </c>
      <c r="D42" s="8">
        <v>1</v>
      </c>
      <c r="E42" s="85">
        <v>500000</v>
      </c>
      <c r="F42" s="19" t="s">
        <v>229</v>
      </c>
      <c r="H42" s="8"/>
      <c r="I42" s="8"/>
      <c r="J42" s="8"/>
      <c r="K42" s="8"/>
      <c r="L42" s="8"/>
      <c r="M42" s="85"/>
      <c r="N42" s="10"/>
      <c r="O42" s="10"/>
      <c r="P42" s="8"/>
      <c r="R42" s="8" t="s">
        <v>33</v>
      </c>
      <c r="S42" s="8" t="s">
        <v>270</v>
      </c>
      <c r="T42" s="8" t="s">
        <v>268</v>
      </c>
      <c r="U42" s="8" t="s">
        <v>269</v>
      </c>
      <c r="V42" s="77">
        <v>23000000</v>
      </c>
      <c r="W42" s="8" t="s">
        <v>26</v>
      </c>
      <c r="X42" s="177"/>
      <c r="Y42" s="92">
        <v>103575</v>
      </c>
      <c r="Z42" s="8" t="s">
        <v>272</v>
      </c>
      <c r="AA42" s="19" t="s">
        <v>135</v>
      </c>
      <c r="AB42" s="8"/>
    </row>
    <row r="43" spans="1:28" ht="30" customHeight="1" x14ac:dyDescent="0.25">
      <c r="A43" s="8" t="s">
        <v>33</v>
      </c>
      <c r="B43" s="8" t="s">
        <v>188</v>
      </c>
      <c r="C43" s="8" t="s">
        <v>5</v>
      </c>
      <c r="D43" s="8">
        <v>1</v>
      </c>
      <c r="E43" s="85">
        <v>500000</v>
      </c>
      <c r="F43" s="19" t="s">
        <v>230</v>
      </c>
      <c r="H43" s="8"/>
      <c r="I43" s="8"/>
      <c r="J43" s="8"/>
      <c r="K43" s="8"/>
      <c r="L43" s="8"/>
      <c r="M43" s="85"/>
      <c r="N43" s="10"/>
      <c r="O43" s="10"/>
      <c r="P43" s="8"/>
      <c r="R43" s="8" t="s">
        <v>33</v>
      </c>
      <c r="S43" s="8" t="s">
        <v>271</v>
      </c>
      <c r="T43" s="8" t="s">
        <v>279</v>
      </c>
      <c r="U43" s="8" t="s">
        <v>275</v>
      </c>
      <c r="V43" s="77">
        <v>23000000</v>
      </c>
      <c r="W43" s="8" t="s">
        <v>25</v>
      </c>
      <c r="X43" s="177"/>
      <c r="Y43" s="92">
        <v>300000</v>
      </c>
      <c r="Z43" s="8" t="s">
        <v>276</v>
      </c>
      <c r="AA43" s="19" t="s">
        <v>135</v>
      </c>
      <c r="AB43" s="8" t="s">
        <v>278</v>
      </c>
    </row>
    <row r="44" spans="1:28" ht="30" customHeight="1" x14ac:dyDescent="0.25">
      <c r="A44" s="8" t="s">
        <v>33</v>
      </c>
      <c r="B44" s="8" t="s">
        <v>188</v>
      </c>
      <c r="C44" s="8" t="s">
        <v>5</v>
      </c>
      <c r="D44" s="8">
        <v>1</v>
      </c>
      <c r="E44" s="85">
        <v>800000</v>
      </c>
      <c r="F44" s="19" t="s">
        <v>231</v>
      </c>
      <c r="H44" s="8"/>
      <c r="I44" s="8"/>
      <c r="J44" s="8"/>
      <c r="K44" s="8"/>
      <c r="L44" s="8"/>
      <c r="M44" s="85"/>
      <c r="N44" s="10"/>
      <c r="O44" s="10"/>
      <c r="P44" s="8"/>
      <c r="R44" s="8" t="s">
        <v>33</v>
      </c>
      <c r="S44" s="8" t="s">
        <v>271</v>
      </c>
      <c r="T44" s="8" t="s">
        <v>279</v>
      </c>
      <c r="U44" s="8" t="s">
        <v>280</v>
      </c>
      <c r="V44" s="77">
        <v>23000000</v>
      </c>
      <c r="W44" s="8" t="s">
        <v>27</v>
      </c>
      <c r="X44" s="177"/>
      <c r="Y44" s="92">
        <v>361414</v>
      </c>
      <c r="Z44" s="8" t="s">
        <v>277</v>
      </c>
      <c r="AA44" s="19" t="s">
        <v>135</v>
      </c>
      <c r="AB44" s="8"/>
    </row>
    <row r="45" spans="1:28" ht="15" customHeight="1" x14ac:dyDescent="0.25">
      <c r="A45" s="8" t="s">
        <v>33</v>
      </c>
      <c r="B45" s="8" t="s">
        <v>188</v>
      </c>
      <c r="C45" s="8" t="s">
        <v>5</v>
      </c>
      <c r="D45" s="8">
        <v>1</v>
      </c>
      <c r="E45" s="85">
        <v>3000000</v>
      </c>
      <c r="F45" s="19" t="s">
        <v>232</v>
      </c>
      <c r="H45" s="8"/>
      <c r="I45" s="8"/>
      <c r="J45" s="8"/>
      <c r="K45" s="8"/>
      <c r="L45" s="8"/>
      <c r="M45" s="85"/>
      <c r="N45" s="10"/>
      <c r="O45" s="10"/>
      <c r="P45" s="8"/>
      <c r="R45" s="8" t="s">
        <v>34</v>
      </c>
      <c r="S45" s="8" t="s">
        <v>47</v>
      </c>
      <c r="T45" s="8" t="s">
        <v>214</v>
      </c>
      <c r="U45" s="8" t="s">
        <v>329</v>
      </c>
      <c r="V45" s="77">
        <v>900000</v>
      </c>
      <c r="W45" s="8" t="s">
        <v>25</v>
      </c>
      <c r="X45" s="177" t="s">
        <v>692</v>
      </c>
      <c r="Y45" s="94">
        <v>180000</v>
      </c>
      <c r="Z45" s="8" t="s">
        <v>148</v>
      </c>
      <c r="AA45" s="8" t="s">
        <v>149</v>
      </c>
      <c r="AB45" s="8"/>
    </row>
    <row r="46" spans="1:28" ht="15" customHeight="1" x14ac:dyDescent="0.25">
      <c r="A46" s="8" t="s">
        <v>33</v>
      </c>
      <c r="B46" s="8" t="s">
        <v>188</v>
      </c>
      <c r="C46" s="8" t="s">
        <v>8</v>
      </c>
      <c r="D46" s="8">
        <v>1</v>
      </c>
      <c r="E46" s="85">
        <v>700000</v>
      </c>
      <c r="F46" s="19" t="s">
        <v>237</v>
      </c>
      <c r="H46" s="8"/>
      <c r="I46" s="8"/>
      <c r="J46" s="8"/>
      <c r="K46" s="8"/>
      <c r="L46" s="8"/>
      <c r="M46" s="85"/>
      <c r="N46" s="10"/>
      <c r="O46" s="10"/>
      <c r="P46" s="8"/>
      <c r="R46" s="8" t="s">
        <v>34</v>
      </c>
      <c r="S46" s="8" t="s">
        <v>47</v>
      </c>
      <c r="T46" s="8" t="s">
        <v>146</v>
      </c>
      <c r="U46" s="8" t="s">
        <v>145</v>
      </c>
      <c r="V46" s="77">
        <v>1500000</v>
      </c>
      <c r="W46" s="8" t="s">
        <v>26</v>
      </c>
      <c r="X46" s="177" t="s">
        <v>692</v>
      </c>
      <c r="Y46" s="92">
        <v>75000</v>
      </c>
      <c r="Z46" s="8" t="s">
        <v>330</v>
      </c>
      <c r="AA46" s="8" t="s">
        <v>149</v>
      </c>
      <c r="AB46" s="8"/>
    </row>
    <row r="47" spans="1:28" ht="30" customHeight="1" x14ac:dyDescent="0.25">
      <c r="A47" s="8" t="s">
        <v>33</v>
      </c>
      <c r="B47" s="8" t="s">
        <v>188</v>
      </c>
      <c r="C47" s="8" t="s">
        <v>5</v>
      </c>
      <c r="D47" s="8">
        <v>1</v>
      </c>
      <c r="E47" s="85">
        <v>450000</v>
      </c>
      <c r="F47" s="19" t="s">
        <v>234</v>
      </c>
      <c r="H47" s="8"/>
      <c r="I47" s="8"/>
      <c r="J47" s="8"/>
      <c r="K47" s="8"/>
      <c r="L47" s="8"/>
      <c r="M47" s="85"/>
      <c r="N47" s="10"/>
      <c r="O47" s="10"/>
      <c r="P47" s="8"/>
      <c r="R47" s="8" t="s">
        <v>34</v>
      </c>
      <c r="S47" s="8" t="s">
        <v>188</v>
      </c>
      <c r="T47" s="8" t="s">
        <v>79</v>
      </c>
      <c r="U47" s="8" t="s">
        <v>80</v>
      </c>
      <c r="V47" s="78">
        <v>431571</v>
      </c>
      <c r="W47" s="8" t="s">
        <v>29</v>
      </c>
      <c r="X47" s="177"/>
      <c r="Y47" s="95">
        <v>162989</v>
      </c>
      <c r="Z47" s="8" t="s">
        <v>342</v>
      </c>
      <c r="AA47" s="8" t="s">
        <v>82</v>
      </c>
      <c r="AB47" s="8"/>
    </row>
    <row r="48" spans="1:28" ht="30" customHeight="1" x14ac:dyDescent="0.25">
      <c r="A48" s="8" t="s">
        <v>33</v>
      </c>
      <c r="B48" s="8" t="s">
        <v>188</v>
      </c>
      <c r="C48" s="8" t="s">
        <v>12</v>
      </c>
      <c r="D48" s="8">
        <v>1</v>
      </c>
      <c r="E48" s="85">
        <v>11000</v>
      </c>
      <c r="F48" s="19" t="s">
        <v>233</v>
      </c>
      <c r="H48" s="8"/>
      <c r="I48" s="8"/>
      <c r="J48" s="8"/>
      <c r="K48" s="8"/>
      <c r="L48" s="8"/>
      <c r="M48" s="85"/>
      <c r="N48" s="10"/>
      <c r="O48" s="10"/>
      <c r="P48" s="8"/>
      <c r="R48" s="4" t="s">
        <v>34</v>
      </c>
      <c r="S48" s="8" t="s">
        <v>188</v>
      </c>
      <c r="T48" s="8" t="s">
        <v>84</v>
      </c>
      <c r="U48" s="8" t="s">
        <v>85</v>
      </c>
      <c r="V48" s="77">
        <v>93325</v>
      </c>
      <c r="W48" s="8" t="s">
        <v>27</v>
      </c>
      <c r="X48" s="177"/>
      <c r="Y48" s="92">
        <v>6257.55</v>
      </c>
      <c r="Z48" s="8" t="s">
        <v>86</v>
      </c>
      <c r="AA48" s="8" t="s">
        <v>82</v>
      </c>
      <c r="AB48" s="8" t="s">
        <v>343</v>
      </c>
    </row>
    <row r="49" spans="1:28" ht="30" customHeight="1" x14ac:dyDescent="0.25">
      <c r="A49" s="8" t="s">
        <v>33</v>
      </c>
      <c r="B49" s="8" t="s">
        <v>188</v>
      </c>
      <c r="C49" s="8" t="s">
        <v>7</v>
      </c>
      <c r="D49" s="8">
        <v>1</v>
      </c>
      <c r="E49" s="85">
        <v>350000</v>
      </c>
      <c r="F49" s="19" t="s">
        <v>235</v>
      </c>
      <c r="H49" s="8"/>
      <c r="I49" s="8"/>
      <c r="J49" s="8"/>
      <c r="K49" s="8"/>
      <c r="L49" s="8"/>
      <c r="M49" s="85"/>
      <c r="N49" s="10"/>
      <c r="O49" s="10"/>
      <c r="P49" s="8"/>
      <c r="R49" s="8" t="s">
        <v>34</v>
      </c>
      <c r="S49" s="8" t="s">
        <v>45</v>
      </c>
      <c r="T49" s="8" t="s">
        <v>345</v>
      </c>
      <c r="U49" s="8" t="s">
        <v>346</v>
      </c>
      <c r="V49" s="77">
        <v>5000000</v>
      </c>
      <c r="W49" s="8" t="s">
        <v>26</v>
      </c>
      <c r="X49" s="177"/>
      <c r="Y49" s="92">
        <v>152435.31</v>
      </c>
      <c r="Z49" s="8" t="s">
        <v>347</v>
      </c>
      <c r="AA49" s="8" t="s">
        <v>72</v>
      </c>
      <c r="AB49" s="8"/>
    </row>
    <row r="50" spans="1:28" ht="45" customHeight="1" x14ac:dyDescent="0.25">
      <c r="A50" s="8" t="s">
        <v>33</v>
      </c>
      <c r="B50" s="8" t="s">
        <v>188</v>
      </c>
      <c r="C50" s="8" t="s">
        <v>8</v>
      </c>
      <c r="D50" s="8">
        <v>1</v>
      </c>
      <c r="E50" s="85">
        <v>2500000</v>
      </c>
      <c r="F50" s="19" t="s">
        <v>236</v>
      </c>
      <c r="H50" s="8"/>
      <c r="I50" s="8"/>
      <c r="J50" s="8"/>
      <c r="K50" s="8"/>
      <c r="L50" s="8"/>
      <c r="M50" s="85"/>
      <c r="N50" s="10"/>
      <c r="O50" s="10"/>
      <c r="P50" s="8"/>
      <c r="R50" s="8" t="s">
        <v>34</v>
      </c>
      <c r="S50" s="8" t="s">
        <v>48</v>
      </c>
      <c r="T50" s="8" t="s">
        <v>359</v>
      </c>
      <c r="U50" s="8" t="s">
        <v>360</v>
      </c>
      <c r="V50" s="74">
        <v>1300000</v>
      </c>
      <c r="W50" s="8" t="s">
        <v>26</v>
      </c>
      <c r="X50" s="177"/>
      <c r="Y50" s="95">
        <v>5900000</v>
      </c>
      <c r="Z50" s="8" t="s">
        <v>361</v>
      </c>
      <c r="AA50" s="8" t="s">
        <v>362</v>
      </c>
      <c r="AB50" s="8" t="s">
        <v>363</v>
      </c>
    </row>
    <row r="51" spans="1:28" ht="30" customHeight="1" x14ac:dyDescent="0.25">
      <c r="A51" s="8" t="s">
        <v>33</v>
      </c>
      <c r="B51" s="8" t="s">
        <v>44</v>
      </c>
      <c r="C51" s="8" t="s">
        <v>12</v>
      </c>
      <c r="D51" s="8">
        <v>1</v>
      </c>
      <c r="E51" s="85">
        <v>138000</v>
      </c>
      <c r="F51" s="19" t="s">
        <v>238</v>
      </c>
      <c r="H51" s="8"/>
      <c r="I51" s="8"/>
      <c r="J51" s="8"/>
      <c r="K51" s="8"/>
      <c r="L51" s="8"/>
      <c r="M51" s="85"/>
      <c r="N51" s="10"/>
      <c r="O51" s="10"/>
      <c r="P51" s="8"/>
      <c r="R51" s="8" t="s">
        <v>34</v>
      </c>
      <c r="S51" s="8" t="s">
        <v>45</v>
      </c>
      <c r="T51" s="8" t="s">
        <v>372</v>
      </c>
      <c r="U51" s="8" t="s">
        <v>373</v>
      </c>
      <c r="V51" s="77">
        <v>2000000</v>
      </c>
      <c r="W51" s="8" t="s">
        <v>26</v>
      </c>
      <c r="X51" s="177"/>
      <c r="Y51" s="92">
        <f>10*85</f>
        <v>850</v>
      </c>
      <c r="Z51" s="8" t="s">
        <v>374</v>
      </c>
      <c r="AA51" s="8" t="s">
        <v>161</v>
      </c>
      <c r="AB51" s="8"/>
    </row>
    <row r="52" spans="1:28" ht="15" customHeight="1" x14ac:dyDescent="0.25">
      <c r="A52" s="8" t="s">
        <v>33</v>
      </c>
      <c r="B52" s="8" t="s">
        <v>49</v>
      </c>
      <c r="C52" s="8" t="s">
        <v>11</v>
      </c>
      <c r="D52" s="8">
        <v>3</v>
      </c>
      <c r="E52" s="85">
        <v>780000</v>
      </c>
      <c r="F52" s="19"/>
      <c r="H52" s="8"/>
      <c r="I52" s="8"/>
      <c r="J52" s="8"/>
      <c r="K52" s="8"/>
      <c r="L52" s="8"/>
      <c r="M52" s="85"/>
      <c r="N52" s="10"/>
      <c r="O52" s="10"/>
      <c r="P52" s="8"/>
      <c r="R52" s="8" t="s">
        <v>34</v>
      </c>
      <c r="S52" s="8" t="s">
        <v>45</v>
      </c>
      <c r="T52" s="8" t="s">
        <v>258</v>
      </c>
      <c r="U52" s="8" t="s">
        <v>377</v>
      </c>
      <c r="V52" s="77">
        <v>300000</v>
      </c>
      <c r="W52" s="8" t="s">
        <v>26</v>
      </c>
      <c r="X52" s="177"/>
      <c r="Y52" s="92">
        <v>276268.12</v>
      </c>
      <c r="Z52" s="8" t="s">
        <v>378</v>
      </c>
      <c r="AA52" s="8" t="s">
        <v>161</v>
      </c>
      <c r="AB52" s="8"/>
    </row>
    <row r="53" spans="1:28" ht="30" customHeight="1" x14ac:dyDescent="0.25">
      <c r="A53" s="8" t="s">
        <v>33</v>
      </c>
      <c r="B53" s="8" t="s">
        <v>49</v>
      </c>
      <c r="C53" s="8" t="s">
        <v>8</v>
      </c>
      <c r="D53" s="8">
        <v>2</v>
      </c>
      <c r="E53" s="85">
        <v>100000</v>
      </c>
      <c r="F53" s="19"/>
      <c r="H53" s="8"/>
      <c r="I53" s="8"/>
      <c r="J53" s="8"/>
      <c r="K53" s="8"/>
      <c r="L53" s="8"/>
      <c r="M53" s="85"/>
      <c r="N53" s="10"/>
      <c r="O53" s="10"/>
      <c r="P53" s="8"/>
      <c r="R53" s="8" t="s">
        <v>34</v>
      </c>
      <c r="S53" s="8" t="s">
        <v>139</v>
      </c>
      <c r="T53" s="8" t="s">
        <v>403</v>
      </c>
      <c r="U53" s="8" t="s">
        <v>404</v>
      </c>
      <c r="V53" s="77">
        <v>1000000</v>
      </c>
      <c r="W53" s="8" t="s">
        <v>25</v>
      </c>
      <c r="X53" s="177"/>
      <c r="Y53" s="94">
        <v>82416</v>
      </c>
      <c r="Z53" s="8" t="s">
        <v>148</v>
      </c>
      <c r="AA53" s="8" t="s">
        <v>247</v>
      </c>
      <c r="AB53" s="8" t="s">
        <v>405</v>
      </c>
    </row>
    <row r="54" spans="1:28" ht="30" customHeight="1" x14ac:dyDescent="0.25">
      <c r="A54" s="8" t="s">
        <v>33</v>
      </c>
      <c r="B54" s="8" t="s">
        <v>50</v>
      </c>
      <c r="C54" s="8" t="s">
        <v>8</v>
      </c>
      <c r="D54" s="8">
        <v>1</v>
      </c>
      <c r="E54" s="86" t="s">
        <v>239</v>
      </c>
      <c r="F54" s="19"/>
      <c r="H54" s="8"/>
      <c r="I54" s="8"/>
      <c r="J54" s="8"/>
      <c r="K54" s="8"/>
      <c r="L54" s="8"/>
      <c r="M54" s="85"/>
      <c r="N54" s="10"/>
      <c r="O54" s="10"/>
      <c r="P54" s="8"/>
      <c r="R54" s="8" t="s">
        <v>35</v>
      </c>
      <c r="S54" s="8" t="s">
        <v>50</v>
      </c>
      <c r="T54" s="8" t="s">
        <v>418</v>
      </c>
      <c r="U54" s="8" t="s">
        <v>419</v>
      </c>
      <c r="V54" s="77">
        <v>1400000</v>
      </c>
      <c r="W54" s="8" t="s">
        <v>25</v>
      </c>
      <c r="X54" s="177"/>
      <c r="Y54" s="94">
        <v>100000</v>
      </c>
      <c r="Z54" s="8" t="s">
        <v>420</v>
      </c>
      <c r="AA54" s="8" t="s">
        <v>421</v>
      </c>
      <c r="AB54" s="8"/>
    </row>
    <row r="55" spans="1:28" ht="30" customHeight="1" x14ac:dyDescent="0.25">
      <c r="A55" s="8" t="s">
        <v>33</v>
      </c>
      <c r="B55" s="8" t="s">
        <v>50</v>
      </c>
      <c r="C55" s="8" t="s">
        <v>11</v>
      </c>
      <c r="D55" s="8">
        <v>5</v>
      </c>
      <c r="E55" s="85">
        <v>1300000</v>
      </c>
      <c r="F55" s="19"/>
      <c r="H55" s="8"/>
      <c r="I55" s="8"/>
      <c r="J55" s="8"/>
      <c r="K55" s="8"/>
      <c r="L55" s="8"/>
      <c r="M55" s="85"/>
      <c r="N55" s="10"/>
      <c r="O55" s="10"/>
      <c r="P55" s="8"/>
      <c r="R55" s="8" t="s">
        <v>35</v>
      </c>
      <c r="S55" s="8" t="s">
        <v>188</v>
      </c>
      <c r="T55" s="8" t="s">
        <v>79</v>
      </c>
      <c r="U55" s="8" t="s">
        <v>80</v>
      </c>
      <c r="V55" s="78">
        <v>323850</v>
      </c>
      <c r="W55" s="8" t="s">
        <v>29</v>
      </c>
      <c r="X55" s="177"/>
      <c r="Y55" s="94">
        <v>78647</v>
      </c>
      <c r="Z55" s="8" t="s">
        <v>425</v>
      </c>
      <c r="AA55" s="8" t="s">
        <v>82</v>
      </c>
      <c r="AB55" s="8"/>
    </row>
    <row r="56" spans="1:28" ht="30" customHeight="1" x14ac:dyDescent="0.25">
      <c r="A56" s="8" t="s">
        <v>33</v>
      </c>
      <c r="B56" s="8" t="s">
        <v>46</v>
      </c>
      <c r="C56" s="8" t="s">
        <v>5</v>
      </c>
      <c r="D56" s="8">
        <v>1</v>
      </c>
      <c r="E56" s="85">
        <v>5000000</v>
      </c>
      <c r="F56" s="19" t="s">
        <v>243</v>
      </c>
      <c r="H56" s="8"/>
      <c r="I56" s="8"/>
      <c r="J56" s="8"/>
      <c r="K56" s="8"/>
      <c r="L56" s="8"/>
      <c r="M56" s="85"/>
      <c r="N56" s="10"/>
      <c r="O56" s="10"/>
      <c r="P56" s="8"/>
      <c r="R56" s="8" t="s">
        <v>35</v>
      </c>
      <c r="S56" s="8" t="s">
        <v>188</v>
      </c>
      <c r="T56" s="8" t="s">
        <v>84</v>
      </c>
      <c r="U56" s="8" t="s">
        <v>85</v>
      </c>
      <c r="V56" s="77">
        <v>31990</v>
      </c>
      <c r="W56" s="8" t="s">
        <v>27</v>
      </c>
      <c r="X56" s="177"/>
      <c r="Y56" s="92">
        <v>2351.27</v>
      </c>
      <c r="Z56" s="8" t="s">
        <v>86</v>
      </c>
      <c r="AA56" s="8" t="s">
        <v>82</v>
      </c>
      <c r="AB56" s="8" t="s">
        <v>446</v>
      </c>
    </row>
    <row r="57" spans="1:28" ht="30" x14ac:dyDescent="0.25">
      <c r="A57" s="8" t="s">
        <v>33</v>
      </c>
      <c r="B57" s="8" t="s">
        <v>45</v>
      </c>
      <c r="C57" s="8" t="s">
        <v>9</v>
      </c>
      <c r="D57" s="8">
        <v>1</v>
      </c>
      <c r="E57" s="85">
        <v>4000000</v>
      </c>
      <c r="F57" s="19" t="s">
        <v>255</v>
      </c>
      <c r="H57" s="8"/>
      <c r="I57" s="8"/>
      <c r="J57" s="8"/>
      <c r="K57" s="8"/>
      <c r="L57" s="8"/>
      <c r="M57" s="85"/>
      <c r="N57" s="10"/>
      <c r="O57" s="10"/>
      <c r="P57" s="8"/>
      <c r="R57" s="105" t="s">
        <v>34</v>
      </c>
      <c r="S57" s="105" t="s">
        <v>448</v>
      </c>
      <c r="T57" s="105" t="s">
        <v>451</v>
      </c>
      <c r="U57" s="105" t="s">
        <v>452</v>
      </c>
      <c r="V57" s="172">
        <v>12064671</v>
      </c>
      <c r="W57" s="105" t="s">
        <v>25</v>
      </c>
      <c r="X57" s="178"/>
      <c r="Y57" s="110">
        <v>550206</v>
      </c>
      <c r="Z57" s="105" t="s">
        <v>453</v>
      </c>
      <c r="AA57" s="105" t="s">
        <v>454</v>
      </c>
      <c r="AB57" s="105"/>
    </row>
    <row r="58" spans="1:28" ht="30" customHeight="1" x14ac:dyDescent="0.25">
      <c r="A58" s="8" t="s">
        <v>256</v>
      </c>
      <c r="B58" s="8" t="s">
        <v>45</v>
      </c>
      <c r="C58" s="8" t="s">
        <v>9</v>
      </c>
      <c r="D58" s="8">
        <v>1</v>
      </c>
      <c r="E58" s="85">
        <v>4000000</v>
      </c>
      <c r="F58" s="19" t="s">
        <v>257</v>
      </c>
      <c r="H58" s="8"/>
      <c r="I58" s="8"/>
      <c r="J58" s="8"/>
      <c r="K58" s="8"/>
      <c r="L58" s="8"/>
      <c r="M58" s="85"/>
      <c r="N58" s="10"/>
      <c r="O58" s="10"/>
      <c r="P58" s="8"/>
      <c r="R58" s="8" t="s">
        <v>34</v>
      </c>
      <c r="S58" s="8" t="s">
        <v>448</v>
      </c>
      <c r="T58" s="104" t="s">
        <v>455</v>
      </c>
      <c r="U58" s="8" t="s">
        <v>452</v>
      </c>
      <c r="V58" s="112">
        <v>10700000</v>
      </c>
      <c r="W58" s="8" t="s">
        <v>25</v>
      </c>
      <c r="X58" s="177"/>
      <c r="Y58" s="110">
        <v>495580</v>
      </c>
      <c r="Z58" s="8" t="s">
        <v>453</v>
      </c>
      <c r="AA58" s="8" t="s">
        <v>454</v>
      </c>
      <c r="AB58" s="8"/>
    </row>
    <row r="59" spans="1:28" ht="30" customHeight="1" x14ac:dyDescent="0.25">
      <c r="A59" s="8" t="s">
        <v>33</v>
      </c>
      <c r="B59" s="8" t="s">
        <v>45</v>
      </c>
      <c r="C59" s="8" t="s">
        <v>5</v>
      </c>
      <c r="D59" s="8">
        <v>1</v>
      </c>
      <c r="E59" s="85">
        <v>300000</v>
      </c>
      <c r="F59" s="19" t="s">
        <v>258</v>
      </c>
      <c r="H59" s="8"/>
      <c r="I59" s="8"/>
      <c r="J59" s="8"/>
      <c r="K59" s="8"/>
      <c r="L59" s="8"/>
      <c r="M59" s="85"/>
      <c r="N59" s="10"/>
      <c r="O59" s="10"/>
      <c r="P59" s="8"/>
      <c r="R59" s="8" t="s">
        <v>34</v>
      </c>
      <c r="S59" s="8" t="s">
        <v>134</v>
      </c>
      <c r="T59" s="8" t="s">
        <v>214</v>
      </c>
      <c r="U59" s="8" t="s">
        <v>456</v>
      </c>
      <c r="V59" s="77">
        <v>2600000</v>
      </c>
      <c r="W59" s="8" t="s">
        <v>26</v>
      </c>
      <c r="X59" s="177"/>
      <c r="Y59" s="113">
        <v>200000</v>
      </c>
      <c r="Z59" s="8" t="s">
        <v>457</v>
      </c>
      <c r="AA59" s="8" t="s">
        <v>458</v>
      </c>
      <c r="AB59" s="8"/>
    </row>
    <row r="60" spans="1:28" ht="15" customHeight="1" x14ac:dyDescent="0.25">
      <c r="A60" s="8" t="s">
        <v>256</v>
      </c>
      <c r="B60" s="8" t="s">
        <v>51</v>
      </c>
      <c r="C60" s="8" t="s">
        <v>9</v>
      </c>
      <c r="D60" s="8">
        <v>1</v>
      </c>
      <c r="E60" s="85">
        <v>2000000</v>
      </c>
      <c r="F60" s="19" t="s">
        <v>295</v>
      </c>
      <c r="H60" s="8"/>
      <c r="I60" s="8"/>
      <c r="J60" s="8"/>
      <c r="K60" s="8"/>
      <c r="L60" s="8"/>
      <c r="M60" s="85"/>
      <c r="N60" s="10"/>
      <c r="O60" s="10"/>
      <c r="P60" s="8"/>
      <c r="R60" s="8" t="s">
        <v>35</v>
      </c>
      <c r="S60" s="8" t="s">
        <v>134</v>
      </c>
      <c r="T60" s="8" t="s">
        <v>150</v>
      </c>
      <c r="U60" s="8" t="s">
        <v>459</v>
      </c>
      <c r="V60" s="77">
        <v>3600000</v>
      </c>
      <c r="W60" s="8" t="s">
        <v>26</v>
      </c>
      <c r="X60" s="177"/>
      <c r="Y60" s="125">
        <v>722000</v>
      </c>
      <c r="Z60" s="8" t="s">
        <v>460</v>
      </c>
      <c r="AA60" s="8" t="s">
        <v>458</v>
      </c>
      <c r="AB60" s="8"/>
    </row>
    <row r="61" spans="1:28" ht="30" customHeight="1" x14ac:dyDescent="0.25">
      <c r="A61" s="8" t="s">
        <v>256</v>
      </c>
      <c r="B61" s="8" t="s">
        <v>47</v>
      </c>
      <c r="C61" s="8" t="s">
        <v>5</v>
      </c>
      <c r="D61" s="8">
        <v>1</v>
      </c>
      <c r="E61" s="85">
        <v>50000000</v>
      </c>
      <c r="F61" s="19" t="s">
        <v>349</v>
      </c>
      <c r="H61" s="8"/>
      <c r="I61" s="8"/>
      <c r="J61" s="8"/>
      <c r="K61" s="8"/>
      <c r="L61" s="8"/>
      <c r="M61" s="85"/>
      <c r="N61" s="10"/>
      <c r="O61" s="10"/>
      <c r="P61" s="8"/>
      <c r="R61" s="8" t="s">
        <v>35</v>
      </c>
      <c r="S61" s="8" t="s">
        <v>134</v>
      </c>
      <c r="T61" s="8" t="s">
        <v>150</v>
      </c>
      <c r="U61" s="8" t="s">
        <v>459</v>
      </c>
      <c r="V61" s="77">
        <v>466200</v>
      </c>
      <c r="W61" s="8" t="s">
        <v>26</v>
      </c>
      <c r="X61" s="177"/>
      <c r="Y61" s="115">
        <v>82200</v>
      </c>
      <c r="Z61" s="8" t="s">
        <v>461</v>
      </c>
      <c r="AA61" s="8" t="s">
        <v>458</v>
      </c>
      <c r="AB61" s="8"/>
    </row>
    <row r="62" spans="1:28" ht="30" customHeight="1" x14ac:dyDescent="0.25">
      <c r="A62" s="8" t="s">
        <v>256</v>
      </c>
      <c r="B62" s="8" t="s">
        <v>45</v>
      </c>
      <c r="C62" s="8" t="s">
        <v>8</v>
      </c>
      <c r="D62" s="8">
        <v>1</v>
      </c>
      <c r="E62" s="85">
        <v>44000000</v>
      </c>
      <c r="F62" s="19" t="s">
        <v>338</v>
      </c>
      <c r="H62" s="8"/>
      <c r="I62" s="8"/>
      <c r="J62" s="8"/>
      <c r="K62" s="8"/>
      <c r="L62" s="8"/>
      <c r="M62" s="85"/>
      <c r="N62" s="10"/>
      <c r="O62" s="10"/>
      <c r="P62" s="8"/>
      <c r="R62" s="104" t="s">
        <v>35</v>
      </c>
      <c r="S62" s="109" t="s">
        <v>134</v>
      </c>
      <c r="T62" s="111" t="s">
        <v>150</v>
      </c>
      <c r="U62" s="109" t="s">
        <v>459</v>
      </c>
      <c r="V62" s="107"/>
      <c r="W62" s="105" t="s">
        <v>25</v>
      </c>
      <c r="X62" s="178"/>
      <c r="Y62" s="114">
        <v>2369580</v>
      </c>
      <c r="Z62" s="8" t="s">
        <v>462</v>
      </c>
      <c r="AA62" s="8" t="s">
        <v>458</v>
      </c>
      <c r="AB62" s="8"/>
    </row>
    <row r="63" spans="1:28" ht="45" customHeight="1" x14ac:dyDescent="0.25">
      <c r="A63" s="8" t="s">
        <v>256</v>
      </c>
      <c r="B63" s="8" t="s">
        <v>177</v>
      </c>
      <c r="C63" s="8" t="s">
        <v>5</v>
      </c>
      <c r="D63" s="8">
        <v>1</v>
      </c>
      <c r="E63" s="85">
        <v>2000000</v>
      </c>
      <c r="F63" s="19" t="s">
        <v>344</v>
      </c>
      <c r="H63" s="8"/>
      <c r="I63" s="8"/>
      <c r="J63" s="8"/>
      <c r="K63" s="8"/>
      <c r="L63" s="8"/>
      <c r="M63" s="85"/>
      <c r="N63" s="10"/>
      <c r="O63" s="10"/>
      <c r="P63" s="8"/>
      <c r="R63" s="104" t="s">
        <v>35</v>
      </c>
      <c r="S63" s="109" t="s">
        <v>51</v>
      </c>
      <c r="T63" s="106" t="s">
        <v>199</v>
      </c>
      <c r="U63" s="108" t="s">
        <v>474</v>
      </c>
      <c r="V63" s="123">
        <v>51742</v>
      </c>
      <c r="W63" s="8" t="s">
        <v>29</v>
      </c>
      <c r="X63" s="177"/>
      <c r="Y63" s="124">
        <v>124400</v>
      </c>
      <c r="Z63" s="8" t="s">
        <v>475</v>
      </c>
      <c r="AA63" s="8" t="s">
        <v>458</v>
      </c>
      <c r="AB63" s="8"/>
    </row>
    <row r="64" spans="1:28" ht="30" customHeight="1" x14ac:dyDescent="0.25">
      <c r="A64" s="8" t="s">
        <v>256</v>
      </c>
      <c r="B64" s="8" t="s">
        <v>45</v>
      </c>
      <c r="C64" s="8" t="s">
        <v>5</v>
      </c>
      <c r="D64" s="8">
        <v>1</v>
      </c>
      <c r="E64" s="85">
        <v>1500000</v>
      </c>
      <c r="F64" s="19" t="s">
        <v>366</v>
      </c>
      <c r="H64" s="8"/>
      <c r="I64" s="8"/>
      <c r="J64" s="8"/>
      <c r="K64" s="8"/>
      <c r="L64" s="8"/>
      <c r="M64" s="85"/>
      <c r="N64" s="10"/>
      <c r="O64" s="10"/>
      <c r="P64" s="8"/>
      <c r="R64" s="8" t="s">
        <v>35</v>
      </c>
      <c r="S64" s="8" t="s">
        <v>51</v>
      </c>
      <c r="T64" s="8" t="s">
        <v>476</v>
      </c>
      <c r="U64" s="8" t="s">
        <v>477</v>
      </c>
      <c r="V64" s="77">
        <v>25000000</v>
      </c>
      <c r="W64" s="8" t="s">
        <v>26</v>
      </c>
      <c r="X64" s="177"/>
      <c r="Y64" s="113">
        <v>23895</v>
      </c>
      <c r="Z64" s="8" t="s">
        <v>478</v>
      </c>
      <c r="AA64" s="8" t="s">
        <v>458</v>
      </c>
      <c r="AB64" s="8"/>
    </row>
    <row r="65" spans="1:30" ht="30" customHeight="1" x14ac:dyDescent="0.25">
      <c r="A65" s="8" t="s">
        <v>256</v>
      </c>
      <c r="B65" s="8" t="s">
        <v>45</v>
      </c>
      <c r="C65" s="8" t="s">
        <v>5</v>
      </c>
      <c r="D65" s="8">
        <v>1</v>
      </c>
      <c r="E65" s="85">
        <v>1500000</v>
      </c>
      <c r="F65" s="19" t="s">
        <v>367</v>
      </c>
      <c r="H65" s="8"/>
      <c r="I65" s="8"/>
      <c r="J65" s="8"/>
      <c r="K65" s="8"/>
      <c r="L65" s="8"/>
      <c r="M65" s="85"/>
      <c r="N65" s="10"/>
      <c r="O65" s="10"/>
      <c r="P65" s="8"/>
      <c r="R65" s="8" t="s">
        <v>35</v>
      </c>
      <c r="S65" s="8" t="s">
        <v>139</v>
      </c>
      <c r="T65" s="8" t="s">
        <v>483</v>
      </c>
      <c r="U65" s="8" t="s">
        <v>484</v>
      </c>
      <c r="V65" s="77">
        <v>7181260.96</v>
      </c>
      <c r="W65" s="8" t="s">
        <v>26</v>
      </c>
      <c r="X65" s="177"/>
      <c r="Y65" s="118">
        <v>57500.160000000003</v>
      </c>
      <c r="Z65" s="8" t="s">
        <v>485</v>
      </c>
      <c r="AA65" s="8" t="s">
        <v>458</v>
      </c>
    </row>
    <row r="66" spans="1:30" ht="30" customHeight="1" x14ac:dyDescent="0.25">
      <c r="A66" s="8" t="s">
        <v>256</v>
      </c>
      <c r="B66" s="8" t="s">
        <v>391</v>
      </c>
      <c r="C66" s="8" t="s">
        <v>11</v>
      </c>
      <c r="D66" s="8">
        <v>10</v>
      </c>
      <c r="E66" s="85">
        <v>2600000</v>
      </c>
      <c r="F66" s="19"/>
      <c r="H66" s="8"/>
      <c r="I66" s="8"/>
      <c r="J66" s="8"/>
      <c r="K66" s="8"/>
      <c r="L66" s="8"/>
      <c r="M66" s="85"/>
      <c r="N66" s="10"/>
      <c r="O66" s="10"/>
      <c r="P66" s="8"/>
      <c r="R66" s="8" t="s">
        <v>35</v>
      </c>
      <c r="S66" s="8" t="s">
        <v>45</v>
      </c>
      <c r="T66" s="8" t="s">
        <v>464</v>
      </c>
      <c r="U66" s="8" t="s">
        <v>377</v>
      </c>
      <c r="V66" s="77">
        <v>300000</v>
      </c>
      <c r="W66" s="8" t="s">
        <v>26</v>
      </c>
      <c r="X66" s="177"/>
      <c r="Y66" s="93">
        <v>22</v>
      </c>
      <c r="Z66" s="8" t="s">
        <v>465</v>
      </c>
      <c r="AA66" s="8" t="s">
        <v>161</v>
      </c>
      <c r="AB66" s="8"/>
    </row>
    <row r="67" spans="1:30" ht="30" customHeight="1" x14ac:dyDescent="0.25">
      <c r="A67" s="8" t="s">
        <v>256</v>
      </c>
      <c r="B67" s="8" t="s">
        <v>391</v>
      </c>
      <c r="C67" s="8" t="s">
        <v>8</v>
      </c>
      <c r="D67" s="8">
        <v>4</v>
      </c>
      <c r="E67" s="85">
        <v>200000</v>
      </c>
      <c r="F67" s="19"/>
      <c r="H67" s="8"/>
      <c r="I67" s="8"/>
      <c r="J67" s="8"/>
      <c r="K67" s="8"/>
      <c r="L67" s="8"/>
      <c r="M67" s="85"/>
      <c r="N67" s="10"/>
      <c r="O67" s="10"/>
      <c r="P67" s="8"/>
      <c r="R67" s="8" t="s">
        <v>35</v>
      </c>
      <c r="S67" s="8" t="s">
        <v>45</v>
      </c>
      <c r="T67" s="8" t="s">
        <v>466</v>
      </c>
      <c r="U67" s="8" t="s">
        <v>467</v>
      </c>
      <c r="V67" s="77">
        <v>1200000</v>
      </c>
      <c r="W67" s="8" t="s">
        <v>26</v>
      </c>
      <c r="X67" s="177"/>
      <c r="Y67" s="93">
        <v>30943.56</v>
      </c>
      <c r="Z67" s="8" t="s">
        <v>468</v>
      </c>
      <c r="AA67" s="8" t="s">
        <v>161</v>
      </c>
      <c r="AB67" s="8"/>
    </row>
    <row r="68" spans="1:30" ht="30" customHeight="1" x14ac:dyDescent="0.25">
      <c r="A68" s="8" t="s">
        <v>256</v>
      </c>
      <c r="B68" s="8" t="s">
        <v>392</v>
      </c>
      <c r="C68" s="8" t="s">
        <v>8</v>
      </c>
      <c r="D68" s="8">
        <v>1</v>
      </c>
      <c r="E68" s="85">
        <v>18000</v>
      </c>
      <c r="F68" s="8" t="s">
        <v>393</v>
      </c>
      <c r="H68" s="8"/>
      <c r="I68" s="8"/>
      <c r="J68" s="8"/>
      <c r="K68" s="8"/>
      <c r="L68" s="8"/>
      <c r="M68" s="85"/>
      <c r="N68" s="10"/>
      <c r="O68" s="10"/>
      <c r="P68" s="8"/>
      <c r="R68" s="8" t="s">
        <v>35</v>
      </c>
      <c r="S68" s="8" t="s">
        <v>45</v>
      </c>
      <c r="T68" s="8" t="s">
        <v>469</v>
      </c>
      <c r="U68" s="8" t="s">
        <v>470</v>
      </c>
      <c r="V68" s="77">
        <v>1700000</v>
      </c>
      <c r="W68" s="8" t="s">
        <v>26</v>
      </c>
      <c r="X68" s="177"/>
      <c r="Y68" s="126">
        <v>330117.15000000002</v>
      </c>
      <c r="Z68" s="8" t="s">
        <v>471</v>
      </c>
      <c r="AA68" s="8" t="s">
        <v>161</v>
      </c>
      <c r="AB68" s="8"/>
    </row>
    <row r="69" spans="1:30" ht="15" customHeight="1" x14ac:dyDescent="0.25">
      <c r="A69" s="8" t="s">
        <v>256</v>
      </c>
      <c r="B69" s="8" t="s">
        <v>392</v>
      </c>
      <c r="C69" s="8" t="s">
        <v>8</v>
      </c>
      <c r="D69" s="8">
        <v>5</v>
      </c>
      <c r="E69" s="85">
        <v>6850000</v>
      </c>
      <c r="F69" s="8" t="s">
        <v>394</v>
      </c>
      <c r="H69" s="8"/>
      <c r="I69" s="8"/>
      <c r="J69" s="8"/>
      <c r="K69" s="8"/>
      <c r="L69" s="8"/>
      <c r="M69" s="85"/>
      <c r="N69" s="10"/>
      <c r="O69" s="10"/>
      <c r="P69" s="8"/>
      <c r="R69" s="8" t="s">
        <v>35</v>
      </c>
      <c r="S69" s="8" t="s">
        <v>47</v>
      </c>
      <c r="T69" s="8" t="s">
        <v>150</v>
      </c>
      <c r="U69" s="8" t="s">
        <v>151</v>
      </c>
      <c r="V69" s="77">
        <v>21800000</v>
      </c>
      <c r="W69" s="8" t="s">
        <v>26</v>
      </c>
      <c r="X69" s="177" t="s">
        <v>692</v>
      </c>
      <c r="Y69" s="93">
        <v>5000</v>
      </c>
      <c r="Z69" s="8" t="s">
        <v>489</v>
      </c>
      <c r="AA69" s="8" t="s">
        <v>149</v>
      </c>
      <c r="AB69" s="8"/>
    </row>
    <row r="70" spans="1:30" ht="15" customHeight="1" x14ac:dyDescent="0.25">
      <c r="A70" s="8" t="s">
        <v>256</v>
      </c>
      <c r="B70" s="8" t="s">
        <v>139</v>
      </c>
      <c r="C70" s="8" t="s">
        <v>10</v>
      </c>
      <c r="D70" s="8">
        <v>3</v>
      </c>
      <c r="E70" s="85">
        <v>420000</v>
      </c>
      <c r="F70" s="8"/>
      <c r="H70" s="8"/>
      <c r="I70" s="8"/>
      <c r="J70" s="8"/>
      <c r="K70" s="8"/>
      <c r="L70" s="8"/>
      <c r="M70" s="85"/>
      <c r="N70" s="10"/>
      <c r="O70" s="10"/>
      <c r="P70" s="8"/>
      <c r="R70" s="8" t="s">
        <v>35</v>
      </c>
      <c r="S70" s="8" t="s">
        <v>47</v>
      </c>
      <c r="T70" s="8" t="s">
        <v>97</v>
      </c>
      <c r="U70" s="8" t="s">
        <v>493</v>
      </c>
      <c r="V70" s="77">
        <v>500000</v>
      </c>
      <c r="W70" s="8" t="s">
        <v>26</v>
      </c>
      <c r="X70" s="177" t="s">
        <v>692</v>
      </c>
      <c r="Y70" s="93">
        <v>70000</v>
      </c>
      <c r="Z70" s="8" t="s">
        <v>494</v>
      </c>
      <c r="AA70" s="8" t="s">
        <v>495</v>
      </c>
      <c r="AB70" s="8"/>
    </row>
    <row r="71" spans="1:30" ht="15" customHeight="1" x14ac:dyDescent="0.25">
      <c r="A71" s="8" t="s">
        <v>256</v>
      </c>
      <c r="B71" s="8" t="s">
        <v>139</v>
      </c>
      <c r="C71" s="8" t="s">
        <v>5</v>
      </c>
      <c r="D71" s="8">
        <v>1</v>
      </c>
      <c r="E71" s="85">
        <v>500000</v>
      </c>
      <c r="F71" s="8" t="s">
        <v>401</v>
      </c>
      <c r="H71" s="8"/>
      <c r="I71" s="8"/>
      <c r="J71" s="8"/>
      <c r="K71" s="8"/>
      <c r="L71" s="8"/>
      <c r="M71" s="85"/>
      <c r="N71" s="10"/>
      <c r="O71" s="10"/>
      <c r="P71" s="8"/>
      <c r="R71" s="8" t="s">
        <v>35</v>
      </c>
      <c r="S71" s="8" t="s">
        <v>47</v>
      </c>
      <c r="T71" s="8" t="s">
        <v>499</v>
      </c>
      <c r="U71" s="8" t="s">
        <v>493</v>
      </c>
      <c r="V71" s="77">
        <v>900000</v>
      </c>
      <c r="W71" s="8" t="s">
        <v>25</v>
      </c>
      <c r="X71" s="177" t="s">
        <v>692</v>
      </c>
      <c r="Y71" s="93">
        <v>18000</v>
      </c>
      <c r="Z71" s="8" t="s">
        <v>148</v>
      </c>
      <c r="AA71" s="8" t="s">
        <v>495</v>
      </c>
      <c r="AB71" s="8"/>
    </row>
    <row r="72" spans="1:30" ht="15" customHeight="1" x14ac:dyDescent="0.25">
      <c r="A72" s="8" t="s">
        <v>256</v>
      </c>
      <c r="B72" s="8" t="s">
        <v>139</v>
      </c>
      <c r="C72" s="8" t="s">
        <v>7</v>
      </c>
      <c r="D72" s="8">
        <v>1</v>
      </c>
      <c r="E72" s="85">
        <v>30000000</v>
      </c>
      <c r="F72" s="8" t="s">
        <v>402</v>
      </c>
      <c r="H72" s="8"/>
      <c r="I72" s="8"/>
      <c r="J72" s="8"/>
      <c r="K72" s="8"/>
      <c r="L72" s="8"/>
      <c r="M72" s="85"/>
      <c r="N72" s="10"/>
      <c r="O72" s="10"/>
      <c r="P72" s="8"/>
      <c r="R72" s="19" t="s">
        <v>35</v>
      </c>
      <c r="S72" s="19" t="s">
        <v>45</v>
      </c>
      <c r="T72" s="19" t="s">
        <v>508</v>
      </c>
      <c r="U72" s="19" t="s">
        <v>509</v>
      </c>
      <c r="V72" s="78"/>
      <c r="W72" s="19" t="s">
        <v>26</v>
      </c>
      <c r="X72" s="177"/>
      <c r="Y72" s="126">
        <f>350*250*14</f>
        <v>1225000</v>
      </c>
      <c r="Z72" s="19" t="s">
        <v>516</v>
      </c>
      <c r="AA72" s="19" t="s">
        <v>72</v>
      </c>
      <c r="AB72" s="8"/>
    </row>
    <row r="73" spans="1:30" ht="30" customHeight="1" x14ac:dyDescent="0.25">
      <c r="A73" s="8" t="s">
        <v>256</v>
      </c>
      <c r="B73" s="8" t="s">
        <v>46</v>
      </c>
      <c r="C73" s="8" t="s">
        <v>5</v>
      </c>
      <c r="D73" s="8">
        <v>1</v>
      </c>
      <c r="E73" s="85">
        <v>2000000</v>
      </c>
      <c r="F73" s="8" t="s">
        <v>406</v>
      </c>
      <c r="H73" s="8"/>
      <c r="I73" s="8"/>
      <c r="J73" s="8"/>
      <c r="K73" s="8"/>
      <c r="L73" s="8"/>
      <c r="M73" s="85"/>
      <c r="N73" s="10"/>
      <c r="O73" s="10"/>
      <c r="P73" s="8"/>
      <c r="R73" s="8" t="s">
        <v>513</v>
      </c>
      <c r="S73" s="8" t="s">
        <v>47</v>
      </c>
      <c r="T73" s="8" t="s">
        <v>150</v>
      </c>
      <c r="U73" s="8" t="s">
        <v>329</v>
      </c>
      <c r="V73" s="77">
        <v>200000</v>
      </c>
      <c r="W73" s="8" t="s">
        <v>26</v>
      </c>
      <c r="X73" s="177" t="s">
        <v>25</v>
      </c>
      <c r="Y73" s="94">
        <v>200000</v>
      </c>
      <c r="Z73" s="8" t="s">
        <v>514</v>
      </c>
      <c r="AA73" s="8" t="s">
        <v>334</v>
      </c>
      <c r="AB73" s="8"/>
    </row>
    <row r="74" spans="1:30" ht="15" customHeight="1" x14ac:dyDescent="0.25">
      <c r="A74" s="8" t="s">
        <v>256</v>
      </c>
      <c r="B74" s="8" t="s">
        <v>50</v>
      </c>
      <c r="C74" s="8" t="s">
        <v>11</v>
      </c>
      <c r="D74" s="8">
        <v>5</v>
      </c>
      <c r="E74" s="85">
        <v>1300000</v>
      </c>
      <c r="F74" s="8"/>
      <c r="H74" s="8"/>
      <c r="I74" s="8"/>
      <c r="J74" s="8"/>
      <c r="K74" s="8"/>
      <c r="L74" s="8"/>
      <c r="M74" s="85"/>
      <c r="N74" s="10"/>
      <c r="O74" s="10"/>
      <c r="P74" s="8"/>
      <c r="R74" s="127" t="s">
        <v>36</v>
      </c>
      <c r="S74" s="127" t="s">
        <v>47</v>
      </c>
      <c r="T74" s="127" t="s">
        <v>517</v>
      </c>
      <c r="U74" s="127" t="s">
        <v>518</v>
      </c>
      <c r="V74" s="128">
        <v>11250000</v>
      </c>
      <c r="W74" s="127" t="s">
        <v>25</v>
      </c>
      <c r="X74" s="177" t="s">
        <v>692</v>
      </c>
      <c r="Y74" s="144">
        <v>1285000</v>
      </c>
      <c r="Z74" s="19" t="s">
        <v>519</v>
      </c>
      <c r="AA74" s="129" t="s">
        <v>144</v>
      </c>
      <c r="AB74" s="8"/>
    </row>
    <row r="75" spans="1:30" ht="15" customHeight="1" x14ac:dyDescent="0.25">
      <c r="A75" s="8" t="s">
        <v>35</v>
      </c>
      <c r="B75" s="8" t="s">
        <v>392</v>
      </c>
      <c r="C75" s="8" t="s">
        <v>5</v>
      </c>
      <c r="D75" s="8">
        <v>1</v>
      </c>
      <c r="E75" s="85">
        <v>2000000</v>
      </c>
      <c r="F75" s="8" t="s">
        <v>416</v>
      </c>
      <c r="H75" s="8"/>
      <c r="I75" s="8"/>
      <c r="J75" s="8"/>
      <c r="K75" s="8"/>
      <c r="L75" s="8"/>
      <c r="M75" s="85"/>
      <c r="N75" s="10"/>
      <c r="O75" s="10"/>
      <c r="P75" s="8"/>
      <c r="R75" s="8" t="s">
        <v>36</v>
      </c>
      <c r="S75" s="8" t="s">
        <v>139</v>
      </c>
      <c r="T75" s="8" t="s">
        <v>483</v>
      </c>
      <c r="U75" s="8" t="s">
        <v>484</v>
      </c>
      <c r="V75" s="77">
        <v>1500000</v>
      </c>
      <c r="W75" s="8" t="s">
        <v>26</v>
      </c>
      <c r="X75" s="177"/>
      <c r="Y75" s="118">
        <v>29580</v>
      </c>
      <c r="Z75" s="19" t="s">
        <v>550</v>
      </c>
      <c r="AA75" s="8" t="s">
        <v>458</v>
      </c>
      <c r="AB75" s="8"/>
    </row>
    <row r="76" spans="1:30" ht="15" customHeight="1" x14ac:dyDescent="0.25">
      <c r="A76" s="8" t="s">
        <v>35</v>
      </c>
      <c r="B76" s="8" t="s">
        <v>50</v>
      </c>
      <c r="C76" s="8" t="s">
        <v>7</v>
      </c>
      <c r="D76" s="8">
        <v>1</v>
      </c>
      <c r="E76" s="85">
        <v>500000</v>
      </c>
      <c r="F76" s="8" t="s">
        <v>428</v>
      </c>
      <c r="H76" s="8"/>
      <c r="I76" s="8"/>
      <c r="J76" s="8"/>
      <c r="K76" s="8"/>
      <c r="L76" s="8"/>
      <c r="M76" s="85"/>
      <c r="N76" s="10"/>
      <c r="O76" s="10"/>
      <c r="P76" s="8"/>
      <c r="R76" s="8" t="s">
        <v>36</v>
      </c>
      <c r="S76" s="8" t="s">
        <v>158</v>
      </c>
      <c r="T76" s="8" t="s">
        <v>576</v>
      </c>
      <c r="U76" s="8" t="s">
        <v>585</v>
      </c>
      <c r="V76" s="77"/>
      <c r="W76" s="8" t="s">
        <v>25</v>
      </c>
      <c r="X76" s="177"/>
      <c r="Y76" s="92">
        <v>338000</v>
      </c>
      <c r="Z76" s="19" t="s">
        <v>588</v>
      </c>
      <c r="AA76" s="8" t="s">
        <v>577</v>
      </c>
    </row>
    <row r="77" spans="1:30" ht="30" customHeight="1" x14ac:dyDescent="0.25">
      <c r="A77" s="8" t="s">
        <v>35</v>
      </c>
      <c r="B77" s="8" t="s">
        <v>51</v>
      </c>
      <c r="C77" s="8" t="s">
        <v>5</v>
      </c>
      <c r="D77" s="8">
        <v>1</v>
      </c>
      <c r="E77" s="85">
        <v>20000000</v>
      </c>
      <c r="F77" s="8" t="s">
        <v>444</v>
      </c>
      <c r="H77" s="8"/>
      <c r="I77" s="8"/>
      <c r="J77" s="8"/>
      <c r="K77" s="8"/>
      <c r="L77" s="8"/>
      <c r="M77" s="85"/>
      <c r="N77" s="10"/>
      <c r="O77" s="10"/>
      <c r="P77" s="8"/>
      <c r="R77" s="8" t="s">
        <v>36</v>
      </c>
      <c r="S77" s="8" t="s">
        <v>158</v>
      </c>
      <c r="T77" s="8" t="s">
        <v>576</v>
      </c>
      <c r="U77" s="8" t="s">
        <v>586</v>
      </c>
      <c r="V77" s="77"/>
      <c r="W77" s="8" t="s">
        <v>25</v>
      </c>
      <c r="X77" s="177"/>
      <c r="Y77" s="92">
        <v>471036</v>
      </c>
      <c r="Z77" s="19" t="s">
        <v>589</v>
      </c>
      <c r="AA77" s="8" t="s">
        <v>577</v>
      </c>
      <c r="AB77" s="8"/>
      <c r="AC77" s="122"/>
      <c r="AD77" s="122"/>
    </row>
    <row r="78" spans="1:30" ht="30" customHeight="1" x14ac:dyDescent="0.25">
      <c r="A78" s="8" t="s">
        <v>31</v>
      </c>
      <c r="B78" s="8" t="s">
        <v>448</v>
      </c>
      <c r="C78" s="102" t="s">
        <v>5</v>
      </c>
      <c r="D78" s="8">
        <v>1</v>
      </c>
      <c r="E78" s="103"/>
      <c r="F78" s="102" t="s">
        <v>450</v>
      </c>
      <c r="H78" s="8"/>
      <c r="I78" s="8"/>
      <c r="J78" s="8"/>
      <c r="K78" s="8"/>
      <c r="L78" s="8"/>
      <c r="M78" s="85"/>
      <c r="N78" s="10"/>
      <c r="O78" s="10"/>
      <c r="P78" s="8"/>
      <c r="R78" s="8" t="s">
        <v>36</v>
      </c>
      <c r="S78" s="8" t="s">
        <v>158</v>
      </c>
      <c r="T78" s="8" t="s">
        <v>576</v>
      </c>
      <c r="U78" s="8" t="s">
        <v>587</v>
      </c>
      <c r="V78" s="77"/>
      <c r="W78" s="8" t="s">
        <v>25</v>
      </c>
      <c r="X78" s="179"/>
      <c r="Y78" s="162">
        <v>68400</v>
      </c>
      <c r="Z78" s="19" t="s">
        <v>578</v>
      </c>
      <c r="AA78" s="8" t="s">
        <v>458</v>
      </c>
      <c r="AB78" s="8"/>
    </row>
    <row r="79" spans="1:30" ht="68.25" customHeight="1" x14ac:dyDescent="0.25">
      <c r="A79" s="8" t="s">
        <v>31</v>
      </c>
      <c r="B79" s="8" t="s">
        <v>448</v>
      </c>
      <c r="C79" s="102" t="s">
        <v>449</v>
      </c>
      <c r="D79" s="8">
        <v>1</v>
      </c>
      <c r="E79" s="103">
        <v>2500000</v>
      </c>
      <c r="F79" s="102" t="s">
        <v>450</v>
      </c>
      <c r="H79" s="8"/>
      <c r="I79" s="8"/>
      <c r="J79" s="8"/>
      <c r="K79" s="8"/>
      <c r="L79" s="8"/>
      <c r="M79" s="85"/>
      <c r="N79" s="10"/>
      <c r="O79" s="10"/>
      <c r="P79" s="8"/>
      <c r="R79" s="8" t="s">
        <v>36</v>
      </c>
      <c r="S79" s="8" t="s">
        <v>44</v>
      </c>
      <c r="T79" s="8" t="s">
        <v>581</v>
      </c>
      <c r="U79" s="8" t="s">
        <v>582</v>
      </c>
      <c r="V79" s="77">
        <v>2311752.69</v>
      </c>
      <c r="W79" s="8" t="s">
        <v>27</v>
      </c>
      <c r="X79" s="177"/>
      <c r="Y79" s="92">
        <v>85958.18</v>
      </c>
      <c r="Z79" s="19" t="s">
        <v>583</v>
      </c>
      <c r="AA79" s="8" t="s">
        <v>247</v>
      </c>
      <c r="AB79" s="150" t="s">
        <v>266</v>
      </c>
    </row>
    <row r="80" spans="1:30" ht="48" customHeight="1" x14ac:dyDescent="0.25">
      <c r="A80" s="8" t="s">
        <v>35</v>
      </c>
      <c r="B80" s="8" t="s">
        <v>293</v>
      </c>
      <c r="C80" s="8" t="s">
        <v>11</v>
      </c>
      <c r="D80" s="8">
        <v>1</v>
      </c>
      <c r="E80" s="85">
        <v>286000</v>
      </c>
      <c r="F80" s="8" t="s">
        <v>600</v>
      </c>
      <c r="H80" s="8"/>
      <c r="I80" s="8"/>
      <c r="J80" s="8"/>
      <c r="K80" s="8"/>
      <c r="L80" s="8"/>
      <c r="M80" s="85"/>
      <c r="N80" s="10"/>
      <c r="O80" s="10"/>
      <c r="P80" s="8"/>
      <c r="R80" s="8" t="s">
        <v>36</v>
      </c>
      <c r="S80" s="8" t="s">
        <v>158</v>
      </c>
      <c r="T80" s="8" t="s">
        <v>156</v>
      </c>
      <c r="U80" s="77" t="s">
        <v>157</v>
      </c>
      <c r="V80" s="163">
        <v>20466041.239999998</v>
      </c>
      <c r="W80" s="92" t="s">
        <v>26</v>
      </c>
      <c r="X80" s="180"/>
      <c r="Y80" s="164">
        <v>220500</v>
      </c>
      <c r="Z80" s="8" t="s">
        <v>590</v>
      </c>
      <c r="AA80" s="8" t="s">
        <v>458</v>
      </c>
    </row>
    <row r="81" spans="1:28" ht="30" x14ac:dyDescent="0.25">
      <c r="A81" s="8" t="s">
        <v>35</v>
      </c>
      <c r="B81" s="8" t="s">
        <v>293</v>
      </c>
      <c r="C81" s="8" t="s">
        <v>11</v>
      </c>
      <c r="D81" s="8">
        <v>1</v>
      </c>
      <c r="E81" s="85">
        <v>286000</v>
      </c>
      <c r="F81" s="8" t="s">
        <v>601</v>
      </c>
      <c r="H81" s="8"/>
      <c r="I81" s="8"/>
      <c r="J81" s="8"/>
      <c r="K81" s="8"/>
      <c r="L81" s="8"/>
      <c r="M81" s="85"/>
      <c r="N81" s="10"/>
      <c r="O81" s="10"/>
      <c r="P81" s="8"/>
      <c r="Q81" s="8"/>
      <c r="R81" s="8" t="s">
        <v>36</v>
      </c>
      <c r="S81" s="8" t="s">
        <v>158</v>
      </c>
      <c r="T81" s="8" t="s">
        <v>156</v>
      </c>
      <c r="U81" s="8" t="s">
        <v>157</v>
      </c>
      <c r="V81" s="163">
        <v>20466041.239999998</v>
      </c>
      <c r="W81" s="8" t="s">
        <v>26</v>
      </c>
      <c r="X81" s="177"/>
      <c r="Y81" s="113">
        <v>589806.69999999995</v>
      </c>
      <c r="Z81" s="8" t="s">
        <v>591</v>
      </c>
      <c r="AA81" s="8" t="s">
        <v>458</v>
      </c>
      <c r="AB81" s="8"/>
    </row>
    <row r="82" spans="1:28" ht="45" x14ac:dyDescent="0.25">
      <c r="A82" s="8" t="s">
        <v>36</v>
      </c>
      <c r="B82" s="8" t="s">
        <v>293</v>
      </c>
      <c r="C82" s="8" t="s">
        <v>11</v>
      </c>
      <c r="D82" s="8">
        <v>1</v>
      </c>
      <c r="E82" s="85">
        <v>286000</v>
      </c>
      <c r="F82" s="8" t="s">
        <v>602</v>
      </c>
      <c r="H82" s="8"/>
      <c r="I82" s="8"/>
      <c r="J82" s="8"/>
      <c r="K82" s="8"/>
      <c r="L82" s="8"/>
      <c r="M82" s="85"/>
      <c r="N82" s="10"/>
      <c r="O82" s="10"/>
      <c r="P82" s="8"/>
      <c r="R82" s="8" t="s">
        <v>36</v>
      </c>
      <c r="S82" s="8" t="s">
        <v>613</v>
      </c>
      <c r="T82" s="8" t="s">
        <v>483</v>
      </c>
      <c r="U82" s="8" t="s">
        <v>614</v>
      </c>
      <c r="V82" s="77" t="s">
        <v>617</v>
      </c>
      <c r="W82" s="8" t="s">
        <v>25</v>
      </c>
      <c r="X82" s="177"/>
      <c r="Y82" s="92">
        <v>31832</v>
      </c>
      <c r="Z82" s="8" t="s">
        <v>615</v>
      </c>
      <c r="AA82" s="8" t="s">
        <v>458</v>
      </c>
      <c r="AB82" s="8" t="s">
        <v>616</v>
      </c>
    </row>
    <row r="83" spans="1:28" ht="30" x14ac:dyDescent="0.25">
      <c r="A83" s="8" t="s">
        <v>36</v>
      </c>
      <c r="B83" s="8" t="s">
        <v>50</v>
      </c>
      <c r="C83" s="8" t="s">
        <v>11</v>
      </c>
      <c r="D83" s="8">
        <v>6</v>
      </c>
      <c r="E83" s="85">
        <v>1560000</v>
      </c>
      <c r="F83" s="8" t="s">
        <v>638</v>
      </c>
      <c r="H83" s="8"/>
      <c r="I83" s="8"/>
      <c r="J83" s="8"/>
      <c r="K83" s="8"/>
      <c r="L83" s="8"/>
      <c r="M83" s="85"/>
      <c r="N83" s="10"/>
      <c r="O83" s="10"/>
      <c r="P83" s="8"/>
      <c r="R83" s="8" t="s">
        <v>36</v>
      </c>
      <c r="S83" s="8" t="s">
        <v>188</v>
      </c>
      <c r="T83" s="8" t="s">
        <v>84</v>
      </c>
      <c r="U83" s="8" t="s">
        <v>85</v>
      </c>
      <c r="V83" s="77">
        <v>57608.13</v>
      </c>
      <c r="W83" s="8" t="s">
        <v>27</v>
      </c>
      <c r="X83" s="177"/>
      <c r="Y83" s="92">
        <v>4368.46</v>
      </c>
      <c r="Z83" s="8" t="s">
        <v>86</v>
      </c>
      <c r="AA83" s="8" t="s">
        <v>82</v>
      </c>
      <c r="AB83" s="8" t="s">
        <v>690</v>
      </c>
    </row>
    <row r="84" spans="1:28" ht="30" x14ac:dyDescent="0.25">
      <c r="A84" s="8" t="s">
        <v>36</v>
      </c>
      <c r="B84" s="8" t="s">
        <v>50</v>
      </c>
      <c r="C84" s="8" t="s">
        <v>8</v>
      </c>
      <c r="D84" s="8">
        <v>1</v>
      </c>
      <c r="E84" s="85">
        <v>8000000</v>
      </c>
      <c r="F84" s="8" t="s">
        <v>639</v>
      </c>
      <c r="H84" s="8"/>
      <c r="I84" s="8"/>
      <c r="J84" s="8"/>
      <c r="K84" s="8"/>
      <c r="L84" s="8"/>
      <c r="M84" s="85"/>
      <c r="N84" s="10"/>
      <c r="O84" s="10"/>
      <c r="P84" s="8"/>
      <c r="R84" s="8" t="s">
        <v>36</v>
      </c>
      <c r="S84" s="8" t="s">
        <v>188</v>
      </c>
      <c r="T84" s="8" t="s">
        <v>79</v>
      </c>
      <c r="U84" s="8" t="s">
        <v>80</v>
      </c>
      <c r="V84" s="78">
        <v>172033</v>
      </c>
      <c r="W84" s="8" t="s">
        <v>29</v>
      </c>
      <c r="X84" s="177"/>
      <c r="Y84" s="92">
        <v>65714</v>
      </c>
      <c r="Z84" s="8" t="s">
        <v>691</v>
      </c>
      <c r="AA84" s="8" t="s">
        <v>82</v>
      </c>
      <c r="AB84" s="8"/>
    </row>
    <row r="85" spans="1:28" ht="30" x14ac:dyDescent="0.25">
      <c r="A85" s="8" t="s">
        <v>36</v>
      </c>
      <c r="B85" s="8" t="s">
        <v>641</v>
      </c>
      <c r="C85" s="8" t="s">
        <v>8</v>
      </c>
      <c r="D85" s="8">
        <v>7</v>
      </c>
      <c r="E85" s="169">
        <v>10000000</v>
      </c>
      <c r="F85" s="8" t="s">
        <v>636</v>
      </c>
      <c r="H85" s="8"/>
      <c r="I85" s="8"/>
      <c r="J85" s="8"/>
      <c r="K85" s="8"/>
      <c r="L85" s="8"/>
      <c r="M85" s="85"/>
      <c r="N85" s="10"/>
      <c r="O85" s="10"/>
      <c r="P85" s="8"/>
      <c r="R85" s="8" t="s">
        <v>37</v>
      </c>
      <c r="S85" s="8" t="s">
        <v>47</v>
      </c>
      <c r="T85" s="8" t="s">
        <v>84</v>
      </c>
      <c r="U85" s="8" t="s">
        <v>677</v>
      </c>
      <c r="V85" s="77">
        <v>3100000</v>
      </c>
      <c r="W85" s="8" t="s">
        <v>25</v>
      </c>
      <c r="X85" s="177" t="s">
        <v>692</v>
      </c>
      <c r="Y85" s="92">
        <v>403000</v>
      </c>
      <c r="Z85" s="8" t="s">
        <v>678</v>
      </c>
      <c r="AA85" s="8" t="s">
        <v>144</v>
      </c>
      <c r="AB85" s="8"/>
    </row>
    <row r="86" spans="1:28" ht="30" x14ac:dyDescent="0.25">
      <c r="A86" s="8" t="s">
        <v>36</v>
      </c>
      <c r="B86" s="8" t="s">
        <v>642</v>
      </c>
      <c r="C86" s="8" t="s">
        <v>5</v>
      </c>
      <c r="D86" s="8">
        <v>1</v>
      </c>
      <c r="E86" s="182">
        <v>600000</v>
      </c>
      <c r="F86" s="8" t="s">
        <v>637</v>
      </c>
      <c r="H86" s="8"/>
      <c r="I86" s="8"/>
      <c r="J86" s="8"/>
      <c r="K86" s="8"/>
      <c r="L86" s="8"/>
      <c r="M86" s="85"/>
      <c r="N86" s="10"/>
      <c r="O86" s="10"/>
      <c r="P86" s="8"/>
      <c r="R86" s="8" t="s">
        <v>37</v>
      </c>
      <c r="S86" s="8" t="s">
        <v>188</v>
      </c>
      <c r="T86" s="8" t="s">
        <v>79</v>
      </c>
      <c r="U86" s="8" t="s">
        <v>80</v>
      </c>
      <c r="V86" s="78">
        <v>671049</v>
      </c>
      <c r="W86" s="8" t="s">
        <v>29</v>
      </c>
      <c r="X86" s="177"/>
      <c r="Y86" s="92">
        <v>112630</v>
      </c>
      <c r="Z86" s="8" t="s">
        <v>717</v>
      </c>
      <c r="AA86" s="8" t="s">
        <v>82</v>
      </c>
      <c r="AB86" s="8"/>
    </row>
    <row r="87" spans="1:28" ht="30" x14ac:dyDescent="0.25">
      <c r="A87" s="8" t="s">
        <v>36</v>
      </c>
      <c r="B87" s="8" t="s">
        <v>293</v>
      </c>
      <c r="C87" s="8" t="s">
        <v>10</v>
      </c>
      <c r="D87" s="8">
        <v>6</v>
      </c>
      <c r="E87" s="85">
        <v>840000</v>
      </c>
      <c r="F87" s="8" t="s">
        <v>643</v>
      </c>
      <c r="H87" s="8"/>
      <c r="I87" s="8"/>
      <c r="J87" s="8"/>
      <c r="K87" s="8"/>
      <c r="L87" s="8"/>
      <c r="M87" s="85"/>
      <c r="N87" s="10"/>
      <c r="O87" s="10"/>
      <c r="P87" s="8"/>
      <c r="R87" s="8"/>
      <c r="S87" s="8"/>
      <c r="T87" s="8"/>
      <c r="U87" s="145"/>
      <c r="V87" s="146"/>
      <c r="W87" s="147"/>
      <c r="X87" s="147"/>
      <c r="Y87" s="148"/>
      <c r="Z87" s="149" t="s">
        <v>579</v>
      </c>
      <c r="AA87" s="8"/>
      <c r="AB87" s="8"/>
    </row>
    <row r="88" spans="1:28" x14ac:dyDescent="0.25">
      <c r="A88" s="8" t="s">
        <v>675</v>
      </c>
      <c r="B88" s="8" t="s">
        <v>293</v>
      </c>
      <c r="C88" s="8" t="s">
        <v>11</v>
      </c>
      <c r="D88" s="8">
        <v>1</v>
      </c>
      <c r="E88" s="85">
        <v>280800</v>
      </c>
      <c r="F88" s="8" t="s">
        <v>676</v>
      </c>
      <c r="H88" s="8"/>
      <c r="I88" s="8"/>
      <c r="J88" s="8"/>
      <c r="K88" s="8"/>
      <c r="L88" s="8"/>
      <c r="M88" s="85"/>
      <c r="N88" s="10"/>
      <c r="O88" s="10"/>
      <c r="P88" s="8"/>
      <c r="R88" s="8"/>
      <c r="S88" s="8"/>
      <c r="T88" s="8"/>
      <c r="U88" s="19"/>
      <c r="V88" s="78"/>
      <c r="W88" s="19"/>
      <c r="X88" s="19"/>
      <c r="Y88" s="93"/>
      <c r="Z88" s="19"/>
      <c r="AA88" s="8"/>
      <c r="AB88" s="8"/>
    </row>
    <row r="89" spans="1:28" x14ac:dyDescent="0.25">
      <c r="A89" s="8" t="s">
        <v>675</v>
      </c>
      <c r="B89" s="8" t="s">
        <v>47</v>
      </c>
      <c r="C89" s="8" t="s">
        <v>7</v>
      </c>
      <c r="D89" s="8">
        <v>1</v>
      </c>
      <c r="E89" s="85">
        <v>157344</v>
      </c>
      <c r="F89" s="8" t="s">
        <v>693</v>
      </c>
      <c r="H89" s="8"/>
      <c r="I89" s="8"/>
      <c r="J89" s="8"/>
      <c r="K89" s="8"/>
      <c r="L89" s="8"/>
      <c r="M89" s="85"/>
      <c r="N89" s="10"/>
      <c r="O89" s="10"/>
      <c r="P89" s="8"/>
      <c r="Q89" s="12"/>
      <c r="R89" s="8"/>
      <c r="S89" s="8"/>
      <c r="T89" s="8"/>
      <c r="U89" s="19"/>
      <c r="V89" s="78"/>
      <c r="W89" s="19"/>
      <c r="X89" s="19"/>
      <c r="Y89" s="93"/>
      <c r="Z89" s="19"/>
      <c r="AA89" s="8"/>
      <c r="AB89" s="8"/>
    </row>
    <row r="90" spans="1:28" x14ac:dyDescent="0.25">
      <c r="A90" s="8"/>
      <c r="B90" s="8"/>
      <c r="C90" s="8"/>
      <c r="D90" s="8"/>
      <c r="E90" s="85"/>
      <c r="F90" s="8"/>
      <c r="H90" s="8"/>
      <c r="I90" s="8"/>
      <c r="J90" s="8"/>
      <c r="K90" s="8"/>
      <c r="L90" s="8"/>
      <c r="M90" s="85"/>
      <c r="N90" s="10"/>
      <c r="O90" s="10"/>
      <c r="P90" s="8"/>
      <c r="Q90" s="12"/>
      <c r="R90" s="8"/>
      <c r="S90" s="8"/>
      <c r="T90" s="8"/>
      <c r="U90" s="19"/>
      <c r="V90" s="78"/>
      <c r="W90" s="19"/>
      <c r="X90" s="19"/>
      <c r="Y90" s="93"/>
      <c r="Z90" s="19"/>
      <c r="AA90" s="8"/>
      <c r="AB90" s="8"/>
    </row>
    <row r="91" spans="1:28" x14ac:dyDescent="0.25">
      <c r="A91" s="8"/>
      <c r="B91" s="8"/>
      <c r="C91" s="8"/>
      <c r="D91" s="8"/>
      <c r="E91" s="85"/>
      <c r="F91" s="8"/>
      <c r="H91" s="8"/>
      <c r="I91" s="8"/>
      <c r="J91" s="8"/>
      <c r="K91" s="8"/>
      <c r="L91" s="8"/>
      <c r="M91" s="85"/>
      <c r="N91" s="10"/>
      <c r="O91" s="10"/>
      <c r="P91" s="8"/>
      <c r="Q91" s="12"/>
      <c r="R91" s="8"/>
      <c r="S91" s="8"/>
      <c r="T91" s="8"/>
      <c r="U91" s="19"/>
      <c r="V91" s="78"/>
      <c r="W91" s="19"/>
      <c r="X91" s="19"/>
      <c r="Y91" s="93"/>
      <c r="Z91" s="19"/>
      <c r="AA91" s="8"/>
      <c r="AB91" s="8"/>
    </row>
    <row r="92" spans="1:28" x14ac:dyDescent="0.25">
      <c r="A92" s="8"/>
      <c r="B92" s="8"/>
      <c r="C92" s="8"/>
      <c r="D92" s="8"/>
      <c r="E92" s="85"/>
      <c r="F92" s="8"/>
      <c r="H92" s="8"/>
      <c r="I92" s="8"/>
      <c r="J92" s="8"/>
      <c r="K92" s="8"/>
      <c r="L92" s="8"/>
      <c r="M92" s="85"/>
      <c r="N92" s="10"/>
      <c r="O92" s="10"/>
      <c r="P92" s="8"/>
      <c r="Q92" s="12"/>
      <c r="R92" s="8"/>
      <c r="S92" s="8"/>
      <c r="T92" s="8"/>
      <c r="U92" s="145"/>
      <c r="V92" s="146"/>
      <c r="W92" s="147"/>
      <c r="X92" s="147"/>
      <c r="Y92" s="148"/>
      <c r="Z92" s="149" t="s">
        <v>579</v>
      </c>
      <c r="AA92" s="8"/>
      <c r="AB92" s="8"/>
    </row>
    <row r="93" spans="1:28" x14ac:dyDescent="0.25">
      <c r="A93" s="8"/>
      <c r="B93" s="8"/>
      <c r="C93" s="8"/>
      <c r="D93" s="8"/>
      <c r="E93" s="85"/>
      <c r="F93" s="8"/>
      <c r="H93" s="8"/>
      <c r="I93" s="8"/>
      <c r="J93" s="8"/>
      <c r="K93" s="8"/>
      <c r="L93" s="8"/>
      <c r="M93" s="85"/>
      <c r="N93" s="10"/>
      <c r="O93" s="10"/>
      <c r="P93" s="8"/>
      <c r="Q93" s="12"/>
      <c r="R93" s="8"/>
      <c r="S93" s="8"/>
      <c r="T93" s="8"/>
      <c r="U93" s="145"/>
      <c r="V93" s="146"/>
      <c r="W93" s="147"/>
      <c r="X93" s="147"/>
      <c r="Y93" s="148"/>
      <c r="Z93" s="149" t="s">
        <v>579</v>
      </c>
      <c r="AA93" s="8"/>
      <c r="AB93" s="8"/>
    </row>
    <row r="94" spans="1:28" x14ac:dyDescent="0.25">
      <c r="A94" s="8"/>
      <c r="B94" s="8"/>
      <c r="C94" s="8"/>
      <c r="D94" s="8"/>
      <c r="E94" s="85"/>
      <c r="F94" s="8"/>
      <c r="H94" s="8"/>
      <c r="I94" s="8"/>
      <c r="J94" s="8"/>
      <c r="K94" s="8"/>
      <c r="L94" s="8"/>
      <c r="M94" s="85"/>
      <c r="N94" s="10"/>
      <c r="O94" s="10"/>
      <c r="P94" s="8"/>
      <c r="Q94" s="12"/>
      <c r="R94" s="8"/>
      <c r="S94" s="8"/>
      <c r="T94" s="8"/>
      <c r="U94" s="8"/>
      <c r="V94" s="77"/>
      <c r="W94" s="8"/>
      <c r="X94" s="8"/>
      <c r="Y94" s="92"/>
      <c r="Z94" s="8"/>
      <c r="AA94" s="8"/>
      <c r="AB94" s="8"/>
    </row>
    <row r="95" spans="1:28" x14ac:dyDescent="0.25">
      <c r="A95" s="8"/>
      <c r="B95" s="8"/>
      <c r="C95" s="8"/>
      <c r="D95" s="8"/>
      <c r="E95" s="85"/>
      <c r="F95" s="8"/>
      <c r="H95" s="8"/>
      <c r="I95" s="8"/>
      <c r="J95" s="8"/>
      <c r="K95" s="8"/>
      <c r="L95" s="8"/>
      <c r="M95" s="85"/>
      <c r="N95" s="10"/>
      <c r="O95" s="10"/>
      <c r="P95" s="8"/>
      <c r="Q95" s="12"/>
      <c r="R95" s="8"/>
      <c r="S95" s="8"/>
      <c r="T95" s="8"/>
      <c r="U95" s="8"/>
      <c r="V95" s="77"/>
      <c r="W95" s="8"/>
      <c r="X95" s="8"/>
      <c r="Y95" s="92"/>
      <c r="Z95" s="8"/>
      <c r="AA95" s="8"/>
      <c r="AB95" s="8"/>
    </row>
    <row r="96" spans="1:28" x14ac:dyDescent="0.25">
      <c r="A96" s="8"/>
      <c r="B96" s="8"/>
      <c r="C96" s="8"/>
      <c r="D96" s="8"/>
      <c r="E96" s="85"/>
      <c r="F96" s="8"/>
      <c r="H96" s="8"/>
      <c r="I96" s="8"/>
      <c r="J96" s="8"/>
      <c r="K96" s="8"/>
      <c r="L96" s="8"/>
      <c r="M96" s="85"/>
      <c r="N96" s="10"/>
      <c r="O96" s="10"/>
      <c r="P96" s="8"/>
      <c r="Q96" s="12"/>
      <c r="R96" s="8"/>
      <c r="S96" s="8"/>
      <c r="T96" s="8"/>
      <c r="U96" s="8"/>
      <c r="V96" s="77"/>
      <c r="W96" s="8"/>
      <c r="X96" s="8"/>
      <c r="Y96" s="92"/>
      <c r="Z96" s="8"/>
      <c r="AA96" s="8"/>
      <c r="AB96" s="8"/>
    </row>
    <row r="97" spans="1:28" x14ac:dyDescent="0.25">
      <c r="A97" s="8"/>
      <c r="B97" s="8"/>
      <c r="C97" s="8"/>
      <c r="D97" s="8"/>
      <c r="E97" s="85"/>
      <c r="F97" s="8"/>
      <c r="H97" s="8"/>
      <c r="I97" s="8"/>
      <c r="J97" s="8"/>
      <c r="K97" s="8"/>
      <c r="L97" s="8"/>
      <c r="M97" s="85"/>
      <c r="N97" s="10"/>
      <c r="O97" s="10"/>
      <c r="P97" s="8"/>
      <c r="Q97" s="12"/>
      <c r="R97" s="8"/>
      <c r="S97" s="8"/>
      <c r="T97" s="8"/>
      <c r="U97" s="8"/>
      <c r="V97" s="77"/>
      <c r="W97" s="8"/>
      <c r="X97" s="8"/>
      <c r="Y97" s="92"/>
      <c r="Z97" s="8"/>
      <c r="AA97" s="8"/>
      <c r="AB97" s="8"/>
    </row>
    <row r="98" spans="1:28" x14ac:dyDescent="0.25">
      <c r="A98" s="8"/>
      <c r="B98" s="8"/>
      <c r="C98" s="8"/>
      <c r="D98" s="8"/>
      <c r="E98" s="85"/>
      <c r="F98" s="8"/>
      <c r="H98" s="8"/>
      <c r="I98" s="8"/>
      <c r="J98" s="8"/>
      <c r="K98" s="8"/>
      <c r="L98" s="8"/>
      <c r="M98" s="85"/>
      <c r="N98" s="10"/>
      <c r="O98" s="10"/>
      <c r="P98" s="8"/>
      <c r="Q98" s="12"/>
      <c r="R98" s="8"/>
      <c r="S98" s="8"/>
      <c r="T98" s="8"/>
      <c r="U98" s="8"/>
      <c r="V98" s="77"/>
      <c r="W98" s="8"/>
      <c r="X98" s="8"/>
      <c r="Y98" s="92"/>
      <c r="Z98" s="8"/>
      <c r="AA98" s="8"/>
      <c r="AB98" s="8"/>
    </row>
    <row r="99" spans="1:28" x14ac:dyDescent="0.25">
      <c r="A99" s="8"/>
      <c r="B99" s="8"/>
      <c r="C99" s="8"/>
      <c r="D99" s="8"/>
      <c r="E99" s="85"/>
      <c r="F99" s="8"/>
      <c r="H99" s="8"/>
      <c r="I99" s="8"/>
      <c r="J99" s="8"/>
      <c r="K99" s="8"/>
      <c r="L99" s="8"/>
      <c r="M99" s="85"/>
      <c r="N99" s="10"/>
      <c r="O99" s="10"/>
      <c r="P99" s="8"/>
      <c r="Q99" s="12"/>
      <c r="R99" s="8"/>
      <c r="S99" s="8"/>
      <c r="T99" s="8"/>
      <c r="U99" s="8"/>
      <c r="V99" s="77"/>
      <c r="W99" s="8"/>
      <c r="X99" s="8"/>
      <c r="Y99" s="92"/>
      <c r="Z99" s="8"/>
      <c r="AA99" s="8"/>
      <c r="AB99" s="8"/>
    </row>
    <row r="100" spans="1:28" x14ac:dyDescent="0.25">
      <c r="A100" s="8"/>
      <c r="B100" s="8"/>
      <c r="C100" s="8"/>
      <c r="D100" s="8"/>
      <c r="E100" s="85"/>
      <c r="F100" s="8"/>
      <c r="H100" s="8"/>
      <c r="I100" s="8"/>
      <c r="J100" s="8"/>
      <c r="K100" s="8"/>
      <c r="L100" s="8"/>
      <c r="M100" s="85"/>
      <c r="N100" s="10"/>
      <c r="O100" s="10"/>
      <c r="P100" s="8"/>
      <c r="Q100" s="12"/>
      <c r="R100" s="8"/>
      <c r="S100" s="8"/>
      <c r="T100" s="8"/>
      <c r="U100" s="8"/>
      <c r="V100" s="77"/>
      <c r="W100" s="8"/>
      <c r="X100" s="8"/>
      <c r="Y100" s="92"/>
      <c r="Z100" s="8"/>
      <c r="AA100" s="8"/>
      <c r="AB100" s="8"/>
    </row>
    <row r="101" spans="1:28" x14ac:dyDescent="0.25">
      <c r="A101" s="8"/>
      <c r="B101" s="8"/>
      <c r="C101" s="8"/>
      <c r="D101" s="8"/>
      <c r="E101" s="85"/>
      <c r="F101" s="8"/>
      <c r="H101" s="8"/>
      <c r="I101" s="8"/>
      <c r="J101" s="8"/>
      <c r="K101" s="8"/>
      <c r="L101" s="8"/>
      <c r="M101" s="85"/>
      <c r="N101" s="10"/>
      <c r="O101" s="10"/>
      <c r="P101" s="8"/>
      <c r="Q101" s="12"/>
      <c r="R101" s="8"/>
      <c r="S101" s="8"/>
      <c r="T101" s="8"/>
      <c r="U101" s="8"/>
      <c r="V101" s="77"/>
      <c r="W101" s="8"/>
      <c r="X101" s="8"/>
      <c r="Y101" s="92"/>
      <c r="Z101" s="8"/>
      <c r="AA101" s="8"/>
      <c r="AB101" s="8"/>
    </row>
    <row r="102" spans="1:28" x14ac:dyDescent="0.25">
      <c r="A102" s="8"/>
      <c r="B102" s="8"/>
      <c r="C102" s="8"/>
      <c r="D102" s="8"/>
      <c r="E102" s="85"/>
      <c r="F102" s="8"/>
      <c r="H102" s="8"/>
      <c r="I102" s="8"/>
      <c r="J102" s="8"/>
      <c r="K102" s="8"/>
      <c r="L102" s="8"/>
      <c r="M102" s="85"/>
      <c r="N102" s="10"/>
      <c r="O102" s="10"/>
      <c r="P102" s="8"/>
      <c r="Q102" s="12"/>
      <c r="R102" s="8"/>
      <c r="S102" s="8"/>
      <c r="T102" s="8"/>
      <c r="U102" s="8"/>
      <c r="V102" s="77"/>
      <c r="W102" s="8"/>
      <c r="X102" s="8"/>
      <c r="Y102" s="92"/>
      <c r="Z102" s="8"/>
      <c r="AA102" s="8"/>
      <c r="AB102" s="8"/>
    </row>
    <row r="103" spans="1:28" x14ac:dyDescent="0.25">
      <c r="H103" s="8"/>
      <c r="I103" s="8"/>
      <c r="J103" s="8"/>
      <c r="K103" s="8"/>
      <c r="L103" s="8"/>
      <c r="M103" s="85"/>
      <c r="N103" s="10"/>
      <c r="O103" s="10"/>
      <c r="P103" s="8"/>
      <c r="Q103" s="12"/>
      <c r="R103" s="8"/>
      <c r="S103" s="8"/>
      <c r="T103" s="8"/>
      <c r="U103" s="8"/>
      <c r="V103" s="77"/>
      <c r="W103" s="8"/>
      <c r="X103" s="8"/>
      <c r="Y103" s="92"/>
      <c r="Z103" s="8"/>
      <c r="AA103" s="8"/>
      <c r="AB103" s="8"/>
    </row>
    <row r="104" spans="1:28" x14ac:dyDescent="0.25">
      <c r="A104" s="8"/>
      <c r="B104" s="8"/>
      <c r="C104" s="8"/>
      <c r="D104" s="8"/>
      <c r="E104" s="85"/>
      <c r="F104" s="8"/>
      <c r="H104" s="8"/>
      <c r="I104" s="8"/>
      <c r="J104" s="8"/>
      <c r="K104" s="8"/>
      <c r="L104" s="8"/>
      <c r="M104" s="85"/>
      <c r="N104" s="10"/>
      <c r="O104" s="10"/>
      <c r="P104" s="8"/>
      <c r="Q104" s="12"/>
      <c r="R104" s="8"/>
      <c r="S104" s="8"/>
      <c r="T104" s="8"/>
      <c r="U104" s="8"/>
      <c r="V104" s="77"/>
      <c r="W104" s="8"/>
      <c r="X104" s="8"/>
      <c r="Y104" s="92"/>
      <c r="Z104" s="8"/>
      <c r="AA104" s="8"/>
      <c r="AB104" s="8"/>
    </row>
    <row r="105" spans="1:28" x14ac:dyDescent="0.25">
      <c r="A105" s="8"/>
      <c r="B105" s="8"/>
      <c r="C105" s="8"/>
      <c r="D105" s="8"/>
      <c r="E105" s="85"/>
      <c r="F105" s="8"/>
      <c r="H105" s="8"/>
      <c r="I105" s="8"/>
      <c r="J105" s="8"/>
      <c r="K105" s="8"/>
      <c r="L105" s="8"/>
      <c r="M105" s="85"/>
      <c r="N105" s="10"/>
      <c r="O105" s="10"/>
      <c r="P105" s="8"/>
      <c r="Q105" s="12"/>
      <c r="R105" s="8"/>
      <c r="S105" s="8"/>
      <c r="T105" s="8"/>
      <c r="U105" s="8"/>
      <c r="V105" s="77"/>
      <c r="W105" s="8"/>
      <c r="X105" s="8"/>
      <c r="Y105" s="92"/>
      <c r="Z105" s="8"/>
      <c r="AA105" s="8"/>
      <c r="AB105" s="8"/>
    </row>
    <row r="106" spans="1:28" x14ac:dyDescent="0.25">
      <c r="A106" s="8"/>
      <c r="B106" s="8"/>
      <c r="C106" s="8"/>
      <c r="D106" s="8"/>
      <c r="E106" s="85"/>
      <c r="F106" s="8"/>
      <c r="H106" s="8"/>
      <c r="I106" s="8"/>
      <c r="J106" s="8"/>
      <c r="K106" s="8"/>
      <c r="L106" s="8"/>
      <c r="M106" s="85"/>
      <c r="N106" s="10"/>
      <c r="O106" s="10"/>
      <c r="P106" s="8"/>
      <c r="Q106" s="12"/>
      <c r="R106" s="8"/>
      <c r="S106" s="8"/>
      <c r="T106" s="8"/>
      <c r="U106" s="8"/>
      <c r="V106" s="77"/>
      <c r="W106" s="8"/>
      <c r="X106" s="8"/>
      <c r="Y106" s="92"/>
      <c r="Z106" s="8"/>
      <c r="AA106" s="8"/>
      <c r="AB106" s="8"/>
    </row>
    <row r="107" spans="1:28" x14ac:dyDescent="0.25">
      <c r="A107" s="8"/>
      <c r="B107" s="8"/>
      <c r="C107" s="8"/>
      <c r="D107" s="8"/>
      <c r="E107" s="85"/>
      <c r="F107" s="8"/>
      <c r="H107" s="8"/>
      <c r="I107" s="8"/>
      <c r="J107" s="8"/>
      <c r="K107" s="8"/>
      <c r="L107" s="8"/>
      <c r="M107" s="85"/>
      <c r="N107" s="10"/>
      <c r="O107" s="10"/>
      <c r="P107" s="8"/>
      <c r="Q107" s="12"/>
      <c r="R107" s="8"/>
      <c r="S107" s="8"/>
      <c r="T107" s="8"/>
      <c r="U107" s="8"/>
      <c r="V107" s="77"/>
      <c r="W107" s="8"/>
      <c r="X107" s="8"/>
      <c r="Y107" s="92"/>
      <c r="Z107" s="8"/>
      <c r="AA107" s="8"/>
      <c r="AB107" s="8"/>
    </row>
    <row r="108" spans="1:28" x14ac:dyDescent="0.25">
      <c r="A108" s="8"/>
      <c r="B108" s="8"/>
      <c r="C108" s="8"/>
      <c r="D108" s="8"/>
      <c r="E108" s="85"/>
      <c r="F108" s="8"/>
      <c r="H108" s="8"/>
      <c r="I108" s="8"/>
      <c r="J108" s="8"/>
      <c r="K108" s="8"/>
      <c r="L108" s="8"/>
      <c r="M108" s="85"/>
      <c r="N108" s="10"/>
      <c r="O108" s="10"/>
      <c r="P108" s="8"/>
      <c r="Q108" s="12"/>
      <c r="R108" s="8"/>
      <c r="S108" s="8"/>
      <c r="T108" s="8"/>
      <c r="U108" s="8"/>
      <c r="V108" s="77"/>
      <c r="W108" s="8"/>
      <c r="X108" s="8"/>
      <c r="Y108" s="92"/>
      <c r="Z108" s="8"/>
      <c r="AA108" s="8"/>
      <c r="AB108" s="8"/>
    </row>
    <row r="109" spans="1:28" x14ac:dyDescent="0.25">
      <c r="A109" s="8"/>
      <c r="B109" s="8"/>
      <c r="C109" s="8"/>
      <c r="D109" s="8"/>
      <c r="E109" s="85"/>
      <c r="F109" s="8"/>
      <c r="H109" s="8"/>
      <c r="I109" s="8"/>
      <c r="J109" s="8"/>
      <c r="K109" s="8"/>
      <c r="L109" s="8"/>
      <c r="M109" s="85"/>
      <c r="N109" s="10"/>
      <c r="O109" s="10"/>
      <c r="P109" s="8"/>
      <c r="Q109" s="12"/>
      <c r="R109" s="8"/>
      <c r="S109" s="8"/>
      <c r="T109" s="8"/>
      <c r="U109" s="8"/>
      <c r="V109" s="77"/>
      <c r="W109" s="8"/>
      <c r="X109" s="8"/>
      <c r="Y109" s="92"/>
      <c r="Z109" s="8"/>
      <c r="AA109" s="8"/>
      <c r="AB109" s="8"/>
    </row>
    <row r="110" spans="1:28" x14ac:dyDescent="0.25">
      <c r="A110" s="8"/>
      <c r="B110" s="8"/>
      <c r="C110" s="8"/>
      <c r="D110" s="8"/>
      <c r="E110" s="85"/>
      <c r="F110" s="8"/>
      <c r="H110" s="8"/>
      <c r="I110" s="8"/>
      <c r="J110" s="8"/>
      <c r="K110" s="8"/>
      <c r="L110" s="8"/>
      <c r="M110" s="85"/>
      <c r="N110" s="10"/>
      <c r="O110" s="10"/>
      <c r="P110" s="8"/>
      <c r="Q110" s="12"/>
      <c r="R110" s="8"/>
      <c r="S110" s="8"/>
      <c r="T110" s="8"/>
      <c r="U110" s="8"/>
      <c r="V110" s="77"/>
      <c r="W110" s="8"/>
      <c r="X110" s="8"/>
      <c r="Y110" s="92"/>
      <c r="Z110" s="8"/>
      <c r="AA110" s="8"/>
      <c r="AB110" s="8"/>
    </row>
    <row r="111" spans="1:28" x14ac:dyDescent="0.25">
      <c r="A111" s="8"/>
      <c r="B111" s="8"/>
      <c r="C111" s="8"/>
      <c r="D111" s="8"/>
      <c r="E111" s="85"/>
      <c r="F111" s="8"/>
      <c r="H111" s="8"/>
      <c r="I111" s="8"/>
      <c r="J111" s="8"/>
      <c r="K111" s="8"/>
      <c r="L111" s="8"/>
      <c r="M111" s="85"/>
      <c r="N111" s="10"/>
      <c r="O111" s="10"/>
      <c r="P111" s="8"/>
      <c r="Q111" s="12"/>
      <c r="R111" s="8"/>
      <c r="S111" s="8"/>
      <c r="T111" s="8"/>
      <c r="U111" s="8"/>
      <c r="V111" s="77"/>
      <c r="W111" s="8"/>
      <c r="X111" s="8"/>
      <c r="Y111" s="92"/>
      <c r="Z111" s="8"/>
      <c r="AA111" s="8"/>
      <c r="AB111" s="8"/>
    </row>
    <row r="112" spans="1:28" x14ac:dyDescent="0.25">
      <c r="A112" s="8"/>
      <c r="B112" s="8"/>
      <c r="C112" s="8"/>
      <c r="D112" s="8"/>
      <c r="E112" s="85"/>
      <c r="F112" s="8"/>
      <c r="H112" s="8"/>
      <c r="I112" s="8"/>
      <c r="J112" s="8"/>
      <c r="K112" s="8"/>
      <c r="L112" s="8"/>
      <c r="M112" s="85"/>
      <c r="N112" s="10"/>
      <c r="O112" s="10"/>
      <c r="P112" s="8"/>
      <c r="Q112" s="12"/>
      <c r="R112" s="8"/>
      <c r="S112" s="8"/>
      <c r="T112" s="8"/>
      <c r="U112" s="8"/>
      <c r="V112" s="77"/>
      <c r="W112" s="8"/>
      <c r="X112" s="8"/>
      <c r="Y112" s="92"/>
      <c r="Z112" s="8"/>
      <c r="AA112" s="8"/>
      <c r="AB112" s="8"/>
    </row>
    <row r="113" spans="1:28" x14ac:dyDescent="0.25">
      <c r="A113" s="8"/>
      <c r="B113" s="8"/>
      <c r="C113" s="8"/>
      <c r="D113" s="8"/>
      <c r="E113" s="85"/>
      <c r="F113" s="8"/>
      <c r="H113" s="8"/>
      <c r="I113" s="8"/>
      <c r="J113" s="8"/>
      <c r="K113" s="8"/>
      <c r="L113" s="8"/>
      <c r="M113" s="85"/>
      <c r="N113" s="10"/>
      <c r="O113" s="10"/>
      <c r="P113" s="8"/>
      <c r="Q113" s="12"/>
      <c r="R113" s="8"/>
      <c r="S113" s="8"/>
      <c r="T113" s="8"/>
      <c r="U113" s="8"/>
      <c r="V113" s="77"/>
      <c r="W113" s="8"/>
      <c r="X113" s="8"/>
      <c r="Y113" s="92"/>
      <c r="Z113" s="8"/>
      <c r="AA113" s="8"/>
      <c r="AB113" s="8"/>
    </row>
    <row r="114" spans="1:28" x14ac:dyDescent="0.25">
      <c r="A114" s="8"/>
      <c r="B114" s="8"/>
      <c r="C114" s="8"/>
      <c r="D114" s="8"/>
      <c r="E114" s="85"/>
      <c r="F114" s="8"/>
      <c r="H114" s="8"/>
      <c r="I114" s="8"/>
      <c r="J114" s="8"/>
      <c r="K114" s="8"/>
      <c r="L114" s="8"/>
      <c r="M114" s="85"/>
      <c r="N114" s="10"/>
      <c r="O114" s="10"/>
      <c r="P114" s="8"/>
      <c r="Q114" s="12"/>
      <c r="R114" s="8"/>
      <c r="S114" s="8"/>
      <c r="T114" s="8"/>
      <c r="U114" s="8"/>
      <c r="V114" s="77"/>
      <c r="W114" s="8"/>
      <c r="X114" s="8"/>
      <c r="Y114" s="92"/>
      <c r="Z114" s="8"/>
      <c r="AA114" s="8"/>
      <c r="AB114" s="8"/>
    </row>
    <row r="115" spans="1:28" x14ac:dyDescent="0.25">
      <c r="A115" s="8"/>
      <c r="B115" s="8"/>
      <c r="C115" s="8"/>
      <c r="D115" s="8"/>
      <c r="E115" s="85"/>
      <c r="F115" s="8"/>
      <c r="H115" s="8"/>
      <c r="I115" s="8"/>
      <c r="J115" s="8"/>
      <c r="K115" s="8"/>
      <c r="L115" s="8"/>
      <c r="M115" s="85"/>
      <c r="N115" s="10"/>
      <c r="O115" s="10"/>
      <c r="P115" s="8"/>
      <c r="Q115" s="12"/>
      <c r="R115" s="8"/>
      <c r="S115" s="8"/>
      <c r="T115" s="8"/>
      <c r="U115" s="8"/>
      <c r="V115" s="77"/>
      <c r="W115" s="8"/>
      <c r="X115" s="8"/>
      <c r="Y115" s="92"/>
      <c r="Z115" s="8"/>
      <c r="AA115" s="8"/>
      <c r="AB115" s="8"/>
    </row>
    <row r="116" spans="1:28" x14ac:dyDescent="0.25">
      <c r="A116" s="8"/>
      <c r="B116" s="8"/>
      <c r="C116" s="8"/>
      <c r="D116" s="8"/>
      <c r="E116" s="85"/>
      <c r="F116" s="8"/>
      <c r="H116" s="8"/>
      <c r="I116" s="8"/>
      <c r="J116" s="8"/>
      <c r="K116" s="8"/>
      <c r="L116" s="8"/>
      <c r="M116" s="85"/>
      <c r="N116" s="10"/>
      <c r="O116" s="10"/>
      <c r="P116" s="8"/>
      <c r="Q116" s="12"/>
      <c r="R116" s="8"/>
      <c r="S116" s="8"/>
      <c r="T116" s="8"/>
      <c r="U116" s="8"/>
      <c r="V116" s="77"/>
      <c r="W116" s="8"/>
      <c r="X116" s="8"/>
      <c r="Y116" s="92"/>
      <c r="Z116" s="8"/>
      <c r="AA116" s="8"/>
      <c r="AB116" s="8"/>
    </row>
    <row r="117" spans="1:28" x14ac:dyDescent="0.25">
      <c r="A117" s="8"/>
      <c r="B117" s="8"/>
      <c r="C117" s="8"/>
      <c r="D117" s="8"/>
      <c r="E117" s="85"/>
      <c r="F117" s="8"/>
      <c r="H117" s="8"/>
      <c r="I117" s="8"/>
      <c r="J117" s="8"/>
      <c r="K117" s="8"/>
      <c r="L117" s="8"/>
      <c r="M117" s="85"/>
      <c r="N117" s="10"/>
      <c r="O117" s="10"/>
      <c r="P117" s="8"/>
      <c r="Q117" s="12"/>
      <c r="R117" s="8"/>
      <c r="S117" s="8"/>
      <c r="T117" s="8"/>
      <c r="U117" s="8"/>
      <c r="V117" s="77"/>
      <c r="W117" s="8"/>
      <c r="X117" s="8"/>
      <c r="Y117" s="92"/>
      <c r="Z117" s="8"/>
      <c r="AA117" s="8"/>
      <c r="AB117" s="8"/>
    </row>
    <row r="118" spans="1:28" x14ac:dyDescent="0.25">
      <c r="A118" s="8"/>
      <c r="B118" s="8"/>
      <c r="C118" s="8"/>
      <c r="D118" s="8"/>
      <c r="E118" s="85"/>
      <c r="F118" s="8"/>
      <c r="H118" s="8"/>
      <c r="I118" s="8"/>
      <c r="J118" s="8"/>
      <c r="K118" s="8"/>
      <c r="L118" s="8"/>
      <c r="M118" s="85"/>
      <c r="N118" s="10"/>
      <c r="O118" s="10"/>
      <c r="P118" s="8"/>
      <c r="Q118" s="12"/>
      <c r="R118" s="8"/>
      <c r="S118" s="8"/>
      <c r="T118" s="8"/>
      <c r="U118" s="8"/>
      <c r="V118" s="77"/>
      <c r="W118" s="8"/>
      <c r="X118" s="8"/>
      <c r="Y118" s="92"/>
      <c r="Z118" s="8"/>
      <c r="AA118" s="8"/>
      <c r="AB118" s="8"/>
    </row>
    <row r="119" spans="1:28" x14ac:dyDescent="0.25">
      <c r="A119" s="8"/>
      <c r="B119" s="8"/>
      <c r="C119" s="8"/>
      <c r="D119" s="8"/>
      <c r="E119" s="85"/>
      <c r="F119" s="8"/>
      <c r="H119" s="8"/>
      <c r="I119" s="8"/>
      <c r="J119" s="8"/>
      <c r="K119" s="8"/>
      <c r="L119" s="8"/>
      <c r="M119" s="85"/>
      <c r="N119" s="10"/>
      <c r="O119" s="10"/>
      <c r="P119" s="8"/>
      <c r="Q119" s="12"/>
      <c r="R119" s="8"/>
      <c r="S119" s="8"/>
      <c r="T119" s="8"/>
      <c r="U119" s="8"/>
      <c r="V119" s="77"/>
      <c r="W119" s="8"/>
      <c r="X119" s="8"/>
      <c r="Y119" s="92"/>
      <c r="Z119" s="8"/>
      <c r="AA119" s="8"/>
      <c r="AB119" s="8"/>
    </row>
    <row r="120" spans="1:28" x14ac:dyDescent="0.25">
      <c r="A120" s="8"/>
      <c r="B120" s="8"/>
      <c r="C120" s="8"/>
      <c r="D120" s="8"/>
      <c r="E120" s="85"/>
      <c r="F120" s="8"/>
      <c r="H120" s="8"/>
      <c r="I120" s="8"/>
      <c r="J120" s="8"/>
      <c r="K120" s="8"/>
      <c r="L120" s="8"/>
      <c r="M120" s="85"/>
      <c r="N120" s="10"/>
      <c r="O120" s="10"/>
      <c r="P120" s="8"/>
      <c r="Q120" s="12"/>
      <c r="R120" s="8"/>
      <c r="S120" s="8"/>
      <c r="T120" s="8"/>
      <c r="U120" s="8"/>
      <c r="V120" s="77"/>
      <c r="W120" s="8"/>
      <c r="X120" s="8"/>
      <c r="Y120" s="92"/>
      <c r="Z120" s="8"/>
      <c r="AA120" s="8"/>
      <c r="AB120" s="8"/>
    </row>
    <row r="121" spans="1:28" x14ac:dyDescent="0.25">
      <c r="A121" s="8"/>
      <c r="B121" s="8"/>
      <c r="C121" s="8"/>
      <c r="D121" s="8"/>
      <c r="E121" s="85"/>
      <c r="F121" s="8"/>
      <c r="H121" s="8"/>
      <c r="I121" s="8"/>
      <c r="J121" s="8"/>
      <c r="K121" s="8"/>
      <c r="L121" s="8"/>
      <c r="M121" s="85"/>
      <c r="N121" s="10"/>
      <c r="O121" s="10"/>
      <c r="P121" s="8"/>
      <c r="Q121" s="12"/>
      <c r="R121" s="8"/>
      <c r="S121" s="8"/>
      <c r="T121" s="8"/>
      <c r="U121" s="8"/>
      <c r="V121" s="77"/>
      <c r="W121" s="8"/>
      <c r="X121" s="8"/>
      <c r="Y121" s="92"/>
      <c r="Z121" s="8"/>
      <c r="AA121" s="8"/>
      <c r="AB121" s="8"/>
    </row>
    <row r="122" spans="1:28" x14ac:dyDescent="0.25">
      <c r="A122" s="8"/>
      <c r="B122" s="8"/>
      <c r="C122" s="8"/>
      <c r="D122" s="8"/>
      <c r="E122" s="85"/>
      <c r="F122" s="8"/>
      <c r="H122" s="8"/>
      <c r="I122" s="8"/>
      <c r="J122" s="8"/>
      <c r="K122" s="8"/>
      <c r="L122" s="8"/>
      <c r="M122" s="85"/>
      <c r="N122" s="10"/>
      <c r="O122" s="10"/>
      <c r="P122" s="8"/>
      <c r="Q122" s="12"/>
      <c r="R122" s="8"/>
      <c r="S122" s="8"/>
      <c r="T122" s="8"/>
      <c r="U122" s="8"/>
      <c r="V122" s="77"/>
      <c r="W122" s="8"/>
      <c r="X122" s="8"/>
      <c r="Y122" s="92"/>
      <c r="Z122" s="8"/>
      <c r="AA122" s="8"/>
      <c r="AB122" s="8"/>
    </row>
    <row r="123" spans="1:28" x14ac:dyDescent="0.25">
      <c r="A123" s="8"/>
      <c r="B123" s="8"/>
      <c r="C123" s="8"/>
      <c r="D123" s="8"/>
      <c r="E123" s="85"/>
      <c r="F123" s="8"/>
      <c r="H123" s="8"/>
      <c r="I123" s="8"/>
      <c r="J123" s="8"/>
      <c r="K123" s="8"/>
      <c r="L123" s="8"/>
      <c r="M123" s="85"/>
      <c r="N123" s="10"/>
      <c r="O123" s="10"/>
      <c r="P123" s="8"/>
      <c r="Q123" s="12"/>
      <c r="R123" s="8"/>
      <c r="S123" s="8"/>
      <c r="T123" s="8"/>
      <c r="U123" s="8"/>
      <c r="V123" s="77"/>
      <c r="W123" s="8"/>
      <c r="X123" s="8"/>
      <c r="Y123" s="92"/>
      <c r="Z123" s="8"/>
      <c r="AA123" s="8"/>
      <c r="AB123" s="8"/>
    </row>
    <row r="124" spans="1:28" x14ac:dyDescent="0.25">
      <c r="A124" s="8"/>
      <c r="B124" s="8"/>
      <c r="C124" s="8"/>
      <c r="D124" s="8"/>
      <c r="E124" s="85"/>
      <c r="F124" s="8"/>
      <c r="H124" s="8"/>
      <c r="I124" s="8"/>
      <c r="J124" s="8"/>
      <c r="K124" s="8"/>
      <c r="L124" s="8"/>
      <c r="M124" s="85"/>
      <c r="N124" s="10"/>
      <c r="O124" s="10"/>
      <c r="P124" s="8"/>
      <c r="Q124" s="12"/>
      <c r="R124" s="8"/>
      <c r="S124" s="8"/>
      <c r="T124" s="8"/>
      <c r="U124" s="8"/>
      <c r="V124" s="77"/>
      <c r="W124" s="8"/>
      <c r="X124" s="8"/>
      <c r="Y124" s="92"/>
      <c r="Z124" s="8"/>
      <c r="AA124" s="8"/>
      <c r="AB124" s="8"/>
    </row>
    <row r="125" spans="1:28" x14ac:dyDescent="0.25">
      <c r="A125" s="8"/>
      <c r="B125" s="8"/>
      <c r="C125" s="8"/>
      <c r="D125" s="8"/>
      <c r="E125" s="85"/>
      <c r="F125" s="8"/>
      <c r="H125" s="8"/>
      <c r="I125" s="8"/>
      <c r="J125" s="8"/>
      <c r="K125" s="8"/>
      <c r="L125" s="8"/>
      <c r="M125" s="85"/>
      <c r="N125" s="10"/>
      <c r="O125" s="10"/>
      <c r="P125" s="8"/>
      <c r="Q125" s="12"/>
      <c r="R125" s="8"/>
      <c r="S125" s="8"/>
      <c r="T125" s="8"/>
      <c r="U125" s="8"/>
      <c r="V125" s="77"/>
      <c r="W125" s="8"/>
      <c r="X125" s="8"/>
      <c r="Y125" s="92"/>
      <c r="Z125" s="8"/>
      <c r="AA125" s="8"/>
      <c r="AB125" s="8"/>
    </row>
    <row r="126" spans="1:28" x14ac:dyDescent="0.25">
      <c r="A126" s="8"/>
      <c r="B126" s="8"/>
      <c r="C126" s="8"/>
      <c r="D126" s="8"/>
      <c r="E126" s="85"/>
      <c r="F126" s="8"/>
      <c r="H126" s="8"/>
      <c r="I126" s="8"/>
      <c r="J126" s="8"/>
      <c r="K126" s="8"/>
      <c r="L126" s="8"/>
      <c r="M126" s="85"/>
      <c r="N126" s="10"/>
      <c r="O126" s="10"/>
      <c r="P126" s="8"/>
      <c r="Q126" s="12"/>
      <c r="R126" s="8"/>
      <c r="S126" s="8"/>
      <c r="T126" s="8"/>
      <c r="U126" s="8"/>
      <c r="V126" s="77"/>
      <c r="W126" s="8"/>
      <c r="X126" s="8"/>
      <c r="Y126" s="92"/>
      <c r="Z126" s="8"/>
      <c r="AA126" s="8"/>
      <c r="AB126" s="8"/>
    </row>
    <row r="127" spans="1:28" x14ac:dyDescent="0.25">
      <c r="A127" s="8"/>
      <c r="B127" s="8"/>
      <c r="C127" s="8"/>
      <c r="D127" s="8"/>
      <c r="E127" s="85"/>
      <c r="F127" s="8"/>
      <c r="H127" s="8"/>
      <c r="I127" s="8"/>
      <c r="J127" s="8"/>
      <c r="K127" s="8"/>
      <c r="L127" s="8"/>
      <c r="M127" s="85"/>
      <c r="N127" s="10"/>
      <c r="O127" s="10"/>
      <c r="P127" s="8"/>
      <c r="Q127" s="12"/>
      <c r="R127" s="8"/>
      <c r="S127" s="8"/>
      <c r="T127" s="8"/>
      <c r="U127" s="8"/>
      <c r="V127" s="77"/>
      <c r="W127" s="8"/>
      <c r="X127" s="8"/>
      <c r="Y127" s="92"/>
      <c r="Z127" s="8"/>
      <c r="AA127" s="8"/>
      <c r="AB127" s="8"/>
    </row>
    <row r="128" spans="1:28" x14ac:dyDescent="0.25">
      <c r="A128" s="8"/>
      <c r="B128" s="8"/>
      <c r="C128" s="8"/>
      <c r="D128" s="8"/>
      <c r="E128" s="85"/>
      <c r="F128" s="8"/>
      <c r="H128" s="8"/>
      <c r="I128" s="8"/>
      <c r="J128" s="8"/>
      <c r="K128" s="8"/>
      <c r="L128" s="8"/>
      <c r="M128" s="85"/>
      <c r="N128" s="10"/>
      <c r="O128" s="10"/>
      <c r="P128" s="8"/>
      <c r="Q128" s="12"/>
      <c r="R128" s="8"/>
      <c r="S128" s="8"/>
      <c r="T128" s="8"/>
      <c r="U128" s="8"/>
      <c r="V128" s="77"/>
      <c r="W128" s="8"/>
      <c r="X128" s="8"/>
      <c r="Y128" s="92"/>
      <c r="Z128" s="8"/>
      <c r="AA128" s="8"/>
      <c r="AB128" s="8"/>
    </row>
    <row r="129" spans="1:28" x14ac:dyDescent="0.25">
      <c r="A129" s="8"/>
      <c r="B129" s="8"/>
      <c r="C129" s="8"/>
      <c r="D129" s="8"/>
      <c r="E129" s="85"/>
      <c r="F129" s="8"/>
      <c r="H129" s="8"/>
      <c r="I129" s="8"/>
      <c r="J129" s="8"/>
      <c r="K129" s="8"/>
      <c r="L129" s="8"/>
      <c r="M129" s="85"/>
      <c r="N129" s="10"/>
      <c r="O129" s="10"/>
      <c r="P129" s="8"/>
      <c r="Q129" s="12"/>
      <c r="R129" s="8"/>
      <c r="S129" s="8"/>
      <c r="T129" s="8"/>
      <c r="U129" s="8"/>
      <c r="V129" s="77"/>
      <c r="W129" s="8"/>
      <c r="X129" s="8"/>
      <c r="Y129" s="92"/>
      <c r="Z129" s="8"/>
      <c r="AA129" s="8"/>
      <c r="AB129" s="8"/>
    </row>
    <row r="130" spans="1:28" x14ac:dyDescent="0.25">
      <c r="A130" s="8"/>
      <c r="B130" s="8"/>
      <c r="C130" s="8"/>
      <c r="D130" s="8"/>
      <c r="E130" s="85"/>
      <c r="F130" s="8"/>
      <c r="H130" s="8"/>
      <c r="I130" s="8"/>
      <c r="J130" s="8"/>
      <c r="K130" s="8"/>
      <c r="L130" s="8"/>
      <c r="M130" s="85"/>
      <c r="N130" s="10"/>
      <c r="O130" s="10"/>
      <c r="P130" s="8"/>
      <c r="Q130" s="12"/>
      <c r="R130" s="8"/>
      <c r="S130" s="8"/>
      <c r="T130" s="8"/>
      <c r="U130" s="8"/>
      <c r="V130" s="77"/>
      <c r="W130" s="8"/>
      <c r="X130" s="8"/>
      <c r="Y130" s="92"/>
      <c r="Z130" s="8"/>
      <c r="AA130" s="8"/>
      <c r="AB130" s="8"/>
    </row>
    <row r="131" spans="1:28" x14ac:dyDescent="0.25">
      <c r="A131" s="8"/>
      <c r="B131" s="8"/>
      <c r="C131" s="8"/>
      <c r="D131" s="8"/>
      <c r="E131" s="85"/>
      <c r="F131" s="8"/>
      <c r="H131" s="8"/>
      <c r="I131" s="8"/>
      <c r="J131" s="8"/>
      <c r="K131" s="8"/>
      <c r="L131" s="8"/>
      <c r="M131" s="85"/>
      <c r="N131" s="10"/>
      <c r="O131" s="10"/>
      <c r="P131" s="8"/>
      <c r="Q131" s="12"/>
      <c r="R131" s="8"/>
      <c r="S131" s="8"/>
      <c r="T131" s="8"/>
      <c r="U131" s="8"/>
      <c r="V131" s="77"/>
      <c r="W131" s="8"/>
      <c r="X131" s="8"/>
      <c r="Y131" s="92"/>
      <c r="Z131" s="8"/>
      <c r="AA131" s="8"/>
      <c r="AB131" s="8"/>
    </row>
    <row r="132" spans="1:28" x14ac:dyDescent="0.25">
      <c r="A132" s="8"/>
      <c r="B132" s="8"/>
      <c r="C132" s="8"/>
      <c r="D132" s="8"/>
      <c r="E132" s="85"/>
      <c r="F132" s="8"/>
      <c r="H132" s="8"/>
      <c r="I132" s="8"/>
      <c r="J132" s="8"/>
      <c r="K132" s="8"/>
      <c r="L132" s="8"/>
      <c r="M132" s="85"/>
      <c r="N132" s="10"/>
      <c r="O132" s="10"/>
      <c r="P132" s="8"/>
      <c r="Q132" s="12"/>
      <c r="R132" s="8"/>
      <c r="S132" s="8"/>
      <c r="T132" s="8"/>
      <c r="U132" s="8"/>
      <c r="V132" s="77"/>
      <c r="W132" s="8"/>
      <c r="X132" s="8"/>
      <c r="Y132" s="92"/>
      <c r="Z132" s="8"/>
      <c r="AA132" s="8"/>
      <c r="AB132" s="8"/>
    </row>
    <row r="133" spans="1:28" x14ac:dyDescent="0.25">
      <c r="A133" s="8"/>
      <c r="B133" s="8"/>
      <c r="C133" s="8"/>
      <c r="D133" s="8"/>
      <c r="E133" s="85"/>
      <c r="F133" s="8"/>
      <c r="H133" s="8"/>
      <c r="I133" s="8"/>
      <c r="J133" s="8"/>
      <c r="K133" s="8"/>
      <c r="L133" s="8"/>
      <c r="M133" s="85"/>
      <c r="N133" s="10"/>
      <c r="O133" s="10"/>
      <c r="P133" s="8"/>
      <c r="Q133" s="12"/>
      <c r="R133" s="8"/>
      <c r="S133" s="8"/>
      <c r="T133" s="8"/>
      <c r="U133" s="8"/>
      <c r="V133" s="77"/>
      <c r="W133" s="8"/>
      <c r="X133" s="8"/>
      <c r="Y133" s="92"/>
      <c r="Z133" s="8"/>
      <c r="AA133" s="8"/>
      <c r="AB133" s="8"/>
    </row>
    <row r="134" spans="1:28" x14ac:dyDescent="0.25">
      <c r="A134" s="8"/>
      <c r="B134" s="8"/>
      <c r="C134" s="8"/>
      <c r="D134" s="8"/>
      <c r="E134" s="85"/>
      <c r="F134" s="8"/>
      <c r="H134" s="8"/>
      <c r="I134" s="8"/>
      <c r="J134" s="8"/>
      <c r="K134" s="8"/>
      <c r="L134" s="8"/>
      <c r="M134" s="85"/>
      <c r="N134" s="10"/>
      <c r="O134" s="10"/>
      <c r="P134" s="8"/>
      <c r="Q134" s="12"/>
      <c r="R134" s="8"/>
      <c r="S134" s="8"/>
      <c r="T134" s="8"/>
      <c r="U134" s="8"/>
      <c r="V134" s="77"/>
      <c r="W134" s="8"/>
      <c r="X134" s="8"/>
      <c r="Y134" s="92"/>
      <c r="Z134" s="8"/>
      <c r="AA134" s="8"/>
      <c r="AB134" s="8"/>
    </row>
    <row r="135" spans="1:28" x14ac:dyDescent="0.25">
      <c r="A135" s="8"/>
      <c r="B135" s="8"/>
      <c r="C135" s="8"/>
      <c r="D135" s="8"/>
      <c r="E135" s="85"/>
      <c r="F135" s="8"/>
      <c r="H135" s="8"/>
      <c r="I135" s="8"/>
      <c r="J135" s="8"/>
      <c r="K135" s="8"/>
      <c r="L135" s="8"/>
      <c r="M135" s="85"/>
      <c r="N135" s="10"/>
      <c r="O135" s="10"/>
      <c r="P135" s="8"/>
      <c r="Q135" s="12"/>
      <c r="R135" s="8"/>
      <c r="S135" s="8"/>
      <c r="T135" s="8"/>
      <c r="U135" s="8"/>
      <c r="V135" s="77"/>
      <c r="W135" s="8"/>
      <c r="X135" s="8"/>
      <c r="Y135" s="92"/>
      <c r="Z135" s="8"/>
      <c r="AA135" s="8"/>
      <c r="AB135" s="8"/>
    </row>
    <row r="136" spans="1:28" x14ac:dyDescent="0.25">
      <c r="A136" s="8"/>
      <c r="B136" s="8"/>
      <c r="C136" s="8"/>
      <c r="D136" s="8"/>
      <c r="E136" s="85"/>
      <c r="F136" s="8"/>
      <c r="H136" s="8"/>
      <c r="I136" s="8"/>
      <c r="J136" s="8"/>
      <c r="K136" s="8"/>
      <c r="L136" s="8"/>
      <c r="M136" s="85"/>
      <c r="N136" s="10"/>
      <c r="O136" s="10"/>
      <c r="P136" s="8"/>
      <c r="Q136" s="12"/>
      <c r="R136" s="8"/>
      <c r="S136" s="8"/>
      <c r="T136" s="8"/>
      <c r="U136" s="8"/>
      <c r="V136" s="77"/>
      <c r="W136" s="8"/>
      <c r="X136" s="8"/>
      <c r="Y136" s="92"/>
      <c r="Z136" s="8"/>
      <c r="AA136" s="8"/>
      <c r="AB136" s="8"/>
    </row>
    <row r="137" spans="1:28" x14ac:dyDescent="0.25">
      <c r="A137" s="8"/>
      <c r="B137" s="8"/>
      <c r="C137" s="8"/>
      <c r="D137" s="8"/>
      <c r="E137" s="85"/>
      <c r="F137" s="8"/>
      <c r="H137" s="8"/>
      <c r="I137" s="8"/>
      <c r="J137" s="8"/>
      <c r="K137" s="8"/>
      <c r="L137" s="8"/>
      <c r="M137" s="85"/>
      <c r="N137" s="10"/>
      <c r="O137" s="10"/>
      <c r="P137" s="8"/>
      <c r="Q137" s="12"/>
      <c r="R137" s="8"/>
      <c r="S137" s="8"/>
      <c r="T137" s="8"/>
      <c r="U137" s="8"/>
      <c r="V137" s="77"/>
      <c r="W137" s="8"/>
      <c r="X137" s="8"/>
      <c r="Y137" s="92"/>
      <c r="Z137" s="8"/>
      <c r="AA137" s="8"/>
      <c r="AB137" s="8"/>
    </row>
    <row r="138" spans="1:28" x14ac:dyDescent="0.25">
      <c r="A138" s="8"/>
      <c r="B138" s="8"/>
      <c r="C138" s="8"/>
      <c r="D138" s="8"/>
      <c r="E138" s="85"/>
      <c r="F138" s="8"/>
      <c r="H138" s="8"/>
      <c r="I138" s="8"/>
      <c r="J138" s="8"/>
      <c r="K138" s="8"/>
      <c r="L138" s="8"/>
      <c r="M138" s="85"/>
      <c r="N138" s="10"/>
      <c r="O138" s="10"/>
      <c r="P138" s="8"/>
      <c r="Q138" s="12"/>
      <c r="R138" s="8"/>
      <c r="S138" s="8"/>
      <c r="T138" s="8"/>
      <c r="U138" s="8"/>
      <c r="V138" s="77"/>
      <c r="W138" s="8"/>
      <c r="X138" s="8"/>
      <c r="Y138" s="92"/>
      <c r="Z138" s="8"/>
      <c r="AA138" s="8"/>
      <c r="AB138" s="8"/>
    </row>
    <row r="139" spans="1:28" x14ac:dyDescent="0.25">
      <c r="A139" s="8"/>
      <c r="B139" s="8"/>
      <c r="C139" s="8"/>
      <c r="D139" s="8"/>
      <c r="E139" s="85"/>
      <c r="F139" s="8"/>
      <c r="H139" s="8"/>
      <c r="I139" s="8"/>
      <c r="J139" s="8"/>
      <c r="K139" s="8"/>
      <c r="L139" s="8"/>
      <c r="M139" s="85"/>
      <c r="N139" s="10"/>
      <c r="O139" s="10"/>
      <c r="P139" s="8"/>
      <c r="Q139" s="12"/>
      <c r="R139" s="8"/>
      <c r="S139" s="8"/>
      <c r="T139" s="8"/>
      <c r="U139" s="8"/>
      <c r="V139" s="77"/>
      <c r="W139" s="8"/>
      <c r="X139" s="8"/>
      <c r="Y139" s="92"/>
      <c r="Z139" s="8"/>
      <c r="AA139" s="8"/>
      <c r="AB139" s="8"/>
    </row>
    <row r="140" spans="1:28" x14ac:dyDescent="0.25">
      <c r="A140" s="8"/>
      <c r="B140" s="8"/>
      <c r="C140" s="8"/>
      <c r="D140" s="8"/>
      <c r="E140" s="85"/>
      <c r="F140" s="8"/>
      <c r="H140" s="8"/>
      <c r="I140" s="8"/>
      <c r="J140" s="8"/>
      <c r="K140" s="8"/>
      <c r="L140" s="8"/>
      <c r="M140" s="85"/>
      <c r="N140" s="10"/>
      <c r="O140" s="10"/>
      <c r="P140" s="8"/>
      <c r="Q140" s="12"/>
      <c r="R140" s="8"/>
      <c r="S140" s="8"/>
      <c r="T140" s="8"/>
      <c r="U140" s="8"/>
      <c r="V140" s="77"/>
      <c r="W140" s="8"/>
      <c r="X140" s="8"/>
      <c r="Y140" s="92"/>
      <c r="Z140" s="8"/>
      <c r="AA140" s="8"/>
      <c r="AB140" s="8"/>
    </row>
    <row r="141" spans="1:28" x14ac:dyDescent="0.25">
      <c r="A141" s="8"/>
      <c r="B141" s="8"/>
      <c r="C141" s="8"/>
      <c r="D141" s="8"/>
      <c r="E141" s="85"/>
      <c r="F141" s="8"/>
      <c r="H141" s="8"/>
      <c r="I141" s="8"/>
      <c r="J141" s="8"/>
      <c r="K141" s="8"/>
      <c r="L141" s="8"/>
      <c r="M141" s="85"/>
      <c r="N141" s="10"/>
      <c r="O141" s="10"/>
      <c r="P141" s="8"/>
      <c r="Q141" s="12"/>
      <c r="R141" s="8"/>
      <c r="S141" s="8"/>
      <c r="T141" s="8"/>
      <c r="U141" s="8"/>
      <c r="V141" s="77"/>
      <c r="W141" s="8"/>
      <c r="X141" s="8"/>
      <c r="Y141" s="92"/>
      <c r="Z141" s="8"/>
      <c r="AA141" s="8"/>
      <c r="AB141" s="8"/>
    </row>
    <row r="142" spans="1:28" x14ac:dyDescent="0.25">
      <c r="A142" s="8"/>
      <c r="B142" s="8"/>
      <c r="C142" s="8"/>
      <c r="D142" s="8"/>
      <c r="E142" s="85"/>
      <c r="F142" s="8"/>
      <c r="H142" s="8"/>
      <c r="I142" s="8"/>
      <c r="J142" s="8"/>
      <c r="K142" s="8"/>
      <c r="L142" s="8"/>
      <c r="M142" s="85"/>
      <c r="N142" s="10"/>
      <c r="O142" s="10"/>
      <c r="P142" s="8"/>
      <c r="Q142" s="12"/>
      <c r="R142" s="8"/>
      <c r="S142" s="8"/>
      <c r="T142" s="8"/>
      <c r="U142" s="8"/>
      <c r="V142" s="77"/>
      <c r="W142" s="8"/>
      <c r="X142" s="8"/>
      <c r="Y142" s="92"/>
      <c r="Z142" s="8"/>
      <c r="AA142" s="8"/>
      <c r="AB142" s="8"/>
    </row>
    <row r="143" spans="1:28" x14ac:dyDescent="0.25">
      <c r="A143" s="8"/>
      <c r="B143" s="8"/>
      <c r="C143" s="8"/>
      <c r="D143" s="8"/>
      <c r="E143" s="85"/>
      <c r="F143" s="8"/>
      <c r="H143" s="8"/>
      <c r="I143" s="8"/>
      <c r="J143" s="8"/>
      <c r="K143" s="8"/>
      <c r="L143" s="8"/>
      <c r="M143" s="85"/>
      <c r="N143" s="10"/>
      <c r="O143" s="10"/>
      <c r="P143" s="8"/>
      <c r="Q143" s="12"/>
      <c r="R143" s="8"/>
      <c r="S143" s="8"/>
      <c r="T143" s="8"/>
      <c r="U143" s="8"/>
      <c r="V143" s="77"/>
      <c r="W143" s="8"/>
      <c r="X143" s="8"/>
      <c r="Y143" s="92"/>
      <c r="Z143" s="8"/>
      <c r="AA143" s="8"/>
      <c r="AB143" s="8"/>
    </row>
    <row r="144" spans="1:28" x14ac:dyDescent="0.25">
      <c r="A144" s="8"/>
      <c r="B144" s="8"/>
      <c r="C144" s="8"/>
      <c r="D144" s="8"/>
      <c r="E144" s="85"/>
      <c r="F144" s="8"/>
      <c r="H144" s="8"/>
      <c r="I144" s="8"/>
      <c r="J144" s="8"/>
      <c r="K144" s="8"/>
      <c r="L144" s="8"/>
      <c r="M144" s="85"/>
      <c r="N144" s="10"/>
      <c r="O144" s="10"/>
      <c r="P144" s="8"/>
      <c r="Q144" s="12"/>
      <c r="R144" s="8"/>
      <c r="S144" s="8"/>
      <c r="T144" s="8"/>
      <c r="U144" s="8"/>
      <c r="V144" s="77"/>
      <c r="W144" s="8"/>
      <c r="X144" s="8"/>
      <c r="Y144" s="92"/>
      <c r="Z144" s="8"/>
      <c r="AA144" s="8"/>
      <c r="AB144" s="8"/>
    </row>
    <row r="145" spans="1:28" x14ac:dyDescent="0.25">
      <c r="A145" s="8"/>
      <c r="B145" s="8"/>
      <c r="C145" s="8"/>
      <c r="D145" s="8"/>
      <c r="E145" s="85"/>
      <c r="F145" s="8"/>
      <c r="H145" s="8"/>
      <c r="I145" s="8"/>
      <c r="J145" s="8"/>
      <c r="K145" s="8"/>
      <c r="L145" s="8"/>
      <c r="M145" s="85"/>
      <c r="N145" s="10"/>
      <c r="O145" s="10"/>
      <c r="P145" s="8"/>
      <c r="Q145" s="12"/>
      <c r="R145" s="8"/>
      <c r="S145" s="8"/>
      <c r="T145" s="8"/>
      <c r="U145" s="8"/>
      <c r="V145" s="77"/>
      <c r="W145" s="8"/>
      <c r="X145" s="8"/>
      <c r="Y145" s="92"/>
      <c r="Z145" s="8"/>
      <c r="AA145" s="8"/>
      <c r="AB145" s="8"/>
    </row>
    <row r="146" spans="1:28" x14ac:dyDescent="0.25">
      <c r="A146" s="8"/>
      <c r="B146" s="8"/>
      <c r="C146" s="8"/>
      <c r="D146" s="8"/>
      <c r="E146" s="85"/>
      <c r="F146" s="8"/>
      <c r="H146" s="8"/>
      <c r="I146" s="8"/>
      <c r="J146" s="8"/>
      <c r="K146" s="8"/>
      <c r="L146" s="8"/>
      <c r="M146" s="85"/>
      <c r="N146" s="10"/>
      <c r="O146" s="10"/>
      <c r="P146" s="8"/>
      <c r="Q146" s="12"/>
      <c r="R146" s="8"/>
      <c r="S146" s="8"/>
      <c r="T146" s="8"/>
      <c r="U146" s="8"/>
      <c r="V146" s="77"/>
      <c r="W146" s="8"/>
      <c r="X146" s="8"/>
      <c r="Y146" s="92"/>
      <c r="Z146" s="8"/>
      <c r="AA146" s="8"/>
      <c r="AB146" s="8"/>
    </row>
    <row r="147" spans="1:28" x14ac:dyDescent="0.25">
      <c r="A147" s="8"/>
      <c r="B147" s="8"/>
      <c r="C147" s="8"/>
      <c r="D147" s="8"/>
      <c r="E147" s="85"/>
      <c r="F147" s="8"/>
      <c r="H147" s="8"/>
      <c r="I147" s="8"/>
      <c r="J147" s="8"/>
      <c r="K147" s="8"/>
      <c r="L147" s="8"/>
      <c r="M147" s="85"/>
      <c r="N147" s="10"/>
      <c r="O147" s="10"/>
      <c r="P147" s="8"/>
      <c r="Q147" s="12"/>
      <c r="R147" s="8"/>
      <c r="S147" s="8"/>
      <c r="T147" s="8"/>
      <c r="U147" s="8"/>
      <c r="V147" s="77"/>
      <c r="W147" s="8"/>
      <c r="X147" s="8"/>
      <c r="Y147" s="92"/>
      <c r="Z147" s="8"/>
      <c r="AA147" s="8"/>
      <c r="AB147" s="8"/>
    </row>
    <row r="148" spans="1:28" x14ac:dyDescent="0.25">
      <c r="A148" s="8"/>
      <c r="B148" s="8"/>
      <c r="C148" s="8"/>
      <c r="D148" s="8"/>
      <c r="E148" s="85"/>
      <c r="F148" s="8"/>
      <c r="H148" s="8"/>
      <c r="I148" s="8"/>
      <c r="J148" s="8"/>
      <c r="K148" s="8"/>
      <c r="L148" s="8"/>
      <c r="M148" s="85"/>
      <c r="N148" s="10"/>
      <c r="O148" s="10"/>
      <c r="P148" s="8"/>
      <c r="Q148" s="12"/>
      <c r="R148" s="8"/>
      <c r="S148" s="8"/>
      <c r="T148" s="8"/>
      <c r="U148" s="8"/>
      <c r="V148" s="77"/>
      <c r="W148" s="8"/>
      <c r="X148" s="8"/>
      <c r="Y148" s="92"/>
      <c r="Z148" s="8"/>
      <c r="AA148" s="8"/>
      <c r="AB148" s="8"/>
    </row>
    <row r="149" spans="1:28" x14ac:dyDescent="0.25">
      <c r="A149" s="8"/>
      <c r="B149" s="8"/>
      <c r="C149" s="8"/>
      <c r="D149" s="8"/>
      <c r="E149" s="85"/>
      <c r="F149" s="8"/>
      <c r="H149" s="8"/>
      <c r="I149" s="8"/>
      <c r="J149" s="8"/>
      <c r="K149" s="8"/>
      <c r="L149" s="8"/>
      <c r="M149" s="85"/>
      <c r="N149" s="10"/>
      <c r="O149" s="10"/>
      <c r="P149" s="8"/>
      <c r="Q149" s="12"/>
      <c r="R149" s="8"/>
      <c r="S149" s="8"/>
      <c r="T149" s="8"/>
      <c r="U149" s="8"/>
      <c r="V149" s="77"/>
      <c r="W149" s="8"/>
      <c r="X149" s="8"/>
      <c r="Y149" s="92"/>
      <c r="Z149" s="8"/>
      <c r="AA149" s="8"/>
      <c r="AB149" s="8"/>
    </row>
    <row r="150" spans="1:28" x14ac:dyDescent="0.25">
      <c r="A150" s="8"/>
      <c r="B150" s="8"/>
      <c r="C150" s="8"/>
      <c r="D150" s="8"/>
      <c r="E150" s="85"/>
      <c r="F150" s="8"/>
      <c r="H150" s="8"/>
      <c r="I150" s="8"/>
      <c r="J150" s="8"/>
      <c r="K150" s="8"/>
      <c r="L150" s="8"/>
      <c r="M150" s="85"/>
      <c r="N150" s="10"/>
      <c r="O150" s="10"/>
      <c r="P150" s="8"/>
      <c r="Q150" s="12"/>
      <c r="R150" s="8"/>
      <c r="S150" s="8"/>
      <c r="T150" s="8"/>
      <c r="U150" s="8"/>
      <c r="V150" s="77"/>
      <c r="W150" s="8"/>
      <c r="X150" s="8"/>
      <c r="Y150" s="92"/>
      <c r="Z150" s="8"/>
      <c r="AA150" s="8"/>
      <c r="AB150" s="8"/>
    </row>
    <row r="151" spans="1:28" x14ac:dyDescent="0.25">
      <c r="A151" s="8"/>
      <c r="B151" s="8"/>
      <c r="C151" s="8"/>
      <c r="D151" s="8"/>
      <c r="E151" s="85"/>
      <c r="F151" s="8"/>
      <c r="H151" s="8"/>
      <c r="I151" s="8"/>
      <c r="J151" s="8"/>
      <c r="K151" s="8"/>
      <c r="L151" s="8"/>
      <c r="M151" s="85"/>
      <c r="N151" s="10"/>
      <c r="O151" s="10"/>
      <c r="P151" s="8"/>
      <c r="Q151" s="12"/>
      <c r="R151" s="8"/>
      <c r="S151" s="8"/>
      <c r="T151" s="8"/>
      <c r="U151" s="8"/>
      <c r="V151" s="77"/>
      <c r="W151" s="8"/>
      <c r="X151" s="8"/>
      <c r="Y151" s="92"/>
      <c r="Z151" s="8"/>
      <c r="AA151" s="8"/>
      <c r="AB151" s="8"/>
    </row>
    <row r="152" spans="1:28" x14ac:dyDescent="0.25">
      <c r="A152" s="8"/>
      <c r="B152" s="8"/>
      <c r="C152" s="8"/>
      <c r="D152" s="8"/>
      <c r="E152" s="85"/>
      <c r="F152" s="8"/>
      <c r="H152" s="8"/>
      <c r="I152" s="8"/>
      <c r="J152" s="8"/>
      <c r="K152" s="8"/>
      <c r="L152" s="8"/>
      <c r="M152" s="85"/>
      <c r="N152" s="10"/>
      <c r="O152" s="10"/>
      <c r="P152" s="8"/>
      <c r="Q152" s="12"/>
      <c r="R152" s="8"/>
      <c r="S152" s="8"/>
      <c r="T152" s="8"/>
      <c r="U152" s="8"/>
      <c r="V152" s="77"/>
      <c r="W152" s="8"/>
      <c r="X152" s="8"/>
      <c r="Y152" s="92"/>
      <c r="Z152" s="8"/>
      <c r="AA152" s="8"/>
      <c r="AB152" s="8"/>
    </row>
    <row r="153" spans="1:28" x14ac:dyDescent="0.25">
      <c r="A153" s="8"/>
      <c r="B153" s="8"/>
      <c r="C153" s="8"/>
      <c r="D153" s="8"/>
      <c r="E153" s="85"/>
      <c r="F153" s="8"/>
      <c r="H153" s="8"/>
      <c r="I153" s="8"/>
      <c r="J153" s="8"/>
      <c r="K153" s="8"/>
      <c r="L153" s="8"/>
      <c r="M153" s="85"/>
      <c r="N153" s="10"/>
      <c r="O153" s="10"/>
      <c r="P153" s="8"/>
      <c r="Q153" s="12"/>
      <c r="R153" s="8"/>
      <c r="S153" s="8"/>
      <c r="T153" s="8"/>
      <c r="U153" s="8"/>
      <c r="V153" s="77"/>
      <c r="W153" s="8"/>
      <c r="X153" s="8"/>
      <c r="Y153" s="92"/>
      <c r="Z153" s="8"/>
      <c r="AA153" s="8"/>
      <c r="AB153" s="8"/>
    </row>
    <row r="154" spans="1:28" x14ac:dyDescent="0.25">
      <c r="A154" s="8"/>
      <c r="B154" s="8"/>
      <c r="C154" s="8"/>
      <c r="D154" s="8"/>
      <c r="E154" s="85"/>
      <c r="F154" s="8"/>
      <c r="H154" s="8"/>
      <c r="I154" s="8"/>
      <c r="J154" s="8"/>
      <c r="K154" s="8"/>
      <c r="L154" s="8"/>
      <c r="M154" s="85"/>
      <c r="N154" s="10"/>
      <c r="O154" s="10"/>
      <c r="P154" s="8"/>
      <c r="Q154" s="12"/>
      <c r="R154" s="8"/>
      <c r="S154" s="8"/>
      <c r="T154" s="8"/>
      <c r="U154" s="8"/>
      <c r="V154" s="77"/>
      <c r="W154" s="8"/>
      <c r="X154" s="8"/>
      <c r="Y154" s="92"/>
      <c r="Z154" s="8"/>
      <c r="AA154" s="8"/>
      <c r="AB154" s="8"/>
    </row>
    <row r="155" spans="1:28" x14ac:dyDescent="0.25">
      <c r="A155" s="8"/>
      <c r="B155" s="8"/>
      <c r="C155" s="8"/>
      <c r="D155" s="8"/>
      <c r="E155" s="85"/>
      <c r="F155" s="8"/>
      <c r="H155" s="8"/>
      <c r="I155" s="8"/>
      <c r="J155" s="8"/>
      <c r="K155" s="8"/>
      <c r="L155" s="8"/>
      <c r="M155" s="85"/>
      <c r="N155" s="10"/>
      <c r="O155" s="10"/>
      <c r="P155" s="8"/>
      <c r="Q155" s="12"/>
      <c r="R155" s="8"/>
      <c r="S155" s="8"/>
      <c r="T155" s="8"/>
      <c r="U155" s="8"/>
      <c r="V155" s="77"/>
      <c r="W155" s="8"/>
      <c r="X155" s="8"/>
      <c r="Y155" s="92"/>
      <c r="Z155" s="8"/>
      <c r="AA155" s="8"/>
      <c r="AB155" s="8"/>
    </row>
    <row r="156" spans="1:28" x14ac:dyDescent="0.25">
      <c r="A156" s="8"/>
      <c r="B156" s="8"/>
      <c r="C156" s="8"/>
      <c r="D156" s="8"/>
      <c r="E156" s="85"/>
      <c r="F156" s="8"/>
      <c r="H156" s="8"/>
      <c r="I156" s="8"/>
      <c r="J156" s="8"/>
      <c r="K156" s="8"/>
      <c r="L156" s="8"/>
      <c r="M156" s="85"/>
      <c r="N156" s="10"/>
      <c r="O156" s="10"/>
      <c r="P156" s="8"/>
      <c r="Q156" s="12"/>
      <c r="R156" s="8"/>
      <c r="S156" s="8"/>
      <c r="T156" s="8"/>
      <c r="U156" s="8"/>
      <c r="V156" s="77"/>
      <c r="W156" s="8"/>
      <c r="X156" s="8"/>
      <c r="Y156" s="92"/>
      <c r="Z156" s="8"/>
      <c r="AA156" s="8"/>
      <c r="AB156" s="8"/>
    </row>
    <row r="157" spans="1:28" x14ac:dyDescent="0.25">
      <c r="A157" s="8"/>
      <c r="B157" s="8"/>
      <c r="C157" s="8"/>
      <c r="D157" s="8"/>
      <c r="E157" s="85"/>
      <c r="F157" s="8"/>
      <c r="H157" s="8"/>
      <c r="I157" s="8"/>
      <c r="J157" s="8"/>
      <c r="K157" s="8"/>
      <c r="L157" s="8"/>
      <c r="M157" s="85"/>
      <c r="N157" s="10"/>
      <c r="O157" s="10"/>
      <c r="P157" s="8"/>
      <c r="Q157" s="12"/>
      <c r="R157" s="8"/>
      <c r="S157" s="8"/>
      <c r="T157" s="8"/>
      <c r="U157" s="8"/>
      <c r="V157" s="77"/>
      <c r="W157" s="8"/>
      <c r="X157" s="8"/>
      <c r="Y157" s="92"/>
      <c r="Z157" s="8"/>
      <c r="AA157" s="8"/>
      <c r="AB157" s="8"/>
    </row>
    <row r="158" spans="1:28" x14ac:dyDescent="0.25">
      <c r="A158" s="8"/>
      <c r="B158" s="8"/>
      <c r="C158" s="8"/>
      <c r="D158" s="8"/>
      <c r="E158" s="85"/>
      <c r="F158" s="8"/>
      <c r="H158" s="8"/>
      <c r="I158" s="8"/>
      <c r="J158" s="8"/>
      <c r="K158" s="8"/>
      <c r="L158" s="8"/>
      <c r="M158" s="85"/>
      <c r="N158" s="10"/>
      <c r="O158" s="10"/>
      <c r="P158" s="8"/>
      <c r="Q158" s="12"/>
      <c r="R158" s="8"/>
      <c r="S158" s="8"/>
      <c r="T158" s="8"/>
      <c r="U158" s="8"/>
      <c r="V158" s="77"/>
      <c r="W158" s="8"/>
      <c r="X158" s="8"/>
      <c r="Y158" s="92"/>
      <c r="Z158" s="8"/>
      <c r="AA158" s="8"/>
      <c r="AB158" s="8"/>
    </row>
    <row r="159" spans="1:28" x14ac:dyDescent="0.25">
      <c r="A159" s="8"/>
      <c r="B159" s="8"/>
      <c r="C159" s="8"/>
      <c r="D159" s="8"/>
      <c r="E159" s="85"/>
      <c r="F159" s="8"/>
      <c r="H159" s="8"/>
      <c r="I159" s="8"/>
      <c r="J159" s="8"/>
      <c r="K159" s="8"/>
      <c r="L159" s="8"/>
      <c r="M159" s="85"/>
      <c r="N159" s="10"/>
      <c r="O159" s="10"/>
      <c r="P159" s="8"/>
      <c r="Q159" s="12"/>
      <c r="R159" s="8"/>
      <c r="S159" s="8"/>
      <c r="T159" s="8"/>
      <c r="U159" s="8"/>
      <c r="V159" s="77"/>
      <c r="W159" s="8"/>
      <c r="X159" s="8"/>
      <c r="Y159" s="92"/>
      <c r="Z159" s="8"/>
      <c r="AA159" s="8"/>
      <c r="AB159" s="8"/>
    </row>
    <row r="160" spans="1:28" x14ac:dyDescent="0.25">
      <c r="A160" s="8"/>
      <c r="B160" s="8"/>
      <c r="C160" s="8"/>
      <c r="D160" s="8"/>
      <c r="E160" s="85"/>
      <c r="F160" s="8"/>
      <c r="H160" s="8"/>
      <c r="I160" s="8"/>
      <c r="J160" s="8"/>
      <c r="K160" s="8"/>
      <c r="L160" s="8"/>
      <c r="M160" s="85"/>
      <c r="N160" s="10"/>
      <c r="O160" s="10"/>
      <c r="P160" s="8"/>
      <c r="Q160" s="12"/>
      <c r="R160" s="8"/>
      <c r="S160" s="8"/>
      <c r="T160" s="8"/>
      <c r="U160" s="8"/>
      <c r="V160" s="77"/>
      <c r="W160" s="8"/>
      <c r="X160" s="8"/>
      <c r="Y160" s="92"/>
      <c r="Z160" s="8"/>
      <c r="AA160" s="8"/>
      <c r="AB160" s="8"/>
    </row>
    <row r="161" spans="1:28" x14ac:dyDescent="0.25">
      <c r="A161" s="8"/>
      <c r="B161" s="8"/>
      <c r="C161" s="8"/>
      <c r="D161" s="8"/>
      <c r="E161" s="85"/>
      <c r="F161" s="8"/>
      <c r="H161" s="8"/>
      <c r="I161" s="8"/>
      <c r="J161" s="8"/>
      <c r="K161" s="8"/>
      <c r="L161" s="8"/>
      <c r="M161" s="85"/>
      <c r="N161" s="10"/>
      <c r="O161" s="10"/>
      <c r="P161" s="8"/>
      <c r="Q161" s="12"/>
      <c r="R161" s="8"/>
      <c r="S161" s="8"/>
      <c r="T161" s="8"/>
      <c r="U161" s="8"/>
      <c r="V161" s="77"/>
      <c r="W161" s="8"/>
      <c r="X161" s="8"/>
      <c r="Y161" s="92"/>
      <c r="Z161" s="8"/>
      <c r="AA161" s="8"/>
      <c r="AB161" s="8"/>
    </row>
    <row r="162" spans="1:28" x14ac:dyDescent="0.25">
      <c r="A162" s="8"/>
      <c r="B162" s="8"/>
      <c r="C162" s="8"/>
      <c r="D162" s="8"/>
      <c r="E162" s="85"/>
      <c r="F162" s="8"/>
      <c r="H162" s="8"/>
      <c r="I162" s="8"/>
      <c r="J162" s="8"/>
      <c r="K162" s="8"/>
      <c r="L162" s="8"/>
      <c r="M162" s="85"/>
      <c r="N162" s="10"/>
      <c r="O162" s="10"/>
      <c r="P162" s="8"/>
      <c r="Q162" s="12"/>
      <c r="R162" s="8"/>
      <c r="S162" s="8"/>
      <c r="T162" s="8"/>
      <c r="U162" s="8"/>
      <c r="V162" s="77"/>
      <c r="W162" s="8"/>
      <c r="X162" s="8"/>
      <c r="Y162" s="92"/>
      <c r="Z162" s="8"/>
      <c r="AA162" s="8"/>
      <c r="AB162" s="8"/>
    </row>
    <row r="163" spans="1:28" x14ac:dyDescent="0.25">
      <c r="A163" s="8"/>
      <c r="B163" s="8"/>
      <c r="C163" s="8"/>
      <c r="D163" s="8"/>
      <c r="E163" s="85"/>
      <c r="F163" s="8"/>
      <c r="H163" s="8"/>
      <c r="I163" s="8"/>
      <c r="J163" s="8"/>
      <c r="K163" s="8"/>
      <c r="L163" s="8"/>
      <c r="M163" s="85"/>
      <c r="N163" s="10"/>
      <c r="O163" s="10"/>
      <c r="P163" s="8"/>
      <c r="Q163" s="12"/>
      <c r="R163" s="8"/>
      <c r="S163" s="8"/>
      <c r="T163" s="8"/>
      <c r="U163" s="8"/>
      <c r="V163" s="77"/>
      <c r="W163" s="8"/>
      <c r="X163" s="8"/>
      <c r="Y163" s="92"/>
      <c r="Z163" s="8"/>
      <c r="AA163" s="8"/>
      <c r="AB163" s="8"/>
    </row>
    <row r="164" spans="1:28" x14ac:dyDescent="0.25">
      <c r="A164" s="8"/>
      <c r="B164" s="8"/>
      <c r="C164" s="8"/>
      <c r="D164" s="8"/>
      <c r="E164" s="85"/>
      <c r="F164" s="8"/>
      <c r="H164" s="8"/>
      <c r="I164" s="8"/>
      <c r="J164" s="8"/>
      <c r="K164" s="8"/>
      <c r="L164" s="8"/>
      <c r="M164" s="85"/>
      <c r="N164" s="10"/>
      <c r="O164" s="10"/>
      <c r="P164" s="8"/>
      <c r="Q164" s="12"/>
      <c r="R164" s="8"/>
      <c r="S164" s="8"/>
      <c r="T164" s="8"/>
      <c r="U164" s="8"/>
      <c r="V164" s="77"/>
      <c r="W164" s="8"/>
      <c r="X164" s="8"/>
      <c r="Y164" s="92"/>
      <c r="Z164" s="8"/>
      <c r="AA164" s="8"/>
      <c r="AB164" s="8"/>
    </row>
    <row r="165" spans="1:28" x14ac:dyDescent="0.25">
      <c r="A165" s="8"/>
      <c r="B165" s="8"/>
      <c r="C165" s="8"/>
      <c r="D165" s="8"/>
      <c r="E165" s="85"/>
      <c r="F165" s="8"/>
      <c r="H165" s="8"/>
      <c r="I165" s="8"/>
      <c r="J165" s="8"/>
      <c r="K165" s="8"/>
      <c r="L165" s="8"/>
      <c r="M165" s="85"/>
      <c r="N165" s="10"/>
      <c r="O165" s="10"/>
      <c r="P165" s="8"/>
      <c r="Q165" s="12"/>
      <c r="R165" s="8"/>
      <c r="S165" s="8"/>
      <c r="T165" s="8"/>
      <c r="U165" s="8"/>
      <c r="V165" s="77"/>
      <c r="W165" s="8"/>
      <c r="X165" s="8"/>
      <c r="Y165" s="92"/>
      <c r="Z165" s="8"/>
      <c r="AA165" s="8"/>
      <c r="AB165" s="8"/>
    </row>
    <row r="166" spans="1:28" x14ac:dyDescent="0.25">
      <c r="A166" s="8"/>
      <c r="B166" s="8"/>
      <c r="C166" s="8"/>
      <c r="D166" s="8"/>
      <c r="E166" s="85"/>
      <c r="F166" s="8"/>
      <c r="H166" s="8"/>
      <c r="I166" s="8"/>
      <c r="J166" s="8"/>
      <c r="K166" s="8"/>
      <c r="L166" s="8"/>
      <c r="M166" s="85"/>
      <c r="N166" s="10"/>
      <c r="O166" s="10"/>
      <c r="P166" s="8"/>
      <c r="Q166" s="12"/>
      <c r="R166" s="8"/>
      <c r="S166" s="8"/>
      <c r="T166" s="8"/>
      <c r="U166" s="8"/>
      <c r="V166" s="77"/>
      <c r="W166" s="8"/>
      <c r="X166" s="8"/>
      <c r="Y166" s="92"/>
      <c r="Z166" s="8"/>
      <c r="AA166" s="8"/>
      <c r="AB166" s="8"/>
    </row>
    <row r="167" spans="1:28" x14ac:dyDescent="0.25">
      <c r="A167" s="8"/>
      <c r="B167" s="8"/>
      <c r="C167" s="8"/>
      <c r="D167" s="8"/>
      <c r="E167" s="85"/>
      <c r="F167" s="8"/>
      <c r="H167" s="8"/>
      <c r="I167" s="8"/>
      <c r="J167" s="8"/>
      <c r="K167" s="8"/>
      <c r="L167" s="8"/>
      <c r="M167" s="85"/>
      <c r="N167" s="10"/>
      <c r="O167" s="10"/>
      <c r="P167" s="8"/>
      <c r="Q167" s="12"/>
      <c r="R167" s="8"/>
      <c r="S167" s="8"/>
      <c r="T167" s="8"/>
      <c r="U167" s="8"/>
      <c r="V167" s="77"/>
      <c r="W167" s="8"/>
      <c r="X167" s="8"/>
      <c r="Y167" s="92"/>
      <c r="Z167" s="8"/>
      <c r="AA167" s="8"/>
      <c r="AB167" s="8"/>
    </row>
    <row r="168" spans="1:28" x14ac:dyDescent="0.25">
      <c r="A168" s="8"/>
      <c r="B168" s="8"/>
      <c r="C168" s="8"/>
      <c r="D168" s="8"/>
      <c r="E168" s="85"/>
      <c r="F168" s="8"/>
      <c r="H168" s="8"/>
      <c r="I168" s="8"/>
      <c r="J168" s="8"/>
      <c r="K168" s="8"/>
      <c r="L168" s="8"/>
      <c r="M168" s="85"/>
      <c r="N168" s="10"/>
      <c r="O168" s="10"/>
      <c r="P168" s="8"/>
      <c r="Q168" s="12"/>
      <c r="R168" s="8"/>
      <c r="S168" s="8"/>
      <c r="T168" s="8"/>
      <c r="U168" s="8"/>
      <c r="V168" s="77"/>
      <c r="W168" s="8"/>
      <c r="X168" s="8"/>
      <c r="Y168" s="92"/>
      <c r="Z168" s="8"/>
      <c r="AA168" s="8"/>
      <c r="AB168" s="8"/>
    </row>
    <row r="169" spans="1:28" x14ac:dyDescent="0.25">
      <c r="A169" s="8"/>
      <c r="B169" s="8"/>
      <c r="C169" s="8"/>
      <c r="D169" s="8"/>
      <c r="E169" s="85"/>
      <c r="F169" s="8"/>
      <c r="H169" s="8"/>
      <c r="I169" s="8"/>
      <c r="J169" s="8"/>
      <c r="K169" s="8"/>
      <c r="L169" s="8"/>
      <c r="M169" s="85"/>
      <c r="N169" s="10"/>
      <c r="O169" s="10"/>
      <c r="P169" s="8"/>
      <c r="Q169" s="12"/>
      <c r="R169" s="8"/>
      <c r="S169" s="8"/>
      <c r="T169" s="8"/>
      <c r="U169" s="8"/>
      <c r="V169" s="77"/>
      <c r="W169" s="8"/>
      <c r="X169" s="8"/>
      <c r="Y169" s="92"/>
      <c r="Z169" s="8"/>
      <c r="AA169" s="8"/>
      <c r="AB169" s="8"/>
    </row>
    <row r="170" spans="1:28" x14ac:dyDescent="0.25">
      <c r="A170" s="8"/>
      <c r="B170" s="8"/>
      <c r="C170" s="8"/>
      <c r="D170" s="8"/>
      <c r="E170" s="85"/>
      <c r="F170" s="8"/>
      <c r="H170" s="8"/>
      <c r="I170" s="8"/>
      <c r="J170" s="8"/>
      <c r="K170" s="8"/>
      <c r="L170" s="8"/>
      <c r="M170" s="85"/>
      <c r="N170" s="10"/>
      <c r="O170" s="10"/>
      <c r="P170" s="8"/>
      <c r="Q170" s="12"/>
      <c r="R170" s="8"/>
      <c r="S170" s="8"/>
      <c r="T170" s="8"/>
      <c r="U170" s="8"/>
      <c r="V170" s="77"/>
      <c r="W170" s="8"/>
      <c r="X170" s="8"/>
      <c r="Y170" s="92"/>
      <c r="Z170" s="8"/>
      <c r="AA170" s="8"/>
      <c r="AB170" s="8"/>
    </row>
    <row r="171" spans="1:28" x14ac:dyDescent="0.25">
      <c r="A171" s="8"/>
      <c r="B171" s="8"/>
      <c r="C171" s="8"/>
      <c r="D171" s="8"/>
      <c r="E171" s="85"/>
      <c r="F171" s="8"/>
      <c r="H171" s="8"/>
      <c r="I171" s="8"/>
      <c r="J171" s="8"/>
      <c r="K171" s="8"/>
      <c r="L171" s="8"/>
      <c r="M171" s="85"/>
      <c r="N171" s="10"/>
      <c r="O171" s="10"/>
      <c r="P171" s="8"/>
      <c r="Q171" s="12"/>
      <c r="R171" s="8"/>
      <c r="S171" s="8"/>
      <c r="T171" s="8"/>
      <c r="U171" s="8"/>
      <c r="V171" s="77"/>
      <c r="W171" s="8"/>
      <c r="X171" s="8"/>
      <c r="Y171" s="92"/>
      <c r="Z171" s="8"/>
      <c r="AA171" s="8"/>
      <c r="AB171" s="8"/>
    </row>
    <row r="172" spans="1:28" x14ac:dyDescent="0.25">
      <c r="A172" s="8"/>
      <c r="B172" s="8"/>
      <c r="C172" s="8"/>
      <c r="D172" s="8"/>
      <c r="E172" s="85"/>
      <c r="F172" s="8"/>
      <c r="H172" s="8"/>
      <c r="I172" s="8"/>
      <c r="J172" s="8"/>
      <c r="K172" s="8"/>
      <c r="L172" s="8"/>
      <c r="M172" s="85"/>
      <c r="N172" s="10"/>
      <c r="O172" s="10"/>
      <c r="P172" s="8"/>
      <c r="Q172" s="12"/>
      <c r="R172" s="8"/>
      <c r="S172" s="8"/>
      <c r="T172" s="8"/>
      <c r="U172" s="8"/>
      <c r="V172" s="77"/>
      <c r="W172" s="8"/>
      <c r="X172" s="8"/>
      <c r="Y172" s="92"/>
      <c r="Z172" s="8"/>
      <c r="AA172" s="8"/>
      <c r="AB172" s="8"/>
    </row>
    <row r="173" spans="1:28" x14ac:dyDescent="0.25">
      <c r="A173" s="8"/>
      <c r="B173" s="8"/>
      <c r="C173" s="8"/>
      <c r="D173" s="8"/>
      <c r="E173" s="85"/>
      <c r="F173" s="8"/>
      <c r="H173" s="8"/>
      <c r="I173" s="8"/>
      <c r="J173" s="8"/>
      <c r="K173" s="8"/>
      <c r="L173" s="8"/>
      <c r="M173" s="85"/>
      <c r="N173" s="10"/>
      <c r="O173" s="10"/>
      <c r="P173" s="8"/>
      <c r="Q173" s="12"/>
      <c r="R173" s="8"/>
      <c r="S173" s="8"/>
      <c r="T173" s="8"/>
      <c r="U173" s="8"/>
      <c r="V173" s="77"/>
      <c r="W173" s="8"/>
      <c r="X173" s="8"/>
      <c r="Y173" s="92"/>
      <c r="Z173" s="8"/>
      <c r="AA173" s="8"/>
      <c r="AB173" s="8"/>
    </row>
    <row r="174" spans="1:28" x14ac:dyDescent="0.25">
      <c r="A174" s="8"/>
      <c r="B174" s="8"/>
      <c r="C174" s="8"/>
      <c r="D174" s="8"/>
      <c r="E174" s="85"/>
      <c r="F174" s="8"/>
      <c r="H174" s="8"/>
      <c r="I174" s="8"/>
      <c r="J174" s="8"/>
      <c r="K174" s="8"/>
      <c r="L174" s="8"/>
      <c r="M174" s="85"/>
      <c r="N174" s="10"/>
      <c r="O174" s="10"/>
      <c r="P174" s="8"/>
      <c r="Q174" s="12"/>
      <c r="R174" s="8"/>
      <c r="S174" s="8"/>
      <c r="T174" s="8"/>
      <c r="U174" s="8"/>
      <c r="V174" s="77"/>
      <c r="W174" s="8"/>
      <c r="X174" s="8"/>
      <c r="Y174" s="92"/>
      <c r="Z174" s="8"/>
      <c r="AA174" s="8"/>
      <c r="AB174" s="8"/>
    </row>
    <row r="175" spans="1:28" x14ac:dyDescent="0.25">
      <c r="A175" s="8"/>
      <c r="B175" s="8"/>
      <c r="C175" s="8"/>
      <c r="D175" s="8"/>
      <c r="E175" s="85"/>
      <c r="F175" s="8"/>
      <c r="H175" s="8"/>
      <c r="I175" s="8"/>
      <c r="J175" s="8"/>
      <c r="K175" s="8"/>
      <c r="L175" s="8"/>
      <c r="M175" s="85"/>
      <c r="N175" s="10"/>
      <c r="O175" s="10"/>
      <c r="P175" s="8"/>
      <c r="Q175" s="12"/>
      <c r="R175" s="8"/>
      <c r="S175" s="8"/>
      <c r="T175" s="8"/>
      <c r="U175" s="8"/>
      <c r="V175" s="77"/>
      <c r="W175" s="8"/>
      <c r="X175" s="8"/>
      <c r="Y175" s="92"/>
      <c r="Z175" s="8"/>
      <c r="AA175" s="8"/>
      <c r="AB175" s="8"/>
    </row>
    <row r="176" spans="1:28" x14ac:dyDescent="0.25">
      <c r="A176" s="8"/>
      <c r="B176" s="8"/>
      <c r="C176" s="8"/>
      <c r="D176" s="8"/>
      <c r="E176" s="85"/>
      <c r="F176" s="8"/>
      <c r="H176" s="8"/>
      <c r="I176" s="8"/>
      <c r="J176" s="8"/>
      <c r="K176" s="8"/>
      <c r="L176" s="8"/>
      <c r="M176" s="85"/>
      <c r="N176" s="10"/>
      <c r="O176" s="10"/>
      <c r="P176" s="8"/>
      <c r="Q176" s="12"/>
      <c r="R176" s="8"/>
      <c r="S176" s="8"/>
      <c r="T176" s="8"/>
      <c r="U176" s="8"/>
      <c r="V176" s="77"/>
      <c r="W176" s="8"/>
      <c r="X176" s="8"/>
      <c r="Y176" s="92"/>
      <c r="Z176" s="8"/>
      <c r="AA176" s="8"/>
      <c r="AB176" s="8"/>
    </row>
    <row r="177" spans="1:28" x14ac:dyDescent="0.25">
      <c r="A177" s="8"/>
      <c r="B177" s="8"/>
      <c r="C177" s="8"/>
      <c r="D177" s="8"/>
      <c r="E177" s="85"/>
      <c r="F177" s="8"/>
      <c r="H177" s="8"/>
      <c r="I177" s="8"/>
      <c r="J177" s="8"/>
      <c r="K177" s="8"/>
      <c r="L177" s="8"/>
      <c r="M177" s="85"/>
      <c r="N177" s="10"/>
      <c r="O177" s="10"/>
      <c r="P177" s="8"/>
      <c r="Q177" s="12"/>
      <c r="R177" s="8"/>
      <c r="S177" s="8"/>
      <c r="T177" s="8"/>
      <c r="U177" s="8"/>
      <c r="V177" s="77"/>
      <c r="W177" s="8"/>
      <c r="X177" s="8"/>
      <c r="Y177" s="92"/>
      <c r="Z177" s="8"/>
      <c r="AA177" s="8"/>
      <c r="AB177" s="8"/>
    </row>
    <row r="178" spans="1:28" x14ac:dyDescent="0.25">
      <c r="A178" s="8"/>
      <c r="B178" s="8"/>
      <c r="C178" s="8"/>
      <c r="D178" s="8"/>
      <c r="E178" s="85"/>
      <c r="F178" s="8"/>
      <c r="H178" s="8"/>
      <c r="I178" s="8"/>
      <c r="J178" s="8"/>
      <c r="K178" s="8"/>
      <c r="L178" s="8"/>
      <c r="M178" s="85"/>
      <c r="N178" s="10"/>
      <c r="O178" s="10"/>
      <c r="P178" s="8"/>
      <c r="Q178" s="12"/>
      <c r="R178" s="8"/>
      <c r="S178" s="8"/>
      <c r="T178" s="8"/>
      <c r="U178" s="8"/>
      <c r="V178" s="77"/>
      <c r="W178" s="8"/>
      <c r="X178" s="8"/>
      <c r="Y178" s="92"/>
      <c r="Z178" s="8"/>
      <c r="AA178" s="8"/>
      <c r="AB178" s="8"/>
    </row>
    <row r="179" spans="1:28" x14ac:dyDescent="0.25">
      <c r="A179" s="8"/>
      <c r="B179" s="8"/>
      <c r="C179" s="8"/>
      <c r="D179" s="8"/>
      <c r="E179" s="85"/>
      <c r="F179" s="8"/>
      <c r="H179" s="8"/>
      <c r="I179" s="8"/>
      <c r="J179" s="8"/>
      <c r="K179" s="8"/>
      <c r="L179" s="8"/>
      <c r="M179" s="85"/>
      <c r="N179" s="10"/>
      <c r="O179" s="10"/>
      <c r="P179" s="8"/>
      <c r="Q179" s="12"/>
      <c r="R179" s="8"/>
      <c r="S179" s="8"/>
      <c r="T179" s="8"/>
      <c r="U179" s="8"/>
      <c r="V179" s="77"/>
      <c r="W179" s="8"/>
      <c r="X179" s="8"/>
      <c r="Y179" s="92"/>
      <c r="Z179" s="8"/>
      <c r="AA179" s="8"/>
      <c r="AB179" s="8"/>
    </row>
    <row r="180" spans="1:28" x14ac:dyDescent="0.25">
      <c r="A180" s="8"/>
      <c r="B180" s="8"/>
      <c r="C180" s="8"/>
      <c r="D180" s="8"/>
      <c r="E180" s="85"/>
      <c r="F180" s="8"/>
      <c r="H180" s="8"/>
      <c r="I180" s="8"/>
      <c r="J180" s="8"/>
      <c r="K180" s="8"/>
      <c r="L180" s="8"/>
      <c r="M180" s="85"/>
      <c r="N180" s="10"/>
      <c r="O180" s="10"/>
      <c r="P180" s="8"/>
      <c r="Q180" s="12"/>
      <c r="R180" s="8"/>
      <c r="S180" s="8"/>
      <c r="T180" s="8"/>
      <c r="U180" s="8"/>
      <c r="V180" s="77"/>
      <c r="W180" s="8"/>
      <c r="X180" s="8"/>
      <c r="Y180" s="92"/>
      <c r="Z180" s="8"/>
      <c r="AA180" s="8"/>
      <c r="AB180" s="8"/>
    </row>
    <row r="181" spans="1:28" x14ac:dyDescent="0.25">
      <c r="A181" s="8"/>
      <c r="B181" s="8"/>
      <c r="C181" s="8"/>
      <c r="D181" s="8"/>
      <c r="E181" s="85"/>
      <c r="F181" s="8"/>
      <c r="H181" s="8"/>
      <c r="I181" s="8"/>
      <c r="J181" s="8"/>
      <c r="K181" s="8"/>
      <c r="L181" s="8"/>
      <c r="M181" s="85"/>
      <c r="N181" s="10"/>
      <c r="O181" s="10"/>
      <c r="P181" s="8"/>
      <c r="Q181" s="12"/>
      <c r="R181" s="8"/>
      <c r="S181" s="8"/>
      <c r="T181" s="8"/>
      <c r="U181" s="8"/>
      <c r="V181" s="77"/>
      <c r="W181" s="8"/>
      <c r="X181" s="8"/>
      <c r="Y181" s="92"/>
      <c r="Z181" s="8"/>
      <c r="AA181" s="8"/>
      <c r="AB181" s="8"/>
    </row>
    <row r="182" spans="1:28" x14ac:dyDescent="0.25">
      <c r="A182" s="8"/>
      <c r="B182" s="8"/>
      <c r="C182" s="8"/>
      <c r="D182" s="8"/>
      <c r="E182" s="85"/>
      <c r="F182" s="8"/>
      <c r="H182" s="8"/>
      <c r="I182" s="8"/>
      <c r="J182" s="8"/>
      <c r="K182" s="8"/>
      <c r="L182" s="8"/>
      <c r="M182" s="85"/>
      <c r="N182" s="10"/>
      <c r="O182" s="10"/>
      <c r="P182" s="8"/>
      <c r="Q182" s="12"/>
      <c r="R182" s="8"/>
      <c r="S182" s="8"/>
      <c r="T182" s="8"/>
      <c r="U182" s="8"/>
      <c r="V182" s="77"/>
      <c r="W182" s="8"/>
      <c r="X182" s="8"/>
      <c r="Y182" s="92"/>
      <c r="Z182" s="8"/>
      <c r="AA182" s="8"/>
      <c r="AB182" s="8"/>
    </row>
    <row r="183" spans="1:28" x14ac:dyDescent="0.25">
      <c r="A183" s="8"/>
      <c r="B183" s="8"/>
      <c r="C183" s="8"/>
      <c r="D183" s="8"/>
      <c r="E183" s="85"/>
      <c r="F183" s="8"/>
      <c r="H183" s="8"/>
      <c r="I183" s="8"/>
      <c r="J183" s="8"/>
      <c r="K183" s="8"/>
      <c r="L183" s="8"/>
      <c r="M183" s="85"/>
      <c r="N183" s="10"/>
      <c r="O183" s="10"/>
      <c r="P183" s="8"/>
      <c r="Q183" s="12"/>
      <c r="R183" s="8"/>
      <c r="S183" s="8"/>
      <c r="T183" s="8"/>
      <c r="U183" s="8"/>
      <c r="V183" s="77"/>
      <c r="W183" s="8"/>
      <c r="X183" s="8"/>
      <c r="Y183" s="92"/>
      <c r="Z183" s="8"/>
      <c r="AA183" s="8"/>
      <c r="AB183" s="8"/>
    </row>
    <row r="184" spans="1:28" x14ac:dyDescent="0.25">
      <c r="A184" s="8"/>
      <c r="B184" s="8"/>
      <c r="C184" s="8"/>
      <c r="D184" s="8"/>
      <c r="E184" s="85"/>
      <c r="F184" s="8"/>
      <c r="H184" s="8"/>
      <c r="I184" s="8"/>
      <c r="J184" s="8"/>
      <c r="K184" s="8"/>
      <c r="L184" s="8"/>
      <c r="M184" s="85"/>
      <c r="N184" s="10"/>
      <c r="O184" s="10"/>
      <c r="P184" s="8"/>
      <c r="Q184" s="12"/>
      <c r="R184" s="8"/>
      <c r="S184" s="8"/>
      <c r="T184" s="8"/>
      <c r="U184" s="8"/>
      <c r="V184" s="77"/>
      <c r="W184" s="8"/>
      <c r="X184" s="8"/>
      <c r="Y184" s="92"/>
      <c r="Z184" s="8"/>
      <c r="AA184" s="8"/>
      <c r="AB184" s="8"/>
    </row>
    <row r="185" spans="1:28" x14ac:dyDescent="0.25">
      <c r="A185" s="8"/>
      <c r="B185" s="8"/>
      <c r="C185" s="8"/>
      <c r="D185" s="8"/>
      <c r="E185" s="85"/>
      <c r="F185" s="8"/>
      <c r="H185" s="8"/>
      <c r="I185" s="8"/>
      <c r="J185" s="8"/>
      <c r="K185" s="8"/>
      <c r="L185" s="8"/>
      <c r="M185" s="85"/>
      <c r="N185" s="10"/>
      <c r="O185" s="10"/>
      <c r="P185" s="8"/>
      <c r="Q185" s="12"/>
      <c r="R185" s="8"/>
      <c r="S185" s="8"/>
      <c r="T185" s="8"/>
      <c r="U185" s="8"/>
      <c r="V185" s="77"/>
      <c r="W185" s="8"/>
      <c r="X185" s="8"/>
      <c r="Y185" s="92"/>
      <c r="Z185" s="8"/>
      <c r="AA185" s="8"/>
      <c r="AB185" s="8"/>
    </row>
    <row r="186" spans="1:28" x14ac:dyDescent="0.25">
      <c r="A186" s="8"/>
      <c r="B186" s="8"/>
      <c r="C186" s="8"/>
      <c r="D186" s="8"/>
      <c r="E186" s="85"/>
      <c r="F186" s="8"/>
      <c r="H186" s="8"/>
      <c r="I186" s="8"/>
      <c r="J186" s="8"/>
      <c r="K186" s="8"/>
      <c r="L186" s="8"/>
      <c r="M186" s="85"/>
      <c r="N186" s="10"/>
      <c r="O186" s="10"/>
      <c r="P186" s="8"/>
      <c r="Q186" s="12"/>
      <c r="R186" s="8"/>
      <c r="S186" s="8"/>
      <c r="T186" s="8"/>
      <c r="U186" s="8"/>
      <c r="V186" s="77"/>
      <c r="W186" s="8"/>
      <c r="X186" s="8"/>
      <c r="Y186" s="92"/>
      <c r="Z186" s="8"/>
      <c r="AA186" s="8"/>
      <c r="AB186" s="8"/>
    </row>
    <row r="187" spans="1:28" x14ac:dyDescent="0.25">
      <c r="A187" s="8"/>
      <c r="B187" s="8"/>
      <c r="C187" s="8"/>
      <c r="D187" s="8"/>
      <c r="E187" s="85"/>
      <c r="F187" s="8"/>
      <c r="H187" s="8"/>
      <c r="I187" s="8"/>
      <c r="J187" s="8"/>
      <c r="K187" s="8"/>
      <c r="L187" s="8"/>
      <c r="M187" s="85"/>
      <c r="N187" s="10"/>
      <c r="O187" s="10"/>
      <c r="P187" s="8"/>
      <c r="Q187" s="12"/>
      <c r="R187" s="8"/>
      <c r="S187" s="8"/>
      <c r="T187" s="8"/>
      <c r="U187" s="8"/>
      <c r="V187" s="77"/>
      <c r="W187" s="8"/>
      <c r="X187" s="8"/>
      <c r="Y187" s="92"/>
      <c r="Z187" s="8"/>
      <c r="AA187" s="8"/>
      <c r="AB187" s="8"/>
    </row>
    <row r="188" spans="1:28" x14ac:dyDescent="0.25">
      <c r="A188" s="8"/>
      <c r="B188" s="8"/>
      <c r="C188" s="8"/>
      <c r="D188" s="8"/>
      <c r="E188" s="85"/>
      <c r="F188" s="8"/>
      <c r="H188" s="8"/>
      <c r="I188" s="8"/>
      <c r="J188" s="8"/>
      <c r="K188" s="8"/>
      <c r="L188" s="8"/>
      <c r="M188" s="85"/>
      <c r="N188" s="10"/>
      <c r="O188" s="10"/>
      <c r="P188" s="8"/>
      <c r="Q188" s="12"/>
      <c r="R188" s="8"/>
      <c r="S188" s="8"/>
      <c r="T188" s="8"/>
      <c r="U188" s="8"/>
      <c r="V188" s="77"/>
      <c r="W188" s="8"/>
      <c r="X188" s="8"/>
      <c r="Y188" s="92"/>
      <c r="Z188" s="8"/>
      <c r="AA188" s="8"/>
      <c r="AB188" s="8"/>
    </row>
    <row r="189" spans="1:28" x14ac:dyDescent="0.25">
      <c r="A189" s="8"/>
      <c r="B189" s="8"/>
      <c r="C189" s="8"/>
      <c r="D189" s="8"/>
      <c r="E189" s="85"/>
      <c r="F189" s="8"/>
      <c r="H189" s="8"/>
      <c r="I189" s="8"/>
      <c r="J189" s="8"/>
      <c r="K189" s="8"/>
      <c r="L189" s="8"/>
      <c r="M189" s="85"/>
      <c r="N189" s="10"/>
      <c r="O189" s="10"/>
      <c r="P189" s="8"/>
      <c r="Q189" s="12"/>
      <c r="R189" s="8"/>
      <c r="S189" s="8"/>
      <c r="T189" s="8"/>
      <c r="U189" s="8"/>
      <c r="V189" s="77"/>
      <c r="W189" s="8"/>
      <c r="X189" s="8"/>
      <c r="Y189" s="92"/>
      <c r="Z189" s="8"/>
      <c r="AA189" s="8"/>
      <c r="AB189" s="8"/>
    </row>
    <row r="190" spans="1:28" x14ac:dyDescent="0.25">
      <c r="A190" s="8"/>
      <c r="B190" s="8"/>
      <c r="C190" s="8"/>
      <c r="D190" s="8"/>
      <c r="E190" s="85"/>
      <c r="F190" s="8"/>
      <c r="H190" s="8"/>
      <c r="I190" s="8"/>
      <c r="J190" s="8"/>
      <c r="K190" s="8"/>
      <c r="L190" s="8"/>
      <c r="M190" s="85"/>
      <c r="N190" s="10"/>
      <c r="O190" s="10"/>
      <c r="P190" s="8"/>
      <c r="Q190" s="12"/>
      <c r="R190" s="8"/>
      <c r="S190" s="8"/>
      <c r="T190" s="8"/>
      <c r="U190" s="8"/>
      <c r="V190" s="77"/>
      <c r="W190" s="8"/>
      <c r="X190" s="8"/>
      <c r="Y190" s="92"/>
      <c r="Z190" s="8"/>
      <c r="AA190" s="8"/>
      <c r="AB190" s="8"/>
    </row>
    <row r="191" spans="1:28" x14ac:dyDescent="0.25">
      <c r="A191" s="8"/>
      <c r="B191" s="8"/>
      <c r="C191" s="8"/>
      <c r="D191" s="8"/>
      <c r="E191" s="85"/>
      <c r="F191" s="8"/>
      <c r="H191" s="8"/>
      <c r="I191" s="8"/>
      <c r="J191" s="8"/>
      <c r="K191" s="8"/>
      <c r="L191" s="8"/>
      <c r="M191" s="85"/>
      <c r="N191" s="10"/>
      <c r="O191" s="10"/>
      <c r="P191" s="8"/>
      <c r="Q191" s="12"/>
      <c r="R191" s="8"/>
      <c r="S191" s="8"/>
      <c r="T191" s="8"/>
      <c r="U191" s="8"/>
      <c r="V191" s="77"/>
      <c r="W191" s="8"/>
      <c r="X191" s="8"/>
      <c r="Y191" s="92"/>
      <c r="Z191" s="8"/>
      <c r="AA191" s="8"/>
      <c r="AB191" s="8"/>
    </row>
    <row r="192" spans="1:28" x14ac:dyDescent="0.25">
      <c r="A192" s="8"/>
      <c r="B192" s="8"/>
      <c r="C192" s="8"/>
      <c r="D192" s="8"/>
      <c r="E192" s="85"/>
      <c r="F192" s="8"/>
      <c r="H192" s="8"/>
      <c r="I192" s="8"/>
      <c r="J192" s="8"/>
      <c r="K192" s="8"/>
      <c r="L192" s="8"/>
      <c r="M192" s="85"/>
      <c r="N192" s="10"/>
      <c r="O192" s="10"/>
      <c r="P192" s="8"/>
      <c r="Q192" s="12"/>
      <c r="R192" s="8"/>
      <c r="S192" s="8"/>
      <c r="T192" s="8"/>
      <c r="U192" s="8"/>
      <c r="V192" s="77"/>
      <c r="W192" s="8"/>
      <c r="X192" s="8"/>
      <c r="Y192" s="92"/>
      <c r="Z192" s="8"/>
      <c r="AA192" s="8"/>
      <c r="AB192" s="8"/>
    </row>
    <row r="193" spans="1:28" x14ac:dyDescent="0.25">
      <c r="A193" s="8"/>
      <c r="B193" s="8"/>
      <c r="C193" s="8"/>
      <c r="D193" s="8"/>
      <c r="E193" s="85"/>
      <c r="F193" s="8"/>
      <c r="H193" s="8"/>
      <c r="I193" s="8"/>
      <c r="J193" s="8"/>
      <c r="K193" s="8"/>
      <c r="L193" s="8"/>
      <c r="M193" s="85"/>
      <c r="N193" s="10"/>
      <c r="O193" s="10"/>
      <c r="P193" s="8"/>
      <c r="Q193" s="12"/>
      <c r="R193" s="8"/>
      <c r="S193" s="8"/>
      <c r="T193" s="8"/>
      <c r="U193" s="8"/>
      <c r="V193" s="77"/>
      <c r="W193" s="8"/>
      <c r="X193" s="8"/>
      <c r="Y193" s="92"/>
      <c r="Z193" s="8"/>
      <c r="AA193" s="8"/>
      <c r="AB193" s="8"/>
    </row>
    <row r="194" spans="1:28" x14ac:dyDescent="0.25">
      <c r="A194" s="8"/>
      <c r="B194" s="8"/>
      <c r="C194" s="8"/>
      <c r="D194" s="8"/>
      <c r="E194" s="85"/>
      <c r="F194" s="8"/>
      <c r="H194" s="8"/>
      <c r="I194" s="8"/>
      <c r="J194" s="8"/>
      <c r="K194" s="8"/>
      <c r="L194" s="8"/>
      <c r="M194" s="85"/>
      <c r="N194" s="10"/>
      <c r="O194" s="10"/>
      <c r="P194" s="8"/>
      <c r="Q194" s="12"/>
      <c r="R194" s="8"/>
      <c r="S194" s="8"/>
      <c r="T194" s="8"/>
      <c r="U194" s="8"/>
      <c r="V194" s="77"/>
      <c r="W194" s="8"/>
      <c r="X194" s="8"/>
      <c r="Y194" s="92"/>
      <c r="Z194" s="8"/>
      <c r="AA194" s="8"/>
      <c r="AB194" s="8"/>
    </row>
    <row r="195" spans="1:28" x14ac:dyDescent="0.25">
      <c r="A195" s="8"/>
      <c r="B195" s="8"/>
      <c r="C195" s="8"/>
      <c r="D195" s="8"/>
      <c r="E195" s="85"/>
      <c r="F195" s="8"/>
      <c r="H195" s="8"/>
      <c r="I195" s="8"/>
      <c r="J195" s="8"/>
      <c r="K195" s="8"/>
      <c r="L195" s="8"/>
      <c r="M195" s="85"/>
      <c r="N195" s="10"/>
      <c r="O195" s="10"/>
      <c r="P195" s="8"/>
      <c r="Q195" s="12"/>
      <c r="R195" s="8"/>
      <c r="S195" s="8"/>
      <c r="T195" s="8"/>
      <c r="U195" s="8"/>
      <c r="V195" s="77"/>
      <c r="W195" s="8"/>
      <c r="X195" s="8"/>
      <c r="Y195" s="92"/>
      <c r="Z195" s="8"/>
      <c r="AA195" s="8"/>
      <c r="AB195" s="8"/>
    </row>
    <row r="196" spans="1:28" x14ac:dyDescent="0.25">
      <c r="A196" s="8"/>
      <c r="B196" s="8"/>
      <c r="C196" s="8"/>
      <c r="D196" s="8"/>
      <c r="E196" s="85"/>
      <c r="F196" s="8"/>
      <c r="H196" s="8"/>
      <c r="I196" s="8"/>
      <c r="J196" s="8"/>
      <c r="K196" s="8"/>
      <c r="L196" s="8"/>
      <c r="M196" s="85"/>
      <c r="N196" s="10"/>
      <c r="O196" s="10"/>
      <c r="P196" s="8"/>
      <c r="Q196" s="12"/>
      <c r="R196" s="8"/>
      <c r="S196" s="8"/>
      <c r="T196" s="8"/>
      <c r="U196" s="8"/>
      <c r="V196" s="77"/>
      <c r="W196" s="8"/>
      <c r="X196" s="8"/>
      <c r="Y196" s="92"/>
      <c r="Z196" s="8"/>
      <c r="AA196" s="8"/>
      <c r="AB196" s="8"/>
    </row>
    <row r="197" spans="1:28" x14ac:dyDescent="0.25">
      <c r="A197" s="8"/>
      <c r="B197" s="8"/>
      <c r="C197" s="8"/>
      <c r="D197" s="8"/>
      <c r="E197" s="85"/>
      <c r="F197" s="8"/>
      <c r="H197" s="8"/>
      <c r="I197" s="8"/>
      <c r="J197" s="8"/>
      <c r="K197" s="8"/>
      <c r="L197" s="8"/>
      <c r="M197" s="85"/>
      <c r="N197" s="10"/>
      <c r="O197" s="10"/>
      <c r="P197" s="8"/>
      <c r="Q197" s="12"/>
      <c r="R197" s="8"/>
      <c r="S197" s="8"/>
      <c r="T197" s="8"/>
      <c r="U197" s="8"/>
      <c r="V197" s="77"/>
      <c r="W197" s="8"/>
      <c r="X197" s="8"/>
      <c r="Y197" s="92"/>
      <c r="Z197" s="8"/>
      <c r="AA197" s="8"/>
      <c r="AB197" s="8"/>
    </row>
    <row r="198" spans="1:28" x14ac:dyDescent="0.25">
      <c r="A198" s="8"/>
      <c r="B198" s="8"/>
      <c r="C198" s="8"/>
      <c r="D198" s="8"/>
      <c r="E198" s="85"/>
      <c r="F198" s="8"/>
      <c r="H198" s="8"/>
      <c r="I198" s="8"/>
      <c r="J198" s="8"/>
      <c r="K198" s="8"/>
      <c r="L198" s="8"/>
      <c r="M198" s="85"/>
      <c r="N198" s="10"/>
      <c r="O198" s="10"/>
      <c r="P198" s="8"/>
      <c r="Q198" s="12"/>
      <c r="R198" s="8"/>
      <c r="S198" s="8"/>
      <c r="T198" s="8"/>
      <c r="U198" s="8"/>
      <c r="V198" s="77"/>
      <c r="W198" s="8"/>
      <c r="X198" s="8"/>
      <c r="Y198" s="92"/>
      <c r="Z198" s="8"/>
      <c r="AA198" s="8"/>
      <c r="AB198" s="8"/>
    </row>
    <row r="199" spans="1:28" x14ac:dyDescent="0.25">
      <c r="A199" s="8"/>
      <c r="B199" s="8"/>
      <c r="C199" s="8"/>
      <c r="D199" s="8"/>
      <c r="E199" s="85"/>
      <c r="F199" s="8"/>
      <c r="H199" s="8"/>
      <c r="I199" s="8"/>
      <c r="J199" s="8"/>
      <c r="K199" s="8"/>
      <c r="L199" s="8"/>
      <c r="M199" s="85"/>
      <c r="N199" s="10"/>
      <c r="O199" s="10"/>
      <c r="P199" s="8"/>
      <c r="Q199" s="12"/>
      <c r="R199" s="8"/>
      <c r="S199" s="8"/>
      <c r="T199" s="8"/>
      <c r="U199" s="8"/>
      <c r="V199" s="77"/>
      <c r="W199" s="8"/>
      <c r="X199" s="8"/>
      <c r="Y199" s="92"/>
      <c r="Z199" s="8"/>
      <c r="AA199" s="8"/>
      <c r="AB199" s="8"/>
    </row>
    <row r="200" spans="1:28" x14ac:dyDescent="0.25">
      <c r="A200" s="8"/>
      <c r="B200" s="8"/>
      <c r="C200" s="8"/>
      <c r="D200" s="8"/>
      <c r="E200" s="85"/>
      <c r="F200" s="8"/>
      <c r="H200" s="8"/>
      <c r="I200" s="8"/>
      <c r="J200" s="8"/>
      <c r="K200" s="8"/>
      <c r="L200" s="8"/>
      <c r="M200" s="85"/>
      <c r="N200" s="10"/>
      <c r="O200" s="10"/>
      <c r="P200" s="8"/>
      <c r="Q200" s="12"/>
      <c r="R200" s="8"/>
      <c r="S200" s="8"/>
      <c r="T200" s="8"/>
      <c r="U200" s="8"/>
      <c r="V200" s="77"/>
      <c r="W200" s="8"/>
      <c r="X200" s="8"/>
      <c r="Y200" s="92"/>
      <c r="Z200" s="8"/>
      <c r="AA200" s="8"/>
      <c r="AB200" s="8"/>
    </row>
    <row r="201" spans="1:28" x14ac:dyDescent="0.25">
      <c r="A201" s="8"/>
      <c r="B201" s="8"/>
      <c r="C201" s="8"/>
      <c r="D201" s="8"/>
      <c r="E201" s="85"/>
      <c r="F201" s="8"/>
      <c r="H201" s="8"/>
      <c r="I201" s="8"/>
      <c r="J201" s="8"/>
      <c r="K201" s="8"/>
      <c r="L201" s="8"/>
      <c r="M201" s="85"/>
      <c r="N201" s="10"/>
      <c r="O201" s="10"/>
      <c r="P201" s="8"/>
      <c r="Q201" s="12"/>
      <c r="R201" s="8"/>
      <c r="S201" s="8"/>
      <c r="T201" s="8"/>
      <c r="U201" s="8"/>
      <c r="V201" s="77"/>
      <c r="W201" s="8"/>
      <c r="X201" s="8"/>
      <c r="Y201" s="92"/>
      <c r="Z201" s="8"/>
      <c r="AA201" s="8"/>
      <c r="AB201" s="8"/>
    </row>
    <row r="202" spans="1:28" x14ac:dyDescent="0.25">
      <c r="A202" s="8"/>
      <c r="B202" s="8"/>
      <c r="C202" s="8"/>
      <c r="D202" s="8"/>
      <c r="E202" s="85"/>
      <c r="F202" s="8"/>
      <c r="H202" s="8"/>
      <c r="I202" s="8"/>
      <c r="J202" s="8"/>
      <c r="K202" s="8"/>
      <c r="L202" s="8"/>
      <c r="M202" s="85"/>
      <c r="N202" s="10"/>
      <c r="O202" s="10"/>
      <c r="P202" s="8"/>
      <c r="Q202" s="12"/>
      <c r="R202" s="8"/>
      <c r="S202" s="8"/>
      <c r="T202" s="8"/>
      <c r="U202" s="8"/>
      <c r="V202" s="77"/>
      <c r="W202" s="8"/>
      <c r="X202" s="8"/>
      <c r="Y202" s="92"/>
      <c r="Z202" s="8"/>
      <c r="AA202" s="8"/>
      <c r="AB202" s="8"/>
    </row>
    <row r="203" spans="1:28" x14ac:dyDescent="0.25">
      <c r="A203" s="8"/>
      <c r="B203" s="8"/>
      <c r="C203" s="8"/>
      <c r="D203" s="8"/>
      <c r="E203" s="85"/>
      <c r="F203" s="8"/>
      <c r="H203" s="8"/>
      <c r="I203" s="8"/>
      <c r="J203" s="8"/>
      <c r="K203" s="8"/>
      <c r="L203" s="8"/>
      <c r="M203" s="85"/>
      <c r="N203" s="10"/>
      <c r="O203" s="10"/>
      <c r="P203" s="8"/>
      <c r="Q203" s="12"/>
      <c r="R203" s="8"/>
      <c r="S203" s="8"/>
      <c r="T203" s="8"/>
      <c r="U203" s="8"/>
      <c r="V203" s="77"/>
      <c r="W203" s="8"/>
      <c r="X203" s="8"/>
      <c r="Y203" s="92"/>
      <c r="Z203" s="8"/>
      <c r="AA203" s="8"/>
      <c r="AB203" s="8"/>
    </row>
    <row r="204" spans="1:28" x14ac:dyDescent="0.25">
      <c r="A204" s="8"/>
      <c r="B204" s="8"/>
      <c r="C204" s="8"/>
      <c r="D204" s="8"/>
      <c r="E204" s="85"/>
      <c r="F204" s="8"/>
      <c r="H204" s="8"/>
      <c r="I204" s="8"/>
      <c r="J204" s="8"/>
      <c r="K204" s="8"/>
      <c r="L204" s="8"/>
      <c r="M204" s="85"/>
      <c r="N204" s="10"/>
      <c r="O204" s="10"/>
      <c r="P204" s="8"/>
      <c r="Q204" s="12"/>
      <c r="R204" s="8"/>
      <c r="S204" s="8"/>
      <c r="T204" s="8"/>
      <c r="U204" s="8"/>
      <c r="V204" s="77"/>
      <c r="W204" s="8"/>
      <c r="X204" s="8"/>
      <c r="Y204" s="92"/>
      <c r="Z204" s="8"/>
      <c r="AA204" s="8"/>
      <c r="AB204" s="8"/>
    </row>
    <row r="205" spans="1:28" x14ac:dyDescent="0.25">
      <c r="A205" s="8"/>
      <c r="B205" s="8"/>
      <c r="C205" s="8"/>
      <c r="D205" s="8"/>
      <c r="E205" s="85"/>
      <c r="F205" s="8"/>
      <c r="H205" s="8"/>
      <c r="I205" s="8"/>
      <c r="J205" s="8"/>
      <c r="K205" s="8"/>
      <c r="L205" s="8"/>
      <c r="M205" s="85"/>
      <c r="N205" s="10"/>
      <c r="O205" s="10"/>
      <c r="P205" s="8"/>
      <c r="Q205" s="12"/>
      <c r="R205" s="8"/>
      <c r="S205" s="8"/>
      <c r="T205" s="8"/>
      <c r="U205" s="8"/>
      <c r="V205" s="77"/>
      <c r="W205" s="8"/>
      <c r="X205" s="8"/>
      <c r="Y205" s="92"/>
      <c r="Z205" s="8"/>
      <c r="AA205" s="8"/>
      <c r="AB205" s="8"/>
    </row>
    <row r="206" spans="1:28" x14ac:dyDescent="0.25">
      <c r="A206" s="8"/>
      <c r="B206" s="8"/>
      <c r="C206" s="8"/>
      <c r="D206" s="8"/>
      <c r="E206" s="85"/>
      <c r="F206" s="8"/>
      <c r="H206" s="8"/>
      <c r="I206" s="8"/>
      <c r="J206" s="8"/>
      <c r="K206" s="8"/>
      <c r="L206" s="8"/>
      <c r="M206" s="85"/>
      <c r="N206" s="10"/>
      <c r="O206" s="10"/>
      <c r="P206" s="8"/>
      <c r="Q206" s="12"/>
      <c r="R206" s="8"/>
      <c r="S206" s="8"/>
      <c r="T206" s="8"/>
      <c r="U206" s="8"/>
      <c r="V206" s="77"/>
      <c r="W206" s="8"/>
      <c r="X206" s="8"/>
      <c r="Y206" s="92"/>
      <c r="Z206" s="8"/>
      <c r="AA206" s="8"/>
      <c r="AB206" s="8"/>
    </row>
    <row r="207" spans="1:28" x14ac:dyDescent="0.25">
      <c r="A207" s="8"/>
      <c r="B207" s="8"/>
      <c r="C207" s="8"/>
      <c r="D207" s="8"/>
      <c r="E207" s="85"/>
      <c r="F207" s="8"/>
      <c r="H207" s="8"/>
      <c r="I207" s="8"/>
      <c r="J207" s="8"/>
      <c r="K207" s="8"/>
      <c r="L207" s="8"/>
      <c r="M207" s="85"/>
      <c r="N207" s="10"/>
      <c r="O207" s="10"/>
      <c r="P207" s="8"/>
      <c r="Q207" s="12"/>
      <c r="R207" s="8"/>
      <c r="S207" s="8"/>
      <c r="T207" s="8"/>
      <c r="U207" s="8"/>
      <c r="V207" s="77"/>
      <c r="W207" s="8"/>
      <c r="X207" s="8"/>
      <c r="Y207" s="92"/>
      <c r="Z207" s="8"/>
      <c r="AA207" s="8"/>
      <c r="AB207" s="8"/>
    </row>
    <row r="208" spans="1:28" x14ac:dyDescent="0.25">
      <c r="A208" s="8"/>
      <c r="B208" s="8"/>
      <c r="C208" s="8"/>
      <c r="D208" s="8"/>
      <c r="E208" s="85"/>
      <c r="F208" s="8"/>
      <c r="H208" s="8"/>
      <c r="I208" s="8"/>
      <c r="J208" s="8"/>
      <c r="K208" s="8"/>
      <c r="L208" s="8"/>
      <c r="M208" s="85"/>
      <c r="N208" s="10"/>
      <c r="O208" s="10"/>
      <c r="P208" s="8"/>
      <c r="Q208" s="12"/>
      <c r="R208" s="8"/>
      <c r="S208" s="8"/>
      <c r="T208" s="8"/>
      <c r="U208" s="8"/>
      <c r="V208" s="77"/>
      <c r="W208" s="8"/>
      <c r="X208" s="8"/>
      <c r="Y208" s="92"/>
      <c r="Z208" s="8"/>
      <c r="AA208" s="8"/>
      <c r="AB208" s="8"/>
    </row>
    <row r="209" spans="1:28" x14ac:dyDescent="0.25">
      <c r="A209" s="8"/>
      <c r="B209" s="8"/>
      <c r="C209" s="8"/>
      <c r="D209" s="8"/>
      <c r="E209" s="85"/>
      <c r="F209" s="8"/>
      <c r="H209" s="8"/>
      <c r="I209" s="8"/>
      <c r="J209" s="8"/>
      <c r="K209" s="8"/>
      <c r="L209" s="8"/>
      <c r="M209" s="85"/>
      <c r="N209" s="10"/>
      <c r="O209" s="10"/>
      <c r="P209" s="8"/>
      <c r="Q209" s="12"/>
      <c r="R209" s="8"/>
      <c r="S209" s="8"/>
      <c r="T209" s="8"/>
      <c r="U209" s="8"/>
      <c r="V209" s="77"/>
      <c r="W209" s="8"/>
      <c r="X209" s="8"/>
      <c r="Y209" s="92"/>
      <c r="Z209" s="8"/>
      <c r="AA209" s="8"/>
      <c r="AB209" s="8"/>
    </row>
    <row r="210" spans="1:28" x14ac:dyDescent="0.25">
      <c r="A210" s="8"/>
      <c r="B210" s="8"/>
      <c r="C210" s="8"/>
      <c r="D210" s="8"/>
      <c r="E210" s="85"/>
      <c r="F210" s="8"/>
      <c r="H210" s="8"/>
      <c r="I210" s="8"/>
      <c r="J210" s="8"/>
      <c r="K210" s="8"/>
      <c r="L210" s="8"/>
      <c r="M210" s="85"/>
      <c r="N210" s="10"/>
      <c r="O210" s="10"/>
      <c r="P210" s="8"/>
      <c r="Q210" s="12"/>
      <c r="R210" s="8"/>
      <c r="S210" s="8"/>
      <c r="T210" s="8"/>
      <c r="U210" s="8"/>
      <c r="V210" s="77"/>
      <c r="W210" s="8"/>
      <c r="X210" s="8"/>
      <c r="Y210" s="92"/>
      <c r="Z210" s="8"/>
      <c r="AA210" s="8"/>
      <c r="AB210" s="8"/>
    </row>
    <row r="211" spans="1:28" x14ac:dyDescent="0.25">
      <c r="A211" s="8"/>
      <c r="B211" s="8"/>
      <c r="C211" s="8"/>
      <c r="D211" s="8"/>
      <c r="E211" s="85"/>
      <c r="F211" s="8"/>
      <c r="H211" s="8"/>
      <c r="I211" s="8"/>
      <c r="J211" s="8"/>
      <c r="K211" s="8"/>
      <c r="L211" s="8"/>
      <c r="M211" s="85"/>
      <c r="N211" s="10"/>
      <c r="O211" s="10"/>
      <c r="P211" s="8"/>
      <c r="Q211" s="12"/>
      <c r="R211" s="8"/>
      <c r="S211" s="8"/>
      <c r="T211" s="8"/>
      <c r="U211" s="8"/>
      <c r="V211" s="77"/>
      <c r="W211" s="8"/>
      <c r="X211" s="8"/>
      <c r="Y211" s="92"/>
      <c r="Z211" s="8"/>
      <c r="AA211" s="8"/>
      <c r="AB211" s="8"/>
    </row>
    <row r="212" spans="1:28" x14ac:dyDescent="0.25">
      <c r="A212" s="8"/>
      <c r="B212" s="8"/>
      <c r="C212" s="8"/>
      <c r="D212" s="8"/>
      <c r="E212" s="85"/>
      <c r="F212" s="8"/>
      <c r="H212" s="8"/>
      <c r="I212" s="8"/>
      <c r="J212" s="8"/>
      <c r="K212" s="8"/>
      <c r="L212" s="8"/>
      <c r="M212" s="85"/>
      <c r="N212" s="10"/>
      <c r="O212" s="10"/>
      <c r="P212" s="8"/>
      <c r="Q212" s="12"/>
      <c r="R212" s="8"/>
      <c r="S212" s="8"/>
      <c r="T212" s="8"/>
      <c r="U212" s="8"/>
      <c r="V212" s="77"/>
      <c r="W212" s="8"/>
      <c r="X212" s="8"/>
      <c r="Y212" s="92"/>
      <c r="Z212" s="8"/>
      <c r="AA212" s="8"/>
      <c r="AB212" s="8"/>
    </row>
    <row r="213" spans="1:28" x14ac:dyDescent="0.25">
      <c r="A213" s="8"/>
      <c r="B213" s="8"/>
      <c r="C213" s="8"/>
      <c r="D213" s="8"/>
      <c r="E213" s="85"/>
      <c r="F213" s="8"/>
      <c r="H213" s="8"/>
      <c r="I213" s="8"/>
      <c r="J213" s="8"/>
      <c r="K213" s="8"/>
      <c r="L213" s="8"/>
      <c r="M213" s="85"/>
      <c r="N213" s="10"/>
      <c r="O213" s="10"/>
      <c r="P213" s="8"/>
      <c r="Q213" s="12"/>
      <c r="R213" s="8"/>
      <c r="S213" s="8"/>
      <c r="T213" s="8"/>
      <c r="U213" s="8"/>
      <c r="V213" s="77"/>
      <c r="W213" s="8"/>
      <c r="X213" s="8"/>
      <c r="Y213" s="92"/>
      <c r="Z213" s="8"/>
      <c r="AA213" s="8"/>
      <c r="AB213" s="8"/>
    </row>
    <row r="214" spans="1:28" x14ac:dyDescent="0.25">
      <c r="A214" s="8"/>
      <c r="B214" s="8"/>
      <c r="C214" s="8"/>
      <c r="D214" s="8"/>
      <c r="E214" s="85"/>
      <c r="F214" s="8"/>
      <c r="H214" s="8"/>
      <c r="I214" s="8"/>
      <c r="J214" s="8"/>
      <c r="K214" s="8"/>
      <c r="L214" s="8"/>
      <c r="M214" s="85"/>
      <c r="N214" s="10"/>
      <c r="O214" s="10"/>
      <c r="P214" s="8"/>
      <c r="Q214" s="12"/>
      <c r="R214" s="8"/>
      <c r="S214" s="8"/>
      <c r="T214" s="8"/>
      <c r="U214" s="8"/>
      <c r="V214" s="77"/>
      <c r="W214" s="8"/>
      <c r="X214" s="8"/>
      <c r="Y214" s="92"/>
      <c r="Z214" s="8"/>
      <c r="AA214" s="8"/>
      <c r="AB214" s="8"/>
    </row>
    <row r="215" spans="1:28" x14ac:dyDescent="0.25">
      <c r="A215" s="8"/>
      <c r="B215" s="8"/>
      <c r="C215" s="8"/>
      <c r="D215" s="8"/>
      <c r="E215" s="85"/>
      <c r="F215" s="8"/>
      <c r="H215" s="8"/>
      <c r="I215" s="8"/>
      <c r="J215" s="8"/>
      <c r="K215" s="8"/>
      <c r="L215" s="8"/>
      <c r="M215" s="85"/>
      <c r="N215" s="10"/>
      <c r="O215" s="10"/>
      <c r="P215" s="8"/>
      <c r="Q215" s="12"/>
      <c r="R215" s="8"/>
      <c r="S215" s="8"/>
      <c r="T215" s="8"/>
      <c r="U215" s="8"/>
      <c r="V215" s="77"/>
      <c r="W215" s="8"/>
      <c r="X215" s="8"/>
      <c r="Y215" s="92"/>
      <c r="Z215" s="8"/>
      <c r="AA215" s="8"/>
      <c r="AB215" s="8"/>
    </row>
    <row r="216" spans="1:28" x14ac:dyDescent="0.25">
      <c r="A216" s="8"/>
      <c r="B216" s="8"/>
      <c r="C216" s="8"/>
      <c r="D216" s="8"/>
      <c r="E216" s="85"/>
      <c r="F216" s="8"/>
      <c r="H216" s="8"/>
      <c r="I216" s="8"/>
      <c r="J216" s="8"/>
      <c r="K216" s="8"/>
      <c r="L216" s="8"/>
      <c r="M216" s="85"/>
      <c r="N216" s="10"/>
      <c r="O216" s="10"/>
      <c r="P216" s="8"/>
      <c r="Q216" s="12"/>
      <c r="R216" s="8"/>
      <c r="S216" s="8"/>
      <c r="T216" s="8"/>
      <c r="U216" s="8"/>
      <c r="V216" s="77"/>
      <c r="W216" s="8"/>
      <c r="X216" s="8"/>
      <c r="Y216" s="92"/>
      <c r="Z216" s="8"/>
      <c r="AA216" s="8"/>
      <c r="AB216" s="8"/>
    </row>
    <row r="217" spans="1:28" x14ac:dyDescent="0.25">
      <c r="A217" s="8"/>
      <c r="B217" s="8"/>
      <c r="C217" s="8"/>
      <c r="D217" s="8"/>
      <c r="E217" s="85"/>
      <c r="F217" s="8"/>
      <c r="H217" s="8"/>
      <c r="I217" s="8"/>
      <c r="J217" s="8"/>
      <c r="K217" s="8"/>
      <c r="L217" s="8"/>
      <c r="M217" s="85"/>
      <c r="N217" s="10"/>
      <c r="O217" s="10"/>
      <c r="P217" s="8"/>
      <c r="Q217" s="12"/>
      <c r="R217" s="8"/>
      <c r="S217" s="8"/>
      <c r="T217" s="8"/>
      <c r="U217" s="8"/>
      <c r="V217" s="77"/>
      <c r="W217" s="8"/>
      <c r="X217" s="8"/>
      <c r="Y217" s="92"/>
      <c r="Z217" s="8"/>
      <c r="AA217" s="8"/>
      <c r="AB217" s="8"/>
    </row>
    <row r="218" spans="1:28" x14ac:dyDescent="0.25">
      <c r="A218" s="8"/>
      <c r="B218" s="8"/>
      <c r="C218" s="8"/>
      <c r="D218" s="8"/>
      <c r="E218" s="85"/>
      <c r="F218" s="8"/>
      <c r="H218" s="8"/>
      <c r="I218" s="8"/>
      <c r="J218" s="8"/>
      <c r="K218" s="8"/>
      <c r="L218" s="8"/>
      <c r="M218" s="85"/>
      <c r="N218" s="10"/>
      <c r="O218" s="10"/>
      <c r="P218" s="8"/>
      <c r="Q218" s="12"/>
      <c r="R218" s="8"/>
      <c r="S218" s="8"/>
      <c r="T218" s="8"/>
      <c r="U218" s="8"/>
      <c r="V218" s="77"/>
      <c r="W218" s="8"/>
      <c r="X218" s="8"/>
      <c r="Y218" s="92"/>
      <c r="Z218" s="8"/>
      <c r="AA218" s="8"/>
      <c r="AB218" s="8"/>
    </row>
    <row r="219" spans="1:28" x14ac:dyDescent="0.25">
      <c r="A219" s="8"/>
      <c r="B219" s="8"/>
      <c r="C219" s="8"/>
      <c r="D219" s="8"/>
      <c r="E219" s="85"/>
      <c r="F219" s="8"/>
      <c r="H219" s="8"/>
      <c r="I219" s="8"/>
      <c r="J219" s="8"/>
      <c r="K219" s="8"/>
      <c r="L219" s="8"/>
      <c r="M219" s="85"/>
      <c r="N219" s="10"/>
      <c r="O219" s="10"/>
      <c r="P219" s="8"/>
      <c r="Q219" s="12"/>
      <c r="R219" s="8"/>
      <c r="S219" s="8"/>
      <c r="T219" s="8"/>
      <c r="U219" s="8"/>
      <c r="V219" s="77"/>
      <c r="W219" s="8"/>
      <c r="X219" s="8"/>
      <c r="Y219" s="92"/>
      <c r="Z219" s="8"/>
      <c r="AA219" s="8"/>
      <c r="AB219" s="8"/>
    </row>
    <row r="220" spans="1:28" x14ac:dyDescent="0.25">
      <c r="A220" s="8"/>
      <c r="B220" s="8"/>
      <c r="C220" s="8"/>
      <c r="D220" s="8"/>
      <c r="E220" s="85"/>
      <c r="F220" s="8"/>
      <c r="H220" s="8"/>
      <c r="I220" s="8"/>
      <c r="J220" s="8"/>
      <c r="K220" s="8"/>
      <c r="L220" s="8"/>
      <c r="M220" s="85"/>
      <c r="N220" s="10"/>
      <c r="O220" s="10"/>
      <c r="P220" s="8"/>
      <c r="Q220" s="12"/>
      <c r="R220" s="8"/>
      <c r="S220" s="8"/>
      <c r="T220" s="8"/>
      <c r="U220" s="8"/>
      <c r="V220" s="77"/>
      <c r="W220" s="8"/>
      <c r="X220" s="8"/>
      <c r="Y220" s="92"/>
      <c r="Z220" s="8"/>
      <c r="AA220" s="8"/>
      <c r="AB220" s="8"/>
    </row>
    <row r="221" spans="1:28" x14ac:dyDescent="0.25">
      <c r="A221" s="8"/>
      <c r="B221" s="8"/>
      <c r="C221" s="8"/>
      <c r="D221" s="8"/>
      <c r="E221" s="85"/>
      <c r="F221" s="8"/>
      <c r="H221" s="8"/>
      <c r="I221" s="8"/>
      <c r="J221" s="8"/>
      <c r="K221" s="8"/>
      <c r="L221" s="8"/>
      <c r="M221" s="85"/>
      <c r="N221" s="10"/>
      <c r="O221" s="10"/>
      <c r="P221" s="8"/>
      <c r="Q221" s="12"/>
      <c r="R221" s="8"/>
      <c r="S221" s="8"/>
      <c r="T221" s="8"/>
      <c r="U221" s="8"/>
      <c r="V221" s="77"/>
      <c r="W221" s="8"/>
      <c r="X221" s="8"/>
      <c r="Y221" s="92"/>
      <c r="Z221" s="8"/>
      <c r="AA221" s="8"/>
      <c r="AB221" s="8"/>
    </row>
    <row r="222" spans="1:28" x14ac:dyDescent="0.25">
      <c r="A222" s="8"/>
      <c r="B222" s="8"/>
      <c r="C222" s="8"/>
      <c r="D222" s="8"/>
      <c r="E222" s="85"/>
      <c r="F222" s="8"/>
      <c r="H222" s="8"/>
      <c r="I222" s="8"/>
      <c r="J222" s="8"/>
      <c r="K222" s="8"/>
      <c r="L222" s="8"/>
      <c r="M222" s="85"/>
      <c r="N222" s="10"/>
      <c r="O222" s="10"/>
      <c r="P222" s="8"/>
      <c r="Q222" s="12"/>
      <c r="R222" s="8"/>
      <c r="S222" s="8"/>
      <c r="T222" s="8"/>
      <c r="U222" s="8"/>
      <c r="V222" s="77"/>
      <c r="W222" s="8"/>
      <c r="X222" s="8"/>
      <c r="Y222" s="92"/>
      <c r="Z222" s="8"/>
      <c r="AA222" s="8"/>
      <c r="AB222" s="8"/>
    </row>
    <row r="223" spans="1:28" x14ac:dyDescent="0.25">
      <c r="A223" s="8"/>
      <c r="B223" s="8"/>
      <c r="C223" s="8"/>
      <c r="D223" s="8"/>
      <c r="E223" s="85"/>
      <c r="F223" s="8"/>
      <c r="H223" s="8"/>
      <c r="I223" s="8"/>
      <c r="J223" s="8"/>
      <c r="K223" s="8"/>
      <c r="L223" s="8"/>
      <c r="M223" s="85"/>
      <c r="N223" s="10"/>
      <c r="O223" s="10"/>
      <c r="P223" s="8"/>
      <c r="Q223" s="12"/>
      <c r="R223" s="8"/>
      <c r="S223" s="8"/>
      <c r="T223" s="8"/>
      <c r="U223" s="8"/>
      <c r="V223" s="77"/>
      <c r="W223" s="8"/>
      <c r="X223" s="8"/>
      <c r="Y223" s="92"/>
      <c r="Z223" s="8"/>
      <c r="AA223" s="8"/>
      <c r="AB223" s="8"/>
    </row>
    <row r="224" spans="1:28" x14ac:dyDescent="0.25">
      <c r="A224" s="8"/>
      <c r="B224" s="8"/>
      <c r="C224" s="8"/>
      <c r="D224" s="8"/>
      <c r="E224" s="85"/>
      <c r="F224" s="8"/>
      <c r="H224" s="8"/>
      <c r="I224" s="8"/>
      <c r="J224" s="8"/>
      <c r="K224" s="8"/>
      <c r="L224" s="8"/>
      <c r="M224" s="85"/>
      <c r="N224" s="10"/>
      <c r="O224" s="10"/>
      <c r="P224" s="8"/>
      <c r="Q224" s="12"/>
      <c r="R224" s="8"/>
      <c r="S224" s="8"/>
      <c r="T224" s="8"/>
      <c r="U224" s="8"/>
      <c r="V224" s="77"/>
      <c r="W224" s="8"/>
      <c r="X224" s="8"/>
      <c r="Y224" s="92"/>
      <c r="Z224" s="8"/>
      <c r="AA224" s="8"/>
      <c r="AB224" s="8"/>
    </row>
    <row r="225" spans="1:28" x14ac:dyDescent="0.25">
      <c r="A225" s="8"/>
      <c r="B225" s="8"/>
      <c r="C225" s="8"/>
      <c r="D225" s="8"/>
      <c r="E225" s="85"/>
      <c r="F225" s="8"/>
      <c r="H225" s="8"/>
      <c r="I225" s="8"/>
      <c r="J225" s="8"/>
      <c r="K225" s="8"/>
      <c r="L225" s="8"/>
      <c r="M225" s="85"/>
      <c r="N225" s="10"/>
      <c r="O225" s="10"/>
      <c r="P225" s="8"/>
      <c r="Q225" s="12"/>
      <c r="R225" s="8"/>
      <c r="S225" s="8"/>
      <c r="T225" s="8"/>
      <c r="U225" s="8"/>
      <c r="V225" s="77"/>
      <c r="W225" s="8"/>
      <c r="X225" s="8"/>
      <c r="Y225" s="92"/>
      <c r="Z225" s="8"/>
      <c r="AA225" s="8"/>
      <c r="AB225" s="8"/>
    </row>
    <row r="226" spans="1:28" x14ac:dyDescent="0.25">
      <c r="A226" s="8"/>
      <c r="B226" s="8"/>
      <c r="C226" s="8"/>
      <c r="D226" s="8"/>
      <c r="E226" s="85"/>
      <c r="F226" s="8"/>
      <c r="H226" s="8"/>
      <c r="I226" s="8"/>
      <c r="J226" s="8"/>
      <c r="K226" s="8"/>
      <c r="L226" s="8"/>
      <c r="M226" s="85"/>
      <c r="N226" s="10"/>
      <c r="O226" s="10"/>
      <c r="P226" s="8"/>
      <c r="Q226" s="12"/>
      <c r="R226" s="8"/>
      <c r="S226" s="8"/>
      <c r="T226" s="8"/>
      <c r="U226" s="8"/>
      <c r="V226" s="77"/>
      <c r="W226" s="8"/>
      <c r="X226" s="8"/>
      <c r="Y226" s="92"/>
      <c r="Z226" s="8"/>
      <c r="AA226" s="8"/>
      <c r="AB226" s="8"/>
    </row>
    <row r="227" spans="1:28" x14ac:dyDescent="0.25">
      <c r="A227" s="8"/>
      <c r="B227" s="8"/>
      <c r="C227" s="8"/>
      <c r="D227" s="8"/>
      <c r="E227" s="85"/>
      <c r="F227" s="8"/>
      <c r="H227" s="8"/>
      <c r="I227" s="8"/>
      <c r="J227" s="8"/>
      <c r="K227" s="8"/>
      <c r="L227" s="8"/>
      <c r="M227" s="85"/>
      <c r="N227" s="10"/>
      <c r="O227" s="10"/>
      <c r="P227" s="8"/>
      <c r="Q227" s="12"/>
      <c r="R227" s="8"/>
      <c r="S227" s="8"/>
      <c r="T227" s="8"/>
      <c r="U227" s="8"/>
      <c r="V227" s="77"/>
      <c r="W227" s="8"/>
      <c r="X227" s="8"/>
      <c r="Y227" s="92"/>
      <c r="Z227" s="8"/>
      <c r="AA227" s="8"/>
      <c r="AB227" s="8"/>
    </row>
    <row r="228" spans="1:28" x14ac:dyDescent="0.25">
      <c r="A228" s="8"/>
      <c r="B228" s="8"/>
      <c r="C228" s="8"/>
      <c r="D228" s="8"/>
      <c r="E228" s="85"/>
      <c r="F228" s="8"/>
      <c r="H228" s="8"/>
      <c r="I228" s="8"/>
      <c r="J228" s="8"/>
      <c r="K228" s="8"/>
      <c r="L228" s="8"/>
      <c r="M228" s="85"/>
      <c r="N228" s="10"/>
      <c r="O228" s="10"/>
      <c r="P228" s="8"/>
      <c r="Q228" s="12"/>
      <c r="R228" s="8"/>
      <c r="S228" s="8"/>
      <c r="T228" s="8"/>
      <c r="U228" s="8"/>
      <c r="V228" s="77"/>
      <c r="W228" s="8"/>
      <c r="X228" s="8"/>
      <c r="Y228" s="92"/>
      <c r="Z228" s="8"/>
      <c r="AA228" s="8"/>
      <c r="AB228" s="8"/>
    </row>
    <row r="229" spans="1:28" x14ac:dyDescent="0.25">
      <c r="A229" s="8"/>
      <c r="B229" s="8"/>
      <c r="C229" s="8"/>
      <c r="D229" s="8"/>
      <c r="E229" s="85"/>
      <c r="F229" s="8"/>
      <c r="H229" s="8"/>
      <c r="I229" s="8"/>
      <c r="J229" s="8"/>
      <c r="K229" s="8"/>
      <c r="L229" s="8"/>
      <c r="M229" s="85"/>
      <c r="N229" s="10"/>
      <c r="O229" s="10"/>
      <c r="P229" s="8"/>
      <c r="Q229" s="12"/>
      <c r="R229" s="8"/>
      <c r="S229" s="8"/>
      <c r="T229" s="8"/>
      <c r="U229" s="8"/>
      <c r="V229" s="77"/>
      <c r="W229" s="8"/>
      <c r="X229" s="8"/>
      <c r="Y229" s="92"/>
      <c r="Z229" s="8"/>
      <c r="AA229" s="8"/>
      <c r="AB229" s="8"/>
    </row>
    <row r="230" spans="1:28" x14ac:dyDescent="0.25">
      <c r="A230" s="8"/>
      <c r="B230" s="8"/>
      <c r="C230" s="8"/>
      <c r="D230" s="8"/>
      <c r="E230" s="85"/>
      <c r="F230" s="8"/>
      <c r="H230" s="8"/>
      <c r="I230" s="8"/>
      <c r="J230" s="8"/>
      <c r="K230" s="8"/>
      <c r="L230" s="8"/>
      <c r="M230" s="85"/>
      <c r="N230" s="10"/>
      <c r="O230" s="10"/>
      <c r="P230" s="8"/>
      <c r="Q230" s="12"/>
      <c r="R230" s="8"/>
      <c r="S230" s="8"/>
      <c r="T230" s="8"/>
      <c r="U230" s="8"/>
      <c r="V230" s="77"/>
      <c r="W230" s="8"/>
      <c r="X230" s="8"/>
      <c r="Y230" s="92"/>
      <c r="Z230" s="8"/>
      <c r="AA230" s="8"/>
      <c r="AB230" s="8"/>
    </row>
    <row r="231" spans="1:28" x14ac:dyDescent="0.25">
      <c r="A231" s="8"/>
      <c r="B231" s="8"/>
      <c r="C231" s="8"/>
      <c r="D231" s="8"/>
      <c r="E231" s="85"/>
      <c r="F231" s="8"/>
      <c r="H231" s="8"/>
      <c r="I231" s="8"/>
      <c r="J231" s="8"/>
      <c r="K231" s="8"/>
      <c r="L231" s="8"/>
      <c r="M231" s="85"/>
      <c r="N231" s="10"/>
      <c r="O231" s="10"/>
      <c r="P231" s="8"/>
      <c r="Q231" s="12"/>
      <c r="R231" s="8"/>
      <c r="S231" s="8"/>
      <c r="T231" s="8"/>
      <c r="U231" s="8"/>
      <c r="V231" s="77"/>
      <c r="W231" s="8"/>
      <c r="X231" s="8"/>
      <c r="Y231" s="92"/>
      <c r="Z231" s="8"/>
      <c r="AA231" s="8"/>
      <c r="AB231" s="8"/>
    </row>
    <row r="232" spans="1:28" x14ac:dyDescent="0.25">
      <c r="A232" s="8"/>
      <c r="B232" s="8"/>
      <c r="C232" s="8"/>
      <c r="D232" s="8"/>
      <c r="E232" s="85"/>
      <c r="F232" s="8"/>
      <c r="H232" s="8"/>
      <c r="I232" s="8"/>
      <c r="J232" s="8"/>
      <c r="K232" s="8"/>
      <c r="L232" s="8"/>
      <c r="M232" s="85"/>
      <c r="N232" s="10"/>
      <c r="O232" s="10"/>
      <c r="P232" s="8"/>
      <c r="Q232" s="12"/>
      <c r="R232" s="8"/>
      <c r="S232" s="8"/>
      <c r="T232" s="8"/>
      <c r="U232" s="8"/>
      <c r="V232" s="77"/>
      <c r="W232" s="8"/>
      <c r="X232" s="8"/>
      <c r="Y232" s="92"/>
      <c r="Z232" s="8"/>
      <c r="AA232" s="8"/>
      <c r="AB232" s="8"/>
    </row>
    <row r="233" spans="1:28" x14ac:dyDescent="0.25">
      <c r="A233" s="8"/>
      <c r="B233" s="8"/>
      <c r="C233" s="8"/>
      <c r="D233" s="8"/>
      <c r="E233" s="85"/>
      <c r="F233" s="8"/>
      <c r="H233" s="8"/>
      <c r="I233" s="8"/>
      <c r="J233" s="8"/>
      <c r="K233" s="8"/>
      <c r="L233" s="8"/>
      <c r="M233" s="85"/>
      <c r="N233" s="10"/>
      <c r="O233" s="10"/>
      <c r="P233" s="8"/>
      <c r="Q233" s="12"/>
      <c r="R233" s="8"/>
      <c r="S233" s="8"/>
      <c r="T233" s="8"/>
      <c r="U233" s="8"/>
      <c r="V233" s="77"/>
      <c r="W233" s="8"/>
      <c r="X233" s="8"/>
      <c r="Y233" s="92"/>
      <c r="Z233" s="8"/>
      <c r="AA233" s="8"/>
      <c r="AB233" s="8"/>
    </row>
    <row r="234" spans="1:28" x14ac:dyDescent="0.25">
      <c r="A234" s="8"/>
      <c r="B234" s="8"/>
      <c r="C234" s="8"/>
      <c r="D234" s="8"/>
      <c r="E234" s="85"/>
      <c r="F234" s="8"/>
      <c r="H234" s="8"/>
      <c r="I234" s="8"/>
      <c r="J234" s="8"/>
      <c r="K234" s="8"/>
      <c r="L234" s="8"/>
      <c r="M234" s="85"/>
      <c r="N234" s="10"/>
      <c r="O234" s="10"/>
      <c r="P234" s="8"/>
      <c r="Q234" s="12"/>
      <c r="R234" s="8"/>
      <c r="S234" s="8"/>
      <c r="T234" s="8"/>
      <c r="U234" s="8"/>
      <c r="V234" s="77"/>
      <c r="W234" s="8"/>
      <c r="X234" s="8"/>
      <c r="Y234" s="92"/>
      <c r="Z234" s="8"/>
      <c r="AA234" s="8"/>
      <c r="AB234" s="8"/>
    </row>
    <row r="235" spans="1:28" x14ac:dyDescent="0.25">
      <c r="A235" s="8"/>
      <c r="B235" s="8"/>
      <c r="C235" s="8"/>
      <c r="D235" s="8"/>
      <c r="E235" s="85"/>
      <c r="F235" s="8"/>
      <c r="H235" s="8"/>
      <c r="I235" s="8"/>
      <c r="J235" s="8"/>
      <c r="K235" s="8"/>
      <c r="L235" s="8"/>
      <c r="M235" s="85"/>
      <c r="N235" s="10"/>
      <c r="O235" s="10"/>
      <c r="P235" s="8"/>
      <c r="Q235" s="12"/>
      <c r="R235" s="8"/>
      <c r="S235" s="8"/>
      <c r="T235" s="8"/>
      <c r="U235" s="8"/>
      <c r="V235" s="77"/>
      <c r="W235" s="8"/>
      <c r="X235" s="8"/>
      <c r="Y235" s="92"/>
      <c r="Z235" s="8"/>
      <c r="AA235" s="8"/>
      <c r="AB235" s="8"/>
    </row>
    <row r="236" spans="1:28" x14ac:dyDescent="0.25">
      <c r="A236" s="8"/>
      <c r="B236" s="8"/>
      <c r="C236" s="8"/>
      <c r="D236" s="8"/>
      <c r="E236" s="85"/>
      <c r="F236" s="8"/>
      <c r="H236" s="8"/>
      <c r="I236" s="8"/>
      <c r="J236" s="8"/>
      <c r="K236" s="8"/>
      <c r="L236" s="8"/>
      <c r="M236" s="85"/>
      <c r="N236" s="10"/>
      <c r="O236" s="10"/>
      <c r="P236" s="8"/>
      <c r="Q236" s="12"/>
      <c r="R236" s="8"/>
      <c r="S236" s="8"/>
      <c r="T236" s="8"/>
      <c r="U236" s="8"/>
      <c r="V236" s="77"/>
      <c r="W236" s="8"/>
      <c r="X236" s="8"/>
      <c r="Y236" s="92"/>
      <c r="Z236" s="8"/>
      <c r="AA236" s="8"/>
      <c r="AB236" s="8"/>
    </row>
    <row r="237" spans="1:28" x14ac:dyDescent="0.25">
      <c r="A237" s="8"/>
      <c r="B237" s="8"/>
      <c r="C237" s="8"/>
      <c r="D237" s="8"/>
      <c r="E237" s="85"/>
      <c r="F237" s="8"/>
      <c r="H237" s="8"/>
      <c r="I237" s="8"/>
      <c r="J237" s="8"/>
      <c r="K237" s="8"/>
      <c r="L237" s="8"/>
      <c r="M237" s="85"/>
      <c r="N237" s="10"/>
      <c r="O237" s="10"/>
      <c r="P237" s="8"/>
      <c r="Q237" s="12"/>
      <c r="R237" s="8"/>
      <c r="S237" s="8"/>
      <c r="T237" s="8"/>
      <c r="U237" s="8"/>
      <c r="V237" s="77"/>
      <c r="W237" s="8"/>
      <c r="X237" s="8"/>
      <c r="Y237" s="92"/>
      <c r="Z237" s="8"/>
      <c r="AA237" s="8"/>
      <c r="AB237" s="8"/>
    </row>
  </sheetData>
  <autoFilter ref="A4:AB89"/>
  <customSheetViews>
    <customSheetView guid="{E78475F9-8E88-486A-B527-CF4D0005F119}" scale="80" showAutoFilter="1">
      <pane ySplit="7" topLeftCell="A44" activePane="bottomLeft" state="frozen"/>
      <selection pane="bottomLeft" activeCell="U60" sqref="U60"/>
      <pageMargins left="0.7" right="0.7" top="0.75" bottom="0.75" header="0.3" footer="0.3"/>
      <pageSetup orientation="portrait" r:id="rId1"/>
      <autoFilter ref="A4:AB89"/>
    </customSheetView>
    <customSheetView guid="{8FCB8EB8-4FC2-40FD-A64A-15756752189C}" scale="80" showPageBreaks="1" showAutoFilter="1" topLeftCell="O1">
      <pane ySplit="4" topLeftCell="A59" activePane="bottomLeft" state="frozen"/>
      <selection pane="bottomLeft" activeCell="T85" sqref="T85"/>
      <pageMargins left="0.7" right="0.7" top="0.75" bottom="0.75" header="0.3" footer="0.3"/>
      <pageSetup orientation="portrait" r:id="rId2"/>
      <autoFilter ref="A4:AB89"/>
    </customSheetView>
    <customSheetView guid="{B7BCDC88-F3BD-48B0-8DD5-36B47A2B1128}" scale="80" showAutoFilter="1" topLeftCell="G1">
      <pane ySplit="4" topLeftCell="A56" activePane="bottomLeft" state="frozen"/>
      <selection pane="bottomLeft" activeCell="U68" sqref="U68"/>
      <pageMargins left="0.7" right="0.7" top="0.75" bottom="0.75" header="0.3" footer="0.3"/>
      <pageSetup orientation="portrait" r:id="rId3"/>
      <autoFilter ref="A4:AB89"/>
    </customSheetView>
    <customSheetView guid="{F976164E-0E99-4807-8FC3-52215D1D897C}" scale="80" showAutoFilter="1" topLeftCell="R1">
      <pane ySplit="5" topLeftCell="A81" activePane="bottomLeft" state="frozen"/>
      <selection pane="bottomLeft" activeCell="R92" sqref="R92:AB93"/>
      <pageMargins left="0.7" right="0.7" top="0.75" bottom="0.75" header="0.3" footer="0.3"/>
      <pageSetup orientation="portrait" r:id="rId4"/>
      <autoFilter ref="A4:AB89"/>
    </customSheetView>
    <customSheetView guid="{408714B3-C490-4A0A-9E6B-4A6408ECE2F9}" scale="80" showAutoFilter="1">
      <pane ySplit="4" topLeftCell="A74" activePane="bottomLeft" state="frozen"/>
      <selection pane="bottomLeft" activeCell="F85" sqref="F85"/>
      <pageMargins left="0.7" right="0.7" top="0.75" bottom="0.75" header="0.3" footer="0.3"/>
      <pageSetup orientation="portrait" r:id="rId5"/>
      <autoFilter ref="A4:AA89">
        <sortState ref="A6:AA80">
          <sortCondition ref="S4:S59"/>
        </sortState>
      </autoFilter>
    </customSheetView>
    <customSheetView guid="{B54B3B29-DBE5-4E05-B57A-733E861AD3D8}" scale="80" showAutoFilter="1">
      <pane ySplit="4" topLeftCell="A5" activePane="bottomLeft" state="frozen"/>
      <selection pane="bottomLeft" activeCell="AA83" sqref="AA83"/>
      <pageMargins left="0.7" right="0.7" top="0.75" bottom="0.75" header="0.3" footer="0.3"/>
      <pageSetup orientation="portrait" r:id="rId6"/>
      <autoFilter ref="A4:AA89">
        <sortState ref="A6:AA80">
          <sortCondition ref="S4:S59"/>
        </sortState>
      </autoFilter>
    </customSheetView>
    <customSheetView guid="{6FC8E45E-B7EC-432F-999B-187E52E5BCD1}" scale="80" showAutoFilter="1">
      <pane ySplit="4" topLeftCell="A5" activePane="bottomLeft" state="frozen"/>
      <selection pane="bottomLeft" activeCell="U11" sqref="U11"/>
      <pageMargins left="0.7" right="0.7" top="0.75" bottom="0.75" header="0.3" footer="0.3"/>
      <pageSetup orientation="portrait" r:id="rId7"/>
      <autoFilter ref="A4:AA88">
        <sortState ref="A6:AA80">
          <sortCondition ref="S4:S59"/>
        </sortState>
      </autoFilter>
    </customSheetView>
    <customSheetView guid="{9D0FF73D-5DF0-4F8B-8248-B6B5C80F626B}" scale="80" showAutoFilter="1" topLeftCell="O1">
      <pane ySplit="4" topLeftCell="A25" activePane="bottomLeft" state="frozen"/>
      <selection pane="bottomLeft" activeCell="Y47" sqref="Y47"/>
      <pageMargins left="0.7" right="0.7" top="0.75" bottom="0.75" header="0.3" footer="0.3"/>
      <pageSetup orientation="portrait" r:id="rId8"/>
      <autoFilter ref="A4:AA72">
        <sortState ref="A6:AA72">
          <sortCondition ref="S4:S59"/>
        </sortState>
      </autoFilter>
    </customSheetView>
    <customSheetView guid="{2699C5E5-96D4-48DE-87D7-EC09646739BE}" scale="80" showAutoFilter="1">
      <pane ySplit="4" topLeftCell="A5" activePane="bottomLeft" state="frozen"/>
      <selection pane="bottomLeft" activeCell="A5" sqref="A5"/>
      <pageMargins left="0.7" right="0.7" top="0.75" bottom="0.75" header="0.3" footer="0.3"/>
      <pageSetup orientation="portrait" r:id="rId9"/>
      <autoFilter ref="A4:AA72">
        <sortState ref="A6:AA64">
          <sortCondition ref="S4:S59"/>
        </sortState>
      </autoFilter>
    </customSheetView>
    <customSheetView guid="{6DA8A8FD-352D-4610-BC5A-169CD7F1B872}" scale="80" showAutoFilter="1">
      <pane ySplit="4" topLeftCell="A41" activePane="bottomLeft" state="frozen"/>
      <selection pane="bottomLeft" activeCell="C69" sqref="C69"/>
      <pageMargins left="0.7" right="0.7" top="0.75" bottom="0.75" header="0.3" footer="0.3"/>
      <pageSetup orientation="portrait" r:id="rId10"/>
      <autoFilter ref="A4:AA64">
        <sortState ref="A6:AA64">
          <sortCondition ref="S4:S59"/>
        </sortState>
      </autoFilter>
    </customSheetView>
    <customSheetView guid="{36D2D0A1-A13B-4BF2-9A8A-F42E50683E85}" scale="80" showAutoFilter="1">
      <pane ySplit="4" topLeftCell="A41" activePane="bottomLeft" state="frozen"/>
      <selection pane="bottomLeft" activeCell="B69" sqref="B69"/>
      <pageMargins left="0.7" right="0.7" top="0.75" bottom="0.75" header="0.3" footer="0.3"/>
      <pageSetup orientation="portrait" r:id="rId11"/>
      <autoFilter ref="A4:AA64">
        <sortState ref="A6:AA64">
          <sortCondition ref="S4:S59"/>
        </sortState>
      </autoFilter>
    </customSheetView>
    <customSheetView guid="{FBCD9737-53FC-4BBA-9677-9554CB08187D}" scale="80" showAutoFilter="1">
      <pane ySplit="4" topLeftCell="A5" activePane="bottomLeft" state="frozen"/>
      <selection pane="bottomLeft" activeCell="A5" sqref="A5"/>
      <pageMargins left="0.7" right="0.7" top="0.75" bottom="0.75" header="0.3" footer="0.3"/>
      <pageSetup orientation="portrait" r:id="rId12"/>
      <autoFilter ref="A4:AA68">
        <sortState ref="A6:AA64">
          <sortCondition ref="S4:S59"/>
        </sortState>
      </autoFilter>
    </customSheetView>
    <customSheetView guid="{15204AAF-F8D6-4F5C-B779-8142D767886E}" scale="80" showAutoFilter="1" topLeftCell="D1">
      <pane ySplit="4" topLeftCell="A50" activePane="bottomLeft" state="frozen"/>
      <selection pane="bottomLeft" activeCell="A5" sqref="A5"/>
      <pageMargins left="0.7" right="0.7" top="0.75" bottom="0.75" header="0.3" footer="0.3"/>
      <pageSetup orientation="portrait" r:id="rId13"/>
      <autoFilter ref="A4:AA72">
        <sortState ref="A6:AA64">
          <sortCondition ref="S4:S59"/>
        </sortState>
      </autoFilter>
    </customSheetView>
    <customSheetView guid="{D0527416-56DA-471C-B239-7844AAE5BBF2}" scale="80" showAutoFilter="1">
      <pane ySplit="4" topLeftCell="A5" activePane="bottomLeft" state="frozen"/>
      <selection pane="bottomLeft" activeCell="B76" sqref="B76"/>
      <pageMargins left="0.7" right="0.7" top="0.75" bottom="0.75" header="0.3" footer="0.3"/>
      <pageSetup orientation="portrait" r:id="rId14"/>
      <autoFilter ref="A4:AA94">
        <sortState ref="A6:AA93">
          <sortCondition ref="S4:S59"/>
        </sortState>
      </autoFilter>
    </customSheetView>
    <customSheetView guid="{743A6B8C-8B96-401A-AAC5-2EB1A52E66BC}" scale="80" showAutoFilter="1">
      <pane ySplit="4" topLeftCell="A80" activePane="bottomLeft" state="frozen"/>
      <selection pane="bottomLeft" activeCell="E103" sqref="E103"/>
      <pageMargins left="0.7" right="0.7" top="0.75" bottom="0.75" header="0.3" footer="0.3"/>
      <pageSetup orientation="portrait" r:id="rId15"/>
      <autoFilter ref="A4:AA100">
        <sortState ref="A6:AA100">
          <sortCondition ref="S4:S59"/>
        </sortState>
      </autoFilter>
    </customSheetView>
    <customSheetView guid="{82F36205-E67C-4794-BB0C-024D3E9E2E22}" scale="80" filter="1" showAutoFilter="1" topLeftCell="L1">
      <pane ySplit="32" topLeftCell="A34" activePane="bottomLeft" state="frozen"/>
      <selection pane="bottomLeft" activeCell="U83" sqref="U83"/>
      <pageMargins left="0.7" right="0.7" top="0.75" bottom="0.75" header="0.3" footer="0.3"/>
      <pageSetup orientation="portrait" r:id="rId16"/>
      <autoFilter ref="A4:AA80">
        <filterColumn colId="18">
          <filters>
            <filter val="Dale/Jenny"/>
            <filter val="Jenny Tejeda"/>
          </filters>
        </filterColumn>
        <sortState ref="A6:AA80">
          <sortCondition ref="S4:S59"/>
        </sortState>
      </autoFilter>
    </customSheetView>
    <customSheetView guid="{1FBB4969-6CBF-41D4-A639-A7476D452D85}" scale="80" showAutoFilter="1">
      <pane ySplit="5" topLeftCell="A18" activePane="bottomLeft" state="frozen"/>
      <selection pane="bottomLeft" activeCell="N27" sqref="N27"/>
      <pageMargins left="0.7" right="0.7" top="0.75" bottom="0.75" header="0.3" footer="0.3"/>
      <pageSetup orientation="portrait" r:id="rId17"/>
      <autoFilter ref="A4:AA88">
        <sortState ref="A6:AA80">
          <sortCondition ref="S4:S59"/>
        </sortState>
      </autoFilter>
    </customSheetView>
    <customSheetView guid="{5495ECAE-4783-411D-818A-D8EDBC82D2AC}" scale="80" showAutoFilter="1">
      <selection activeCell="W35" sqref="W35"/>
      <pageMargins left="0.7" right="0.7" top="0.75" bottom="0.75" header="0.3" footer="0.3"/>
      <pageSetup orientation="portrait" r:id="rId18"/>
      <autoFilter ref="A4:AB89"/>
    </customSheetView>
  </customSheetViews>
  <mergeCells count="4">
    <mergeCell ref="A2:F3"/>
    <mergeCell ref="R2:AB3"/>
    <mergeCell ref="H2:P3"/>
    <mergeCell ref="A1:F1"/>
  </mergeCells>
  <pageMargins left="0.7" right="0.7" top="0.75" bottom="0.75" header="0.3" footer="0.3"/>
  <pageSetup orientation="portrait" r:id="rId19"/>
  <legacy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D17" sqref="D17"/>
    </sheetView>
  </sheetViews>
  <sheetFormatPr defaultRowHeight="15" x14ac:dyDescent="0.25"/>
  <sheetData>
    <row r="3" spans="1:5" x14ac:dyDescent="0.25">
      <c r="A3" s="1" t="s">
        <v>5</v>
      </c>
      <c r="C3" t="s">
        <v>25</v>
      </c>
      <c r="E3" t="s">
        <v>31</v>
      </c>
    </row>
    <row r="4" spans="1:5" x14ac:dyDescent="0.25">
      <c r="A4" t="s">
        <v>6</v>
      </c>
      <c r="C4" t="s">
        <v>26</v>
      </c>
      <c r="E4" t="s">
        <v>32</v>
      </c>
    </row>
    <row r="5" spans="1:5" x14ac:dyDescent="0.25">
      <c r="A5" t="s">
        <v>7</v>
      </c>
      <c r="C5" t="s">
        <v>27</v>
      </c>
      <c r="E5" t="s">
        <v>33</v>
      </c>
    </row>
    <row r="6" spans="1:5" x14ac:dyDescent="0.25">
      <c r="A6" t="s">
        <v>8</v>
      </c>
      <c r="C6" t="s">
        <v>28</v>
      </c>
      <c r="E6" t="s">
        <v>34</v>
      </c>
    </row>
    <row r="7" spans="1:5" x14ac:dyDescent="0.25">
      <c r="A7" t="s">
        <v>9</v>
      </c>
      <c r="C7" t="s">
        <v>29</v>
      </c>
      <c r="E7" t="s">
        <v>35</v>
      </c>
    </row>
    <row r="8" spans="1:5" x14ac:dyDescent="0.25">
      <c r="A8" t="s">
        <v>10</v>
      </c>
      <c r="E8" t="s">
        <v>36</v>
      </c>
    </row>
    <row r="9" spans="1:5" x14ac:dyDescent="0.25">
      <c r="A9" t="s">
        <v>11</v>
      </c>
      <c r="E9" t="s">
        <v>37</v>
      </c>
    </row>
    <row r="10" spans="1:5" x14ac:dyDescent="0.25">
      <c r="A10" t="s">
        <v>12</v>
      </c>
      <c r="E10" t="s">
        <v>38</v>
      </c>
    </row>
    <row r="11" spans="1:5" x14ac:dyDescent="0.25">
      <c r="A11" t="s">
        <v>13</v>
      </c>
      <c r="E11" t="s">
        <v>39</v>
      </c>
    </row>
    <row r="12" spans="1:5" x14ac:dyDescent="0.25">
      <c r="E12" t="s">
        <v>40</v>
      </c>
    </row>
    <row r="13" spans="1:5" x14ac:dyDescent="0.25">
      <c r="E13" t="s">
        <v>41</v>
      </c>
    </row>
    <row r="14" spans="1:5" x14ac:dyDescent="0.25">
      <c r="E14" t="s">
        <v>42</v>
      </c>
    </row>
  </sheetData>
  <customSheetViews>
    <customSheetView guid="{E78475F9-8E88-486A-B527-CF4D0005F119}" state="hidden">
      <selection activeCell="D17" sqref="D17"/>
      <pageMargins left="0.7" right="0.7" top="0.75" bottom="0.75" header="0.3" footer="0.3"/>
    </customSheetView>
    <customSheetView guid="{8FCB8EB8-4FC2-40FD-A64A-15756752189C}" state="hidden">
      <selection activeCell="D17" sqref="D17"/>
      <pageMargins left="0.7" right="0.7" top="0.75" bottom="0.75" header="0.3" footer="0.3"/>
    </customSheetView>
    <customSheetView guid="{B7BCDC88-F3BD-48B0-8DD5-36B47A2B1128}" state="hidden">
      <selection activeCell="D17" sqref="D17"/>
      <pageMargins left="0.7" right="0.7" top="0.75" bottom="0.75" header="0.3" footer="0.3"/>
    </customSheetView>
    <customSheetView guid="{F976164E-0E99-4807-8FC3-52215D1D897C}" state="hidden">
      <selection activeCell="D17" sqref="D17"/>
      <pageMargins left="0.7" right="0.7" top="0.75" bottom="0.75" header="0.3" footer="0.3"/>
    </customSheetView>
    <customSheetView guid="{408714B3-C490-4A0A-9E6B-4A6408ECE2F9}" state="hidden">
      <selection activeCell="D17" sqref="D17"/>
      <pageMargins left="0.7" right="0.7" top="0.75" bottom="0.75" header="0.3" footer="0.3"/>
    </customSheetView>
    <customSheetView guid="{B54B3B29-DBE5-4E05-B57A-733E861AD3D8}" state="hidden">
      <selection activeCell="D17" sqref="D17"/>
      <pageMargins left="0.7" right="0.7" top="0.75" bottom="0.75" header="0.3" footer="0.3"/>
    </customSheetView>
    <customSheetView guid="{6FC8E45E-B7EC-432F-999B-187E52E5BCD1}" state="hidden">
      <selection activeCell="D17" sqref="D17"/>
      <pageMargins left="0.7" right="0.7" top="0.75" bottom="0.75" header="0.3" footer="0.3"/>
    </customSheetView>
    <customSheetView guid="{9D0FF73D-5DF0-4F8B-8248-B6B5C80F626B}" state="hidden">
      <selection activeCell="D17" sqref="D17"/>
      <pageMargins left="0.7" right="0.7" top="0.75" bottom="0.75" header="0.3" footer="0.3"/>
    </customSheetView>
    <customSheetView guid="{2699C5E5-96D4-48DE-87D7-EC09646739BE}" state="hidden">
      <selection activeCell="D17" sqref="D17"/>
      <pageMargins left="0.7" right="0.7" top="0.75" bottom="0.75" header="0.3" footer="0.3"/>
    </customSheetView>
    <customSheetView guid="{6DA8A8FD-352D-4610-BC5A-169CD7F1B872}" state="hidden">
      <selection activeCell="D17" sqref="D17"/>
      <pageMargins left="0.7" right="0.7" top="0.75" bottom="0.75" header="0.3" footer="0.3"/>
    </customSheetView>
    <customSheetView guid="{36D2D0A1-A13B-4BF2-9A8A-F42E50683E85}" state="hidden">
      <selection activeCell="D17" sqref="D17"/>
      <pageMargins left="0.7" right="0.7" top="0.75" bottom="0.75" header="0.3" footer="0.3"/>
    </customSheetView>
    <customSheetView guid="{FBCD9737-53FC-4BBA-9677-9554CB08187D}" state="hidden">
      <selection activeCell="D17" sqref="D17"/>
      <pageMargins left="0.7" right="0.7" top="0.75" bottom="0.75" header="0.3" footer="0.3"/>
    </customSheetView>
    <customSheetView guid="{15204AAF-F8D6-4F5C-B779-8142D767886E}" state="hidden">
      <selection activeCell="D17" sqref="D17"/>
      <pageMargins left="0.7" right="0.7" top="0.75" bottom="0.75" header="0.3" footer="0.3"/>
    </customSheetView>
    <customSheetView guid="{D0527416-56DA-471C-B239-7844AAE5BBF2}" state="hidden">
      <selection activeCell="D17" sqref="D17"/>
      <pageMargins left="0.7" right="0.7" top="0.75" bottom="0.75" header="0.3" footer="0.3"/>
    </customSheetView>
    <customSheetView guid="{743A6B8C-8B96-401A-AAC5-2EB1A52E66BC}" state="hidden">
      <selection activeCell="D17" sqref="D17"/>
      <pageMargins left="0.7" right="0.7" top="0.75" bottom="0.75" header="0.3" footer="0.3"/>
    </customSheetView>
    <customSheetView guid="{82F36205-E67C-4794-BB0C-024D3E9E2E22}" state="hidden">
      <selection activeCell="D17" sqref="D17"/>
      <pageMargins left="0.7" right="0.7" top="0.75" bottom="0.75" header="0.3" footer="0.3"/>
    </customSheetView>
    <customSheetView guid="{1FBB4969-6CBF-41D4-A639-A7476D452D85}" state="hidden">
      <selection activeCell="D17" sqref="D17"/>
      <pageMargins left="0.7" right="0.7" top="0.75" bottom="0.75" header="0.3" footer="0.3"/>
    </customSheetView>
    <customSheetView guid="{5495ECAE-4783-411D-818A-D8EDBC82D2AC}" state="hidden">
      <selection activeCell="D17" sqref="D1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10"/>
  <sheetViews>
    <sheetView zoomScaleNormal="100" workbookViewId="0">
      <pane ySplit="50" topLeftCell="A126" activePane="bottomLeft" state="frozen"/>
      <selection pane="bottomLeft" activeCell="C23" sqref="C23"/>
    </sheetView>
  </sheetViews>
  <sheetFormatPr defaultRowHeight="15" x14ac:dyDescent="0.25"/>
  <cols>
    <col min="1" max="1" width="9.42578125" style="24" customWidth="1"/>
    <col min="2" max="2" width="22.5703125" style="50" bestFit="1" customWidth="1"/>
    <col min="3" max="3" width="87" style="25" customWidth="1"/>
    <col min="4" max="4" width="16.140625" style="25" customWidth="1"/>
    <col min="5" max="5" width="24.7109375" style="26" customWidth="1"/>
    <col min="6" max="6" width="14" style="23" customWidth="1"/>
    <col min="7" max="16384" width="9.140625" style="23"/>
  </cols>
  <sheetData>
    <row r="1" spans="1:6" x14ac:dyDescent="0.25">
      <c r="A1" s="197" t="s">
        <v>315</v>
      </c>
      <c r="B1" s="198"/>
      <c r="C1" s="198"/>
      <c r="D1" s="198"/>
      <c r="E1" s="198"/>
      <c r="F1" s="199"/>
    </row>
    <row r="2" spans="1:6" x14ac:dyDescent="0.25">
      <c r="A2" s="200"/>
      <c r="B2" s="201"/>
      <c r="C2" s="201"/>
      <c r="D2" s="201"/>
      <c r="E2" s="201"/>
      <c r="F2" s="202"/>
    </row>
    <row r="3" spans="1:6" x14ac:dyDescent="0.25">
      <c r="A3" s="200"/>
      <c r="B3" s="201"/>
      <c r="C3" s="201"/>
      <c r="D3" s="201"/>
      <c r="E3" s="201"/>
      <c r="F3" s="202"/>
    </row>
    <row r="4" spans="1:6" x14ac:dyDescent="0.25">
      <c r="A4" s="200"/>
      <c r="B4" s="201"/>
      <c r="C4" s="201"/>
      <c r="D4" s="201"/>
      <c r="E4" s="201"/>
      <c r="F4" s="202"/>
    </row>
    <row r="5" spans="1:6" x14ac:dyDescent="0.25">
      <c r="A5" s="200"/>
      <c r="B5" s="201"/>
      <c r="C5" s="201"/>
      <c r="D5" s="201"/>
      <c r="E5" s="201"/>
      <c r="F5" s="202"/>
    </row>
    <row r="6" spans="1:6" x14ac:dyDescent="0.25">
      <c r="A6" s="203"/>
      <c r="B6" s="204"/>
      <c r="C6" s="204"/>
      <c r="D6" s="204"/>
      <c r="E6" s="204"/>
      <c r="F6" s="205"/>
    </row>
    <row r="7" spans="1:6" x14ac:dyDescent="0.25">
      <c r="A7" s="66"/>
      <c r="B7" s="67"/>
      <c r="C7" s="68"/>
      <c r="D7" s="69" t="s">
        <v>194</v>
      </c>
      <c r="E7" s="69"/>
      <c r="F7" s="70"/>
    </row>
    <row r="8" spans="1:6" x14ac:dyDescent="0.25">
      <c r="A8" s="27"/>
      <c r="B8" s="47"/>
      <c r="C8" s="28"/>
      <c r="D8" s="29" t="s">
        <v>195</v>
      </c>
      <c r="E8" s="29"/>
      <c r="F8" s="30"/>
    </row>
    <row r="9" spans="1:6" x14ac:dyDescent="0.25">
      <c r="A9" s="27"/>
      <c r="B9" s="47"/>
      <c r="C9" s="28"/>
      <c r="D9" s="29"/>
      <c r="E9" s="29"/>
      <c r="F9" s="30"/>
    </row>
    <row r="10" spans="1:6" x14ac:dyDescent="0.25">
      <c r="A10" s="27"/>
      <c r="B10" s="47"/>
      <c r="C10" s="28"/>
      <c r="D10" s="28"/>
      <c r="E10" s="29"/>
      <c r="F10" s="30"/>
    </row>
    <row r="11" spans="1:6" x14ac:dyDescent="0.25">
      <c r="A11" s="31" t="s">
        <v>542</v>
      </c>
      <c r="B11" s="48" t="s">
        <v>202</v>
      </c>
      <c r="C11" s="32" t="s">
        <v>163</v>
      </c>
      <c r="D11" s="32" t="s">
        <v>193</v>
      </c>
      <c r="E11" s="33" t="s">
        <v>1</v>
      </c>
      <c r="F11" s="33" t="s">
        <v>543</v>
      </c>
    </row>
    <row r="12" spans="1:6" x14ac:dyDescent="0.25">
      <c r="A12" s="27">
        <v>41730</v>
      </c>
      <c r="B12" s="27" t="s">
        <v>150</v>
      </c>
      <c r="C12" s="28" t="s">
        <v>197</v>
      </c>
      <c r="D12" s="28" t="s">
        <v>195</v>
      </c>
      <c r="E12" s="29" t="s">
        <v>51</v>
      </c>
      <c r="F12" s="30"/>
    </row>
    <row r="13" spans="1:6" x14ac:dyDescent="0.25">
      <c r="A13" s="27">
        <v>41730</v>
      </c>
      <c r="B13" s="27" t="s">
        <v>161</v>
      </c>
      <c r="C13" s="28" t="s">
        <v>168</v>
      </c>
      <c r="D13" s="28" t="s">
        <v>194</v>
      </c>
      <c r="E13" s="29" t="s">
        <v>45</v>
      </c>
      <c r="F13" s="30"/>
    </row>
    <row r="14" spans="1:6" x14ac:dyDescent="0.25">
      <c r="A14" s="27">
        <v>41730</v>
      </c>
      <c r="B14" s="27" t="s">
        <v>161</v>
      </c>
      <c r="C14" s="28" t="s">
        <v>173</v>
      </c>
      <c r="D14" s="28" t="s">
        <v>195</v>
      </c>
      <c r="E14" s="29" t="s">
        <v>45</v>
      </c>
      <c r="F14" s="30"/>
    </row>
    <row r="15" spans="1:6" s="81" customFormat="1" x14ac:dyDescent="0.25">
      <c r="A15" s="43">
        <v>41730</v>
      </c>
      <c r="B15" s="43" t="s">
        <v>72</v>
      </c>
      <c r="C15" s="34" t="s">
        <v>169</v>
      </c>
      <c r="D15" s="34" t="s">
        <v>195</v>
      </c>
      <c r="E15" s="44" t="s">
        <v>45</v>
      </c>
      <c r="F15" s="46"/>
    </row>
    <row r="16" spans="1:6" s="81" customFormat="1" x14ac:dyDescent="0.25">
      <c r="A16" s="43">
        <v>41730</v>
      </c>
      <c r="B16" s="43" t="s">
        <v>72</v>
      </c>
      <c r="C16" s="34" t="s">
        <v>170</v>
      </c>
      <c r="D16" s="34" t="s">
        <v>195</v>
      </c>
      <c r="E16" s="44" t="s">
        <v>45</v>
      </c>
      <c r="F16" s="46"/>
    </row>
    <row r="17" spans="1:6" s="81" customFormat="1" ht="60" x14ac:dyDescent="0.25">
      <c r="A17" s="35">
        <v>41730</v>
      </c>
      <c r="B17" s="35" t="s">
        <v>204</v>
      </c>
      <c r="C17" s="36" t="s">
        <v>629</v>
      </c>
      <c r="D17" s="36" t="s">
        <v>194</v>
      </c>
      <c r="E17" s="37" t="s">
        <v>45</v>
      </c>
      <c r="F17" s="41" t="s">
        <v>310</v>
      </c>
    </row>
    <row r="18" spans="1:6" x14ac:dyDescent="0.25">
      <c r="A18" s="27">
        <v>41730</v>
      </c>
      <c r="B18" s="27" t="s">
        <v>209</v>
      </c>
      <c r="C18" s="28" t="s">
        <v>165</v>
      </c>
      <c r="D18" s="28" t="s">
        <v>195</v>
      </c>
      <c r="E18" s="29" t="s">
        <v>51</v>
      </c>
      <c r="F18" s="30"/>
    </row>
    <row r="19" spans="1:6" s="81" customFormat="1" x14ac:dyDescent="0.25">
      <c r="A19" s="43">
        <v>41730</v>
      </c>
      <c r="B19" s="43" t="s">
        <v>72</v>
      </c>
      <c r="C19" s="34" t="s">
        <v>171</v>
      </c>
      <c r="D19" s="34" t="s">
        <v>195</v>
      </c>
      <c r="E19" s="44" t="s">
        <v>45</v>
      </c>
      <c r="F19" s="46"/>
    </row>
    <row r="20" spans="1:6" s="81" customFormat="1" x14ac:dyDescent="0.25">
      <c r="A20" s="43">
        <v>41730</v>
      </c>
      <c r="B20" s="43" t="s">
        <v>205</v>
      </c>
      <c r="C20" s="34" t="s">
        <v>172</v>
      </c>
      <c r="D20" s="34" t="s">
        <v>195</v>
      </c>
      <c r="E20" s="44" t="s">
        <v>45</v>
      </c>
      <c r="F20" s="46"/>
    </row>
    <row r="21" spans="1:6" s="81" customFormat="1" x14ac:dyDescent="0.25">
      <c r="A21" s="43">
        <v>41730</v>
      </c>
      <c r="B21" s="43" t="s">
        <v>72</v>
      </c>
      <c r="C21" s="34" t="s">
        <v>174</v>
      </c>
      <c r="D21" s="34" t="s">
        <v>194</v>
      </c>
      <c r="E21" s="44" t="s">
        <v>45</v>
      </c>
      <c r="F21" s="46"/>
    </row>
    <row r="22" spans="1:6" s="81" customFormat="1" ht="30" x14ac:dyDescent="0.25">
      <c r="A22" s="43">
        <v>41730</v>
      </c>
      <c r="B22" s="43" t="s">
        <v>206</v>
      </c>
      <c r="C22" s="34" t="s">
        <v>532</v>
      </c>
      <c r="D22" s="34" t="s">
        <v>195</v>
      </c>
      <c r="E22" s="44" t="s">
        <v>45</v>
      </c>
      <c r="F22" s="46"/>
    </row>
    <row r="23" spans="1:6" ht="30" x14ac:dyDescent="0.25">
      <c r="A23" s="43">
        <v>41730</v>
      </c>
      <c r="B23" s="49" t="s">
        <v>221</v>
      </c>
      <c r="C23" s="34" t="s">
        <v>222</v>
      </c>
      <c r="D23" s="34" t="s">
        <v>195</v>
      </c>
      <c r="E23" s="44" t="s">
        <v>48</v>
      </c>
      <c r="F23" s="45"/>
    </row>
    <row r="24" spans="1:6" ht="285" x14ac:dyDescent="0.25">
      <c r="A24" s="130">
        <v>41730</v>
      </c>
      <c r="B24" s="131" t="s">
        <v>203</v>
      </c>
      <c r="C24" s="132" t="s">
        <v>433</v>
      </c>
      <c r="D24" s="132" t="s">
        <v>195</v>
      </c>
      <c r="E24" s="133" t="s">
        <v>48</v>
      </c>
      <c r="F24" s="134" t="s">
        <v>480</v>
      </c>
    </row>
    <row r="25" spans="1:6" ht="390" x14ac:dyDescent="0.25">
      <c r="A25" s="35">
        <v>41730</v>
      </c>
      <c r="B25" s="42" t="s">
        <v>223</v>
      </c>
      <c r="C25" s="116" t="s">
        <v>659</v>
      </c>
      <c r="D25" s="36" t="s">
        <v>194</v>
      </c>
      <c r="E25" s="37" t="s">
        <v>48</v>
      </c>
      <c r="F25" s="39" t="s">
        <v>442</v>
      </c>
    </row>
    <row r="26" spans="1:6" ht="60" x14ac:dyDescent="0.25">
      <c r="A26" s="35">
        <v>41730</v>
      </c>
      <c r="B26" s="35" t="s">
        <v>198</v>
      </c>
      <c r="C26" s="36" t="s">
        <v>660</v>
      </c>
      <c r="D26" s="36" t="s">
        <v>194</v>
      </c>
      <c r="E26" s="37" t="s">
        <v>51</v>
      </c>
      <c r="F26" s="40" t="s">
        <v>225</v>
      </c>
    </row>
    <row r="27" spans="1:6" ht="105" x14ac:dyDescent="0.25">
      <c r="A27" s="35">
        <v>41730</v>
      </c>
      <c r="B27" s="35" t="s">
        <v>199</v>
      </c>
      <c r="C27" s="36" t="s">
        <v>694</v>
      </c>
      <c r="D27" s="36" t="s">
        <v>194</v>
      </c>
      <c r="E27" s="37" t="s">
        <v>51</v>
      </c>
      <c r="F27" s="38"/>
    </row>
    <row r="28" spans="1:6" ht="75" x14ac:dyDescent="0.25">
      <c r="A28" s="35">
        <v>41730</v>
      </c>
      <c r="B28" s="35" t="s">
        <v>200</v>
      </c>
      <c r="C28" s="36" t="s">
        <v>695</v>
      </c>
      <c r="D28" s="36" t="s">
        <v>194</v>
      </c>
      <c r="E28" s="37" t="s">
        <v>51</v>
      </c>
      <c r="F28" s="39" t="s">
        <v>220</v>
      </c>
    </row>
    <row r="29" spans="1:6" ht="30" x14ac:dyDescent="0.25">
      <c r="A29" s="27">
        <v>41730</v>
      </c>
      <c r="B29" s="27" t="s">
        <v>201</v>
      </c>
      <c r="C29" s="97" t="s">
        <v>661</v>
      </c>
      <c r="D29" s="28" t="s">
        <v>195</v>
      </c>
      <c r="E29" s="29" t="s">
        <v>51</v>
      </c>
      <c r="F29" s="30"/>
    </row>
    <row r="30" spans="1:6" ht="30" x14ac:dyDescent="0.25">
      <c r="A30" s="27">
        <v>41731</v>
      </c>
      <c r="B30" s="27" t="s">
        <v>11</v>
      </c>
      <c r="C30" s="63" t="s">
        <v>662</v>
      </c>
      <c r="D30" s="28" t="s">
        <v>195</v>
      </c>
      <c r="E30" s="29" t="s">
        <v>50</v>
      </c>
      <c r="F30" s="30"/>
    </row>
    <row r="31" spans="1:6" x14ac:dyDescent="0.25">
      <c r="A31" s="27">
        <v>41731</v>
      </c>
      <c r="B31" s="27" t="s">
        <v>11</v>
      </c>
      <c r="C31" s="28" t="s">
        <v>176</v>
      </c>
      <c r="D31" s="28" t="s">
        <v>195</v>
      </c>
      <c r="E31" s="29" t="s">
        <v>50</v>
      </c>
      <c r="F31" s="30"/>
    </row>
    <row r="32" spans="1:6" ht="30" x14ac:dyDescent="0.25">
      <c r="A32" s="43">
        <v>41731</v>
      </c>
      <c r="B32" s="43" t="s">
        <v>6</v>
      </c>
      <c r="C32" s="34" t="s">
        <v>242</v>
      </c>
      <c r="D32" s="34" t="s">
        <v>195</v>
      </c>
      <c r="E32" s="44" t="s">
        <v>50</v>
      </c>
      <c r="F32" s="46"/>
    </row>
    <row r="33" spans="1:6" ht="75" x14ac:dyDescent="0.25">
      <c r="A33" s="174">
        <v>41827</v>
      </c>
      <c r="B33" s="35" t="s">
        <v>207</v>
      </c>
      <c r="C33" s="36" t="s">
        <v>686</v>
      </c>
      <c r="D33" s="36" t="s">
        <v>194</v>
      </c>
      <c r="E33" s="37" t="s">
        <v>50</v>
      </c>
      <c r="F33" s="39" t="s">
        <v>535</v>
      </c>
    </row>
    <row r="34" spans="1:6" ht="30" x14ac:dyDescent="0.25">
      <c r="A34" s="62">
        <v>41731</v>
      </c>
      <c r="B34" s="62" t="s">
        <v>208</v>
      </c>
      <c r="C34" s="63" t="s">
        <v>536</v>
      </c>
      <c r="D34" s="63" t="s">
        <v>195</v>
      </c>
      <c r="E34" s="64" t="s">
        <v>50</v>
      </c>
      <c r="F34" s="65" t="s">
        <v>537</v>
      </c>
    </row>
    <row r="35" spans="1:6" x14ac:dyDescent="0.25">
      <c r="A35" s="27">
        <v>41731</v>
      </c>
      <c r="B35" s="27" t="s">
        <v>11</v>
      </c>
      <c r="C35" s="97" t="s">
        <v>663</v>
      </c>
      <c r="D35" s="28" t="s">
        <v>194</v>
      </c>
      <c r="E35" s="29" t="s">
        <v>50</v>
      </c>
      <c r="F35" s="30"/>
    </row>
    <row r="36" spans="1:6" ht="30" x14ac:dyDescent="0.25">
      <c r="A36" s="27">
        <v>41731</v>
      </c>
      <c r="B36" s="27" t="s">
        <v>206</v>
      </c>
      <c r="C36" s="28" t="s">
        <v>631</v>
      </c>
      <c r="D36" s="28" t="s">
        <v>195</v>
      </c>
      <c r="E36" s="29" t="s">
        <v>50</v>
      </c>
      <c r="F36" s="30"/>
    </row>
    <row r="37" spans="1:6" x14ac:dyDescent="0.25">
      <c r="A37" s="27">
        <v>41731</v>
      </c>
      <c r="B37" s="27" t="s">
        <v>204</v>
      </c>
      <c r="C37" s="28" t="s">
        <v>178</v>
      </c>
      <c r="D37" s="28" t="s">
        <v>194</v>
      </c>
      <c r="E37" s="29" t="s">
        <v>177</v>
      </c>
      <c r="F37" s="30"/>
    </row>
    <row r="38" spans="1:6" x14ac:dyDescent="0.25">
      <c r="A38" s="27">
        <v>41731</v>
      </c>
      <c r="B38" s="27" t="s">
        <v>210</v>
      </c>
      <c r="C38" s="28" t="s">
        <v>181</v>
      </c>
      <c r="D38" s="28" t="s">
        <v>194</v>
      </c>
      <c r="E38" s="29" t="s">
        <v>177</v>
      </c>
      <c r="F38" s="30"/>
    </row>
    <row r="39" spans="1:6" x14ac:dyDescent="0.25">
      <c r="A39" s="35">
        <v>41731</v>
      </c>
      <c r="B39" s="35" t="s">
        <v>200</v>
      </c>
      <c r="C39" s="36" t="s">
        <v>179</v>
      </c>
      <c r="D39" s="36" t="s">
        <v>194</v>
      </c>
      <c r="E39" s="37" t="s">
        <v>177</v>
      </c>
      <c r="F39" s="40"/>
    </row>
    <row r="40" spans="1:6" ht="30" x14ac:dyDescent="0.25">
      <c r="A40" s="27">
        <v>41731</v>
      </c>
      <c r="B40" s="27" t="s">
        <v>211</v>
      </c>
      <c r="C40" s="28" t="s">
        <v>180</v>
      </c>
      <c r="D40" s="28" t="s">
        <v>194</v>
      </c>
      <c r="E40" s="29" t="s">
        <v>177</v>
      </c>
      <c r="F40" s="30"/>
    </row>
    <row r="41" spans="1:6" x14ac:dyDescent="0.25">
      <c r="A41" s="27">
        <v>41731</v>
      </c>
      <c r="B41" s="27" t="s">
        <v>213</v>
      </c>
      <c r="C41" s="28" t="s">
        <v>212</v>
      </c>
      <c r="D41" s="28" t="s">
        <v>194</v>
      </c>
      <c r="E41" s="29" t="s">
        <v>177</v>
      </c>
      <c r="F41" s="30"/>
    </row>
    <row r="42" spans="1:6" ht="240" x14ac:dyDescent="0.25">
      <c r="A42" s="35">
        <v>41731</v>
      </c>
      <c r="B42" s="42" t="s">
        <v>286</v>
      </c>
      <c r="C42" s="36" t="s">
        <v>664</v>
      </c>
      <c r="D42" s="36" t="s">
        <v>194</v>
      </c>
      <c r="E42" s="36" t="s">
        <v>309</v>
      </c>
      <c r="F42" s="39" t="s">
        <v>308</v>
      </c>
    </row>
    <row r="43" spans="1:6" ht="60" x14ac:dyDescent="0.25">
      <c r="A43" s="27">
        <v>41731</v>
      </c>
      <c r="B43" s="27" t="s">
        <v>206</v>
      </c>
      <c r="C43" s="28" t="s">
        <v>538</v>
      </c>
      <c r="D43" s="28" t="s">
        <v>195</v>
      </c>
      <c r="E43" s="29" t="s">
        <v>44</v>
      </c>
      <c r="F43" s="30"/>
    </row>
    <row r="44" spans="1:6" x14ac:dyDescent="0.25">
      <c r="A44" s="27">
        <v>41731</v>
      </c>
      <c r="B44" s="27" t="s">
        <v>214</v>
      </c>
      <c r="C44" s="28" t="s">
        <v>182</v>
      </c>
      <c r="D44" s="28" t="s">
        <v>195</v>
      </c>
      <c r="E44" s="44" t="s">
        <v>47</v>
      </c>
      <c r="F44" s="30"/>
    </row>
    <row r="45" spans="1:6" x14ac:dyDescent="0.25">
      <c r="A45" s="27">
        <v>41731</v>
      </c>
      <c r="B45" s="27" t="s">
        <v>215</v>
      </c>
      <c r="C45" s="28" t="s">
        <v>183</v>
      </c>
      <c r="D45" s="28" t="s">
        <v>195</v>
      </c>
      <c r="E45" s="44" t="s">
        <v>47</v>
      </c>
      <c r="F45" s="30"/>
    </row>
    <row r="46" spans="1:6" ht="30" x14ac:dyDescent="0.25">
      <c r="A46" s="130">
        <v>41731</v>
      </c>
      <c r="B46" s="130"/>
      <c r="C46" s="132" t="s">
        <v>196</v>
      </c>
      <c r="D46" s="132" t="s">
        <v>195</v>
      </c>
      <c r="E46" s="133" t="s">
        <v>47</v>
      </c>
      <c r="F46" s="170"/>
    </row>
    <row r="47" spans="1:6" ht="45" x14ac:dyDescent="0.25">
      <c r="A47" s="139">
        <v>41731</v>
      </c>
      <c r="B47" s="139" t="s">
        <v>150</v>
      </c>
      <c r="C47" s="140" t="s">
        <v>224</v>
      </c>
      <c r="D47" s="137" t="s">
        <v>195</v>
      </c>
      <c r="E47" s="141" t="s">
        <v>47</v>
      </c>
      <c r="F47" s="134" t="s">
        <v>307</v>
      </c>
    </row>
    <row r="48" spans="1:6" x14ac:dyDescent="0.25">
      <c r="A48" s="35">
        <v>41731</v>
      </c>
      <c r="B48" s="35"/>
      <c r="C48" s="36" t="s">
        <v>184</v>
      </c>
      <c r="D48" s="36" t="s">
        <v>195</v>
      </c>
      <c r="E48" s="37" t="s">
        <v>47</v>
      </c>
      <c r="F48" s="38"/>
    </row>
    <row r="49" spans="1:6" x14ac:dyDescent="0.25">
      <c r="A49" s="130">
        <v>41731</v>
      </c>
      <c r="B49" s="130" t="s">
        <v>216</v>
      </c>
      <c r="C49" s="132" t="s">
        <v>185</v>
      </c>
      <c r="D49" s="132" t="s">
        <v>195</v>
      </c>
      <c r="E49" s="133" t="s">
        <v>47</v>
      </c>
      <c r="F49" s="142"/>
    </row>
    <row r="50" spans="1:6" x14ac:dyDescent="0.25">
      <c r="A50" s="27">
        <v>41731</v>
      </c>
      <c r="B50" s="27" t="s">
        <v>217</v>
      </c>
      <c r="C50" s="28" t="s">
        <v>186</v>
      </c>
      <c r="D50" s="28" t="s">
        <v>195</v>
      </c>
      <c r="E50" s="44" t="s">
        <v>47</v>
      </c>
      <c r="F50" s="30"/>
    </row>
    <row r="51" spans="1:6" x14ac:dyDescent="0.25">
      <c r="A51" s="130">
        <v>41731</v>
      </c>
      <c r="B51" s="130" t="s">
        <v>218</v>
      </c>
      <c r="C51" s="132" t="s">
        <v>187</v>
      </c>
      <c r="D51" s="132" t="s">
        <v>195</v>
      </c>
      <c r="E51" s="133" t="s">
        <v>47</v>
      </c>
      <c r="F51" s="142"/>
    </row>
    <row r="52" spans="1:6" x14ac:dyDescent="0.25">
      <c r="A52" s="27">
        <v>41731</v>
      </c>
      <c r="B52" s="27" t="s">
        <v>206</v>
      </c>
      <c r="C52" s="28" t="s">
        <v>383</v>
      </c>
      <c r="D52" s="28" t="s">
        <v>195</v>
      </c>
      <c r="E52" s="29" t="s">
        <v>188</v>
      </c>
      <c r="F52" s="30"/>
    </row>
    <row r="53" spans="1:6" x14ac:dyDescent="0.25">
      <c r="A53" s="27">
        <v>41731</v>
      </c>
      <c r="B53" s="27" t="s">
        <v>206</v>
      </c>
      <c r="C53" s="28" t="s">
        <v>175</v>
      </c>
      <c r="D53" s="28" t="s">
        <v>194</v>
      </c>
      <c r="E53" s="29" t="s">
        <v>188</v>
      </c>
      <c r="F53" s="30"/>
    </row>
    <row r="54" spans="1:6" x14ac:dyDescent="0.25">
      <c r="A54" s="27">
        <v>41731</v>
      </c>
      <c r="B54" s="27" t="s">
        <v>219</v>
      </c>
      <c r="C54" s="28" t="s">
        <v>189</v>
      </c>
      <c r="D54" s="28" t="s">
        <v>194</v>
      </c>
      <c r="E54" s="29" t="s">
        <v>188</v>
      </c>
      <c r="F54" s="30"/>
    </row>
    <row r="55" spans="1:6" ht="30" x14ac:dyDescent="0.25">
      <c r="A55" s="35">
        <v>41731</v>
      </c>
      <c r="B55" s="35" t="s">
        <v>60</v>
      </c>
      <c r="C55" s="36" t="s">
        <v>436</v>
      </c>
      <c r="D55" s="36" t="s">
        <v>194</v>
      </c>
      <c r="E55" s="37" t="s">
        <v>188</v>
      </c>
      <c r="F55" s="38"/>
    </row>
    <row r="56" spans="1:6" x14ac:dyDescent="0.25">
      <c r="A56" s="27">
        <v>41731</v>
      </c>
      <c r="B56" s="27"/>
      <c r="C56" s="28" t="s">
        <v>191</v>
      </c>
      <c r="D56" s="28" t="s">
        <v>194</v>
      </c>
      <c r="E56" s="29" t="s">
        <v>188</v>
      </c>
      <c r="F56" s="30"/>
    </row>
    <row r="57" spans="1:6" x14ac:dyDescent="0.25">
      <c r="A57" s="27">
        <v>41731</v>
      </c>
      <c r="B57" s="27"/>
      <c r="C57" s="28" t="s">
        <v>190</v>
      </c>
      <c r="D57" s="28" t="s">
        <v>194</v>
      </c>
      <c r="E57" s="29" t="s">
        <v>188</v>
      </c>
      <c r="F57" s="30"/>
    </row>
    <row r="58" spans="1:6" x14ac:dyDescent="0.25">
      <c r="A58" s="27">
        <v>41731</v>
      </c>
      <c r="B58" s="27"/>
      <c r="C58" s="28" t="s">
        <v>192</v>
      </c>
      <c r="D58" s="28" t="s">
        <v>194</v>
      </c>
      <c r="E58" s="29" t="s">
        <v>188</v>
      </c>
      <c r="F58" s="30"/>
    </row>
    <row r="59" spans="1:6" ht="60" x14ac:dyDescent="0.25">
      <c r="A59" s="130">
        <v>41732</v>
      </c>
      <c r="B59" s="130" t="s">
        <v>226</v>
      </c>
      <c r="C59" s="137" t="s">
        <v>546</v>
      </c>
      <c r="D59" s="132" t="s">
        <v>195</v>
      </c>
      <c r="E59" s="133" t="s">
        <v>51</v>
      </c>
      <c r="F59" s="134" t="s">
        <v>432</v>
      </c>
    </row>
    <row r="60" spans="1:6" s="81" customFormat="1" x14ac:dyDescent="0.25">
      <c r="A60" s="43">
        <v>41737</v>
      </c>
      <c r="B60" s="43" t="s">
        <v>72</v>
      </c>
      <c r="C60" s="34" t="s">
        <v>350</v>
      </c>
      <c r="D60" s="34" t="s">
        <v>195</v>
      </c>
      <c r="E60" s="44" t="s">
        <v>45</v>
      </c>
      <c r="F60" s="46"/>
    </row>
    <row r="61" spans="1:6" x14ac:dyDescent="0.25">
      <c r="A61" s="130">
        <v>41738</v>
      </c>
      <c r="B61" s="131" t="s">
        <v>11</v>
      </c>
      <c r="C61" s="132" t="s">
        <v>384</v>
      </c>
      <c r="D61" s="132" t="s">
        <v>195</v>
      </c>
      <c r="E61" s="133" t="s">
        <v>50</v>
      </c>
      <c r="F61" s="135"/>
    </row>
    <row r="62" spans="1:6" x14ac:dyDescent="0.25">
      <c r="A62" s="27">
        <v>41738</v>
      </c>
      <c r="B62" s="47"/>
      <c r="C62" s="28" t="s">
        <v>297</v>
      </c>
      <c r="D62" s="28" t="s">
        <v>195</v>
      </c>
      <c r="E62" s="29" t="s">
        <v>50</v>
      </c>
      <c r="F62" s="30"/>
    </row>
    <row r="63" spans="1:6" ht="60" x14ac:dyDescent="0.25">
      <c r="A63" s="130">
        <v>41767</v>
      </c>
      <c r="B63" s="131" t="s">
        <v>311</v>
      </c>
      <c r="C63" s="137" t="s">
        <v>568</v>
      </c>
      <c r="D63" s="132" t="s">
        <v>195</v>
      </c>
      <c r="E63" s="133" t="s">
        <v>50</v>
      </c>
      <c r="F63" s="134" t="s">
        <v>435</v>
      </c>
    </row>
    <row r="64" spans="1:6" x14ac:dyDescent="0.25">
      <c r="A64" s="27">
        <v>41792</v>
      </c>
      <c r="B64" s="47"/>
      <c r="C64" s="28" t="s">
        <v>632</v>
      </c>
      <c r="D64" s="28" t="s">
        <v>195</v>
      </c>
      <c r="E64" s="29" t="s">
        <v>50</v>
      </c>
      <c r="F64" s="30"/>
    </row>
    <row r="65" spans="1:6" ht="270" x14ac:dyDescent="0.25">
      <c r="A65" s="35">
        <v>41738</v>
      </c>
      <c r="B65" s="35" t="s">
        <v>287</v>
      </c>
      <c r="C65" s="136" t="s">
        <v>704</v>
      </c>
      <c r="D65" s="36" t="s">
        <v>194</v>
      </c>
      <c r="E65" s="37" t="s">
        <v>44</v>
      </c>
      <c r="F65" s="41" t="s">
        <v>305</v>
      </c>
    </row>
    <row r="66" spans="1:6" ht="105" x14ac:dyDescent="0.25">
      <c r="A66" s="130">
        <v>41738</v>
      </c>
      <c r="B66" s="130" t="s">
        <v>316</v>
      </c>
      <c r="C66" s="137" t="s">
        <v>603</v>
      </c>
      <c r="D66" s="132" t="s">
        <v>194</v>
      </c>
      <c r="E66" s="133" t="s">
        <v>44</v>
      </c>
      <c r="F66" s="138" t="s">
        <v>539</v>
      </c>
    </row>
    <row r="67" spans="1:6" ht="75" x14ac:dyDescent="0.25">
      <c r="A67" s="35">
        <v>41738</v>
      </c>
      <c r="B67" s="35" t="s">
        <v>216</v>
      </c>
      <c r="C67" s="36" t="s">
        <v>412</v>
      </c>
      <c r="D67" s="36" t="s">
        <v>194</v>
      </c>
      <c r="E67" s="37" t="s">
        <v>44</v>
      </c>
      <c r="F67" s="40" t="s">
        <v>306</v>
      </c>
    </row>
    <row r="68" spans="1:6" ht="120" x14ac:dyDescent="0.25">
      <c r="A68" s="27">
        <v>41738</v>
      </c>
      <c r="B68" s="47" t="s">
        <v>285</v>
      </c>
      <c r="C68" s="97" t="s">
        <v>463</v>
      </c>
      <c r="D68" s="97" t="s">
        <v>195</v>
      </c>
      <c r="E68" s="29" t="s">
        <v>44</v>
      </c>
      <c r="F68" s="30"/>
    </row>
    <row r="69" spans="1:6" ht="30" x14ac:dyDescent="0.25">
      <c r="A69" s="27">
        <v>41738</v>
      </c>
      <c r="B69" s="47" t="s">
        <v>288</v>
      </c>
      <c r="C69" s="28" t="s">
        <v>385</v>
      </c>
      <c r="D69" s="97" t="s">
        <v>195</v>
      </c>
      <c r="E69" s="29" t="s">
        <v>44</v>
      </c>
      <c r="F69" s="30"/>
    </row>
    <row r="70" spans="1:6" x14ac:dyDescent="0.25">
      <c r="A70" s="27">
        <v>41738</v>
      </c>
      <c r="B70" s="47"/>
      <c r="C70" s="28" t="s">
        <v>386</v>
      </c>
      <c r="D70" s="28" t="s">
        <v>195</v>
      </c>
      <c r="E70" s="29" t="s">
        <v>293</v>
      </c>
      <c r="F70" s="30"/>
    </row>
    <row r="71" spans="1:6" x14ac:dyDescent="0.25">
      <c r="A71" s="27">
        <v>41738</v>
      </c>
      <c r="B71" s="47"/>
      <c r="C71" s="28" t="s">
        <v>294</v>
      </c>
      <c r="D71" s="28" t="s">
        <v>195</v>
      </c>
      <c r="E71" s="29" t="s">
        <v>293</v>
      </c>
      <c r="F71" s="30"/>
    </row>
    <row r="72" spans="1:6" x14ac:dyDescent="0.25">
      <c r="A72" s="27">
        <v>41738</v>
      </c>
      <c r="B72" s="47" t="s">
        <v>11</v>
      </c>
      <c r="C72" s="28" t="s">
        <v>296</v>
      </c>
      <c r="D72" s="28" t="s">
        <v>195</v>
      </c>
      <c r="E72" s="29" t="s">
        <v>50</v>
      </c>
      <c r="F72" s="30"/>
    </row>
    <row r="73" spans="1:6" ht="45" x14ac:dyDescent="0.25">
      <c r="A73" s="35">
        <v>41738</v>
      </c>
      <c r="B73" s="42" t="s">
        <v>282</v>
      </c>
      <c r="C73" s="36" t="s">
        <v>387</v>
      </c>
      <c r="D73" s="36" t="s">
        <v>195</v>
      </c>
      <c r="E73" s="37" t="s">
        <v>48</v>
      </c>
      <c r="F73" s="38"/>
    </row>
    <row r="74" spans="1:6" ht="122.25" customHeight="1" x14ac:dyDescent="0.25">
      <c r="A74" s="130">
        <v>41738</v>
      </c>
      <c r="B74" s="131" t="s">
        <v>283</v>
      </c>
      <c r="C74" s="132" t="s">
        <v>533</v>
      </c>
      <c r="D74" s="132" t="s">
        <v>195</v>
      </c>
      <c r="E74" s="133" t="s">
        <v>48</v>
      </c>
      <c r="F74" s="135"/>
    </row>
    <row r="75" spans="1:6" ht="90" x14ac:dyDescent="0.25">
      <c r="A75" s="35">
        <v>41738</v>
      </c>
      <c r="B75" s="42" t="s">
        <v>284</v>
      </c>
      <c r="C75" s="36" t="s">
        <v>623</v>
      </c>
      <c r="D75" s="36" t="s">
        <v>194</v>
      </c>
      <c r="E75" s="37" t="s">
        <v>48</v>
      </c>
      <c r="F75" s="41" t="s">
        <v>430</v>
      </c>
    </row>
    <row r="76" spans="1:6" x14ac:dyDescent="0.25">
      <c r="A76" s="27">
        <v>41738</v>
      </c>
      <c r="B76" s="27" t="s">
        <v>314</v>
      </c>
      <c r="C76" s="28" t="s">
        <v>298</v>
      </c>
      <c r="D76" s="28" t="s">
        <v>195</v>
      </c>
      <c r="E76" s="29" t="s">
        <v>188</v>
      </c>
      <c r="F76" s="30"/>
    </row>
    <row r="77" spans="1:6" x14ac:dyDescent="0.25">
      <c r="A77" s="27">
        <v>41738</v>
      </c>
      <c r="B77" s="47" t="s">
        <v>318</v>
      </c>
      <c r="C77" s="28" t="s">
        <v>317</v>
      </c>
      <c r="D77" s="28" t="s">
        <v>195</v>
      </c>
      <c r="E77" s="29" t="s">
        <v>188</v>
      </c>
      <c r="F77" s="30"/>
    </row>
    <row r="78" spans="1:6" x14ac:dyDescent="0.25">
      <c r="A78" s="27">
        <v>41738</v>
      </c>
      <c r="B78" s="47" t="s">
        <v>320</v>
      </c>
      <c r="C78" s="28" t="s">
        <v>319</v>
      </c>
      <c r="D78" s="28" t="s">
        <v>195</v>
      </c>
      <c r="E78" s="29" t="s">
        <v>188</v>
      </c>
      <c r="F78" s="30"/>
    </row>
    <row r="79" spans="1:6" x14ac:dyDescent="0.25">
      <c r="A79" s="27">
        <v>41738</v>
      </c>
      <c r="B79" s="47" t="s">
        <v>321</v>
      </c>
      <c r="C79" s="28" t="s">
        <v>300</v>
      </c>
      <c r="D79" s="28" t="s">
        <v>195</v>
      </c>
      <c r="E79" s="29" t="s">
        <v>188</v>
      </c>
      <c r="F79" s="30"/>
    </row>
    <row r="80" spans="1:6" x14ac:dyDescent="0.25">
      <c r="A80" s="27">
        <v>41738</v>
      </c>
      <c r="B80" s="27" t="s">
        <v>118</v>
      </c>
      <c r="C80" s="28" t="s">
        <v>301</v>
      </c>
      <c r="D80" s="28" t="s">
        <v>195</v>
      </c>
      <c r="E80" s="29" t="s">
        <v>188</v>
      </c>
      <c r="F80" s="30"/>
    </row>
    <row r="81" spans="1:6" x14ac:dyDescent="0.25">
      <c r="A81" s="27">
        <v>41738</v>
      </c>
      <c r="B81" s="27" t="s">
        <v>120</v>
      </c>
      <c r="C81" s="28" t="s">
        <v>302</v>
      </c>
      <c r="D81" s="28" t="s">
        <v>195</v>
      </c>
      <c r="E81" s="29" t="s">
        <v>188</v>
      </c>
      <c r="F81" s="30"/>
    </row>
    <row r="82" spans="1:6" x14ac:dyDescent="0.25">
      <c r="A82" s="27">
        <v>41738</v>
      </c>
      <c r="B82" s="27" t="s">
        <v>120</v>
      </c>
      <c r="C82" s="28" t="s">
        <v>303</v>
      </c>
      <c r="D82" s="28" t="s">
        <v>195</v>
      </c>
      <c r="E82" s="29" t="s">
        <v>188</v>
      </c>
      <c r="F82" s="30"/>
    </row>
    <row r="83" spans="1:6" x14ac:dyDescent="0.25">
      <c r="A83" s="27">
        <v>41738</v>
      </c>
      <c r="B83" s="27" t="s">
        <v>314</v>
      </c>
      <c r="C83" s="28" t="s">
        <v>304</v>
      </c>
      <c r="D83" s="28" t="s">
        <v>195</v>
      </c>
      <c r="E83" s="29" t="s">
        <v>188</v>
      </c>
      <c r="F83" s="30"/>
    </row>
    <row r="84" spans="1:6" x14ac:dyDescent="0.25">
      <c r="A84" s="27">
        <v>41738</v>
      </c>
      <c r="B84" s="27" t="s">
        <v>241</v>
      </c>
      <c r="C84" s="28" t="s">
        <v>192</v>
      </c>
      <c r="D84" s="28" t="s">
        <v>194</v>
      </c>
      <c r="E84" s="29" t="s">
        <v>188</v>
      </c>
      <c r="F84" s="30"/>
    </row>
    <row r="85" spans="1:6" ht="30" x14ac:dyDescent="0.25">
      <c r="A85" s="27">
        <v>41738</v>
      </c>
      <c r="B85" s="47" t="s">
        <v>312</v>
      </c>
      <c r="C85" s="28" t="s">
        <v>299</v>
      </c>
      <c r="D85" s="28" t="s">
        <v>195</v>
      </c>
      <c r="E85" s="28" t="s">
        <v>313</v>
      </c>
      <c r="F85" s="30"/>
    </row>
    <row r="86" spans="1:6" x14ac:dyDescent="0.25">
      <c r="A86" s="27">
        <v>41743</v>
      </c>
      <c r="B86" s="47" t="s">
        <v>204</v>
      </c>
      <c r="C86" s="28" t="s">
        <v>388</v>
      </c>
      <c r="D86" s="28" t="s">
        <v>194</v>
      </c>
      <c r="E86" s="29" t="s">
        <v>177</v>
      </c>
      <c r="F86" s="30"/>
    </row>
    <row r="87" spans="1:6" ht="45" x14ac:dyDescent="0.25">
      <c r="A87" s="27">
        <v>41743</v>
      </c>
      <c r="B87" s="47" t="s">
        <v>324</v>
      </c>
      <c r="C87" s="28" t="s">
        <v>701</v>
      </c>
      <c r="D87" s="28" t="s">
        <v>194</v>
      </c>
      <c r="E87" s="29" t="s">
        <v>177</v>
      </c>
      <c r="F87" s="30"/>
    </row>
    <row r="88" spans="1:6" x14ac:dyDescent="0.25">
      <c r="A88" s="27">
        <v>41743</v>
      </c>
      <c r="B88" s="47" t="s">
        <v>211</v>
      </c>
      <c r="C88" s="28" t="s">
        <v>325</v>
      </c>
      <c r="D88" s="28" t="s">
        <v>194</v>
      </c>
      <c r="E88" s="29" t="s">
        <v>177</v>
      </c>
      <c r="F88" s="30"/>
    </row>
    <row r="89" spans="1:6" x14ac:dyDescent="0.25">
      <c r="A89" s="27">
        <v>41743</v>
      </c>
      <c r="B89" s="47" t="s">
        <v>326</v>
      </c>
      <c r="C89" s="28" t="s">
        <v>327</v>
      </c>
      <c r="D89" s="28" t="s">
        <v>195</v>
      </c>
      <c r="E89" s="29" t="s">
        <v>51</v>
      </c>
      <c r="F89" s="30"/>
    </row>
    <row r="90" spans="1:6" ht="30" x14ac:dyDescent="0.25">
      <c r="A90" s="130">
        <v>41744</v>
      </c>
      <c r="B90" s="131" t="s">
        <v>331</v>
      </c>
      <c r="C90" s="132" t="s">
        <v>332</v>
      </c>
      <c r="D90" s="132" t="s">
        <v>195</v>
      </c>
      <c r="E90" s="133" t="s">
        <v>47</v>
      </c>
      <c r="F90" s="142"/>
    </row>
    <row r="91" spans="1:6" ht="30" x14ac:dyDescent="0.25">
      <c r="A91" s="35">
        <v>41744</v>
      </c>
      <c r="B91" s="42" t="s">
        <v>331</v>
      </c>
      <c r="C91" s="36" t="s">
        <v>328</v>
      </c>
      <c r="D91" s="36" t="s">
        <v>194</v>
      </c>
      <c r="E91" s="37" t="s">
        <v>47</v>
      </c>
      <c r="F91" s="38"/>
    </row>
    <row r="92" spans="1:6" x14ac:dyDescent="0.25">
      <c r="A92" s="27">
        <v>41744</v>
      </c>
      <c r="B92" s="72" t="s">
        <v>149</v>
      </c>
      <c r="C92" s="28" t="s">
        <v>333</v>
      </c>
      <c r="D92" s="28" t="s">
        <v>195</v>
      </c>
      <c r="E92" s="44" t="s">
        <v>47</v>
      </c>
      <c r="F92" s="30"/>
    </row>
    <row r="93" spans="1:6" x14ac:dyDescent="0.25">
      <c r="A93" s="27">
        <v>41744</v>
      </c>
      <c r="B93" s="47" t="s">
        <v>334</v>
      </c>
      <c r="C93" s="28" t="s">
        <v>541</v>
      </c>
      <c r="D93" s="28" t="s">
        <v>195</v>
      </c>
      <c r="E93" s="44" t="s">
        <v>47</v>
      </c>
      <c r="F93" s="30"/>
    </row>
    <row r="94" spans="1:6" x14ac:dyDescent="0.25">
      <c r="A94" s="27">
        <v>41744</v>
      </c>
      <c r="B94" s="47" t="s">
        <v>335</v>
      </c>
      <c r="C94" s="28" t="s">
        <v>336</v>
      </c>
      <c r="D94" s="28" t="s">
        <v>195</v>
      </c>
      <c r="E94" s="44" t="s">
        <v>47</v>
      </c>
      <c r="F94" s="30"/>
    </row>
    <row r="95" spans="1:6" x14ac:dyDescent="0.25">
      <c r="A95" s="35">
        <v>41744</v>
      </c>
      <c r="B95" s="42" t="s">
        <v>335</v>
      </c>
      <c r="C95" s="36" t="s">
        <v>337</v>
      </c>
      <c r="D95" s="36" t="s">
        <v>195</v>
      </c>
      <c r="E95" s="37" t="s">
        <v>47</v>
      </c>
      <c r="F95" s="38"/>
    </row>
    <row r="96" spans="1:6" x14ac:dyDescent="0.25">
      <c r="A96" s="27">
        <v>41744</v>
      </c>
      <c r="B96" s="47" t="s">
        <v>11</v>
      </c>
      <c r="C96" s="28" t="s">
        <v>390</v>
      </c>
      <c r="D96" s="28" t="s">
        <v>195</v>
      </c>
      <c r="E96" s="29" t="s">
        <v>50</v>
      </c>
      <c r="F96" s="30"/>
    </row>
    <row r="97" spans="1:6" x14ac:dyDescent="0.25">
      <c r="A97" s="27">
        <v>41744</v>
      </c>
      <c r="B97" s="27"/>
      <c r="C97" s="28" t="s">
        <v>339</v>
      </c>
      <c r="D97" s="28" t="s">
        <v>194</v>
      </c>
      <c r="E97" s="29" t="s">
        <v>188</v>
      </c>
      <c r="F97" s="30"/>
    </row>
    <row r="98" spans="1:6" x14ac:dyDescent="0.25">
      <c r="A98" s="27">
        <v>41744</v>
      </c>
      <c r="B98" s="47"/>
      <c r="C98" s="28" t="s">
        <v>340</v>
      </c>
      <c r="D98" s="28" t="s">
        <v>194</v>
      </c>
      <c r="E98" s="29" t="s">
        <v>188</v>
      </c>
      <c r="F98" s="30"/>
    </row>
    <row r="99" spans="1:6" x14ac:dyDescent="0.25">
      <c r="A99" s="27">
        <v>41744</v>
      </c>
      <c r="B99" s="47"/>
      <c r="C99" s="28" t="s">
        <v>389</v>
      </c>
      <c r="D99" s="28" t="s">
        <v>195</v>
      </c>
      <c r="E99" s="29" t="s">
        <v>188</v>
      </c>
      <c r="F99" s="30"/>
    </row>
    <row r="100" spans="1:6" x14ac:dyDescent="0.25">
      <c r="A100" s="27">
        <v>41744</v>
      </c>
      <c r="B100" s="47"/>
      <c r="C100" s="28" t="s">
        <v>341</v>
      </c>
      <c r="D100" s="28" t="s">
        <v>195</v>
      </c>
      <c r="E100" s="29" t="s">
        <v>188</v>
      </c>
      <c r="F100" s="30"/>
    </row>
    <row r="101" spans="1:6" s="81" customFormat="1" ht="60" x14ac:dyDescent="0.25">
      <c r="A101" s="130">
        <v>41745</v>
      </c>
      <c r="B101" s="131" t="s">
        <v>161</v>
      </c>
      <c r="C101" s="132" t="s">
        <v>552</v>
      </c>
      <c r="D101" s="132" t="s">
        <v>195</v>
      </c>
      <c r="E101" s="133" t="s">
        <v>45</v>
      </c>
      <c r="F101" s="142"/>
    </row>
    <row r="102" spans="1:6" ht="30" x14ac:dyDescent="0.25">
      <c r="A102" s="27">
        <v>41752</v>
      </c>
      <c r="B102" s="47" t="s">
        <v>353</v>
      </c>
      <c r="C102" s="28" t="s">
        <v>354</v>
      </c>
      <c r="D102" s="28" t="s">
        <v>195</v>
      </c>
      <c r="E102" s="44" t="s">
        <v>47</v>
      </c>
      <c r="F102" s="30"/>
    </row>
    <row r="103" spans="1:6" ht="60" x14ac:dyDescent="0.25">
      <c r="A103" s="35">
        <v>41752</v>
      </c>
      <c r="B103" s="42" t="s">
        <v>355</v>
      </c>
      <c r="C103" s="36" t="s">
        <v>357</v>
      </c>
      <c r="D103" s="36" t="s">
        <v>195</v>
      </c>
      <c r="E103" s="37" t="s">
        <v>47</v>
      </c>
      <c r="F103" s="38" t="s">
        <v>431</v>
      </c>
    </row>
    <row r="104" spans="1:6" x14ac:dyDescent="0.25">
      <c r="A104" s="130">
        <v>41752</v>
      </c>
      <c r="B104" s="131" t="s">
        <v>355</v>
      </c>
      <c r="C104" s="132" t="s">
        <v>356</v>
      </c>
      <c r="D104" s="132" t="s">
        <v>195</v>
      </c>
      <c r="E104" s="133" t="s">
        <v>47</v>
      </c>
      <c r="F104" s="142"/>
    </row>
    <row r="105" spans="1:6" x14ac:dyDescent="0.25">
      <c r="A105" s="27">
        <v>41752</v>
      </c>
      <c r="B105" s="47" t="s">
        <v>335</v>
      </c>
      <c r="C105" s="28" t="s">
        <v>358</v>
      </c>
      <c r="D105" s="28" t="s">
        <v>195</v>
      </c>
      <c r="E105" s="29" t="s">
        <v>47</v>
      </c>
      <c r="F105" s="30"/>
    </row>
    <row r="106" spans="1:6" s="81" customFormat="1" x14ac:dyDescent="0.25">
      <c r="A106" s="43">
        <v>41754</v>
      </c>
      <c r="B106" s="49" t="s">
        <v>161</v>
      </c>
      <c r="C106" s="34" t="s">
        <v>368</v>
      </c>
      <c r="D106" s="34" t="s">
        <v>195</v>
      </c>
      <c r="E106" s="44" t="s">
        <v>45</v>
      </c>
      <c r="F106" s="46"/>
    </row>
    <row r="107" spans="1:6" s="81" customFormat="1" x14ac:dyDescent="0.25">
      <c r="A107" s="43">
        <v>41730</v>
      </c>
      <c r="B107" s="43" t="s">
        <v>205</v>
      </c>
      <c r="C107" s="34" t="s">
        <v>369</v>
      </c>
      <c r="D107" s="34" t="s">
        <v>195</v>
      </c>
      <c r="E107" s="44" t="s">
        <v>45</v>
      </c>
      <c r="F107" s="46"/>
    </row>
    <row r="108" spans="1:6" s="81" customFormat="1" x14ac:dyDescent="0.25">
      <c r="A108" s="43">
        <v>41730</v>
      </c>
      <c r="B108" s="43" t="s">
        <v>205</v>
      </c>
      <c r="C108" s="34" t="s">
        <v>370</v>
      </c>
      <c r="D108" s="34" t="s">
        <v>195</v>
      </c>
      <c r="E108" s="44" t="s">
        <v>45</v>
      </c>
      <c r="F108" s="46"/>
    </row>
    <row r="109" spans="1:6" s="81" customFormat="1" x14ac:dyDescent="0.25">
      <c r="A109" s="43">
        <v>41730</v>
      </c>
      <c r="B109" s="43" t="s">
        <v>205</v>
      </c>
      <c r="C109" s="34" t="s">
        <v>371</v>
      </c>
      <c r="D109" s="34" t="s">
        <v>195</v>
      </c>
      <c r="E109" s="44" t="s">
        <v>45</v>
      </c>
      <c r="F109" s="46"/>
    </row>
    <row r="110" spans="1:6" ht="60" x14ac:dyDescent="0.25">
      <c r="A110" s="27">
        <v>41753</v>
      </c>
      <c r="B110" s="47" t="s">
        <v>380</v>
      </c>
      <c r="C110" s="28" t="s">
        <v>379</v>
      </c>
      <c r="D110" s="28" t="s">
        <v>195</v>
      </c>
      <c r="E110" s="44" t="s">
        <v>48</v>
      </c>
      <c r="F110" s="30"/>
    </row>
    <row r="111" spans="1:6" ht="45" x14ac:dyDescent="0.25">
      <c r="A111" s="27">
        <v>41758</v>
      </c>
      <c r="B111" s="47" t="s">
        <v>375</v>
      </c>
      <c r="C111" s="71" t="s">
        <v>511</v>
      </c>
      <c r="D111" s="28" t="s">
        <v>194</v>
      </c>
      <c r="E111" s="29" t="s">
        <v>44</v>
      </c>
      <c r="F111" s="30"/>
    </row>
    <row r="112" spans="1:6" ht="90" x14ac:dyDescent="0.25">
      <c r="A112" s="27">
        <v>41758</v>
      </c>
      <c r="B112" s="47" t="s">
        <v>376</v>
      </c>
      <c r="C112" s="143" t="s">
        <v>708</v>
      </c>
      <c r="D112" s="28" t="s">
        <v>194</v>
      </c>
      <c r="E112" s="29" t="s">
        <v>44</v>
      </c>
      <c r="F112" s="30"/>
    </row>
    <row r="113" spans="1:6" ht="90" x14ac:dyDescent="0.25">
      <c r="A113" s="35">
        <v>41754</v>
      </c>
      <c r="B113" s="42" t="s">
        <v>247</v>
      </c>
      <c r="C113" s="36" t="s">
        <v>696</v>
      </c>
      <c r="D113" s="36" t="s">
        <v>194</v>
      </c>
      <c r="E113" s="37" t="s">
        <v>51</v>
      </c>
      <c r="F113" s="38"/>
    </row>
    <row r="114" spans="1:6" x14ac:dyDescent="0.25">
      <c r="A114" s="27">
        <v>41758</v>
      </c>
      <c r="B114" s="47" t="s">
        <v>11</v>
      </c>
      <c r="C114" s="28" t="s">
        <v>176</v>
      </c>
      <c r="D114" s="28" t="s">
        <v>195</v>
      </c>
      <c r="E114" s="29" t="s">
        <v>50</v>
      </c>
      <c r="F114" s="30"/>
    </row>
    <row r="115" spans="1:6" ht="180" x14ac:dyDescent="0.25">
      <c r="A115" s="35">
        <v>41764</v>
      </c>
      <c r="B115" s="42" t="s">
        <v>413</v>
      </c>
      <c r="C115" s="36" t="s">
        <v>697</v>
      </c>
      <c r="D115" s="36" t="s">
        <v>194</v>
      </c>
      <c r="E115" s="37" t="s">
        <v>51</v>
      </c>
      <c r="F115" s="41" t="s">
        <v>547</v>
      </c>
    </row>
    <row r="116" spans="1:6" ht="270" x14ac:dyDescent="0.25">
      <c r="A116" s="35">
        <v>41764</v>
      </c>
      <c r="B116" s="42" t="s">
        <v>540</v>
      </c>
      <c r="C116" s="116" t="s">
        <v>710</v>
      </c>
      <c r="D116" s="36" t="s">
        <v>194</v>
      </c>
      <c r="E116" s="37" t="s">
        <v>44</v>
      </c>
      <c r="F116" s="41" t="s">
        <v>665</v>
      </c>
    </row>
    <row r="117" spans="1:6" ht="150" x14ac:dyDescent="0.25">
      <c r="A117" s="35">
        <v>41765</v>
      </c>
      <c r="B117" s="42" t="s">
        <v>414</v>
      </c>
      <c r="C117" s="82" t="s">
        <v>558</v>
      </c>
      <c r="D117" s="36" t="s">
        <v>195</v>
      </c>
      <c r="E117" s="37" t="s">
        <v>48</v>
      </c>
      <c r="F117" s="40" t="s">
        <v>443</v>
      </c>
    </row>
    <row r="118" spans="1:6" x14ac:dyDescent="0.25">
      <c r="A118" s="27">
        <v>41767</v>
      </c>
      <c r="B118" s="47" t="s">
        <v>11</v>
      </c>
      <c r="C118" s="28" t="s">
        <v>417</v>
      </c>
      <c r="D118" s="28" t="s">
        <v>195</v>
      </c>
      <c r="E118" s="29" t="s">
        <v>50</v>
      </c>
      <c r="F118" s="30"/>
    </row>
    <row r="119" spans="1:6" ht="45" x14ac:dyDescent="0.25">
      <c r="A119" s="35">
        <v>41767</v>
      </c>
      <c r="B119" s="42" t="s">
        <v>82</v>
      </c>
      <c r="C119" s="36" t="s">
        <v>422</v>
      </c>
      <c r="D119" s="36" t="s">
        <v>194</v>
      </c>
      <c r="E119" s="37" t="s">
        <v>188</v>
      </c>
      <c r="F119" s="96" t="s">
        <v>479</v>
      </c>
    </row>
    <row r="120" spans="1:6" ht="30" x14ac:dyDescent="0.25">
      <c r="A120" s="27">
        <v>41767</v>
      </c>
      <c r="B120" s="47" t="s">
        <v>82</v>
      </c>
      <c r="C120" s="28" t="s">
        <v>426</v>
      </c>
      <c r="D120" s="28" t="s">
        <v>424</v>
      </c>
      <c r="E120" s="29" t="s">
        <v>188</v>
      </c>
      <c r="F120" s="30"/>
    </row>
    <row r="121" spans="1:6" x14ac:dyDescent="0.25">
      <c r="A121" s="27">
        <v>41767</v>
      </c>
      <c r="B121" s="47" t="s">
        <v>82</v>
      </c>
      <c r="C121" s="28" t="s">
        <v>423</v>
      </c>
      <c r="D121" s="28" t="s">
        <v>424</v>
      </c>
      <c r="E121" s="29" t="s">
        <v>188</v>
      </c>
      <c r="F121" s="30"/>
    </row>
    <row r="122" spans="1:6" ht="120" x14ac:dyDescent="0.25">
      <c r="A122" s="35">
        <v>41764</v>
      </c>
      <c r="B122" s="42" t="s">
        <v>434</v>
      </c>
      <c r="C122" s="36" t="s">
        <v>622</v>
      </c>
      <c r="D122" s="36" t="s">
        <v>194</v>
      </c>
      <c r="E122" s="37" t="s">
        <v>48</v>
      </c>
      <c r="F122" s="38"/>
    </row>
    <row r="123" spans="1:6" x14ac:dyDescent="0.25">
      <c r="A123" s="27">
        <v>41771</v>
      </c>
      <c r="B123" s="47"/>
      <c r="C123" s="28" t="s">
        <v>437</v>
      </c>
      <c r="D123" s="28" t="s">
        <v>195</v>
      </c>
      <c r="E123" s="29" t="s">
        <v>50</v>
      </c>
      <c r="F123" s="30"/>
    </row>
    <row r="124" spans="1:6" ht="30" x14ac:dyDescent="0.25">
      <c r="A124" s="27">
        <v>41771</v>
      </c>
      <c r="B124" s="47"/>
      <c r="C124" s="28" t="s">
        <v>438</v>
      </c>
      <c r="D124" s="28" t="s">
        <v>195</v>
      </c>
      <c r="E124" s="29" t="s">
        <v>47</v>
      </c>
      <c r="F124" s="119" t="s">
        <v>498</v>
      </c>
    </row>
    <row r="125" spans="1:6" ht="45" x14ac:dyDescent="0.25">
      <c r="A125" s="35">
        <v>41771</v>
      </c>
      <c r="B125" s="42" t="s">
        <v>544</v>
      </c>
      <c r="C125" s="36" t="s">
        <v>545</v>
      </c>
      <c r="D125" s="36" t="s">
        <v>194</v>
      </c>
      <c r="E125" s="37" t="s">
        <v>47</v>
      </c>
      <c r="F125" s="38"/>
    </row>
    <row r="126" spans="1:6" x14ac:dyDescent="0.25">
      <c r="A126" s="27">
        <v>41771</v>
      </c>
      <c r="B126" s="47" t="s">
        <v>666</v>
      </c>
      <c r="C126" s="28" t="s">
        <v>439</v>
      </c>
      <c r="D126" s="28" t="s">
        <v>194</v>
      </c>
      <c r="E126" s="29" t="s">
        <v>47</v>
      </c>
      <c r="F126" s="30"/>
    </row>
    <row r="127" spans="1:6" x14ac:dyDescent="0.25">
      <c r="A127" s="27">
        <v>41771</v>
      </c>
      <c r="B127" s="47" t="s">
        <v>667</v>
      </c>
      <c r="C127" s="28" t="s">
        <v>440</v>
      </c>
      <c r="D127" s="28" t="s">
        <v>195</v>
      </c>
      <c r="E127" s="29" t="s">
        <v>47</v>
      </c>
      <c r="F127" s="30"/>
    </row>
    <row r="128" spans="1:6" x14ac:dyDescent="0.25">
      <c r="A128" s="27">
        <v>41771</v>
      </c>
      <c r="B128" s="47" t="s">
        <v>150</v>
      </c>
      <c r="C128" s="28" t="s">
        <v>441</v>
      </c>
      <c r="D128" s="28" t="s">
        <v>195</v>
      </c>
      <c r="E128" s="29" t="s">
        <v>47</v>
      </c>
      <c r="F128" s="30"/>
    </row>
    <row r="129" spans="1:6" ht="30" x14ac:dyDescent="0.25">
      <c r="A129" s="27">
        <v>41772</v>
      </c>
      <c r="B129" s="47" t="s">
        <v>444</v>
      </c>
      <c r="C129" s="28" t="s">
        <v>445</v>
      </c>
      <c r="D129" s="28" t="s">
        <v>195</v>
      </c>
      <c r="E129" s="29" t="s">
        <v>51</v>
      </c>
      <c r="F129" s="30"/>
    </row>
    <row r="130" spans="1:6" ht="75" x14ac:dyDescent="0.25">
      <c r="A130" s="35">
        <v>41778</v>
      </c>
      <c r="B130" s="42" t="s">
        <v>490</v>
      </c>
      <c r="C130" s="36" t="s">
        <v>612</v>
      </c>
      <c r="D130" s="36" t="s">
        <v>194</v>
      </c>
      <c r="E130" s="37" t="s">
        <v>548</v>
      </c>
      <c r="F130" s="38"/>
    </row>
    <row r="131" spans="1:6" ht="30" x14ac:dyDescent="0.25">
      <c r="A131" s="35">
        <v>41781</v>
      </c>
      <c r="B131" s="42" t="s">
        <v>326</v>
      </c>
      <c r="C131" s="36" t="s">
        <v>698</v>
      </c>
      <c r="D131" s="36" t="s">
        <v>194</v>
      </c>
      <c r="E131" s="37" t="s">
        <v>51</v>
      </c>
      <c r="F131" s="38"/>
    </row>
    <row r="132" spans="1:6" ht="45" x14ac:dyDescent="0.25">
      <c r="A132" s="27">
        <v>41785</v>
      </c>
      <c r="B132" s="47" t="s">
        <v>481</v>
      </c>
      <c r="C132" s="28" t="s">
        <v>482</v>
      </c>
      <c r="D132" s="28" t="s">
        <v>194</v>
      </c>
      <c r="E132" s="29" t="s">
        <v>51</v>
      </c>
      <c r="F132" s="30"/>
    </row>
    <row r="133" spans="1:6" ht="45" x14ac:dyDescent="0.25">
      <c r="A133" s="130">
        <v>41785</v>
      </c>
      <c r="B133" s="131" t="s">
        <v>510</v>
      </c>
      <c r="C133" s="132" t="s">
        <v>570</v>
      </c>
      <c r="D133" s="132" t="s">
        <v>195</v>
      </c>
      <c r="E133" s="133" t="s">
        <v>47</v>
      </c>
      <c r="F133" s="142" t="s">
        <v>569</v>
      </c>
    </row>
    <row r="134" spans="1:6" x14ac:dyDescent="0.25">
      <c r="A134" s="27">
        <v>41785</v>
      </c>
      <c r="B134" s="47" t="s">
        <v>668</v>
      </c>
      <c r="C134" s="28" t="s">
        <v>486</v>
      </c>
      <c r="D134" s="28" t="s">
        <v>195</v>
      </c>
      <c r="E134" s="29" t="s">
        <v>47</v>
      </c>
      <c r="F134" s="30"/>
    </row>
    <row r="135" spans="1:6" x14ac:dyDescent="0.25">
      <c r="A135" s="27">
        <v>41785</v>
      </c>
      <c r="B135" s="47" t="s">
        <v>669</v>
      </c>
      <c r="C135" s="28" t="s">
        <v>487</v>
      </c>
      <c r="D135" s="28" t="s">
        <v>195</v>
      </c>
      <c r="E135" s="29" t="s">
        <v>47</v>
      </c>
      <c r="F135" s="30"/>
    </row>
    <row r="136" spans="1:6" x14ac:dyDescent="0.25">
      <c r="A136" s="27">
        <v>41785</v>
      </c>
      <c r="B136" s="47" t="s">
        <v>216</v>
      </c>
      <c r="C136" s="28" t="s">
        <v>488</v>
      </c>
      <c r="D136" s="28" t="s">
        <v>195</v>
      </c>
      <c r="E136" s="29" t="s">
        <v>47</v>
      </c>
      <c r="F136" s="30"/>
    </row>
    <row r="137" spans="1:6" ht="30" x14ac:dyDescent="0.25">
      <c r="A137" s="27">
        <v>41785</v>
      </c>
      <c r="B137" s="47" t="s">
        <v>97</v>
      </c>
      <c r="C137" s="28" t="s">
        <v>492</v>
      </c>
      <c r="D137" s="28" t="s">
        <v>195</v>
      </c>
      <c r="E137" s="29" t="s">
        <v>47</v>
      </c>
      <c r="F137" s="30" t="s">
        <v>497</v>
      </c>
    </row>
    <row r="138" spans="1:6" x14ac:dyDescent="0.25">
      <c r="A138" s="27">
        <v>41785</v>
      </c>
      <c r="B138" s="47" t="s">
        <v>491</v>
      </c>
      <c r="C138" s="28" t="s">
        <v>496</v>
      </c>
      <c r="D138" s="28" t="s">
        <v>195</v>
      </c>
      <c r="E138" s="29" t="s">
        <v>47</v>
      </c>
      <c r="F138" s="30" t="s">
        <v>497</v>
      </c>
    </row>
    <row r="139" spans="1:6" x14ac:dyDescent="0.25">
      <c r="A139" s="27">
        <v>41785</v>
      </c>
      <c r="B139" s="47" t="s">
        <v>72</v>
      </c>
      <c r="C139" s="28" t="s">
        <v>501</v>
      </c>
      <c r="D139" s="28" t="s">
        <v>194</v>
      </c>
      <c r="E139" s="29" t="s">
        <v>45</v>
      </c>
      <c r="F139" s="30"/>
    </row>
    <row r="140" spans="1:6" x14ac:dyDescent="0.25">
      <c r="A140" s="27">
        <v>41785</v>
      </c>
      <c r="B140" s="47" t="s">
        <v>72</v>
      </c>
      <c r="C140" s="28" t="s">
        <v>502</v>
      </c>
      <c r="D140" s="28" t="s">
        <v>195</v>
      </c>
      <c r="E140" s="29" t="s">
        <v>45</v>
      </c>
      <c r="F140" s="30"/>
    </row>
    <row r="141" spans="1:6" x14ac:dyDescent="0.25">
      <c r="A141" s="27">
        <v>41785</v>
      </c>
      <c r="B141" s="47" t="s">
        <v>72</v>
      </c>
      <c r="C141" s="28" t="s">
        <v>503</v>
      </c>
      <c r="D141" s="28" t="s">
        <v>195</v>
      </c>
      <c r="E141" s="29" t="s">
        <v>45</v>
      </c>
      <c r="F141" s="30"/>
    </row>
    <row r="142" spans="1:6" x14ac:dyDescent="0.25">
      <c r="A142" s="27">
        <v>41785</v>
      </c>
      <c r="B142" s="47" t="s">
        <v>72</v>
      </c>
      <c r="C142" s="28" t="s">
        <v>504</v>
      </c>
      <c r="D142" s="28" t="s">
        <v>195</v>
      </c>
      <c r="E142" s="29" t="s">
        <v>45</v>
      </c>
      <c r="F142" s="30"/>
    </row>
    <row r="143" spans="1:6" ht="30" x14ac:dyDescent="0.25">
      <c r="A143" s="27">
        <v>41785</v>
      </c>
      <c r="B143" s="47" t="s">
        <v>72</v>
      </c>
      <c r="C143" s="28" t="s">
        <v>505</v>
      </c>
      <c r="D143" s="28" t="s">
        <v>195</v>
      </c>
      <c r="E143" s="29" t="s">
        <v>45</v>
      </c>
      <c r="F143" s="30"/>
    </row>
    <row r="144" spans="1:6" x14ac:dyDescent="0.25">
      <c r="A144" s="27">
        <v>41785</v>
      </c>
      <c r="B144" s="47" t="s">
        <v>72</v>
      </c>
      <c r="C144" s="28" t="s">
        <v>506</v>
      </c>
      <c r="D144" s="28" t="s">
        <v>195</v>
      </c>
      <c r="E144" s="29" t="s">
        <v>45</v>
      </c>
      <c r="F144" s="30"/>
    </row>
    <row r="145" spans="1:6" x14ac:dyDescent="0.25">
      <c r="A145" s="27">
        <v>41785</v>
      </c>
      <c r="B145" s="43" t="s">
        <v>72</v>
      </c>
      <c r="C145" s="121" t="s">
        <v>507</v>
      </c>
      <c r="D145" s="28" t="s">
        <v>194</v>
      </c>
      <c r="E145" s="29" t="s">
        <v>45</v>
      </c>
      <c r="F145" s="29"/>
    </row>
    <row r="146" spans="1:6" ht="105" x14ac:dyDescent="0.25">
      <c r="A146" s="35">
        <v>41786</v>
      </c>
      <c r="B146" s="42" t="s">
        <v>512</v>
      </c>
      <c r="C146" s="36" t="s">
        <v>619</v>
      </c>
      <c r="D146" s="36" t="s">
        <v>195</v>
      </c>
      <c r="E146" s="37" t="s">
        <v>48</v>
      </c>
      <c r="F146" s="41" t="s">
        <v>534</v>
      </c>
    </row>
    <row r="147" spans="1:6" x14ac:dyDescent="0.25">
      <c r="A147" s="27">
        <v>41792</v>
      </c>
      <c r="B147" s="47" t="s">
        <v>11</v>
      </c>
      <c r="C147" s="28" t="s">
        <v>640</v>
      </c>
      <c r="D147" s="28" t="s">
        <v>195</v>
      </c>
      <c r="E147" s="29" t="s">
        <v>50</v>
      </c>
      <c r="F147" s="30"/>
    </row>
    <row r="148" spans="1:6" x14ac:dyDescent="0.25">
      <c r="A148" s="158">
        <v>41793</v>
      </c>
      <c r="B148" s="159" t="s">
        <v>520</v>
      </c>
      <c r="C148" s="160" t="s">
        <v>521</v>
      </c>
      <c r="D148" s="160" t="s">
        <v>195</v>
      </c>
      <c r="E148" s="161" t="s">
        <v>47</v>
      </c>
      <c r="F148" s="30"/>
    </row>
    <row r="149" spans="1:6" x14ac:dyDescent="0.25">
      <c r="A149" s="158">
        <v>41793</v>
      </c>
      <c r="B149" s="159" t="s">
        <v>522</v>
      </c>
      <c r="C149" s="160" t="s">
        <v>523</v>
      </c>
      <c r="D149" s="160" t="s">
        <v>195</v>
      </c>
      <c r="E149" s="161" t="s">
        <v>47</v>
      </c>
      <c r="F149" s="30"/>
    </row>
    <row r="150" spans="1:6" x14ac:dyDescent="0.25">
      <c r="A150" s="158">
        <v>41793</v>
      </c>
      <c r="B150" s="159" t="s">
        <v>524</v>
      </c>
      <c r="C150" s="160" t="s">
        <v>525</v>
      </c>
      <c r="D150" s="160" t="s">
        <v>194</v>
      </c>
      <c r="E150" s="161" t="s">
        <v>47</v>
      </c>
      <c r="F150" s="30"/>
    </row>
    <row r="151" spans="1:6" x14ac:dyDescent="0.25">
      <c r="A151" s="158">
        <v>41794</v>
      </c>
      <c r="B151" s="159" t="s">
        <v>526</v>
      </c>
      <c r="C151" s="160" t="s">
        <v>527</v>
      </c>
      <c r="D151" s="160" t="s">
        <v>195</v>
      </c>
      <c r="E151" s="161" t="s">
        <v>47</v>
      </c>
      <c r="F151" s="30"/>
    </row>
    <row r="152" spans="1:6" x14ac:dyDescent="0.25">
      <c r="A152" s="158">
        <v>41793</v>
      </c>
      <c r="B152" s="159" t="s">
        <v>528</v>
      </c>
      <c r="C152" s="160" t="s">
        <v>529</v>
      </c>
      <c r="D152" s="160" t="s">
        <v>194</v>
      </c>
      <c r="E152" s="161" t="s">
        <v>47</v>
      </c>
      <c r="F152" s="30"/>
    </row>
    <row r="153" spans="1:6" s="81" customFormat="1" x14ac:dyDescent="0.25">
      <c r="A153" s="43">
        <v>41787</v>
      </c>
      <c r="B153" s="43" t="s">
        <v>326</v>
      </c>
      <c r="C153" s="34" t="s">
        <v>554</v>
      </c>
      <c r="D153" s="28" t="s">
        <v>194</v>
      </c>
      <c r="E153" s="44" t="s">
        <v>45</v>
      </c>
      <c r="F153" s="46"/>
    </row>
    <row r="154" spans="1:6" ht="60" x14ac:dyDescent="0.25">
      <c r="A154" s="35">
        <v>41789</v>
      </c>
      <c r="B154" s="42" t="s">
        <v>549</v>
      </c>
      <c r="C154" s="36" t="s">
        <v>670</v>
      </c>
      <c r="D154" s="36" t="s">
        <v>194</v>
      </c>
      <c r="E154" s="37" t="s">
        <v>548</v>
      </c>
      <c r="F154" s="38"/>
    </row>
    <row r="155" spans="1:6" s="81" customFormat="1" x14ac:dyDescent="0.25">
      <c r="A155" s="43">
        <v>41792</v>
      </c>
      <c r="B155" s="43" t="s">
        <v>205</v>
      </c>
      <c r="C155" s="34" t="s">
        <v>530</v>
      </c>
      <c r="D155" s="28" t="s">
        <v>195</v>
      </c>
      <c r="E155" s="44" t="s">
        <v>45</v>
      </c>
      <c r="F155" s="46"/>
    </row>
    <row r="156" spans="1:6" ht="30" x14ac:dyDescent="0.25">
      <c r="A156" s="27">
        <v>41793</v>
      </c>
      <c r="B156" s="47" t="s">
        <v>72</v>
      </c>
      <c r="C156" s="28" t="s">
        <v>531</v>
      </c>
      <c r="D156" s="28" t="s">
        <v>194</v>
      </c>
      <c r="E156" s="29" t="s">
        <v>45</v>
      </c>
      <c r="F156" s="30"/>
    </row>
    <row r="157" spans="1:6" x14ac:dyDescent="0.25">
      <c r="A157" s="43">
        <v>41799</v>
      </c>
      <c r="B157" s="43" t="s">
        <v>161</v>
      </c>
      <c r="C157" s="34" t="s">
        <v>553</v>
      </c>
      <c r="D157" s="34" t="s">
        <v>194</v>
      </c>
      <c r="E157" s="44" t="s">
        <v>45</v>
      </c>
      <c r="F157" s="30"/>
    </row>
    <row r="158" spans="1:6" x14ac:dyDescent="0.25">
      <c r="A158" s="27">
        <v>41785</v>
      </c>
      <c r="B158" s="47" t="s">
        <v>72</v>
      </c>
      <c r="C158" s="28" t="s">
        <v>551</v>
      </c>
      <c r="D158" s="28" t="s">
        <v>195</v>
      </c>
      <c r="E158" s="29" t="s">
        <v>45</v>
      </c>
      <c r="F158" s="30"/>
    </row>
    <row r="159" spans="1:6" ht="90" x14ac:dyDescent="0.25">
      <c r="A159" s="35">
        <v>41799</v>
      </c>
      <c r="B159" s="42" t="s">
        <v>672</v>
      </c>
      <c r="C159" s="36" t="s">
        <v>674</v>
      </c>
      <c r="D159" s="36" t="s">
        <v>194</v>
      </c>
      <c r="E159" s="37" t="s">
        <v>48</v>
      </c>
      <c r="F159" s="38"/>
    </row>
    <row r="160" spans="1:6" ht="90" x14ac:dyDescent="0.25">
      <c r="A160" s="27">
        <v>41888</v>
      </c>
      <c r="B160" s="47" t="s">
        <v>559</v>
      </c>
      <c r="C160" s="28" t="s">
        <v>560</v>
      </c>
      <c r="D160" s="28" t="s">
        <v>195</v>
      </c>
      <c r="E160" s="29" t="s">
        <v>44</v>
      </c>
      <c r="F160" s="30"/>
    </row>
    <row r="161" spans="1:6" ht="75" x14ac:dyDescent="0.25">
      <c r="A161" s="27">
        <v>41888</v>
      </c>
      <c r="B161" s="47" t="s">
        <v>561</v>
      </c>
      <c r="C161" s="28" t="s">
        <v>650</v>
      </c>
      <c r="D161" s="28" t="s">
        <v>562</v>
      </c>
      <c r="E161" s="29" t="s">
        <v>44</v>
      </c>
      <c r="F161" s="30"/>
    </row>
    <row r="162" spans="1:6" x14ac:dyDescent="0.25">
      <c r="A162" s="27">
        <v>41888</v>
      </c>
      <c r="B162" s="47" t="s">
        <v>526</v>
      </c>
      <c r="C162" s="28" t="s">
        <v>563</v>
      </c>
      <c r="D162" s="28" t="s">
        <v>195</v>
      </c>
      <c r="E162" s="29" t="s">
        <v>47</v>
      </c>
      <c r="F162" s="30"/>
    </row>
    <row r="163" spans="1:6" ht="30" x14ac:dyDescent="0.25">
      <c r="A163" s="27">
        <v>41888</v>
      </c>
      <c r="B163" s="47" t="s">
        <v>564</v>
      </c>
      <c r="C163" s="28" t="s">
        <v>565</v>
      </c>
      <c r="D163" s="28" t="s">
        <v>562</v>
      </c>
      <c r="E163" s="29" t="s">
        <v>47</v>
      </c>
      <c r="F163" s="30"/>
    </row>
    <row r="164" spans="1:6" x14ac:dyDescent="0.25">
      <c r="A164" s="27">
        <v>41888</v>
      </c>
      <c r="B164" s="47" t="s">
        <v>566</v>
      </c>
      <c r="C164" s="28" t="s">
        <v>567</v>
      </c>
      <c r="D164" s="28" t="s">
        <v>195</v>
      </c>
      <c r="E164" s="29" t="s">
        <v>47</v>
      </c>
      <c r="F164" s="30"/>
    </row>
    <row r="165" spans="1:6" x14ac:dyDescent="0.25">
      <c r="A165" s="27">
        <v>41799</v>
      </c>
      <c r="B165" s="47" t="s">
        <v>82</v>
      </c>
      <c r="C165" s="28" t="s">
        <v>571</v>
      </c>
      <c r="D165" s="28" t="s">
        <v>424</v>
      </c>
      <c r="E165" s="29" t="s">
        <v>188</v>
      </c>
      <c r="F165" s="30"/>
    </row>
    <row r="166" spans="1:6" x14ac:dyDescent="0.25">
      <c r="A166" s="27">
        <v>41800</v>
      </c>
      <c r="B166" s="47" t="s">
        <v>11</v>
      </c>
      <c r="C166" s="28" t="s">
        <v>572</v>
      </c>
      <c r="D166" s="28" t="s">
        <v>195</v>
      </c>
      <c r="E166" s="29" t="s">
        <v>50</v>
      </c>
      <c r="F166" s="30"/>
    </row>
    <row r="167" spans="1:6" ht="30" x14ac:dyDescent="0.25">
      <c r="A167" s="35">
        <v>41800</v>
      </c>
      <c r="B167" s="42" t="s">
        <v>580</v>
      </c>
      <c r="C167" s="36" t="s">
        <v>688</v>
      </c>
      <c r="D167" s="36" t="s">
        <v>194</v>
      </c>
      <c r="E167" s="37" t="s">
        <v>50</v>
      </c>
      <c r="F167" s="38"/>
    </row>
    <row r="168" spans="1:6" x14ac:dyDescent="0.25">
      <c r="A168" s="27">
        <v>41800</v>
      </c>
      <c r="B168" s="47" t="s">
        <v>11</v>
      </c>
      <c r="C168" s="28" t="s">
        <v>573</v>
      </c>
      <c r="D168" s="28" t="s">
        <v>195</v>
      </c>
      <c r="E168" s="29" t="s">
        <v>50</v>
      </c>
      <c r="F168" s="30"/>
    </row>
    <row r="169" spans="1:6" x14ac:dyDescent="0.25">
      <c r="A169" s="27">
        <v>41810</v>
      </c>
      <c r="B169" s="43" t="s">
        <v>205</v>
      </c>
      <c r="C169" s="28" t="s">
        <v>610</v>
      </c>
      <c r="D169" s="28" t="s">
        <v>195</v>
      </c>
      <c r="E169" s="29" t="s">
        <v>50</v>
      </c>
      <c r="F169" s="30"/>
    </row>
    <row r="170" spans="1:6" x14ac:dyDescent="0.25">
      <c r="A170" s="27">
        <v>41800</v>
      </c>
      <c r="B170" s="47" t="s">
        <v>120</v>
      </c>
      <c r="C170" s="28" t="s">
        <v>574</v>
      </c>
      <c r="D170" s="28" t="s">
        <v>195</v>
      </c>
      <c r="E170" s="29" t="s">
        <v>575</v>
      </c>
      <c r="F170" s="30"/>
    </row>
    <row r="171" spans="1:6" ht="105" x14ac:dyDescent="0.25">
      <c r="A171" s="35">
        <v>41808</v>
      </c>
      <c r="B171" s="42" t="s">
        <v>596</v>
      </c>
      <c r="C171" s="36" t="s">
        <v>618</v>
      </c>
      <c r="D171" s="36" t="s">
        <v>194</v>
      </c>
      <c r="E171" s="37" t="s">
        <v>51</v>
      </c>
      <c r="F171" s="38"/>
    </row>
    <row r="172" spans="1:6" ht="90" x14ac:dyDescent="0.25">
      <c r="A172" s="174">
        <v>41827</v>
      </c>
      <c r="B172" s="42" t="s">
        <v>597</v>
      </c>
      <c r="C172" s="36" t="s">
        <v>685</v>
      </c>
      <c r="D172" s="36" t="s">
        <v>194</v>
      </c>
      <c r="E172" s="37" t="s">
        <v>50</v>
      </c>
      <c r="F172" s="38"/>
    </row>
    <row r="173" spans="1:6" x14ac:dyDescent="0.25">
      <c r="A173" s="27">
        <v>41810</v>
      </c>
      <c r="B173" s="47" t="s">
        <v>72</v>
      </c>
      <c r="C173" s="28" t="s">
        <v>607</v>
      </c>
      <c r="D173" s="28" t="s">
        <v>194</v>
      </c>
      <c r="E173" s="29" t="s">
        <v>45</v>
      </c>
      <c r="F173" s="30"/>
    </row>
    <row r="174" spans="1:6" ht="45" x14ac:dyDescent="0.25">
      <c r="A174" s="27" t="s">
        <v>604</v>
      </c>
      <c r="B174" s="47" t="s">
        <v>605</v>
      </c>
      <c r="C174" s="28" t="s">
        <v>705</v>
      </c>
      <c r="D174" s="28" t="s">
        <v>606</v>
      </c>
      <c r="E174" s="29" t="s">
        <v>44</v>
      </c>
      <c r="F174" s="30"/>
    </row>
    <row r="175" spans="1:6" s="81" customFormat="1" x14ac:dyDescent="0.25">
      <c r="A175" s="35">
        <v>41810</v>
      </c>
      <c r="B175" s="42" t="s">
        <v>72</v>
      </c>
      <c r="C175" s="36" t="s">
        <v>608</v>
      </c>
      <c r="D175" s="36" t="s">
        <v>194</v>
      </c>
      <c r="E175" s="37" t="s">
        <v>45</v>
      </c>
      <c r="F175" s="38"/>
    </row>
    <row r="176" spans="1:6" x14ac:dyDescent="0.25">
      <c r="A176" s="27">
        <v>41810</v>
      </c>
      <c r="B176" s="47" t="s">
        <v>11</v>
      </c>
      <c r="C176" s="28" t="s">
        <v>572</v>
      </c>
      <c r="D176" s="28" t="s">
        <v>195</v>
      </c>
      <c r="E176" s="29" t="s">
        <v>50</v>
      </c>
      <c r="F176" s="30"/>
    </row>
    <row r="177" spans="1:6" x14ac:dyDescent="0.25">
      <c r="A177" s="27">
        <v>41810</v>
      </c>
      <c r="B177" s="47" t="s">
        <v>611</v>
      </c>
      <c r="C177" s="28" t="s">
        <v>609</v>
      </c>
      <c r="D177" s="28" t="s">
        <v>194</v>
      </c>
      <c r="E177" s="29" t="s">
        <v>50</v>
      </c>
      <c r="F177" s="30"/>
    </row>
    <row r="178" spans="1:6" ht="30" x14ac:dyDescent="0.25">
      <c r="A178" s="35">
        <v>41813</v>
      </c>
      <c r="B178" s="42" t="s">
        <v>620</v>
      </c>
      <c r="C178" s="36" t="s">
        <v>621</v>
      </c>
      <c r="D178" s="36" t="s">
        <v>194</v>
      </c>
      <c r="E178" s="37" t="s">
        <v>48</v>
      </c>
      <c r="F178" s="38"/>
    </row>
    <row r="179" spans="1:6" ht="45" x14ac:dyDescent="0.25">
      <c r="A179" s="35">
        <v>41814</v>
      </c>
      <c r="B179" s="42" t="s">
        <v>624</v>
      </c>
      <c r="C179" s="36" t="s">
        <v>654</v>
      </c>
      <c r="D179" s="36" t="s">
        <v>194</v>
      </c>
      <c r="E179" s="37" t="s">
        <v>48</v>
      </c>
      <c r="F179" s="38"/>
    </row>
    <row r="180" spans="1:6" ht="45" x14ac:dyDescent="0.25">
      <c r="A180" s="35">
        <v>41814</v>
      </c>
      <c r="B180" s="42" t="s">
        <v>625</v>
      </c>
      <c r="C180" s="171" t="s">
        <v>626</v>
      </c>
      <c r="D180" s="36" t="s">
        <v>194</v>
      </c>
      <c r="E180" s="37" t="s">
        <v>48</v>
      </c>
      <c r="F180" s="38"/>
    </row>
    <row r="181" spans="1:6" ht="90" x14ac:dyDescent="0.25">
      <c r="A181" s="35">
        <v>41814</v>
      </c>
      <c r="B181" s="42" t="s">
        <v>630</v>
      </c>
      <c r="C181" s="36" t="s">
        <v>673</v>
      </c>
      <c r="D181" s="36" t="s">
        <v>194</v>
      </c>
      <c r="E181" s="37" t="s">
        <v>48</v>
      </c>
      <c r="F181" s="38"/>
    </row>
    <row r="182" spans="1:6" ht="90" x14ac:dyDescent="0.25">
      <c r="A182" s="35">
        <v>41814</v>
      </c>
      <c r="B182" s="42" t="s">
        <v>627</v>
      </c>
      <c r="C182" s="36" t="s">
        <v>628</v>
      </c>
      <c r="D182" s="36" t="s">
        <v>194</v>
      </c>
      <c r="E182" s="37" t="s">
        <v>48</v>
      </c>
      <c r="F182" s="38"/>
    </row>
    <row r="183" spans="1:6" x14ac:dyDescent="0.25">
      <c r="A183" s="27">
        <v>41815</v>
      </c>
      <c r="B183" s="43" t="s">
        <v>326</v>
      </c>
      <c r="C183" s="28" t="s">
        <v>644</v>
      </c>
      <c r="D183" s="28" t="s">
        <v>194</v>
      </c>
      <c r="E183" s="29" t="s">
        <v>293</v>
      </c>
      <c r="F183" s="30"/>
    </row>
    <row r="184" spans="1:6" x14ac:dyDescent="0.25">
      <c r="A184" s="27">
        <v>41815</v>
      </c>
      <c r="B184" s="43" t="s">
        <v>326</v>
      </c>
      <c r="C184" s="28" t="s">
        <v>645</v>
      </c>
      <c r="D184" s="28" t="s">
        <v>194</v>
      </c>
      <c r="E184" s="29" t="s">
        <v>293</v>
      </c>
      <c r="F184" s="30"/>
    </row>
    <row r="185" spans="1:6" s="81" customFormat="1" x14ac:dyDescent="0.25">
      <c r="A185" s="35">
        <v>41817</v>
      </c>
      <c r="B185" s="42" t="s">
        <v>72</v>
      </c>
      <c r="C185" s="36" t="s">
        <v>646</v>
      </c>
      <c r="D185" s="36" t="s">
        <v>194</v>
      </c>
      <c r="E185" s="37" t="s">
        <v>45</v>
      </c>
      <c r="F185" s="38"/>
    </row>
    <row r="186" spans="1:6" x14ac:dyDescent="0.25">
      <c r="A186" s="43">
        <v>41817</v>
      </c>
      <c r="B186" s="47" t="s">
        <v>72</v>
      </c>
      <c r="C186" s="28" t="s">
        <v>647</v>
      </c>
      <c r="D186" s="28" t="s">
        <v>194</v>
      </c>
      <c r="E186" s="29" t="s">
        <v>45</v>
      </c>
      <c r="F186" s="30"/>
    </row>
    <row r="187" spans="1:6" x14ac:dyDescent="0.25">
      <c r="A187" s="35">
        <v>41817</v>
      </c>
      <c r="B187" s="35" t="s">
        <v>72</v>
      </c>
      <c r="C187" s="173" t="s">
        <v>648</v>
      </c>
      <c r="D187" s="36" t="s">
        <v>194</v>
      </c>
      <c r="E187" s="37" t="s">
        <v>45</v>
      </c>
      <c r="F187" s="37"/>
    </row>
    <row r="188" spans="1:6" s="81" customFormat="1" x14ac:dyDescent="0.25">
      <c r="A188" s="35">
        <v>41817</v>
      </c>
      <c r="B188" s="42" t="s">
        <v>72</v>
      </c>
      <c r="C188" s="36" t="s">
        <v>649</v>
      </c>
      <c r="D188" s="36" t="s">
        <v>194</v>
      </c>
      <c r="E188" s="37" t="s">
        <v>45</v>
      </c>
      <c r="F188" s="38"/>
    </row>
    <row r="189" spans="1:6" ht="30" x14ac:dyDescent="0.25">
      <c r="A189" s="27">
        <v>41817</v>
      </c>
      <c r="B189" s="47" t="s">
        <v>671</v>
      </c>
      <c r="C189" s="28" t="s">
        <v>687</v>
      </c>
      <c r="D189" s="28" t="s">
        <v>194</v>
      </c>
      <c r="E189" s="29" t="s">
        <v>50</v>
      </c>
      <c r="F189" s="30"/>
    </row>
    <row r="190" spans="1:6" ht="60" x14ac:dyDescent="0.25">
      <c r="A190" s="27" t="s">
        <v>651</v>
      </c>
      <c r="B190" s="47" t="s">
        <v>652</v>
      </c>
      <c r="C190" s="71" t="s">
        <v>707</v>
      </c>
      <c r="D190" s="28" t="s">
        <v>606</v>
      </c>
      <c r="E190" s="29" t="s">
        <v>44</v>
      </c>
      <c r="F190" s="30"/>
    </row>
    <row r="191" spans="1:6" ht="75" x14ac:dyDescent="0.25">
      <c r="A191" s="35" t="s">
        <v>651</v>
      </c>
      <c r="B191" s="42" t="s">
        <v>653</v>
      </c>
      <c r="C191" s="36" t="s">
        <v>713</v>
      </c>
      <c r="D191" s="36" t="s">
        <v>606</v>
      </c>
      <c r="E191" s="37" t="s">
        <v>44</v>
      </c>
      <c r="F191" s="38"/>
    </row>
    <row r="192" spans="1:6" x14ac:dyDescent="0.25">
      <c r="A192" s="27">
        <v>41827</v>
      </c>
      <c r="B192" s="47" t="s">
        <v>679</v>
      </c>
      <c r="C192" s="28" t="s">
        <v>680</v>
      </c>
      <c r="D192" s="28" t="s">
        <v>194</v>
      </c>
      <c r="E192" s="29" t="s">
        <v>47</v>
      </c>
      <c r="F192" s="30"/>
    </row>
    <row r="193" spans="1:6" x14ac:dyDescent="0.25">
      <c r="A193" s="27">
        <v>41827</v>
      </c>
      <c r="B193" s="47" t="s">
        <v>312</v>
      </c>
      <c r="C193" s="28" t="s">
        <v>681</v>
      </c>
      <c r="D193" s="28" t="s">
        <v>195</v>
      </c>
      <c r="E193" s="29" t="s">
        <v>47</v>
      </c>
      <c r="F193" s="30" t="s">
        <v>497</v>
      </c>
    </row>
    <row r="194" spans="1:6" x14ac:dyDescent="0.25">
      <c r="A194" s="27">
        <v>41827</v>
      </c>
      <c r="B194" s="47" t="s">
        <v>520</v>
      </c>
      <c r="C194" s="28" t="s">
        <v>682</v>
      </c>
      <c r="D194" s="28" t="s">
        <v>195</v>
      </c>
      <c r="E194" s="29" t="s">
        <v>47</v>
      </c>
      <c r="F194" s="30"/>
    </row>
    <row r="195" spans="1:6" x14ac:dyDescent="0.25">
      <c r="A195" s="27">
        <v>41827</v>
      </c>
      <c r="B195" s="47" t="s">
        <v>334</v>
      </c>
      <c r="C195" s="28" t="s">
        <v>683</v>
      </c>
      <c r="D195" s="28" t="s">
        <v>194</v>
      </c>
      <c r="E195" s="29" t="s">
        <v>47</v>
      </c>
      <c r="F195" s="30"/>
    </row>
    <row r="196" spans="1:6" x14ac:dyDescent="0.25">
      <c r="A196" s="27">
        <v>41827</v>
      </c>
      <c r="B196" s="47" t="s">
        <v>11</v>
      </c>
      <c r="C196" s="28" t="s">
        <v>684</v>
      </c>
      <c r="D196" s="28" t="s">
        <v>195</v>
      </c>
      <c r="E196" s="29" t="s">
        <v>50</v>
      </c>
      <c r="F196" s="30"/>
    </row>
    <row r="197" spans="1:6" x14ac:dyDescent="0.25">
      <c r="A197" s="27"/>
      <c r="B197" s="47"/>
      <c r="C197" s="28"/>
      <c r="D197" s="28"/>
      <c r="E197" s="29"/>
      <c r="F197" s="30"/>
    </row>
    <row r="198" spans="1:6" ht="45" x14ac:dyDescent="0.25">
      <c r="A198" s="27">
        <v>41828</v>
      </c>
      <c r="B198" s="47" t="s">
        <v>699</v>
      </c>
      <c r="C198" s="28" t="s">
        <v>700</v>
      </c>
      <c r="D198" s="28" t="s">
        <v>194</v>
      </c>
      <c r="E198" s="29" t="s">
        <v>51</v>
      </c>
      <c r="F198" s="30"/>
    </row>
    <row r="199" spans="1:6" ht="60" x14ac:dyDescent="0.25">
      <c r="A199" s="27">
        <v>41828</v>
      </c>
      <c r="B199" s="47" t="s">
        <v>326</v>
      </c>
      <c r="C199" s="28" t="s">
        <v>703</v>
      </c>
      <c r="D199" s="28" t="s">
        <v>194</v>
      </c>
      <c r="E199" s="29" t="s">
        <v>51</v>
      </c>
      <c r="F199" s="30"/>
    </row>
    <row r="200" spans="1:6" ht="45" x14ac:dyDescent="0.25">
      <c r="A200" s="27">
        <v>41829</v>
      </c>
      <c r="B200" s="47" t="s">
        <v>326</v>
      </c>
      <c r="C200" s="28" t="s">
        <v>702</v>
      </c>
      <c r="D200" s="28" t="s">
        <v>194</v>
      </c>
      <c r="E200" s="29" t="s">
        <v>51</v>
      </c>
      <c r="F200" s="30"/>
    </row>
    <row r="201" spans="1:6" ht="60" x14ac:dyDescent="0.25">
      <c r="A201" s="27">
        <v>41889</v>
      </c>
      <c r="B201" s="47" t="s">
        <v>706</v>
      </c>
      <c r="C201" s="71" t="s">
        <v>709</v>
      </c>
      <c r="D201" s="28" t="s">
        <v>606</v>
      </c>
      <c r="E201" s="29" t="s">
        <v>44</v>
      </c>
      <c r="F201" s="30"/>
    </row>
    <row r="202" spans="1:6" ht="30" x14ac:dyDescent="0.25">
      <c r="A202" s="183">
        <v>41889</v>
      </c>
      <c r="B202" s="184" t="s">
        <v>711</v>
      </c>
      <c r="C202" s="71" t="s">
        <v>712</v>
      </c>
      <c r="D202" s="120"/>
      <c r="E202" s="185"/>
      <c r="F202" s="30"/>
    </row>
    <row r="203" spans="1:6" x14ac:dyDescent="0.25">
      <c r="A203" s="27">
        <v>41822</v>
      </c>
      <c r="B203" s="27" t="s">
        <v>82</v>
      </c>
      <c r="C203" s="28" t="s">
        <v>714</v>
      </c>
      <c r="D203" s="28" t="s">
        <v>194</v>
      </c>
      <c r="E203" s="29" t="s">
        <v>188</v>
      </c>
      <c r="F203" s="30"/>
    </row>
    <row r="204" spans="1:6" x14ac:dyDescent="0.25">
      <c r="A204" s="27">
        <v>41822</v>
      </c>
      <c r="B204" s="27" t="s">
        <v>82</v>
      </c>
      <c r="C204" s="28" t="s">
        <v>715</v>
      </c>
      <c r="D204" s="28" t="s">
        <v>716</v>
      </c>
      <c r="E204" s="29" t="s">
        <v>188</v>
      </c>
      <c r="F204" s="30"/>
    </row>
    <row r="205" spans="1:6" x14ac:dyDescent="0.25">
      <c r="A205" s="27"/>
      <c r="B205" s="47"/>
      <c r="C205" s="28"/>
      <c r="D205" s="28"/>
      <c r="E205" s="29"/>
      <c r="F205" s="30"/>
    </row>
    <row r="206" spans="1:6" x14ac:dyDescent="0.25">
      <c r="A206" s="27"/>
      <c r="B206" s="47"/>
      <c r="C206" s="28"/>
      <c r="D206" s="28"/>
      <c r="E206" s="29"/>
      <c r="F206" s="30"/>
    </row>
    <row r="207" spans="1:6" x14ac:dyDescent="0.25">
      <c r="A207" s="27"/>
      <c r="B207" s="47"/>
      <c r="C207" s="28"/>
      <c r="D207" s="28"/>
      <c r="E207" s="29"/>
      <c r="F207" s="30"/>
    </row>
    <row r="208" spans="1:6" x14ac:dyDescent="0.25">
      <c r="A208" s="27"/>
      <c r="B208" s="47"/>
      <c r="C208" s="28"/>
      <c r="D208" s="28"/>
      <c r="E208" s="29"/>
      <c r="F208" s="30"/>
    </row>
    <row r="209" spans="1:6" x14ac:dyDescent="0.25">
      <c r="A209" s="183"/>
      <c r="B209" s="184"/>
      <c r="C209" s="120"/>
      <c r="D209" s="120"/>
      <c r="E209" s="185"/>
      <c r="F209" s="30"/>
    </row>
    <row r="210" spans="1:6" x14ac:dyDescent="0.25">
      <c r="A210" s="27"/>
      <c r="B210" s="47"/>
      <c r="C210" s="28"/>
      <c r="D210" s="28"/>
      <c r="E210" s="29"/>
      <c r="F210" s="30"/>
    </row>
    <row r="211" spans="1:6" x14ac:dyDescent="0.25">
      <c r="A211" s="27"/>
      <c r="B211" s="47"/>
      <c r="C211" s="28"/>
      <c r="D211" s="28"/>
      <c r="E211" s="29"/>
      <c r="F211" s="30"/>
    </row>
    <row r="212" spans="1:6" x14ac:dyDescent="0.25">
      <c r="A212" s="27"/>
      <c r="B212" s="47"/>
      <c r="C212" s="28"/>
      <c r="D212" s="28"/>
      <c r="E212" s="29"/>
      <c r="F212" s="30"/>
    </row>
    <row r="213" spans="1:6" x14ac:dyDescent="0.25">
      <c r="A213" s="27"/>
      <c r="B213" s="47"/>
      <c r="C213" s="28"/>
      <c r="D213" s="28"/>
      <c r="E213" s="29"/>
      <c r="F213" s="30"/>
    </row>
    <row r="214" spans="1:6" x14ac:dyDescent="0.25">
      <c r="A214" s="27"/>
      <c r="B214" s="47"/>
      <c r="C214" s="28"/>
      <c r="D214" s="28"/>
      <c r="E214" s="29"/>
      <c r="F214" s="30"/>
    </row>
    <row r="215" spans="1:6" x14ac:dyDescent="0.25">
      <c r="A215" s="27"/>
      <c r="B215" s="47"/>
      <c r="C215" s="28"/>
      <c r="D215" s="28"/>
      <c r="E215" s="29"/>
      <c r="F215" s="30"/>
    </row>
    <row r="216" spans="1:6" x14ac:dyDescent="0.25">
      <c r="A216" s="27"/>
      <c r="B216" s="47"/>
      <c r="C216" s="28"/>
      <c r="D216" s="28"/>
      <c r="E216" s="29"/>
      <c r="F216" s="30"/>
    </row>
    <row r="217" spans="1:6" x14ac:dyDescent="0.25">
      <c r="A217" s="27"/>
      <c r="B217" s="47"/>
      <c r="C217" s="28"/>
      <c r="D217" s="28"/>
      <c r="E217" s="29"/>
      <c r="F217" s="30"/>
    </row>
    <row r="218" spans="1:6" x14ac:dyDescent="0.25">
      <c r="A218" s="183"/>
      <c r="B218" s="184"/>
      <c r="C218" s="120"/>
      <c r="D218" s="120"/>
      <c r="E218" s="185"/>
      <c r="F218" s="30"/>
    </row>
    <row r="219" spans="1:6" x14ac:dyDescent="0.25">
      <c r="A219" s="183"/>
      <c r="B219" s="184"/>
      <c r="C219" s="120"/>
      <c r="D219" s="120"/>
      <c r="E219" s="185"/>
      <c r="F219" s="30"/>
    </row>
    <row r="220" spans="1:6" x14ac:dyDescent="0.25">
      <c r="A220" s="183"/>
      <c r="B220" s="184"/>
      <c r="C220" s="120"/>
      <c r="D220" s="120"/>
      <c r="E220" s="185"/>
      <c r="F220" s="30"/>
    </row>
    <row r="221" spans="1:6" x14ac:dyDescent="0.25">
      <c r="A221" s="27"/>
      <c r="B221" s="47"/>
      <c r="C221" s="28"/>
      <c r="D221" s="28"/>
      <c r="E221" s="29"/>
      <c r="F221" s="30"/>
    </row>
    <row r="222" spans="1:6" x14ac:dyDescent="0.25">
      <c r="A222" s="27"/>
      <c r="B222" s="47"/>
      <c r="C222" s="28"/>
      <c r="D222" s="28"/>
      <c r="E222" s="29"/>
      <c r="F222" s="30"/>
    </row>
    <row r="223" spans="1:6" x14ac:dyDescent="0.25">
      <c r="A223" s="27"/>
      <c r="B223" s="47"/>
      <c r="C223" s="28"/>
      <c r="D223" s="28"/>
      <c r="E223" s="29"/>
      <c r="F223" s="30"/>
    </row>
    <row r="224" spans="1:6" x14ac:dyDescent="0.25">
      <c r="A224" s="27"/>
      <c r="B224" s="47"/>
      <c r="C224" s="28"/>
      <c r="D224" s="28"/>
      <c r="E224" s="29"/>
      <c r="F224" s="30"/>
    </row>
    <row r="225" spans="1:6" x14ac:dyDescent="0.25">
      <c r="A225" s="27"/>
      <c r="B225" s="47"/>
      <c r="C225" s="28"/>
      <c r="D225" s="28"/>
      <c r="E225" s="29"/>
      <c r="F225" s="30"/>
    </row>
    <row r="226" spans="1:6" x14ac:dyDescent="0.25">
      <c r="A226" s="27"/>
      <c r="B226" s="47"/>
      <c r="C226" s="28"/>
      <c r="D226" s="28"/>
      <c r="E226" s="29"/>
      <c r="F226" s="30"/>
    </row>
    <row r="227" spans="1:6" x14ac:dyDescent="0.25">
      <c r="A227" s="27"/>
      <c r="B227" s="47"/>
      <c r="C227" s="28"/>
      <c r="D227" s="28"/>
      <c r="E227" s="29"/>
      <c r="F227" s="30"/>
    </row>
    <row r="228" spans="1:6" x14ac:dyDescent="0.25">
      <c r="A228" s="27"/>
      <c r="B228" s="47"/>
      <c r="C228" s="28"/>
      <c r="D228" s="28"/>
      <c r="E228" s="29"/>
      <c r="F228" s="30"/>
    </row>
    <row r="229" spans="1:6" x14ac:dyDescent="0.25">
      <c r="A229" s="27"/>
      <c r="B229" s="47"/>
      <c r="C229" s="28"/>
      <c r="D229" s="28"/>
      <c r="E229" s="29"/>
      <c r="F229" s="30"/>
    </row>
    <row r="230" spans="1:6" x14ac:dyDescent="0.25">
      <c r="A230" s="27"/>
      <c r="B230" s="47"/>
      <c r="C230" s="28"/>
      <c r="D230" s="28"/>
      <c r="E230" s="29"/>
      <c r="F230" s="30"/>
    </row>
    <row r="231" spans="1:6" x14ac:dyDescent="0.25">
      <c r="A231" s="27"/>
      <c r="B231" s="47"/>
      <c r="C231" s="28"/>
      <c r="D231" s="28"/>
      <c r="E231" s="29"/>
      <c r="F231" s="30"/>
    </row>
    <row r="232" spans="1:6" x14ac:dyDescent="0.25">
      <c r="A232" s="27"/>
      <c r="B232" s="47"/>
      <c r="C232" s="28"/>
      <c r="D232" s="28"/>
      <c r="E232" s="29"/>
      <c r="F232" s="30"/>
    </row>
    <row r="233" spans="1:6" x14ac:dyDescent="0.25">
      <c r="A233" s="27"/>
      <c r="B233" s="47"/>
      <c r="C233" s="28"/>
      <c r="D233" s="28"/>
      <c r="E233" s="29"/>
      <c r="F233" s="30"/>
    </row>
    <row r="234" spans="1:6" x14ac:dyDescent="0.25">
      <c r="A234" s="27"/>
      <c r="B234" s="47"/>
      <c r="C234" s="28"/>
      <c r="D234" s="28"/>
      <c r="E234" s="29"/>
      <c r="F234" s="30"/>
    </row>
    <row r="235" spans="1:6" x14ac:dyDescent="0.25">
      <c r="A235" s="27"/>
      <c r="B235" s="47"/>
      <c r="C235" s="28"/>
      <c r="D235" s="28"/>
      <c r="E235" s="29"/>
      <c r="F235" s="30"/>
    </row>
    <row r="236" spans="1:6" x14ac:dyDescent="0.25">
      <c r="A236" s="27"/>
      <c r="B236" s="47"/>
      <c r="C236" s="28"/>
      <c r="D236" s="28"/>
      <c r="E236" s="29"/>
      <c r="F236" s="30"/>
    </row>
    <row r="237" spans="1:6" x14ac:dyDescent="0.25">
      <c r="A237" s="27"/>
      <c r="B237" s="47"/>
      <c r="C237" s="28"/>
      <c r="D237" s="28"/>
      <c r="E237" s="29"/>
      <c r="F237" s="30"/>
    </row>
    <row r="238" spans="1:6" x14ac:dyDescent="0.25">
      <c r="A238" s="27"/>
      <c r="B238" s="47"/>
      <c r="C238" s="28"/>
      <c r="D238" s="28"/>
      <c r="E238" s="29"/>
      <c r="F238" s="30"/>
    </row>
    <row r="239" spans="1:6" x14ac:dyDescent="0.25">
      <c r="A239" s="27"/>
      <c r="B239" s="47"/>
      <c r="C239" s="28"/>
      <c r="D239" s="28"/>
      <c r="E239" s="29"/>
      <c r="F239" s="30"/>
    </row>
    <row r="240" spans="1:6" x14ac:dyDescent="0.25">
      <c r="A240" s="27"/>
      <c r="B240" s="47"/>
      <c r="C240" s="28"/>
      <c r="D240" s="28"/>
      <c r="E240" s="29"/>
      <c r="F240" s="30"/>
    </row>
    <row r="241" spans="1:6" x14ac:dyDescent="0.25">
      <c r="A241" s="27"/>
      <c r="B241" s="47"/>
      <c r="C241" s="28"/>
      <c r="D241" s="28"/>
      <c r="E241" s="29"/>
      <c r="F241" s="30"/>
    </row>
    <row r="242" spans="1:6" x14ac:dyDescent="0.25">
      <c r="A242" s="27"/>
      <c r="B242" s="47"/>
      <c r="C242" s="28"/>
      <c r="D242" s="28"/>
      <c r="E242" s="29"/>
      <c r="F242" s="30"/>
    </row>
    <row r="243" spans="1:6" x14ac:dyDescent="0.25">
      <c r="A243" s="27"/>
      <c r="B243" s="47"/>
      <c r="C243" s="28"/>
      <c r="D243" s="28"/>
      <c r="E243" s="29"/>
      <c r="F243" s="30"/>
    </row>
    <row r="244" spans="1:6" x14ac:dyDescent="0.25">
      <c r="A244" s="27"/>
      <c r="B244" s="47"/>
      <c r="C244" s="28"/>
      <c r="D244" s="28"/>
      <c r="E244" s="29"/>
      <c r="F244" s="30"/>
    </row>
    <row r="245" spans="1:6" x14ac:dyDescent="0.25">
      <c r="A245" s="27"/>
      <c r="B245" s="47"/>
      <c r="C245" s="28"/>
      <c r="D245" s="28"/>
      <c r="E245" s="29"/>
      <c r="F245" s="30"/>
    </row>
    <row r="246" spans="1:6" x14ac:dyDescent="0.25">
      <c r="A246" s="27"/>
      <c r="B246" s="47"/>
      <c r="C246" s="28"/>
      <c r="D246" s="28"/>
      <c r="E246" s="29"/>
      <c r="F246" s="30"/>
    </row>
    <row r="247" spans="1:6" x14ac:dyDescent="0.25">
      <c r="A247" s="27"/>
      <c r="B247" s="47"/>
      <c r="C247" s="28"/>
      <c r="D247" s="28"/>
      <c r="E247" s="29"/>
      <c r="F247" s="30"/>
    </row>
    <row r="248" spans="1:6" x14ac:dyDescent="0.25">
      <c r="A248" s="27"/>
      <c r="B248" s="47"/>
      <c r="C248" s="28"/>
      <c r="D248" s="28"/>
      <c r="E248" s="29"/>
      <c r="F248" s="30"/>
    </row>
    <row r="249" spans="1:6" x14ac:dyDescent="0.25">
      <c r="A249" s="27"/>
      <c r="B249" s="47"/>
      <c r="C249" s="28"/>
      <c r="D249" s="28"/>
      <c r="E249" s="29"/>
      <c r="F249" s="30"/>
    </row>
    <row r="250" spans="1:6" x14ac:dyDescent="0.25">
      <c r="A250" s="27"/>
      <c r="B250" s="47"/>
      <c r="C250" s="28"/>
      <c r="D250" s="28"/>
      <c r="E250" s="29"/>
      <c r="F250" s="30"/>
    </row>
    <row r="251" spans="1:6" x14ac:dyDescent="0.25">
      <c r="A251" s="27"/>
      <c r="B251" s="47"/>
      <c r="C251" s="28"/>
      <c r="D251" s="28"/>
      <c r="E251" s="29"/>
      <c r="F251" s="30"/>
    </row>
    <row r="252" spans="1:6" x14ac:dyDescent="0.25">
      <c r="A252" s="27"/>
      <c r="B252" s="47"/>
      <c r="C252" s="28"/>
      <c r="D252" s="28"/>
      <c r="E252" s="29"/>
      <c r="F252" s="30"/>
    </row>
    <row r="253" spans="1:6" x14ac:dyDescent="0.25">
      <c r="A253" s="27"/>
      <c r="B253" s="47"/>
      <c r="C253" s="28"/>
      <c r="D253" s="28"/>
      <c r="E253" s="29"/>
      <c r="F253" s="30"/>
    </row>
    <row r="254" spans="1:6" x14ac:dyDescent="0.25">
      <c r="A254" s="27"/>
      <c r="B254" s="47"/>
      <c r="C254" s="28"/>
      <c r="D254" s="28"/>
      <c r="E254" s="29"/>
      <c r="F254" s="30"/>
    </row>
    <row r="255" spans="1:6" x14ac:dyDescent="0.25">
      <c r="A255" s="27"/>
      <c r="B255" s="47"/>
      <c r="C255" s="28"/>
      <c r="D255" s="28"/>
      <c r="E255" s="29"/>
      <c r="F255" s="30"/>
    </row>
    <row r="256" spans="1:6" x14ac:dyDescent="0.25">
      <c r="A256" s="27"/>
      <c r="B256" s="47"/>
      <c r="C256" s="28"/>
      <c r="D256" s="28"/>
      <c r="E256" s="29"/>
      <c r="F256" s="30"/>
    </row>
    <row r="257" spans="1:6" x14ac:dyDescent="0.25">
      <c r="A257" s="27"/>
      <c r="B257" s="47"/>
      <c r="C257" s="28"/>
      <c r="D257" s="28"/>
      <c r="E257" s="29"/>
      <c r="F257" s="30"/>
    </row>
    <row r="258" spans="1:6" x14ac:dyDescent="0.25">
      <c r="A258" s="27"/>
      <c r="B258" s="47"/>
      <c r="C258" s="28"/>
      <c r="D258" s="28"/>
      <c r="E258" s="29"/>
      <c r="F258" s="30"/>
    </row>
    <row r="259" spans="1:6" x14ac:dyDescent="0.25">
      <c r="A259" s="27"/>
      <c r="B259" s="47"/>
      <c r="C259" s="28"/>
      <c r="D259" s="28"/>
      <c r="E259" s="29"/>
      <c r="F259" s="30"/>
    </row>
    <row r="260" spans="1:6" x14ac:dyDescent="0.25">
      <c r="A260" s="27"/>
      <c r="B260" s="47"/>
      <c r="C260" s="28"/>
      <c r="D260" s="28"/>
      <c r="E260" s="29"/>
      <c r="F260" s="30"/>
    </row>
    <row r="261" spans="1:6" x14ac:dyDescent="0.25">
      <c r="A261" s="27"/>
      <c r="B261" s="47"/>
      <c r="C261" s="28"/>
      <c r="D261" s="28"/>
      <c r="E261" s="29"/>
      <c r="F261" s="30"/>
    </row>
    <row r="262" spans="1:6" x14ac:dyDescent="0.25">
      <c r="A262" s="27"/>
      <c r="B262" s="47"/>
      <c r="C262" s="28"/>
      <c r="D262" s="28"/>
      <c r="E262" s="29"/>
      <c r="F262" s="30"/>
    </row>
    <row r="263" spans="1:6" x14ac:dyDescent="0.25">
      <c r="A263" s="27"/>
      <c r="B263" s="47"/>
      <c r="C263" s="28"/>
      <c r="D263" s="28"/>
      <c r="E263" s="29"/>
      <c r="F263" s="30"/>
    </row>
    <row r="264" spans="1:6" x14ac:dyDescent="0.25">
      <c r="A264" s="27"/>
      <c r="B264" s="47"/>
      <c r="C264" s="28"/>
      <c r="D264" s="28"/>
      <c r="E264" s="29"/>
      <c r="F264" s="30"/>
    </row>
    <row r="265" spans="1:6" x14ac:dyDescent="0.25">
      <c r="A265" s="27"/>
      <c r="B265" s="47"/>
      <c r="C265" s="28"/>
      <c r="D265" s="28"/>
      <c r="E265" s="29"/>
      <c r="F265" s="30"/>
    </row>
    <row r="266" spans="1:6" x14ac:dyDescent="0.25">
      <c r="A266" s="27"/>
      <c r="B266" s="47"/>
      <c r="C266" s="28"/>
      <c r="D266" s="28"/>
      <c r="E266" s="29"/>
      <c r="F266" s="30"/>
    </row>
    <row r="267" spans="1:6" x14ac:dyDescent="0.25">
      <c r="A267" s="27"/>
      <c r="B267" s="47"/>
      <c r="C267" s="28"/>
      <c r="D267" s="28"/>
      <c r="E267" s="29"/>
      <c r="F267" s="30"/>
    </row>
    <row r="268" spans="1:6" x14ac:dyDescent="0.25">
      <c r="A268" s="27"/>
      <c r="B268" s="47"/>
      <c r="C268" s="28"/>
      <c r="D268" s="28"/>
      <c r="E268" s="29"/>
      <c r="F268" s="30"/>
    </row>
    <row r="269" spans="1:6" x14ac:dyDescent="0.25">
      <c r="A269" s="27"/>
      <c r="B269" s="47"/>
      <c r="C269" s="28"/>
      <c r="D269" s="28"/>
      <c r="E269" s="29"/>
      <c r="F269" s="30"/>
    </row>
    <row r="270" spans="1:6" x14ac:dyDescent="0.25">
      <c r="A270" s="27"/>
      <c r="B270" s="47"/>
      <c r="C270" s="28"/>
      <c r="D270" s="28"/>
      <c r="E270" s="29"/>
      <c r="F270" s="30"/>
    </row>
    <row r="271" spans="1:6" x14ac:dyDescent="0.25">
      <c r="A271" s="27"/>
      <c r="B271" s="47"/>
      <c r="C271" s="28"/>
      <c r="D271" s="28"/>
      <c r="E271" s="29"/>
      <c r="F271" s="30"/>
    </row>
    <row r="272" spans="1:6" x14ac:dyDescent="0.25">
      <c r="A272" s="27"/>
      <c r="B272" s="47"/>
      <c r="C272" s="28"/>
      <c r="D272" s="28"/>
      <c r="E272" s="29"/>
      <c r="F272" s="30"/>
    </row>
    <row r="273" spans="1:6" x14ac:dyDescent="0.25">
      <c r="A273" s="27"/>
      <c r="B273" s="47"/>
      <c r="C273" s="28"/>
      <c r="D273" s="28"/>
      <c r="E273" s="29"/>
      <c r="F273" s="30"/>
    </row>
    <row r="274" spans="1:6" x14ac:dyDescent="0.25">
      <c r="A274" s="27"/>
      <c r="B274" s="47"/>
      <c r="C274" s="28"/>
      <c r="D274" s="28"/>
      <c r="E274" s="29"/>
      <c r="F274" s="30"/>
    </row>
    <row r="275" spans="1:6" x14ac:dyDescent="0.25">
      <c r="A275" s="27"/>
      <c r="B275" s="47"/>
      <c r="C275" s="28"/>
      <c r="D275" s="28"/>
      <c r="E275" s="29"/>
      <c r="F275" s="30"/>
    </row>
    <row r="276" spans="1:6" x14ac:dyDescent="0.25">
      <c r="A276" s="27"/>
      <c r="B276" s="47"/>
      <c r="C276" s="28"/>
      <c r="D276" s="28"/>
      <c r="E276" s="29"/>
      <c r="F276" s="30"/>
    </row>
    <row r="277" spans="1:6" x14ac:dyDescent="0.25">
      <c r="A277" s="27"/>
      <c r="B277" s="47"/>
      <c r="C277" s="28"/>
      <c r="D277" s="28"/>
      <c r="E277" s="29"/>
      <c r="F277" s="30"/>
    </row>
    <row r="278" spans="1:6" x14ac:dyDescent="0.25">
      <c r="A278" s="27"/>
      <c r="B278" s="47"/>
      <c r="C278" s="28"/>
      <c r="D278" s="28"/>
      <c r="E278" s="29"/>
      <c r="F278" s="30"/>
    </row>
    <row r="279" spans="1:6" x14ac:dyDescent="0.25">
      <c r="A279" s="27"/>
      <c r="B279" s="47"/>
      <c r="C279" s="28"/>
      <c r="D279" s="28"/>
      <c r="E279" s="29"/>
      <c r="F279" s="30"/>
    </row>
    <row r="280" spans="1:6" x14ac:dyDescent="0.25">
      <c r="A280" s="27"/>
      <c r="B280" s="47"/>
      <c r="C280" s="28"/>
      <c r="D280" s="28"/>
      <c r="E280" s="29"/>
      <c r="F280" s="30"/>
    </row>
    <row r="281" spans="1:6" x14ac:dyDescent="0.25">
      <c r="A281" s="27"/>
      <c r="B281" s="47"/>
      <c r="C281" s="28"/>
      <c r="D281" s="28"/>
      <c r="E281" s="29"/>
      <c r="F281" s="30"/>
    </row>
    <row r="282" spans="1:6" x14ac:dyDescent="0.25">
      <c r="A282" s="27"/>
      <c r="B282" s="47"/>
      <c r="C282" s="28"/>
      <c r="D282" s="28"/>
      <c r="E282" s="29"/>
      <c r="F282" s="30"/>
    </row>
    <row r="283" spans="1:6" x14ac:dyDescent="0.25">
      <c r="A283" s="27"/>
      <c r="B283" s="47"/>
      <c r="C283" s="28"/>
      <c r="D283" s="28"/>
      <c r="E283" s="29"/>
      <c r="F283" s="30"/>
    </row>
    <row r="284" spans="1:6" x14ac:dyDescent="0.25">
      <c r="A284" s="27"/>
      <c r="B284" s="47"/>
      <c r="C284" s="28"/>
      <c r="D284" s="28"/>
      <c r="E284" s="29"/>
      <c r="F284" s="30"/>
    </row>
    <row r="285" spans="1:6" x14ac:dyDescent="0.25">
      <c r="A285" s="27"/>
      <c r="B285" s="47"/>
      <c r="C285" s="28"/>
      <c r="D285" s="28"/>
      <c r="E285" s="29"/>
      <c r="F285" s="30"/>
    </row>
    <row r="286" spans="1:6" x14ac:dyDescent="0.25">
      <c r="A286" s="27"/>
      <c r="B286" s="47"/>
      <c r="C286" s="28"/>
      <c r="D286" s="28"/>
      <c r="E286" s="29"/>
      <c r="F286" s="30"/>
    </row>
    <row r="287" spans="1:6" x14ac:dyDescent="0.25">
      <c r="A287" s="27"/>
      <c r="B287" s="47"/>
      <c r="C287" s="28"/>
      <c r="D287" s="28"/>
      <c r="E287" s="29"/>
      <c r="F287" s="30"/>
    </row>
    <row r="288" spans="1:6" x14ac:dyDescent="0.25">
      <c r="A288" s="27"/>
      <c r="B288" s="47"/>
      <c r="C288" s="28"/>
      <c r="D288" s="28"/>
      <c r="E288" s="29"/>
      <c r="F288" s="30"/>
    </row>
    <row r="289" spans="1:6" x14ac:dyDescent="0.25">
      <c r="A289" s="27"/>
      <c r="B289" s="47"/>
      <c r="C289" s="28"/>
      <c r="D289" s="28"/>
      <c r="E289" s="29"/>
      <c r="F289" s="30"/>
    </row>
    <row r="290" spans="1:6" x14ac:dyDescent="0.25">
      <c r="A290" s="27"/>
      <c r="B290" s="47"/>
      <c r="C290" s="28"/>
      <c r="D290" s="28"/>
      <c r="E290" s="29"/>
      <c r="F290" s="30"/>
    </row>
    <row r="291" spans="1:6" x14ac:dyDescent="0.25">
      <c r="A291" s="27"/>
      <c r="B291" s="47"/>
      <c r="C291" s="28"/>
      <c r="D291" s="28"/>
      <c r="E291" s="29"/>
      <c r="F291" s="30"/>
    </row>
    <row r="292" spans="1:6" x14ac:dyDescent="0.25">
      <c r="A292" s="27"/>
      <c r="B292" s="47"/>
      <c r="C292" s="28"/>
      <c r="D292" s="28"/>
      <c r="E292" s="29"/>
      <c r="F292" s="30"/>
    </row>
    <row r="293" spans="1:6" x14ac:dyDescent="0.25">
      <c r="A293" s="27"/>
      <c r="B293" s="47"/>
      <c r="C293" s="28"/>
      <c r="D293" s="28"/>
      <c r="E293" s="29"/>
      <c r="F293" s="30"/>
    </row>
    <row r="294" spans="1:6" x14ac:dyDescent="0.25">
      <c r="A294" s="27"/>
      <c r="B294" s="47"/>
      <c r="C294" s="28"/>
      <c r="D294" s="28"/>
      <c r="E294" s="29"/>
      <c r="F294" s="30"/>
    </row>
    <row r="295" spans="1:6" x14ac:dyDescent="0.25">
      <c r="A295" s="27"/>
      <c r="B295" s="47"/>
      <c r="C295" s="28"/>
      <c r="D295" s="28"/>
      <c r="E295" s="29"/>
      <c r="F295" s="30"/>
    </row>
    <row r="296" spans="1:6" x14ac:dyDescent="0.25">
      <c r="A296" s="27"/>
      <c r="B296" s="47"/>
      <c r="C296" s="28"/>
      <c r="D296" s="28"/>
      <c r="E296" s="29"/>
      <c r="F296" s="30"/>
    </row>
    <row r="297" spans="1:6" x14ac:dyDescent="0.25">
      <c r="A297" s="27"/>
      <c r="B297" s="47"/>
      <c r="C297" s="28"/>
      <c r="D297" s="28"/>
      <c r="E297" s="29"/>
      <c r="F297" s="30"/>
    </row>
    <row r="298" spans="1:6" x14ac:dyDescent="0.25">
      <c r="A298" s="27"/>
      <c r="B298" s="47"/>
      <c r="C298" s="28"/>
      <c r="D298" s="28"/>
      <c r="E298" s="29"/>
      <c r="F298" s="30"/>
    </row>
    <row r="299" spans="1:6" x14ac:dyDescent="0.25">
      <c r="A299" s="27"/>
      <c r="B299" s="47"/>
      <c r="C299" s="28"/>
      <c r="D299" s="28"/>
      <c r="E299" s="29"/>
      <c r="F299" s="30"/>
    </row>
    <row r="300" spans="1:6" x14ac:dyDescent="0.25">
      <c r="A300" s="27"/>
      <c r="B300" s="47"/>
      <c r="C300" s="28"/>
      <c r="D300" s="28"/>
      <c r="E300" s="29"/>
      <c r="F300" s="30"/>
    </row>
    <row r="301" spans="1:6" x14ac:dyDescent="0.25">
      <c r="A301" s="27"/>
      <c r="B301" s="47"/>
      <c r="C301" s="28"/>
      <c r="D301" s="28"/>
      <c r="E301" s="29"/>
      <c r="F301" s="30"/>
    </row>
    <row r="302" spans="1:6" x14ac:dyDescent="0.25">
      <c r="A302" s="27"/>
      <c r="B302" s="47"/>
      <c r="C302" s="28"/>
      <c r="D302" s="28"/>
      <c r="E302" s="29"/>
      <c r="F302" s="30"/>
    </row>
    <row r="303" spans="1:6" x14ac:dyDescent="0.25">
      <c r="A303" s="27"/>
      <c r="B303" s="47"/>
      <c r="C303" s="28"/>
      <c r="D303" s="28"/>
      <c r="E303" s="29"/>
      <c r="F303" s="30"/>
    </row>
    <row r="304" spans="1:6" x14ac:dyDescent="0.25">
      <c r="A304" s="27"/>
      <c r="B304" s="47"/>
      <c r="C304" s="28"/>
      <c r="D304" s="28"/>
      <c r="E304" s="29"/>
      <c r="F304" s="30"/>
    </row>
    <row r="305" spans="1:6" x14ac:dyDescent="0.25">
      <c r="A305" s="27"/>
      <c r="B305" s="47"/>
      <c r="C305" s="28"/>
      <c r="D305" s="28"/>
      <c r="E305" s="29"/>
      <c r="F305" s="30"/>
    </row>
    <row r="306" spans="1:6" x14ac:dyDescent="0.25">
      <c r="A306" s="27"/>
      <c r="B306" s="47"/>
      <c r="C306" s="28"/>
      <c r="D306" s="28"/>
      <c r="E306" s="29"/>
      <c r="F306" s="30"/>
    </row>
    <row r="307" spans="1:6" x14ac:dyDescent="0.25">
      <c r="A307" s="27"/>
      <c r="B307" s="47"/>
      <c r="C307" s="28"/>
      <c r="D307" s="28"/>
      <c r="E307" s="29"/>
      <c r="F307" s="30"/>
    </row>
    <row r="308" spans="1:6" x14ac:dyDescent="0.25">
      <c r="A308" s="27"/>
      <c r="B308" s="47"/>
      <c r="C308" s="28"/>
      <c r="D308" s="28"/>
      <c r="E308" s="29"/>
      <c r="F308" s="30"/>
    </row>
    <row r="309" spans="1:6" x14ac:dyDescent="0.25">
      <c r="A309" s="27"/>
      <c r="B309" s="47"/>
      <c r="C309" s="28"/>
      <c r="D309" s="28"/>
      <c r="E309" s="29"/>
      <c r="F309" s="30"/>
    </row>
    <row r="310" spans="1:6" x14ac:dyDescent="0.25">
      <c r="A310" s="27"/>
      <c r="B310" s="47"/>
      <c r="C310" s="28"/>
      <c r="D310" s="28"/>
      <c r="E310" s="29"/>
      <c r="F310" s="30"/>
    </row>
  </sheetData>
  <autoFilter ref="A11:F204">
    <sortState ref="A13:F197">
      <sortCondition ref="E12:E89"/>
    </sortState>
  </autoFilter>
  <sortState ref="A13:F90">
    <sortCondition ref="A12:A90"/>
  </sortState>
  <customSheetViews>
    <customSheetView guid="{E78475F9-8E88-486A-B527-CF4D0005F119}" fitToPage="1" showAutoFilter="1">
      <pane ySplit="50" topLeftCell="A126" activePane="bottomLeft" state="frozen"/>
      <selection pane="bottomLeft" activeCell="C23" sqref="C23"/>
      <pageMargins left="0.7" right="0.7" top="0.75" bottom="0.75" header="0" footer="0"/>
      <pageSetup scale="73" fitToHeight="0" orientation="landscape" r:id="rId1"/>
      <autoFilter ref="A11:F204">
        <sortState ref="A13:F197">
          <sortCondition ref="E12:E89"/>
        </sortState>
      </autoFilter>
    </customSheetView>
    <customSheetView guid="{8FCB8EB8-4FC2-40FD-A64A-15756752189C}" fitToPage="1" showAutoFilter="1">
      <pane ySplit="12" topLeftCell="A186" activePane="bottomLeft" state="frozen"/>
      <selection pane="bottomLeft" activeCell="C196" sqref="C196"/>
      <pageMargins left="0.7" right="0.7" top="0.75" bottom="0.75" header="0" footer="0"/>
      <pageSetup scale="73" fitToHeight="0" orientation="landscape" r:id="rId2"/>
      <autoFilter ref="A11:F196">
        <sortState ref="A13:F191">
          <sortCondition ref="E12:E89"/>
        </sortState>
      </autoFilter>
    </customSheetView>
    <customSheetView guid="{B7BCDC88-F3BD-48B0-8DD5-36B47A2B1128}" fitToPage="1" filter="1" showAutoFilter="1">
      <pane ySplit="12" topLeftCell="A203" activePane="bottomLeft" state="frozen"/>
      <selection pane="bottomLeft" activeCell="B217" sqref="B217"/>
      <pageMargins left="0.7" right="0.7" top="0.75" bottom="0.75" header="0" footer="0"/>
      <pageSetup scale="73" fitToHeight="0" orientation="landscape" r:id="rId3"/>
      <autoFilter ref="A11:F197">
        <filterColumn colId="4">
          <filters>
            <filter val="Stuart Kinnear"/>
          </filters>
        </filterColumn>
        <sortState ref="A13:F191">
          <sortCondition ref="E12:E89"/>
        </sortState>
      </autoFilter>
    </customSheetView>
    <customSheetView guid="{F976164E-0E99-4807-8FC3-52215D1D897C}" fitToPage="1" showAutoFilter="1">
      <pane ySplit="12" topLeftCell="A190" activePane="bottomLeft" state="frozen"/>
      <selection pane="bottomLeft" activeCell="A188" sqref="A188:XFD188"/>
      <pageMargins left="0.7" right="0.7" top="0.75" bottom="0.75" header="0" footer="0"/>
      <pageSetup scale="73" fitToHeight="0" orientation="landscape" r:id="rId4"/>
      <autoFilter ref="A11:F196">
        <sortState ref="A13:F191">
          <sortCondition ref="E12:E89"/>
        </sortState>
      </autoFilter>
    </customSheetView>
    <customSheetView guid="{408714B3-C490-4A0A-9E6B-4A6408ECE2F9}" fitToPage="1" filter="1" showAutoFilter="1">
      <pane ySplit="28" topLeftCell="A118" activePane="bottomLeft" state="frozen"/>
      <selection pane="bottomLeft" activeCell="C197" sqref="C197"/>
      <pageMargins left="0.7" right="0.7" top="0.75" bottom="0.75" header="0" footer="0"/>
      <pageSetup scale="73" fitToHeight="0" orientation="landscape" r:id="rId5"/>
      <autoFilter ref="A11:F195">
        <filterColumn colId="4">
          <filters>
            <filter val="Candice MacLean"/>
          </filters>
        </filterColumn>
        <sortState ref="A13:F191">
          <sortCondition ref="E12:E89"/>
        </sortState>
      </autoFilter>
    </customSheetView>
    <customSheetView guid="{B54B3B29-DBE5-4E05-B57A-733E861AD3D8}" fitToPage="1" showAutoFilter="1">
      <pane ySplit="12" topLeftCell="A189" activePane="bottomLeft" state="frozen"/>
      <selection pane="bottomLeft" activeCell="C199" sqref="C199"/>
      <pageMargins left="0.7" right="0.7" top="0.75" bottom="0.75" header="0" footer="0"/>
      <pageSetup scale="73" fitToHeight="0" orientation="landscape" r:id="rId6"/>
      <autoFilter ref="A11:F195">
        <sortState ref="A13:F191">
          <sortCondition ref="E12:E89"/>
        </sortState>
      </autoFilter>
    </customSheetView>
    <customSheetView guid="{6FC8E45E-B7EC-432F-999B-187E52E5BCD1}" fitToPage="1" filter="1" showAutoFilter="1">
      <pane ySplit="21" topLeftCell="A146" activePane="bottomLeft" state="frozen"/>
      <selection pane="bottomLeft" activeCell="C178" sqref="C178"/>
      <pageMargins left="0.7" right="0.7" top="0.75" bottom="0.75" header="0" footer="0"/>
      <pageSetup scale="73" fitToHeight="0" orientation="landscape" r:id="rId7"/>
      <autoFilter ref="A11:F191">
        <filterColumn colId="4">
          <filters>
            <filter val="Lesley Dovichak"/>
          </filters>
        </filterColumn>
        <sortState ref="A13:F183">
          <sortCondition ref="E12:E89"/>
        </sortState>
      </autoFilter>
    </customSheetView>
    <customSheetView guid="{9D0FF73D-5DF0-4F8B-8248-B6B5C80F626B}" fitToPage="1">
      <pane ySplit="11" topLeftCell="A12" activePane="bottomLeft" state="frozen"/>
      <selection pane="bottomLeft" activeCell="C57" sqref="C57"/>
      <pageMargins left="0.7" right="0.7" top="0.75" bottom="0.75" header="0" footer="0"/>
      <pageSetup scale="73" fitToHeight="0" orientation="landscape" r:id="rId8"/>
    </customSheetView>
    <customSheetView guid="{2699C5E5-96D4-48DE-87D7-EC09646739BE}" fitToPage="1" showAutoFilter="1">
      <pane ySplit="11" topLeftCell="A12" activePane="bottomLeft" state="frozen"/>
      <selection pane="bottomLeft" activeCell="C97" sqref="C96:C97"/>
      <pageMargins left="0.7" right="0.7" top="0.75" bottom="0.75" header="0" footer="0"/>
      <pageSetup scale="73" fitToHeight="0" orientation="landscape" r:id="rId9"/>
      <autoFilter ref="A11:F121">
        <sortState ref="A13:F114">
          <sortCondition ref="E12:E89"/>
        </sortState>
      </autoFilter>
    </customSheetView>
    <customSheetView guid="{6DA8A8FD-352D-4610-BC5A-169CD7F1B872}" fitToPage="1" showAutoFilter="1">
      <pane ySplit="12" topLeftCell="A97" activePane="bottomLeft" state="frozen"/>
      <selection pane="bottomLeft" activeCell="C74" sqref="C74"/>
      <pageMargins left="0.7" right="0.7" top="0.75" bottom="0.75" header="0" footer="0"/>
      <pageSetup scale="73" fitToHeight="0" orientation="landscape" r:id="rId10"/>
      <autoFilter ref="A11:F121">
        <sortState ref="A13:F114">
          <sortCondition ref="E12:E89"/>
        </sortState>
      </autoFilter>
    </customSheetView>
    <customSheetView guid="{36D2D0A1-A13B-4BF2-9A8A-F42E50683E85}" fitToPage="1" showAutoFilter="1">
      <pane ySplit="12" topLeftCell="A67" activePane="bottomLeft" state="frozen"/>
      <selection pane="bottomLeft" activeCell="E121" sqref="E121"/>
      <pageMargins left="0.7" right="0.7" top="0.75" bottom="0.75" header="0" footer="0"/>
      <pageSetup scale="73" fitToHeight="0" orientation="landscape" r:id="rId11"/>
      <autoFilter ref="A11:F121">
        <sortState ref="A13:F114">
          <sortCondition ref="E12:E89"/>
        </sortState>
      </autoFilter>
    </customSheetView>
    <customSheetView guid="{FBCD9737-53FC-4BBA-9677-9554CB08187D}" fitToPage="1" showAutoFilter="1">
      <pane ySplit="11" topLeftCell="A12" activePane="bottomLeft" state="frozen"/>
      <selection pane="bottomLeft" activeCell="C97" sqref="C96:C97"/>
      <pageMargins left="0.7" right="0.7" top="0.75" bottom="0.75" header="0" footer="0"/>
      <pageSetup scale="73" fitToHeight="0" orientation="landscape" r:id="rId12"/>
      <autoFilter ref="A11:F121">
        <sortState ref="A13:F114">
          <sortCondition ref="E12:E89"/>
        </sortState>
      </autoFilter>
    </customSheetView>
    <customSheetView guid="{15204AAF-F8D6-4F5C-B779-8142D767886E}" fitToPage="1" showAutoFilter="1">
      <pane ySplit="11" topLeftCell="A117" activePane="bottomLeft" state="frozen"/>
      <selection pane="bottomLeft" activeCell="C97" sqref="C96:C97"/>
      <pageMargins left="0.7" right="0.7" top="0.75" bottom="0.75" header="0" footer="0"/>
      <pageSetup scale="73" fitToHeight="0" orientation="landscape" r:id="rId13"/>
      <autoFilter ref="A11:F121">
        <sortState ref="A13:F114">
          <sortCondition ref="E12:E89"/>
        </sortState>
      </autoFilter>
    </customSheetView>
    <customSheetView guid="{D0527416-56DA-471C-B239-7844AAE5BBF2}" fitToPage="1" filter="1" showAutoFilter="1" hiddenRows="1" topLeftCell="A69">
      <selection activeCell="C70" sqref="C70"/>
      <pageMargins left="0.7" right="0.7" top="0.75" bottom="0.75" header="0" footer="0"/>
      <pageSetup scale="73" fitToHeight="0" orientation="landscape" r:id="rId14"/>
      <autoFilter ref="A11:F133">
        <filterColumn colId="4">
          <filters>
            <filter val="Elaine Cantlon"/>
            <filter val="Elaine Cantlon / Laura Gerber"/>
            <filter val="Laura Gerber"/>
          </filters>
        </filterColumn>
        <sortState ref="A13:F132">
          <sortCondition ref="E12:E89"/>
        </sortState>
      </autoFilter>
    </customSheetView>
    <customSheetView guid="{743A6B8C-8B96-401A-AAC5-2EB1A52E66BC}" fitToPage="1" showAutoFilter="1">
      <pane ySplit="11" topLeftCell="A150" activePane="bottomLeft" state="frozen"/>
      <selection pane="bottomLeft" activeCell="C161" sqref="C161"/>
      <pageMargins left="0.7" right="0.7" top="0.75" bottom="0.75" header="0" footer="0"/>
      <pageSetup scale="73" fitToHeight="0" orientation="landscape" r:id="rId15"/>
      <autoFilter ref="A11:F160">
        <sortState ref="A13:F155">
          <sortCondition ref="E12:E89"/>
        </sortState>
      </autoFilter>
    </customSheetView>
    <customSheetView guid="{82F36205-E67C-4794-BB0C-024D3E9E2E22}" fitToPage="1" showAutoFilter="1">
      <pane ySplit="23.521052631578947" topLeftCell="A57" activePane="bottomLeft" state="frozen"/>
      <selection pane="bottomLeft" activeCell="C178" sqref="C178"/>
      <pageMargins left="0.7" right="0.7" top="0.75" bottom="0.75" header="0" footer="0"/>
      <pageSetup scale="73" fitToHeight="0" orientation="landscape" r:id="rId16"/>
      <autoFilter ref="A11:F171">
        <sortState ref="A13:F171">
          <sortCondition ref="E12:E89"/>
        </sortState>
      </autoFilter>
    </customSheetView>
    <customSheetView guid="{1FBB4969-6CBF-41D4-A639-A7476D452D85}" fitToPage="1" showAutoFilter="1">
      <pane ySplit="11" topLeftCell="A176" activePane="bottomLeft" state="frozen"/>
      <selection pane="bottomLeft" activeCell="C191" sqref="C191"/>
      <pageMargins left="0.7" right="0.7" top="0.75" bottom="0.75" header="0" footer="0"/>
      <pageSetup scale="73" fitToHeight="0" orientation="landscape" r:id="rId17"/>
      <autoFilter ref="A11:F191">
        <sortState ref="A13:F191">
          <sortCondition ref="E12:E89"/>
        </sortState>
      </autoFilter>
    </customSheetView>
    <customSheetView guid="{5495ECAE-4783-411D-818A-D8EDBC82D2AC}" fitToPage="1" filter="1" showAutoFilter="1">
      <pane ySplit="50" topLeftCell="A156" activePane="bottomLeft" state="frozen"/>
      <selection pane="bottomLeft" activeCell="C20" sqref="C20"/>
      <pageMargins left="0.7" right="0.7" top="0.75" bottom="0.75" header="0" footer="0"/>
      <pageSetup scale="73" fitToHeight="0" orientation="landscape" r:id="rId18"/>
      <autoFilter ref="A11:F204">
        <filterColumn colId="4">
          <filters>
            <filter val="Colleen Gibson"/>
          </filters>
        </filterColumn>
        <sortState ref="A13:F197">
          <sortCondition ref="E12:E89"/>
        </sortState>
      </autoFilter>
    </customSheetView>
  </customSheetViews>
  <mergeCells count="1">
    <mergeCell ref="A1:F6"/>
  </mergeCells>
  <dataValidations count="1">
    <dataValidation type="list" allowBlank="1" showInputMessage="1" showErrorMessage="1" sqref="D12:D160">
      <formula1>$D$7:$D$10</formula1>
    </dataValidation>
  </dataValidations>
  <pageMargins left="0.7" right="0.7" top="0.75" bottom="0.75" header="0" footer="0"/>
  <pageSetup scale="73" fitToHeight="0" orientation="landscape" r:id="rId19"/>
  <customProperties>
    <customPr name="SheetOptions" r:id="rId20"/>
  </customProperties>
  <legacy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6" sqref="C6"/>
    </sheetView>
  </sheetViews>
  <sheetFormatPr defaultRowHeight="15" x14ac:dyDescent="0.25"/>
  <cols>
    <col min="1" max="1" width="13.140625" style="80" customWidth="1"/>
    <col min="2" max="2" width="23.28515625" style="2" customWidth="1"/>
    <col min="3" max="3" width="56.7109375" style="54" customWidth="1"/>
    <col min="4" max="4" width="30.42578125" style="59" customWidth="1"/>
    <col min="5" max="5" width="15" style="61" customWidth="1"/>
  </cols>
  <sheetData>
    <row r="1" spans="1:5" s="58" customFormat="1" x14ac:dyDescent="0.25">
      <c r="A1" s="79" t="s">
        <v>162</v>
      </c>
      <c r="B1" s="55" t="s">
        <v>202</v>
      </c>
      <c r="C1" s="57" t="s">
        <v>163</v>
      </c>
      <c r="D1" s="33" t="s">
        <v>1</v>
      </c>
      <c r="E1" s="56" t="s">
        <v>164</v>
      </c>
    </row>
    <row r="2" spans="1:5" s="52" customFormat="1" ht="30" x14ac:dyDescent="0.25">
      <c r="A2" s="80">
        <v>41738</v>
      </c>
      <c r="B2" s="99" t="s">
        <v>289</v>
      </c>
      <c r="C2" s="53" t="s">
        <v>291</v>
      </c>
      <c r="D2" s="59" t="s">
        <v>48</v>
      </c>
      <c r="E2" s="60"/>
    </row>
    <row r="3" spans="1:5" s="52" customFormat="1" ht="182.25" customHeight="1" x14ac:dyDescent="0.25">
      <c r="A3" s="80">
        <v>41738</v>
      </c>
      <c r="B3" s="99" t="s">
        <v>290</v>
      </c>
      <c r="C3" s="53" t="s">
        <v>292</v>
      </c>
      <c r="D3" s="59" t="s">
        <v>48</v>
      </c>
      <c r="E3" s="60"/>
    </row>
    <row r="4" spans="1:5" s="52" customFormat="1" ht="233.25" customHeight="1" x14ac:dyDescent="0.25">
      <c r="A4" s="80">
        <v>41746</v>
      </c>
      <c r="B4" s="99" t="s">
        <v>290</v>
      </c>
      <c r="C4" s="53" t="s">
        <v>348</v>
      </c>
      <c r="D4" s="59" t="s">
        <v>48</v>
      </c>
      <c r="E4" s="60"/>
    </row>
    <row r="5" spans="1:5" s="52" customFormat="1" ht="60" x14ac:dyDescent="0.25">
      <c r="A5" s="80">
        <v>41739</v>
      </c>
      <c r="B5" s="99" t="s">
        <v>322</v>
      </c>
      <c r="C5" s="53" t="s">
        <v>323</v>
      </c>
      <c r="D5" s="59" t="s">
        <v>48</v>
      </c>
      <c r="E5" s="60"/>
    </row>
    <row r="6" spans="1:5" s="52" customFormat="1" ht="30" x14ac:dyDescent="0.25">
      <c r="A6" s="80">
        <v>41751</v>
      </c>
      <c r="B6" s="99" t="s">
        <v>351</v>
      </c>
      <c r="C6" s="53" t="s">
        <v>352</v>
      </c>
      <c r="D6" s="59" t="s">
        <v>45</v>
      </c>
      <c r="E6" s="60"/>
    </row>
    <row r="7" spans="1:5" s="52" customFormat="1" ht="45" x14ac:dyDescent="0.25">
      <c r="A7" s="80">
        <v>41746</v>
      </c>
      <c r="B7" s="99" t="s">
        <v>290</v>
      </c>
      <c r="C7" s="53" t="s">
        <v>365</v>
      </c>
      <c r="D7" s="59" t="s">
        <v>48</v>
      </c>
      <c r="E7" s="60"/>
    </row>
    <row r="8" spans="1:5" s="52" customFormat="1" ht="60" x14ac:dyDescent="0.25">
      <c r="A8" s="80">
        <v>41751</v>
      </c>
      <c r="B8" s="25" t="s">
        <v>364</v>
      </c>
      <c r="C8" s="53" t="s">
        <v>381</v>
      </c>
      <c r="D8" s="59" t="s">
        <v>48</v>
      </c>
      <c r="E8" s="60"/>
    </row>
    <row r="9" spans="1:5" s="52" customFormat="1" ht="120" x14ac:dyDescent="0.25">
      <c r="A9" s="80">
        <v>41753</v>
      </c>
      <c r="B9" s="99" t="s">
        <v>289</v>
      </c>
      <c r="C9" s="53" t="s">
        <v>556</v>
      </c>
      <c r="D9" s="59" t="s">
        <v>48</v>
      </c>
      <c r="E9" s="60"/>
    </row>
    <row r="10" spans="1:5" s="52" customFormat="1" ht="90" x14ac:dyDescent="0.25">
      <c r="A10" s="80">
        <v>41757</v>
      </c>
      <c r="B10" s="99" t="s">
        <v>289</v>
      </c>
      <c r="C10" s="53" t="s">
        <v>382</v>
      </c>
      <c r="D10" s="59" t="s">
        <v>48</v>
      </c>
      <c r="E10" s="60"/>
    </row>
    <row r="11" spans="1:5" s="52" customFormat="1" ht="45" x14ac:dyDescent="0.25">
      <c r="A11" s="80">
        <v>41760</v>
      </c>
      <c r="B11" s="51" t="s">
        <v>72</v>
      </c>
      <c r="C11" s="53" t="s">
        <v>397</v>
      </c>
      <c r="D11" s="59" t="s">
        <v>45</v>
      </c>
      <c r="E11" s="60"/>
    </row>
    <row r="12" spans="1:5" s="52" customFormat="1" ht="45" x14ac:dyDescent="0.25">
      <c r="A12" s="80">
        <v>41760</v>
      </c>
      <c r="B12" s="51" t="s">
        <v>72</v>
      </c>
      <c r="C12" s="53" t="s">
        <v>398</v>
      </c>
      <c r="D12" s="59" t="s">
        <v>45</v>
      </c>
      <c r="E12" s="60"/>
    </row>
    <row r="13" spans="1:5" s="52" customFormat="1" ht="30" x14ac:dyDescent="0.25">
      <c r="A13" s="80">
        <v>41760</v>
      </c>
      <c r="B13" s="51" t="s">
        <v>72</v>
      </c>
      <c r="C13" s="53" t="s">
        <v>399</v>
      </c>
      <c r="D13" s="59" t="s">
        <v>45</v>
      </c>
      <c r="E13" s="60"/>
    </row>
    <row r="14" spans="1:5" s="52" customFormat="1" ht="45" x14ac:dyDescent="0.25">
      <c r="A14" s="80">
        <v>41760</v>
      </c>
      <c r="B14" s="51" t="s">
        <v>72</v>
      </c>
      <c r="C14" s="53" t="s">
        <v>400</v>
      </c>
      <c r="D14" s="59" t="s">
        <v>45</v>
      </c>
      <c r="E14" s="60"/>
    </row>
    <row r="15" spans="1:5" s="52" customFormat="1" ht="60" x14ac:dyDescent="0.25">
      <c r="A15" s="80">
        <v>41760</v>
      </c>
      <c r="B15" s="51" t="s">
        <v>335</v>
      </c>
      <c r="C15" s="53" t="s">
        <v>407</v>
      </c>
      <c r="D15" s="59" t="s">
        <v>129</v>
      </c>
      <c r="E15" s="60"/>
    </row>
    <row r="16" spans="1:5" s="52" customFormat="1" ht="30" x14ac:dyDescent="0.25">
      <c r="A16" s="80">
        <v>41760</v>
      </c>
      <c r="B16" s="51" t="s">
        <v>335</v>
      </c>
      <c r="C16" s="53" t="s">
        <v>408</v>
      </c>
      <c r="D16" s="59" t="s">
        <v>129</v>
      </c>
      <c r="E16" s="60"/>
    </row>
    <row r="17" spans="1:5" s="52" customFormat="1" ht="60" x14ac:dyDescent="0.25">
      <c r="A17" s="80">
        <v>41760</v>
      </c>
      <c r="B17" s="51" t="s">
        <v>409</v>
      </c>
      <c r="C17" s="53" t="s">
        <v>411</v>
      </c>
      <c r="D17" s="59" t="s">
        <v>410</v>
      </c>
      <c r="E17" s="60"/>
    </row>
    <row r="18" spans="1:5" s="52" customFormat="1" ht="240" x14ac:dyDescent="0.25">
      <c r="A18" s="80">
        <v>41765</v>
      </c>
      <c r="B18" s="98" t="s">
        <v>414</v>
      </c>
      <c r="C18" s="28" t="s">
        <v>555</v>
      </c>
      <c r="D18" s="83" t="s">
        <v>48</v>
      </c>
    </row>
    <row r="19" spans="1:5" s="52" customFormat="1" ht="30" x14ac:dyDescent="0.25">
      <c r="A19" s="80">
        <v>41785</v>
      </c>
      <c r="B19" s="51" t="s">
        <v>335</v>
      </c>
      <c r="C19" s="120" t="s">
        <v>500</v>
      </c>
      <c r="D19" s="59" t="s">
        <v>47</v>
      </c>
      <c r="E19" s="60"/>
    </row>
    <row r="20" spans="1:5" s="52" customFormat="1" ht="30" x14ac:dyDescent="0.25">
      <c r="A20" s="80">
        <v>41799</v>
      </c>
      <c r="B20" s="99" t="s">
        <v>289</v>
      </c>
      <c r="C20" s="53" t="s">
        <v>557</v>
      </c>
      <c r="D20" s="59" t="s">
        <v>48</v>
      </c>
      <c r="E20" s="60"/>
    </row>
    <row r="21" spans="1:5" s="52" customFormat="1" ht="45" x14ac:dyDescent="0.25">
      <c r="A21" s="80">
        <v>41817</v>
      </c>
      <c r="B21" s="51" t="s">
        <v>655</v>
      </c>
      <c r="C21" s="53" t="s">
        <v>656</v>
      </c>
      <c r="D21" s="59" t="s">
        <v>48</v>
      </c>
      <c r="E21" s="60"/>
    </row>
    <row r="22" spans="1:5" s="52" customFormat="1" x14ac:dyDescent="0.25">
      <c r="A22" s="80">
        <v>41817</v>
      </c>
      <c r="B22" s="51" t="s">
        <v>657</v>
      </c>
      <c r="C22" s="53" t="s">
        <v>658</v>
      </c>
      <c r="D22" s="59" t="s">
        <v>48</v>
      </c>
      <c r="E22" s="60"/>
    </row>
    <row r="23" spans="1:5" s="52" customFormat="1" x14ac:dyDescent="0.25">
      <c r="A23" s="80"/>
      <c r="B23" s="51"/>
      <c r="C23" s="53"/>
      <c r="D23" s="59"/>
      <c r="E23" s="60"/>
    </row>
    <row r="24" spans="1:5" s="52" customFormat="1" x14ac:dyDescent="0.25">
      <c r="A24" s="80"/>
      <c r="B24" s="51"/>
      <c r="C24" s="53"/>
      <c r="D24" s="59"/>
      <c r="E24" s="60"/>
    </row>
    <row r="25" spans="1:5" s="52" customFormat="1" x14ac:dyDescent="0.25">
      <c r="A25" s="80"/>
      <c r="B25" s="51"/>
      <c r="C25" s="53"/>
      <c r="D25" s="59"/>
      <c r="E25" s="60"/>
    </row>
    <row r="26" spans="1:5" s="52" customFormat="1" x14ac:dyDescent="0.25">
      <c r="A26" s="80"/>
      <c r="B26" s="51"/>
      <c r="C26" s="53"/>
      <c r="D26" s="59"/>
      <c r="E26" s="60"/>
    </row>
    <row r="27" spans="1:5" s="52" customFormat="1" x14ac:dyDescent="0.25">
      <c r="A27" s="80"/>
      <c r="B27" s="51"/>
      <c r="C27" s="53"/>
      <c r="D27" s="59"/>
      <c r="E27" s="60"/>
    </row>
    <row r="28" spans="1:5" s="52" customFormat="1" x14ac:dyDescent="0.25">
      <c r="A28" s="80"/>
      <c r="B28" s="51"/>
      <c r="C28" s="53"/>
      <c r="D28" s="59"/>
      <c r="E28" s="60"/>
    </row>
    <row r="29" spans="1:5" s="52" customFormat="1" x14ac:dyDescent="0.25">
      <c r="A29" s="80"/>
      <c r="B29" s="51"/>
      <c r="C29" s="53"/>
      <c r="D29" s="59"/>
      <c r="E29" s="60"/>
    </row>
  </sheetData>
  <customSheetViews>
    <customSheetView guid="{E78475F9-8E88-486A-B527-CF4D0005F119}">
      <selection activeCell="C6" sqref="C6"/>
      <pageMargins left="0.7" right="0.7" top="0.75" bottom="0.75" header="0.3" footer="0.3"/>
      <pageSetup orientation="portrait" r:id="rId1"/>
    </customSheetView>
    <customSheetView guid="{8FCB8EB8-4FC2-40FD-A64A-15756752189C}">
      <selection activeCell="C6" sqref="C6"/>
      <pageMargins left="0.7" right="0.7" top="0.75" bottom="0.75" header="0.3" footer="0.3"/>
      <pageSetup orientation="portrait" r:id="rId2"/>
    </customSheetView>
    <customSheetView guid="{B7BCDC88-F3BD-48B0-8DD5-36B47A2B1128}">
      <selection activeCell="C6" sqref="C6"/>
      <pageMargins left="0.7" right="0.7" top="0.75" bottom="0.75" header="0.3" footer="0.3"/>
      <pageSetup orientation="portrait" r:id="rId3"/>
    </customSheetView>
    <customSheetView guid="{F976164E-0E99-4807-8FC3-52215D1D897C}">
      <selection activeCell="C6" sqref="C6"/>
      <pageMargins left="0.7" right="0.7" top="0.75" bottom="0.75" header="0.3" footer="0.3"/>
      <pageSetup orientation="portrait" r:id="rId4"/>
    </customSheetView>
    <customSheetView guid="{408714B3-C490-4A0A-9E6B-4A6408ECE2F9}" topLeftCell="A16">
      <selection activeCell="C3" sqref="C3"/>
      <pageMargins left="0.7" right="0.7" top="0.75" bottom="0.75" header="0.3" footer="0.3"/>
      <pageSetup orientation="portrait" r:id="rId5"/>
    </customSheetView>
    <customSheetView guid="{B54B3B29-DBE5-4E05-B57A-733E861AD3D8}" topLeftCell="A10">
      <selection activeCell="A20" sqref="A20"/>
      <pageMargins left="0.7" right="0.7" top="0.75" bottom="0.75" header="0.3" footer="0.3"/>
      <pageSetup orientation="portrait" r:id="rId6"/>
    </customSheetView>
    <customSheetView guid="{6FC8E45E-B7EC-432F-999B-187E52E5BCD1}" topLeftCell="A16">
      <selection activeCell="C18" sqref="C18"/>
      <pageMargins left="0.7" right="0.7" top="0.75" bottom="0.75" header="0.3" footer="0.3"/>
      <pageSetup orientation="portrait" r:id="rId7"/>
    </customSheetView>
    <customSheetView guid="{9D0FF73D-5DF0-4F8B-8248-B6B5C80F626B}">
      <selection activeCell="C3" sqref="C3"/>
      <pageMargins left="0.7" right="0.7" top="0.75" bottom="0.75" header="0.3" footer="0.3"/>
      <pageSetup orientation="portrait" r:id="rId8"/>
    </customSheetView>
    <customSheetView guid="{2699C5E5-96D4-48DE-87D7-EC09646739BE}">
      <selection activeCell="C3" sqref="C3"/>
      <pageMargins left="0.7" right="0.7" top="0.75" bottom="0.75" header="0.3" footer="0.3"/>
      <pageSetup orientation="portrait" r:id="rId9"/>
    </customSheetView>
    <customSheetView guid="{6DA8A8FD-352D-4610-BC5A-169CD7F1B872}" topLeftCell="A7">
      <selection activeCell="C5" sqref="C5"/>
      <pageMargins left="0.7" right="0.7" top="0.75" bottom="0.75" header="0.3" footer="0.3"/>
      <pageSetup orientation="portrait" r:id="rId10"/>
    </customSheetView>
    <customSheetView guid="{36D2D0A1-A13B-4BF2-9A8A-F42E50683E85}" topLeftCell="A7">
      <selection activeCell="B10" sqref="B10"/>
      <pageMargins left="0.7" right="0.7" top="0.75" bottom="0.75" header="0.3" footer="0.3"/>
      <pageSetup orientation="portrait" r:id="rId11"/>
    </customSheetView>
    <customSheetView guid="{FBCD9737-53FC-4BBA-9677-9554CB08187D}">
      <selection activeCell="C3" sqref="C3"/>
      <pageMargins left="0.7" right="0.7" top="0.75" bottom="0.75" header="0.3" footer="0.3"/>
      <pageSetup orientation="portrait" r:id="rId12"/>
    </customSheetView>
    <customSheetView guid="{15204AAF-F8D6-4F5C-B779-8142D767886E}" topLeftCell="A13">
      <selection activeCell="D33" sqref="D33"/>
      <pageMargins left="0.7" right="0.7" top="0.75" bottom="0.75" header="0.3" footer="0.3"/>
      <pageSetup orientation="portrait" r:id="rId13"/>
    </customSheetView>
    <customSheetView guid="{D0527416-56DA-471C-B239-7844AAE5BBF2}" topLeftCell="A10">
      <selection activeCell="C17" sqref="C17"/>
      <pageMargins left="0.7" right="0.7" top="0.75" bottom="0.75" header="0.3" footer="0.3"/>
      <pageSetup orientation="portrait" r:id="rId14"/>
    </customSheetView>
    <customSheetView guid="{743A6B8C-8B96-401A-AAC5-2EB1A52E66BC}">
      <selection activeCell="D3" sqref="D3"/>
      <pageMargins left="0.7" right="0.7" top="0.75" bottom="0.75" header="0.3" footer="0.3"/>
      <pageSetup orientation="portrait" r:id="rId15"/>
    </customSheetView>
    <customSheetView guid="{82F36205-E67C-4794-BB0C-024D3E9E2E22}" topLeftCell="A25">
      <selection activeCell="C3" sqref="C3"/>
      <pageMargins left="0.7" right="0.7" top="0.75" bottom="0.75" header="0.3" footer="0.3"/>
      <pageSetup orientation="portrait" r:id="rId16"/>
    </customSheetView>
    <customSheetView guid="{1FBB4969-6CBF-41D4-A639-A7476D452D85}" topLeftCell="A16">
      <selection activeCell="C18" sqref="C18"/>
      <pageMargins left="0.7" right="0.7" top="0.75" bottom="0.75" header="0.3" footer="0.3"/>
      <pageSetup orientation="portrait" r:id="rId17"/>
    </customSheetView>
    <customSheetView guid="{5495ECAE-4783-411D-818A-D8EDBC82D2AC}">
      <selection activeCell="C6" sqref="C6"/>
      <pageMargins left="0.7" right="0.7" top="0.75" bottom="0.75" header="0.3" footer="0.3"/>
      <pageSetup orientation="portrait" r:id="rId18"/>
    </customSheetView>
  </customSheetViews>
  <pageMargins left="0.7" right="0.7" top="0.75" bottom="0.75" header="0.3" footer="0.3"/>
  <pageSetup orientation="portrait" r:id="rId19"/>
</worksheet>
</file>

<file path=xl/worksheets/wsSortMap1.xml><?xml version="1.0" encoding="utf-8"?>
<worksheetSortMap xmlns="http://schemas.microsoft.com/office/excel/2006/main">
  <rowSortMap ref="A12:XFD114" count="103">
    <row newVal="11" oldVal="29"/>
    <row newVal="12" oldVal="30"/>
    <row newVal="13" oldVal="31"/>
    <row newVal="14" oldVal="32"/>
    <row newVal="15" oldVal="33"/>
    <row newVal="16" oldVal="34"/>
    <row newVal="17" oldVal="35"/>
    <row newVal="18" oldVal="57"/>
    <row newVal="19" oldVal="58"/>
    <row newVal="20" oldVal="59"/>
    <row newVal="21" oldVal="68"/>
    <row newVal="22" oldVal="93"/>
    <row newVal="23" oldVal="113"/>
    <row newVal="24" oldVal="60"/>
    <row newVal="25" oldVal="36"/>
    <row newVal="26" oldVal="37"/>
    <row newVal="27" oldVal="38"/>
    <row newVal="28" oldVal="39"/>
    <row newVal="29" oldVal="82"/>
    <row newVal="30" oldVal="83"/>
    <row newVal="31" oldVal="84"/>
    <row newVal="32" oldVal="12"/>
    <row newVal="33" oldVal="13"/>
    <row newVal="34" oldVal="14"/>
    <row newVal="35" oldVal="15"/>
    <row newVal="36" oldVal="16"/>
    <row newVal="37" oldVal="18"/>
    <row newVal="38" oldVal="19"/>
    <row newVal="39" oldVal="20"/>
    <row newVal="40" oldVal="21"/>
    <row newVal="41" oldVal="56"/>
    <row newVal="42" oldVal="97"/>
    <row newVal="43" oldVal="98"/>
    <row newVal="44" oldVal="103"/>
    <row newVal="45" oldVal="104"/>
    <row newVal="46" oldVal="105"/>
    <row newVal="47" oldVal="106"/>
    <row newVal="48" oldVal="41"/>
    <row newVal="49" oldVal="61"/>
    <row newVal="50" oldVal="62"/>
    <row newVal="51" oldVal="63"/>
    <row newVal="52" oldVal="64"/>
    <row newVal="53" oldVal="65"/>
    <row newVal="54" oldVal="108"/>
    <row newVal="55" oldVal="109"/>
    <row newVal="56" oldVal="40"/>
    <row newVal="57" oldVal="42"/>
    <row newVal="58" oldVal="43"/>
    <row newVal="59" oldVal="44"/>
    <row newVal="60" oldVal="45"/>
    <row newVal="61" oldVal="46"/>
    <row newVal="62" oldVal="47"/>
    <row newVal="63" oldVal="48"/>
    <row newVal="64" oldVal="49"/>
    <row newVal="65" oldVal="87"/>
    <row newVal="66" oldVal="88"/>
    <row newVal="67" oldVal="89"/>
    <row newVal="68" oldVal="90"/>
    <row newVal="69" oldVal="91"/>
    <row newVal="70" oldVal="92"/>
    <row newVal="71" oldVal="99"/>
    <row newVal="72" oldVal="100"/>
    <row newVal="73" oldVal="101"/>
    <row newVal="74" oldVal="102"/>
    <row newVal="75" oldVal="66"/>
    <row newVal="76" oldVal="67"/>
    <row newVal="77" oldVal="85"/>
    <row newVal="78" oldVal="22"/>
    <row newVal="79" oldVal="23"/>
    <row newVal="80" oldVal="24"/>
    <row newVal="81" oldVal="69"/>
    <row newVal="82" oldVal="70"/>
    <row newVal="83" oldVal="71"/>
    <row newVal="84" oldVal="107"/>
    <row newVal="85" oldVal="110"/>
    <row newVal="86" oldVal="111"/>
    <row newVal="87" oldVal="50"/>
    <row newVal="88" oldVal="51"/>
    <row newVal="89" oldVal="52"/>
    <row newVal="90" oldVal="53"/>
    <row newVal="91" oldVal="54"/>
    <row newVal="92" oldVal="55"/>
    <row newVal="93" oldVal="72"/>
    <row newVal="94" oldVal="73"/>
    <row newVal="95" oldVal="74"/>
    <row newVal="96" oldVal="75"/>
    <row newVal="97" oldVal="76"/>
    <row newVal="98" oldVal="77"/>
    <row newVal="99" oldVal="78"/>
    <row newVal="100" oldVal="79"/>
    <row newVal="101" oldVal="80"/>
    <row newVal="102" oldVal="94"/>
    <row newVal="103" oldVal="95"/>
    <row newVal="104" oldVal="96"/>
    <row newVal="105" oldVal="81"/>
    <row newVal="106" oldVal="11"/>
    <row newVal="107" oldVal="17"/>
    <row newVal="108" oldVal="25"/>
    <row newVal="109" oldVal="26"/>
    <row newVal="110" oldVal="27"/>
    <row newVal="111" oldVal="28"/>
    <row newVal="112" oldVal="86"/>
    <row newVal="113" oldVal="112"/>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Conventional Monthly Report</vt:lpstr>
      <vt:lpstr>Reference</vt:lpstr>
      <vt:lpstr>OPS only - Weekly Tasks</vt:lpstr>
      <vt:lpstr>Highlights</vt:lpstr>
    </vt:vector>
  </TitlesOfParts>
  <Company>CNRL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stuartk</dc:creator>
  <cp:lastModifiedBy>Renato Lanfranchi</cp:lastModifiedBy>
  <cp:lastPrinted>2014-05-27T16:18:09Z</cp:lastPrinted>
  <dcterms:created xsi:type="dcterms:W3CDTF">2014-03-10T16:36:56Z</dcterms:created>
  <dcterms:modified xsi:type="dcterms:W3CDTF">2014-07-14T14:01:42Z</dcterms:modified>
</cp:coreProperties>
</file>