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10" yWindow="375" windowWidth="17955" windowHeight="114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Sheet1!$B$5:$B$10</definedName>
  </definedNames>
  <calcPr calcId="145621"/>
</workbook>
</file>

<file path=xl/calcChain.xml><?xml version="1.0" encoding="utf-8"?>
<calcChain xmlns="http://schemas.openxmlformats.org/spreadsheetml/2006/main">
  <c r="E42" i="1" l="1"/>
  <c r="D12" i="1" l="1"/>
  <c r="D13" i="1"/>
  <c r="E37" i="1" l="1"/>
  <c r="E36" i="1"/>
  <c r="E35" i="1"/>
</calcChain>
</file>

<file path=xl/sharedStrings.xml><?xml version="1.0" encoding="utf-8"?>
<sst xmlns="http://schemas.openxmlformats.org/spreadsheetml/2006/main" count="173" uniqueCount="105">
  <si>
    <t>Scope of Work</t>
  </si>
  <si>
    <t>SMP/SMA</t>
  </si>
  <si>
    <t>Contract Value</t>
  </si>
  <si>
    <t>Savings</t>
  </si>
  <si>
    <t>Business Area</t>
  </si>
  <si>
    <t>RFP #/Name</t>
  </si>
  <si>
    <t>Value</t>
  </si>
  <si>
    <t>Start Date</t>
  </si>
  <si>
    <t>End Date</t>
  </si>
  <si>
    <t>Status</t>
  </si>
  <si>
    <t>Contractor</t>
  </si>
  <si>
    <t>Information</t>
  </si>
  <si>
    <t>Contracts (Executed Only)</t>
  </si>
  <si>
    <t>MGSA</t>
  </si>
  <si>
    <t>Monthly Report</t>
  </si>
  <si>
    <t>Avoidance</t>
  </si>
  <si>
    <t>Type of Contract*</t>
  </si>
  <si>
    <t>MPSA</t>
  </si>
  <si>
    <t>Schedule</t>
  </si>
  <si>
    <t>Supplement</t>
  </si>
  <si>
    <t>COA</t>
  </si>
  <si>
    <t>SFCA</t>
  </si>
  <si>
    <t>PO</t>
  </si>
  <si>
    <t>CA</t>
  </si>
  <si>
    <t>CAODC</t>
  </si>
  <si>
    <t>RFP's (Issued)</t>
  </si>
  <si>
    <t>Scope of Work Value</t>
  </si>
  <si>
    <t>Type</t>
  </si>
  <si>
    <t>Cost Control Value</t>
  </si>
  <si>
    <t>Financial (Cost Control)</t>
  </si>
  <si>
    <t>Key Initiatives (Going Forward)</t>
  </si>
  <si>
    <t>Elaine Cantlon</t>
  </si>
  <si>
    <t>Colleen Gibson</t>
  </si>
  <si>
    <t>Front 9</t>
  </si>
  <si>
    <t>Trash Pumps</t>
  </si>
  <si>
    <t xml:space="preserve"> Negotiated lower rate</t>
  </si>
  <si>
    <t>Drilling</t>
  </si>
  <si>
    <t>Iron Creek</t>
  </si>
  <si>
    <t>Rig Matts</t>
  </si>
  <si>
    <t>Groundforce</t>
  </si>
  <si>
    <t>Drilling Rig</t>
  </si>
  <si>
    <t>Sanjel Audit Kickoff - Jan 31</t>
  </si>
  <si>
    <t>RFP / RFQ Review</t>
  </si>
  <si>
    <t>Procurement Plan for Logging and Coring (with Elaine Catlon)</t>
  </si>
  <si>
    <t>Procurement Plan for securing Drilling and Coring Rigs for the 2014-2015 Strat Program</t>
  </si>
  <si>
    <t>Procurement Plan for Delivery to Site Locations (review of current processes mail, courier, trucking, warehousing)</t>
  </si>
  <si>
    <t>Securing Warehousing requirements/Operations for CDC (with Cassie)</t>
  </si>
  <si>
    <t>Ken Miller</t>
  </si>
  <si>
    <t>Direct negotiation to secure purchase of 21 sand separator units (~$4M) while customizing a master rental agreement.  Savings of 15% on rentals will be realized (estimating $350/year) Expecting to close before March 1 2014.</t>
  </si>
  <si>
    <t>Discussion and prioritization of 2014 initiatives with Field Ops managers, to be finalized in February.</t>
  </si>
  <si>
    <t>Procurement plan for E&amp;I Labour is under development.  Working with additional SM Stakeholders in consortium approach to develop a larger "category" strategy</t>
  </si>
  <si>
    <t>Millennium EMS Solutions</t>
  </si>
  <si>
    <t>Enviro Consulting</t>
  </si>
  <si>
    <t>avoidance</t>
  </si>
  <si>
    <t>Environmental</t>
  </si>
  <si>
    <t>Trace Associates</t>
  </si>
  <si>
    <t>Kevin Ross</t>
  </si>
  <si>
    <t>Lesley Dovichak</t>
  </si>
  <si>
    <t>Pan Su</t>
  </si>
  <si>
    <t>Tenaris/Summit</t>
  </si>
  <si>
    <t>Casing (7" TS Blue)</t>
  </si>
  <si>
    <t>Inventory reutilization from one area to another</t>
  </si>
  <si>
    <t>Drilling &amp; Thermal</t>
  </si>
  <si>
    <t>Casing (7" TS XP)</t>
  </si>
  <si>
    <t>Eliminated need to purchase form Market by using internal goods</t>
  </si>
  <si>
    <t xml:space="preserve">Thermal </t>
  </si>
  <si>
    <t>Ongoing Barrick Contract Review</t>
  </si>
  <si>
    <t>Regent T&amp;C's elevated to Executive level.</t>
  </si>
  <si>
    <t>Summit T&amp;C's near completion</t>
  </si>
  <si>
    <t>Forward progess with Tenaris T&amp;C's</t>
  </si>
  <si>
    <t>Stuart Kinnear</t>
  </si>
  <si>
    <t>RD Scan. Inc</t>
  </si>
  <si>
    <t>On-Site Tubing Inspection</t>
  </si>
  <si>
    <t>Negotiated zero increase</t>
  </si>
  <si>
    <t>Eastern Heavy Oil Operations</t>
  </si>
  <si>
    <t>•RPF Electricall Wholsale Supply requirements to support Horizon, Conventional &amp; Thermal</t>
  </si>
  <si>
    <t>•Electrical &amp; Instrumenation E&amp;I Strategic Procurement Plan (working w/Operations &amp; Major Projects)</t>
  </si>
  <si>
    <t xml:space="preserve">•Primrose Pad BlueSky swivel joint rework project (establish new MGSA and Schedulas with Bonnyville Welding to commision rework) </t>
  </si>
  <si>
    <t>•Write contract supplement to suport on-Site Acklands store at Horizon</t>
  </si>
  <si>
    <t>•MRC annual Business Review</t>
  </si>
  <si>
    <t xml:space="preserve">•Support Horizon with Fire Extiguisher maintenance initiative </t>
  </si>
  <si>
    <t>•Support MRC VMI implementation initiative at Horizon</t>
  </si>
  <si>
    <t>Milling RFP</t>
  </si>
  <si>
    <t>Septimus Project Pricng</t>
  </si>
  <si>
    <t>Renato/Candice</t>
  </si>
  <si>
    <t>Feb. 6/2014</t>
  </si>
  <si>
    <t>Pending Packages</t>
  </si>
  <si>
    <t>Rental Equipment RFP</t>
  </si>
  <si>
    <t>Truck/Tank Moving RFP</t>
  </si>
  <si>
    <t>Safety RFP</t>
  </si>
  <si>
    <t>Completions Safety Services</t>
  </si>
  <si>
    <t>Dec .19/13</t>
  </si>
  <si>
    <t>Production Testing RFQ</t>
  </si>
  <si>
    <t>Feb. 5/2014</t>
  </si>
  <si>
    <t>Coil Tubing  RFQ</t>
  </si>
  <si>
    <t>Safety RFQ</t>
  </si>
  <si>
    <t>Snubbing RFQ</t>
  </si>
  <si>
    <t>Fluid Hauling RFQ</t>
  </si>
  <si>
    <t>Candice MacLean</t>
  </si>
  <si>
    <t>RFP #347 Conventional Camps Voice, Data &amp; Media Services</t>
  </si>
  <si>
    <t>Voice, Data and Media Services at Conventional camps</t>
  </si>
  <si>
    <t>Lesely Dovichak</t>
  </si>
  <si>
    <t>RFP bid open</t>
  </si>
  <si>
    <t>RFQ #342 Conventional Camp Fiber Optic Instal</t>
  </si>
  <si>
    <t>Fiber optic install quote to Woodenhouse and Central Brintnell Camps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</si>
</sst>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0" fillId="0" borderId="0" xfId="0" applyFont="1" applyFill="1" applyBorder="1"/>
    <xf numFmtId="0" fontId="0" fillId="0" borderId="0" xfId="0" applyFont="1"/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44" fontId="6" fillId="0" borderId="1" xfId="1" applyFont="1" applyBorder="1"/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44" fontId="3" fillId="0" borderId="1" xfId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4" fontId="5" fillId="0" borderId="1" xfId="1" applyFont="1" applyBorder="1" applyAlignment="1">
      <alignment vertical="center"/>
    </xf>
    <xf numFmtId="8" fontId="5" fillId="0" borderId="1" xfId="1" applyNumberFormat="1" applyFont="1" applyBorder="1" applyAlignment="1">
      <alignment vertical="center"/>
    </xf>
    <xf numFmtId="8" fontId="3" fillId="0" borderId="1" xfId="1" applyNumberFormat="1" applyFont="1" applyBorder="1"/>
    <xf numFmtId="0" fontId="3" fillId="0" borderId="0" xfId="0" applyFont="1" applyBorder="1"/>
    <xf numFmtId="44" fontId="0" fillId="0" borderId="1" xfId="0" applyNumberFormat="1" applyBorder="1"/>
    <xf numFmtId="0" fontId="7" fillId="0" borderId="1" xfId="0" applyFont="1" applyBorder="1"/>
    <xf numFmtId="44" fontId="7" fillId="0" borderId="1" xfId="1" applyFont="1" applyBorder="1"/>
    <xf numFmtId="0" fontId="7" fillId="0" borderId="0" xfId="0" applyFont="1" applyBorder="1"/>
    <xf numFmtId="44" fontId="7" fillId="0" borderId="0" xfId="1" applyFont="1" applyBorder="1"/>
    <xf numFmtId="44" fontId="3" fillId="0" borderId="0" xfId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6" fontId="3" fillId="0" borderId="1" xfId="1" applyNumberFormat="1" applyFont="1" applyBorder="1" applyAlignment="1">
      <alignment vertical="center" wrapText="1"/>
    </xf>
    <xf numFmtId="0" fontId="0" fillId="0" borderId="0" xfId="0"/>
    <xf numFmtId="0" fontId="3" fillId="0" borderId="0" xfId="0" applyFont="1"/>
    <xf numFmtId="6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4" fontId="3" fillId="0" borderId="0" xfId="1" applyFont="1" applyBorder="1" applyAlignment="1">
      <alignment vertical="center" wrapText="1"/>
    </xf>
    <xf numFmtId="0" fontId="2" fillId="0" borderId="0" xfId="0" quotePrefix="1" applyFont="1"/>
    <xf numFmtId="0" fontId="0" fillId="0" borderId="0" xfId="0" quotePrefix="1"/>
    <xf numFmtId="17" fontId="6" fillId="0" borderId="1" xfId="0" applyNumberFormat="1" applyFont="1" applyBorder="1"/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" workbookViewId="0">
      <selection activeCell="E30" sqref="E30"/>
    </sheetView>
  </sheetViews>
  <sheetFormatPr defaultRowHeight="15" x14ac:dyDescent="0.25"/>
  <cols>
    <col min="1" max="1" width="24.28515625" bestFit="1" customWidth="1"/>
    <col min="2" max="2" width="25" bestFit="1" customWidth="1"/>
    <col min="3" max="3" width="14.85546875" customWidth="1"/>
    <col min="4" max="4" width="17" customWidth="1"/>
    <col min="5" max="5" width="22" customWidth="1"/>
    <col min="6" max="6" width="15.28515625" bestFit="1" customWidth="1"/>
    <col min="7" max="7" width="17.42578125" bestFit="1" customWidth="1"/>
    <col min="8" max="8" width="13.42578125" bestFit="1" customWidth="1"/>
    <col min="11" max="11" width="9.140625" hidden="1" customWidth="1"/>
  </cols>
  <sheetData>
    <row r="1" spans="1:15" x14ac:dyDescent="0.25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0" t="s">
        <v>13</v>
      </c>
      <c r="O1" s="11"/>
    </row>
    <row r="2" spans="1:15" x14ac:dyDescent="0.25">
      <c r="A2" s="49"/>
      <c r="N2" t="s">
        <v>17</v>
      </c>
    </row>
    <row r="3" spans="1:15" x14ac:dyDescent="0.25">
      <c r="A3" s="3" t="s">
        <v>12</v>
      </c>
      <c r="B3" s="3"/>
      <c r="C3" s="3"/>
      <c r="D3" s="3"/>
      <c r="E3" s="3"/>
      <c r="F3" s="3"/>
      <c r="G3" s="3"/>
      <c r="H3" s="3"/>
      <c r="N3" t="s">
        <v>18</v>
      </c>
    </row>
    <row r="4" spans="1:15" x14ac:dyDescent="0.25">
      <c r="A4" s="4" t="s">
        <v>1</v>
      </c>
      <c r="B4" s="4" t="s">
        <v>16</v>
      </c>
      <c r="C4" s="4" t="s">
        <v>2</v>
      </c>
      <c r="N4" t="s">
        <v>19</v>
      </c>
    </row>
    <row r="5" spans="1:15" x14ac:dyDescent="0.25">
      <c r="A5" s="1" t="s">
        <v>31</v>
      </c>
      <c r="B5" s="1" t="s">
        <v>18</v>
      </c>
      <c r="C5" s="2">
        <v>3500000</v>
      </c>
      <c r="D5" s="6">
        <v>1</v>
      </c>
      <c r="N5" t="s">
        <v>24</v>
      </c>
    </row>
    <row r="6" spans="1:15" x14ac:dyDescent="0.25">
      <c r="A6" s="1" t="s">
        <v>32</v>
      </c>
      <c r="B6" s="1" t="s">
        <v>24</v>
      </c>
      <c r="C6" s="2">
        <v>22000000</v>
      </c>
      <c r="D6">
        <v>11</v>
      </c>
      <c r="N6" t="s">
        <v>20</v>
      </c>
    </row>
    <row r="7" spans="1:15" x14ac:dyDescent="0.25">
      <c r="A7" s="1" t="s">
        <v>32</v>
      </c>
      <c r="B7" s="1" t="s">
        <v>13</v>
      </c>
      <c r="C7" s="2">
        <v>19000000</v>
      </c>
      <c r="D7">
        <v>3</v>
      </c>
      <c r="N7" t="s">
        <v>21</v>
      </c>
    </row>
    <row r="8" spans="1:15" x14ac:dyDescent="0.25">
      <c r="A8" s="1" t="s">
        <v>32</v>
      </c>
      <c r="B8" s="1" t="s">
        <v>18</v>
      </c>
      <c r="C8" s="2">
        <v>96000000</v>
      </c>
      <c r="D8">
        <v>6</v>
      </c>
      <c r="N8" t="s">
        <v>22</v>
      </c>
    </row>
    <row r="9" spans="1:15" x14ac:dyDescent="0.25">
      <c r="A9" s="15" t="s">
        <v>47</v>
      </c>
      <c r="B9" s="15" t="s">
        <v>13</v>
      </c>
      <c r="C9" s="16">
        <v>5000000</v>
      </c>
      <c r="D9">
        <v>1</v>
      </c>
      <c r="N9" t="s">
        <v>23</v>
      </c>
    </row>
    <row r="10" spans="1:15" x14ac:dyDescent="0.25">
      <c r="A10" s="20" t="s">
        <v>56</v>
      </c>
      <c r="B10" s="20" t="s">
        <v>19</v>
      </c>
      <c r="C10" s="21">
        <v>1200000</v>
      </c>
      <c r="D10">
        <v>1</v>
      </c>
    </row>
    <row r="11" spans="1:15" x14ac:dyDescent="0.25">
      <c r="A11" s="20" t="s">
        <v>56</v>
      </c>
      <c r="B11" s="20" t="s">
        <v>18</v>
      </c>
      <c r="C11" s="28">
        <v>100000</v>
      </c>
      <c r="D11" s="5">
        <v>1</v>
      </c>
      <c r="E11" s="5"/>
      <c r="G11" s="5"/>
      <c r="H11" s="5"/>
      <c r="K11" t="s">
        <v>23</v>
      </c>
    </row>
    <row r="12" spans="1:15" s="17" customFormat="1" x14ac:dyDescent="0.25">
      <c r="A12" s="18" t="s">
        <v>57</v>
      </c>
      <c r="B12" s="18" t="s">
        <v>22</v>
      </c>
      <c r="C12" s="30">
        <v>6000</v>
      </c>
      <c r="D12" s="18">
        <f>COUNTA(#REF!)</f>
        <v>1</v>
      </c>
      <c r="E12" s="5"/>
      <c r="G12" s="5"/>
      <c r="H12" s="5"/>
    </row>
    <row r="13" spans="1:15" ht="15.75" customHeight="1" x14ac:dyDescent="0.25">
      <c r="A13" s="18" t="s">
        <v>57</v>
      </c>
      <c r="B13" s="31" t="s">
        <v>13</v>
      </c>
      <c r="C13" s="32">
        <v>1500000</v>
      </c>
      <c r="D13" s="31">
        <f>COUNTA(D19:D31)</f>
        <v>3</v>
      </c>
      <c r="K13" t="s">
        <v>24</v>
      </c>
    </row>
    <row r="14" spans="1:15" s="17" customFormat="1" ht="15.75" customHeight="1" x14ac:dyDescent="0.25">
      <c r="A14" s="20" t="s">
        <v>58</v>
      </c>
      <c r="B14" s="20" t="s">
        <v>21</v>
      </c>
      <c r="C14" s="21">
        <v>2080000</v>
      </c>
      <c r="D14" s="19">
        <v>8</v>
      </c>
    </row>
    <row r="15" spans="1:15" s="17" customFormat="1" ht="15.75" customHeight="1" x14ac:dyDescent="0.25">
      <c r="A15" s="20" t="s">
        <v>58</v>
      </c>
      <c r="B15" s="20" t="s">
        <v>19</v>
      </c>
      <c r="C15" s="21">
        <v>100000</v>
      </c>
      <c r="D15" s="19">
        <v>2</v>
      </c>
    </row>
    <row r="16" spans="1:15" s="17" customFormat="1" ht="15.75" customHeight="1" x14ac:dyDescent="0.25">
      <c r="A16" s="29" t="s">
        <v>70</v>
      </c>
      <c r="B16" s="29" t="s">
        <v>23</v>
      </c>
      <c r="C16" s="35">
        <v>0</v>
      </c>
      <c r="D16" s="19">
        <v>2</v>
      </c>
    </row>
    <row r="17" spans="1:15" s="17" customFormat="1" ht="15.75" customHeight="1" x14ac:dyDescent="0.25">
      <c r="A17" s="15" t="s">
        <v>98</v>
      </c>
      <c r="B17" s="15" t="s">
        <v>21</v>
      </c>
      <c r="C17" s="16">
        <v>450000</v>
      </c>
      <c r="D17" s="51">
        <v>3</v>
      </c>
    </row>
    <row r="18" spans="1:15" s="17" customFormat="1" ht="15.75" customHeight="1" x14ac:dyDescent="0.25">
      <c r="A18" s="5"/>
      <c r="B18" s="33"/>
      <c r="C18" s="34"/>
      <c r="D18" s="33"/>
    </row>
    <row r="19" spans="1:15" x14ac:dyDescent="0.25">
      <c r="A19" s="3" t="s">
        <v>25</v>
      </c>
      <c r="B19" s="3"/>
      <c r="C19" s="3"/>
      <c r="D19" s="3"/>
      <c r="E19" s="3"/>
      <c r="F19" s="3"/>
      <c r="G19" s="3"/>
    </row>
    <row r="20" spans="1:15" x14ac:dyDescent="0.25">
      <c r="A20" s="4" t="s">
        <v>5</v>
      </c>
      <c r="B20" s="4" t="s">
        <v>0</v>
      </c>
      <c r="C20" s="4" t="s">
        <v>1</v>
      </c>
      <c r="D20" s="4" t="s">
        <v>6</v>
      </c>
      <c r="E20" s="4" t="s">
        <v>7</v>
      </c>
      <c r="F20" s="4" t="s">
        <v>8</v>
      </c>
      <c r="G20" s="4" t="s">
        <v>9</v>
      </c>
    </row>
    <row r="21" spans="1:15" s="59" customFormat="1" ht="45" x14ac:dyDescent="0.25">
      <c r="A21" s="12" t="s">
        <v>99</v>
      </c>
      <c r="B21" s="14" t="s">
        <v>100</v>
      </c>
      <c r="C21" s="12" t="s">
        <v>101</v>
      </c>
      <c r="D21" s="13">
        <v>3000000</v>
      </c>
      <c r="E21" s="57">
        <v>41646</v>
      </c>
      <c r="F21" s="57">
        <v>41670</v>
      </c>
      <c r="G21" s="12" t="s">
        <v>102</v>
      </c>
      <c r="H21" s="58"/>
      <c r="I21" s="58"/>
      <c r="J21" s="58"/>
      <c r="K21" s="58"/>
      <c r="O21" s="59" t="s">
        <v>3</v>
      </c>
    </row>
    <row r="22" spans="1:15" s="63" customFormat="1" ht="45" x14ac:dyDescent="0.25">
      <c r="A22" s="60" t="s">
        <v>103</v>
      </c>
      <c r="B22" s="14" t="s">
        <v>104</v>
      </c>
      <c r="C22" s="12" t="s">
        <v>101</v>
      </c>
      <c r="D22" s="61">
        <v>3000000</v>
      </c>
      <c r="E22" s="57">
        <v>41646</v>
      </c>
      <c r="F22" s="57">
        <v>41670</v>
      </c>
      <c r="G22" s="12" t="s">
        <v>102</v>
      </c>
      <c r="H22" s="62"/>
      <c r="I22" s="62"/>
      <c r="J22" s="62"/>
      <c r="K22" s="62"/>
    </row>
    <row r="23" spans="1:15" x14ac:dyDescent="0.25">
      <c r="A23" s="64" t="s">
        <v>82</v>
      </c>
      <c r="B23" s="15" t="s">
        <v>83</v>
      </c>
      <c r="C23" s="15" t="s">
        <v>84</v>
      </c>
      <c r="D23" s="16"/>
      <c r="E23" s="50" t="s">
        <v>85</v>
      </c>
      <c r="F23" s="50"/>
      <c r="G23" s="15" t="s">
        <v>86</v>
      </c>
      <c r="H23" s="6"/>
      <c r="K23" t="s">
        <v>15</v>
      </c>
    </row>
    <row r="24" spans="1:15" x14ac:dyDescent="0.25">
      <c r="A24" s="64" t="s">
        <v>87</v>
      </c>
      <c r="B24" s="15" t="s">
        <v>83</v>
      </c>
      <c r="C24" s="15" t="s">
        <v>84</v>
      </c>
      <c r="D24" s="16"/>
      <c r="E24" s="50" t="s">
        <v>85</v>
      </c>
      <c r="F24" s="15"/>
      <c r="G24" s="15" t="s">
        <v>86</v>
      </c>
      <c r="K24" t="s">
        <v>3</v>
      </c>
    </row>
    <row r="25" spans="1:15" x14ac:dyDescent="0.25">
      <c r="A25" s="64" t="s">
        <v>88</v>
      </c>
      <c r="B25" s="15" t="s">
        <v>83</v>
      </c>
      <c r="C25" s="15" t="s">
        <v>84</v>
      </c>
      <c r="D25" s="16"/>
      <c r="E25" s="50" t="s">
        <v>85</v>
      </c>
      <c r="F25" s="15"/>
      <c r="G25" s="15" t="s">
        <v>86</v>
      </c>
    </row>
    <row r="26" spans="1:15" x14ac:dyDescent="0.25">
      <c r="A26" s="64" t="s">
        <v>89</v>
      </c>
      <c r="B26" s="15" t="s">
        <v>90</v>
      </c>
      <c r="C26" s="15" t="s">
        <v>84</v>
      </c>
      <c r="D26" s="16"/>
      <c r="E26" s="50" t="s">
        <v>91</v>
      </c>
      <c r="F26" s="15"/>
      <c r="G26" s="15" t="s">
        <v>86</v>
      </c>
    </row>
    <row r="27" spans="1:15" x14ac:dyDescent="0.25">
      <c r="A27" s="64" t="s">
        <v>92</v>
      </c>
      <c r="B27" s="15" t="s">
        <v>83</v>
      </c>
      <c r="C27" s="15" t="s">
        <v>84</v>
      </c>
      <c r="D27" s="16"/>
      <c r="E27" s="50" t="s">
        <v>93</v>
      </c>
      <c r="F27" s="15"/>
      <c r="G27" s="15" t="s">
        <v>86</v>
      </c>
    </row>
    <row r="28" spans="1:15" x14ac:dyDescent="0.25">
      <c r="A28" s="64" t="s">
        <v>94</v>
      </c>
      <c r="B28" s="15" t="s">
        <v>83</v>
      </c>
      <c r="C28" s="15" t="s">
        <v>84</v>
      </c>
      <c r="D28" s="16"/>
      <c r="E28" s="50" t="s">
        <v>93</v>
      </c>
      <c r="F28" s="15"/>
      <c r="G28" s="15" t="s">
        <v>86</v>
      </c>
    </row>
    <row r="29" spans="1:15" x14ac:dyDescent="0.25">
      <c r="A29" s="64" t="s">
        <v>95</v>
      </c>
      <c r="B29" s="15" t="s">
        <v>83</v>
      </c>
      <c r="C29" s="15" t="s">
        <v>84</v>
      </c>
      <c r="D29" s="16"/>
      <c r="E29" s="50" t="s">
        <v>93</v>
      </c>
      <c r="F29" s="15"/>
      <c r="G29" s="15" t="s">
        <v>86</v>
      </c>
    </row>
    <row r="30" spans="1:15" x14ac:dyDescent="0.25">
      <c r="A30" s="64" t="s">
        <v>96</v>
      </c>
      <c r="B30" s="15" t="s">
        <v>83</v>
      </c>
      <c r="C30" s="15" t="s">
        <v>84</v>
      </c>
      <c r="D30" s="16"/>
      <c r="E30" s="50" t="s">
        <v>93</v>
      </c>
      <c r="F30" s="15"/>
      <c r="G30" s="15" t="s">
        <v>86</v>
      </c>
      <c r="H30" s="6"/>
    </row>
    <row r="31" spans="1:15" x14ac:dyDescent="0.25">
      <c r="A31" s="64" t="s">
        <v>97</v>
      </c>
      <c r="B31" s="15" t="s">
        <v>83</v>
      </c>
      <c r="C31" s="15" t="s">
        <v>84</v>
      </c>
      <c r="D31" s="16"/>
      <c r="E31" s="50" t="s">
        <v>93</v>
      </c>
      <c r="F31" s="15"/>
      <c r="G31" s="15" t="s">
        <v>86</v>
      </c>
      <c r="H31" s="6"/>
    </row>
    <row r="32" spans="1:15" x14ac:dyDescent="0.25">
      <c r="H32" s="6"/>
    </row>
    <row r="33" spans="1:8" s="43" customFormat="1" x14ac:dyDescent="0.25">
      <c r="A33" s="3" t="s">
        <v>29</v>
      </c>
      <c r="B33" s="3"/>
      <c r="C33" s="3"/>
      <c r="D33" s="3"/>
      <c r="E33" s="3"/>
      <c r="F33"/>
      <c r="G33"/>
      <c r="H33" s="44"/>
    </row>
    <row r="34" spans="1:8" s="43" customFormat="1" ht="30" x14ac:dyDescent="0.25">
      <c r="A34" s="7" t="s">
        <v>10</v>
      </c>
      <c r="B34" s="8" t="s">
        <v>0</v>
      </c>
      <c r="C34" s="8" t="s">
        <v>26</v>
      </c>
      <c r="D34" s="7" t="s">
        <v>27</v>
      </c>
      <c r="E34" s="7" t="s">
        <v>28</v>
      </c>
      <c r="F34" s="7" t="s">
        <v>11</v>
      </c>
      <c r="G34" s="9" t="s">
        <v>4</v>
      </c>
      <c r="H34" s="44"/>
    </row>
    <row r="35" spans="1:8" ht="30" x14ac:dyDescent="0.25">
      <c r="A35" s="12" t="s">
        <v>33</v>
      </c>
      <c r="B35" s="12" t="s">
        <v>34</v>
      </c>
      <c r="C35" s="13">
        <v>10000</v>
      </c>
      <c r="D35" s="12" t="s">
        <v>15</v>
      </c>
      <c r="E35" s="13">
        <f>10*2*90</f>
        <v>1800</v>
      </c>
      <c r="F35" s="14" t="s">
        <v>35</v>
      </c>
      <c r="G35" s="12" t="s">
        <v>36</v>
      </c>
    </row>
    <row r="36" spans="1:8" ht="30" x14ac:dyDescent="0.25">
      <c r="A36" s="12" t="s">
        <v>37</v>
      </c>
      <c r="B36" s="12" t="s">
        <v>38</v>
      </c>
      <c r="C36" s="13">
        <v>7000</v>
      </c>
      <c r="D36" s="12" t="s">
        <v>15</v>
      </c>
      <c r="E36" s="13">
        <f>5*4*90</f>
        <v>1800</v>
      </c>
      <c r="F36" s="14" t="s">
        <v>35</v>
      </c>
      <c r="G36" s="12" t="s">
        <v>36</v>
      </c>
    </row>
    <row r="37" spans="1:8" ht="30" x14ac:dyDescent="0.25">
      <c r="A37" s="12" t="s">
        <v>39</v>
      </c>
      <c r="B37" s="12" t="s">
        <v>40</v>
      </c>
      <c r="C37" s="13">
        <v>2000000</v>
      </c>
      <c r="D37" s="12" t="s">
        <v>15</v>
      </c>
      <c r="E37" s="13">
        <f>650*45</f>
        <v>29250</v>
      </c>
      <c r="F37" s="14" t="s">
        <v>35</v>
      </c>
      <c r="G37" s="12" t="s">
        <v>36</v>
      </c>
      <c r="H37" s="6"/>
    </row>
    <row r="38" spans="1:8" x14ac:dyDescent="0.25">
      <c r="A38" s="22" t="s">
        <v>51</v>
      </c>
      <c r="B38" s="23" t="s">
        <v>52</v>
      </c>
      <c r="C38" s="21">
        <v>1200000</v>
      </c>
      <c r="D38" s="25" t="s">
        <v>53</v>
      </c>
      <c r="E38" s="26">
        <v>120000</v>
      </c>
      <c r="F38" s="23"/>
      <c r="G38" s="22" t="s">
        <v>54</v>
      </c>
      <c r="H38" s="6"/>
    </row>
    <row r="39" spans="1:8" x14ac:dyDescent="0.25">
      <c r="A39" s="22" t="s">
        <v>55</v>
      </c>
      <c r="B39" s="23" t="s">
        <v>52</v>
      </c>
      <c r="C39" s="24">
        <v>500000</v>
      </c>
      <c r="D39" s="25" t="s">
        <v>53</v>
      </c>
      <c r="E39" s="27">
        <v>40000</v>
      </c>
      <c r="F39" s="23"/>
      <c r="G39" s="22" t="s">
        <v>54</v>
      </c>
      <c r="H39" s="6"/>
    </row>
    <row r="40" spans="1:8" ht="60" x14ac:dyDescent="0.25">
      <c r="A40" s="38" t="s">
        <v>59</v>
      </c>
      <c r="B40" s="39" t="s">
        <v>60</v>
      </c>
      <c r="C40" s="42">
        <v>714490</v>
      </c>
      <c r="D40" s="41" t="s">
        <v>15</v>
      </c>
      <c r="E40" s="42">
        <v>714490</v>
      </c>
      <c r="F40" s="39" t="s">
        <v>61</v>
      </c>
      <c r="G40" s="38" t="s">
        <v>62</v>
      </c>
      <c r="H40" s="6"/>
    </row>
    <row r="41" spans="1:8" ht="75" x14ac:dyDescent="0.25">
      <c r="A41" s="38" t="s">
        <v>59</v>
      </c>
      <c r="B41" s="39" t="s">
        <v>63</v>
      </c>
      <c r="C41" s="42">
        <v>300120</v>
      </c>
      <c r="D41" s="41" t="s">
        <v>15</v>
      </c>
      <c r="E41" s="40">
        <v>64949.999999999971</v>
      </c>
      <c r="F41" s="39" t="s">
        <v>64</v>
      </c>
      <c r="G41" s="38" t="s">
        <v>65</v>
      </c>
    </row>
    <row r="42" spans="1:8" ht="30" x14ac:dyDescent="0.25">
      <c r="A42" s="36" t="s">
        <v>71</v>
      </c>
      <c r="B42" s="37" t="s">
        <v>72</v>
      </c>
      <c r="C42" s="45">
        <v>6200000</v>
      </c>
      <c r="D42" s="41" t="s">
        <v>15</v>
      </c>
      <c r="E42" s="47">
        <f>C42*1.039-C42</f>
        <v>241799.99999999907</v>
      </c>
      <c r="F42" s="37" t="s">
        <v>73</v>
      </c>
      <c r="G42" s="36" t="s">
        <v>74</v>
      </c>
    </row>
    <row r="43" spans="1:8" x14ac:dyDescent="0.25">
      <c r="A43" s="36"/>
      <c r="B43" s="37"/>
      <c r="C43" s="45"/>
      <c r="D43" s="46"/>
      <c r="E43" s="47"/>
      <c r="F43" s="37"/>
      <c r="G43" s="36"/>
    </row>
    <row r="45" spans="1:8" x14ac:dyDescent="0.25">
      <c r="A45" s="3" t="s">
        <v>30</v>
      </c>
    </row>
    <row r="46" spans="1:8" x14ac:dyDescent="0.25">
      <c r="A46" s="52" t="s">
        <v>41</v>
      </c>
      <c r="B46" s="52"/>
      <c r="C46" s="52"/>
      <c r="D46" s="52"/>
      <c r="E46" s="52"/>
      <c r="F46" s="52"/>
      <c r="G46" s="52"/>
    </row>
    <row r="47" spans="1:8" x14ac:dyDescent="0.25">
      <c r="A47" s="52" t="s">
        <v>42</v>
      </c>
      <c r="B47" s="52"/>
      <c r="C47" s="52"/>
      <c r="D47" s="52"/>
      <c r="E47" s="52"/>
      <c r="F47" s="52"/>
      <c r="G47" s="52"/>
    </row>
    <row r="48" spans="1:8" x14ac:dyDescent="0.25">
      <c r="A48" s="52" t="s">
        <v>43</v>
      </c>
      <c r="B48" s="52"/>
      <c r="C48" s="52"/>
      <c r="D48" s="52"/>
      <c r="E48" s="52"/>
      <c r="F48" s="52"/>
      <c r="G48" s="52"/>
    </row>
    <row r="49" spans="1:7" x14ac:dyDescent="0.25">
      <c r="A49" s="52" t="s">
        <v>44</v>
      </c>
      <c r="B49" s="52"/>
      <c r="C49" s="52"/>
      <c r="D49" s="52"/>
      <c r="E49" s="52"/>
      <c r="F49" s="52"/>
      <c r="G49" s="52"/>
    </row>
    <row r="50" spans="1:7" x14ac:dyDescent="0.25">
      <c r="A50" s="52" t="s">
        <v>45</v>
      </c>
      <c r="B50" s="52"/>
      <c r="C50" s="52"/>
      <c r="D50" s="52"/>
      <c r="E50" s="52"/>
      <c r="F50" s="52"/>
      <c r="G50" s="52"/>
    </row>
    <row r="51" spans="1:7" x14ac:dyDescent="0.25">
      <c r="A51" s="52" t="s">
        <v>46</v>
      </c>
      <c r="B51" s="52"/>
      <c r="C51" s="52"/>
      <c r="D51" s="52"/>
      <c r="E51" s="52"/>
      <c r="F51" s="52"/>
      <c r="G51" s="52"/>
    </row>
    <row r="52" spans="1:7" x14ac:dyDescent="0.25">
      <c r="A52" s="54" t="s">
        <v>48</v>
      </c>
      <c r="B52" s="55"/>
      <c r="C52" s="55"/>
      <c r="D52" s="55"/>
      <c r="E52" s="55"/>
      <c r="F52" s="55"/>
      <c r="G52" s="56"/>
    </row>
    <row r="53" spans="1:7" x14ac:dyDescent="0.25">
      <c r="A53" s="53" t="s">
        <v>49</v>
      </c>
      <c r="B53" s="53"/>
      <c r="C53" s="53"/>
      <c r="D53" s="53"/>
      <c r="E53" s="53"/>
      <c r="F53" s="53"/>
      <c r="G53" s="53"/>
    </row>
    <row r="54" spans="1:7" x14ac:dyDescent="0.25">
      <c r="A54" s="53" t="s">
        <v>50</v>
      </c>
      <c r="B54" s="53"/>
      <c r="C54" s="53"/>
      <c r="D54" s="53"/>
      <c r="E54" s="53"/>
      <c r="F54" s="53"/>
      <c r="G54" s="53"/>
    </row>
    <row r="55" spans="1:7" x14ac:dyDescent="0.25">
      <c r="A55" s="52" t="s">
        <v>66</v>
      </c>
      <c r="B55" s="52"/>
      <c r="C55" s="52"/>
      <c r="D55" s="52"/>
      <c r="E55" s="52"/>
      <c r="F55" s="52"/>
      <c r="G55" s="52"/>
    </row>
    <row r="56" spans="1:7" x14ac:dyDescent="0.25">
      <c r="A56" s="52" t="s">
        <v>67</v>
      </c>
      <c r="B56" s="52"/>
      <c r="C56" s="52"/>
      <c r="D56" s="52"/>
      <c r="E56" s="52"/>
      <c r="F56" s="52"/>
      <c r="G56" s="52"/>
    </row>
    <row r="57" spans="1:7" x14ac:dyDescent="0.25">
      <c r="A57" s="52" t="s">
        <v>68</v>
      </c>
      <c r="B57" s="52"/>
      <c r="C57" s="52"/>
      <c r="D57" s="52"/>
      <c r="E57" s="52"/>
      <c r="F57" s="52"/>
      <c r="G57" s="52"/>
    </row>
    <row r="58" spans="1:7" x14ac:dyDescent="0.25">
      <c r="A58" s="52" t="s">
        <v>69</v>
      </c>
      <c r="B58" s="52"/>
      <c r="C58" s="52"/>
      <c r="D58" s="52"/>
      <c r="E58" s="52"/>
      <c r="F58" s="52"/>
      <c r="G58" s="52"/>
    </row>
    <row r="59" spans="1:7" x14ac:dyDescent="0.25">
      <c r="A59" s="52" t="s">
        <v>75</v>
      </c>
      <c r="B59" s="52"/>
      <c r="C59" s="52"/>
      <c r="D59" s="52"/>
      <c r="E59" s="52"/>
      <c r="F59" s="52"/>
      <c r="G59" s="52"/>
    </row>
    <row r="60" spans="1:7" x14ac:dyDescent="0.25">
      <c r="A60" s="52" t="s">
        <v>76</v>
      </c>
      <c r="B60" s="52"/>
      <c r="C60" s="52"/>
      <c r="D60" s="52"/>
      <c r="E60" s="52"/>
      <c r="F60" s="52"/>
      <c r="G60" s="52"/>
    </row>
    <row r="61" spans="1:7" x14ac:dyDescent="0.25">
      <c r="A61" s="52" t="s">
        <v>77</v>
      </c>
      <c r="B61" s="52"/>
      <c r="C61" s="52"/>
      <c r="D61" s="52"/>
      <c r="E61" s="52"/>
      <c r="F61" s="52"/>
      <c r="G61" s="52"/>
    </row>
    <row r="62" spans="1:7" x14ac:dyDescent="0.25">
      <c r="A62" s="52" t="s">
        <v>78</v>
      </c>
      <c r="B62" s="52"/>
      <c r="C62" s="52"/>
      <c r="D62" s="52"/>
      <c r="E62" s="52"/>
      <c r="F62" s="52"/>
      <c r="G62" s="52"/>
    </row>
    <row r="63" spans="1:7" x14ac:dyDescent="0.25">
      <c r="A63" s="52" t="s">
        <v>79</v>
      </c>
      <c r="B63" s="52"/>
      <c r="C63" s="52"/>
      <c r="D63" s="52"/>
      <c r="E63" s="52"/>
      <c r="F63" s="52"/>
      <c r="G63" s="52"/>
    </row>
    <row r="64" spans="1:7" x14ac:dyDescent="0.25">
      <c r="A64" s="52" t="s">
        <v>80</v>
      </c>
      <c r="B64" s="52"/>
      <c r="C64" s="52"/>
      <c r="D64" s="52"/>
      <c r="E64" s="52"/>
      <c r="F64" s="52"/>
      <c r="G64" s="52"/>
    </row>
    <row r="65" spans="1:7" x14ac:dyDescent="0.25">
      <c r="A65" s="52" t="s">
        <v>81</v>
      </c>
      <c r="B65" s="52"/>
      <c r="C65" s="52"/>
      <c r="D65" s="52"/>
      <c r="E65" s="52"/>
      <c r="F65" s="52"/>
      <c r="G65" s="52"/>
    </row>
  </sheetData>
  <mergeCells count="20">
    <mergeCell ref="A57:G57"/>
    <mergeCell ref="A58:G58"/>
    <mergeCell ref="A55:G55"/>
    <mergeCell ref="A56:G56"/>
    <mergeCell ref="A46:G46"/>
    <mergeCell ref="A47:G47"/>
    <mergeCell ref="A48:G48"/>
    <mergeCell ref="A49:G49"/>
    <mergeCell ref="A50:G50"/>
    <mergeCell ref="A51:G51"/>
    <mergeCell ref="A54:G54"/>
    <mergeCell ref="A52:G52"/>
    <mergeCell ref="A53:G53"/>
    <mergeCell ref="A64:G64"/>
    <mergeCell ref="A65:G65"/>
    <mergeCell ref="A59:G59"/>
    <mergeCell ref="A60:G60"/>
    <mergeCell ref="A61:G61"/>
    <mergeCell ref="A62:G62"/>
    <mergeCell ref="A63:G63"/>
  </mergeCells>
  <dataValidations count="3">
    <dataValidation type="list" allowBlank="1" showInputMessage="1" showErrorMessage="1" sqref="B5:B11 B14:B17">
      <formula1>$N$1:$N$10</formula1>
    </dataValidation>
    <dataValidation type="list" allowBlank="1" showInputMessage="1" showErrorMessage="1" sqref="D35:D43">
      <formula1>#REF!</formula1>
    </dataValidation>
    <dataValidation type="list" allowBlank="1" showInputMessage="1" showErrorMessage="1" sqref="B12:B13 B18">
      <formula1>$O$4:$O$5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Crellin</dc:creator>
  <cp:lastModifiedBy>Laurence Dubuc</cp:lastModifiedBy>
  <dcterms:created xsi:type="dcterms:W3CDTF">2013-02-14T20:15:55Z</dcterms:created>
  <dcterms:modified xsi:type="dcterms:W3CDTF">2014-02-14T22:02:55Z</dcterms:modified>
</cp:coreProperties>
</file>