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75" windowWidth="16425" windowHeight="12405" activeTab="0"/>
  </bookViews>
  <sheets>
    <sheet name="Current Data" sheetId="1" r:id="rId1"/>
  </sheets>
  <definedNames>
    <definedName name="_absheatds">'Current Data'!$F$35</definedName>
    <definedName name="_doc_name">'Current Data'!$AA$3</definedName>
    <definedName name="_ediads">'Current Data'!$D$13</definedName>
    <definedName name="_ematl">'Current Data'!$C$53</definedName>
    <definedName name="_ematlc">'Current Data'!$F$55</definedName>
    <definedName name="_ematlh">'Current Data'!$K$53</definedName>
    <definedName name="_epono">'Current Data'!$R$4</definedName>
    <definedName name="_ereqno">'Current Data'!$R$5</definedName>
    <definedName name="_eserv">'Current Data'!$E$12</definedName>
    <definedName name="_eweightempty">'Current Data'!$T$143</definedName>
    <definedName name="_eweightfull">'Current Data'!$U$144</definedName>
    <definedName name="_heattransfer">'Current Data'!$Y$14</definedName>
    <definedName name="_insthks">'Current Data'!$U$59</definedName>
    <definedName name="_insthkt">'Current Data'!$U$60</definedName>
    <definedName name="_lengthds">'Current Data'!$G$13</definedName>
    <definedName name="_manufactr">'Current Data'!$T$10</definedName>
    <definedName name="_mdmtsds">'Current Data'!$T$49</definedName>
    <definedName name="_mdmttds">'Current Data'!$AB$49</definedName>
    <definedName name="_ProjectDescript">'Current Data'!$R$3</definedName>
    <definedName name="_shelldpds">'Current Data'!$P$47</definedName>
    <definedName name="_shelldtds">'Current Data'!$P$49</definedName>
    <definedName name="_shellid">'Current Data'!$F$44</definedName>
    <definedName name="_shellod">'Current Data'!$I$44</definedName>
    <definedName name="_shellvp">'Current Data'!$P$48</definedName>
    <definedName name="_tag_no">'Current Data'!$AA$2</definedName>
    <definedName name="_tematype">'Current Data'!$N$13</definedName>
    <definedName name="_tubedpds">'Current Data'!$X$47</definedName>
    <definedName name="_tubedtds">'Current Data'!$X$49</definedName>
    <definedName name="_tubevp">'Current Data'!$X$48</definedName>
    <definedName name="CurrentData">'Current Data'!$A$9:$AE$360</definedName>
    <definedName name="PreviousData">#REF!</definedName>
    <definedName name="_xlnm.Print_Area" localSheetId="0">'Current Data'!$A$1:$AF$360</definedName>
    <definedName name="Project">'Current Data'!$R$2</definedName>
    <definedName name="Rev">'Current Data'!$AA$4</definedName>
    <definedName name="RevDate">'Current Data'!$AA$5</definedName>
    <definedName name="RevList">#REF!</definedName>
    <definedName name="RevListApp">'Current Data'!$AC$67:$AF$72</definedName>
    <definedName name="RevListBy">'Current Data'!$U$67:$X$72</definedName>
    <definedName name="RevListChk">'Current Data'!$Y$67:$AB$72</definedName>
    <definedName name="RevListDate">'Current Data'!$P$67:$T$72</definedName>
    <definedName name="RevListNo">'Current Data'!$A$67:$C$72</definedName>
    <definedName name="RevListStatus">'Current Data'!$D$67:$O$72</definedName>
  </definedNames>
  <calcPr fullCalcOnLoad="1"/>
</workbook>
</file>

<file path=xl/sharedStrings.xml><?xml version="1.0" encoding="utf-8"?>
<sst xmlns="http://schemas.openxmlformats.org/spreadsheetml/2006/main" count="761" uniqueCount="426">
  <si>
    <t>SPECIFICATION SHEET</t>
  </si>
  <si>
    <t>OF</t>
  </si>
  <si>
    <t>Rev.</t>
  </si>
  <si>
    <t xml:space="preserve">Client </t>
  </si>
  <si>
    <t>Location</t>
  </si>
  <si>
    <t>Process Unit</t>
  </si>
  <si>
    <t xml:space="preserve">Fabricator </t>
  </si>
  <si>
    <t>Service of Unit</t>
  </si>
  <si>
    <t xml:space="preserve"> </t>
  </si>
  <si>
    <t>Size</t>
  </si>
  <si>
    <t>TEMA Type</t>
  </si>
  <si>
    <t>Connected in</t>
  </si>
  <si>
    <t>Parallel</t>
  </si>
  <si>
    <t>Series</t>
  </si>
  <si>
    <t>Shells/Unit</t>
  </si>
  <si>
    <t>Surface/Shell (Eff.)</t>
  </si>
  <si>
    <t>PERFORMANCE OF ONE UNIT</t>
  </si>
  <si>
    <t>Fluid Allocation</t>
  </si>
  <si>
    <t>(Inlet)</t>
  </si>
  <si>
    <t>SHELL SIDE</t>
  </si>
  <si>
    <t>(Outlet)</t>
  </si>
  <si>
    <t>TUBE SIDE</t>
  </si>
  <si>
    <t>Fluid Name</t>
  </si>
  <si>
    <t>Fluid Quantity, Total</t>
  </si>
  <si>
    <t>kg/h</t>
  </si>
  <si>
    <t>Vapor (MW)</t>
  </si>
  <si>
    <t>Liquid</t>
  </si>
  <si>
    <t>Steam</t>
  </si>
  <si>
    <t>Water</t>
  </si>
  <si>
    <t>Noncondensable / MW</t>
  </si>
  <si>
    <t>/</t>
  </si>
  <si>
    <t>Temperature</t>
  </si>
  <si>
    <t>°C</t>
  </si>
  <si>
    <t>Density (Vapor/Liquid)</t>
  </si>
  <si>
    <t>Viscosity (Vapor/Liquid)</t>
  </si>
  <si>
    <t>Specific Heat (Vapor/Liquid)</t>
  </si>
  <si>
    <t>Thermal Conductivity (Vapor/Liquid)</t>
  </si>
  <si>
    <t>Latent Heat</t>
  </si>
  <si>
    <t>kJ/kg @ °C</t>
  </si>
  <si>
    <t>@</t>
  </si>
  <si>
    <t>Inlet Pressure</t>
  </si>
  <si>
    <t>kPa (ga)</t>
  </si>
  <si>
    <t>Velocity</t>
  </si>
  <si>
    <t>m/s</t>
  </si>
  <si>
    <t>Pressure Drop (Allowable/Calculated)</t>
  </si>
  <si>
    <t>kPa</t>
  </si>
  <si>
    <t>Fouling Resistance</t>
  </si>
  <si>
    <t>Avg. Film Coefficient</t>
  </si>
  <si>
    <t>Heat Exchanged</t>
  </si>
  <si>
    <t>kW</t>
  </si>
  <si>
    <t>MTD (Corrected) (Weighted)</t>
  </si>
  <si>
    <t>Transfer Rate (Required/Fouled/Clean)</t>
  </si>
  <si>
    <t>Bundle Exit</t>
  </si>
  <si>
    <t>CONSTRUCTION PER SHELL</t>
  </si>
  <si>
    <t>Tube No.</t>
  </si>
  <si>
    <t>OD</t>
  </si>
  <si>
    <t>mm</t>
  </si>
  <si>
    <t>NOZZLES - No. Size &amp; Rating</t>
  </si>
  <si>
    <t xml:space="preserve">    Thickness</t>
  </si>
  <si>
    <t xml:space="preserve">  TUBE SIDE</t>
  </si>
  <si>
    <t xml:space="preserve">    Pitch</t>
  </si>
  <si>
    <t>Inlet</t>
  </si>
  <si>
    <t xml:space="preserve">    Length</t>
  </si>
  <si>
    <t>m</t>
  </si>
  <si>
    <t xml:space="preserve"> Type</t>
  </si>
  <si>
    <t>Outlet</t>
  </si>
  <si>
    <t>Tube-Tubesheet Joint</t>
  </si>
  <si>
    <t>Intermediate</t>
  </si>
  <si>
    <t>Shell Diameter (ID/OD)</t>
  </si>
  <si>
    <t>Vent</t>
  </si>
  <si>
    <t>Cross Baffle Type</t>
  </si>
  <si>
    <t>Drain</t>
  </si>
  <si>
    <t>Spacing: c/c</t>
  </si>
  <si>
    <t xml:space="preserve">% Cut </t>
  </si>
  <si>
    <t>Design Press.</t>
  </si>
  <si>
    <t>Tube Support Type</t>
  </si>
  <si>
    <t>Vacuum Press.</t>
  </si>
  <si>
    <t>kPa (abs)</t>
  </si>
  <si>
    <t>Long Baffle Seal Type</t>
  </si>
  <si>
    <t>By-Pass Seal Type</t>
  </si>
  <si>
    <t>No. of Passes per Shell</t>
  </si>
  <si>
    <t>Impingement Protection (Y/N)</t>
  </si>
  <si>
    <t>Corrosion Allowance</t>
  </si>
  <si>
    <t>MATERIALS OF CONSTRUCTION</t>
  </si>
  <si>
    <t>Shell</t>
  </si>
  <si>
    <t>Tubes</t>
  </si>
  <si>
    <t>Gaskets:</t>
  </si>
  <si>
    <t>Shell Cover</t>
  </si>
  <si>
    <t>Shell Side</t>
  </si>
  <si>
    <t>Channel or Bonnet</t>
  </si>
  <si>
    <t>Tube Side</t>
  </si>
  <si>
    <t>Channel Cover</t>
  </si>
  <si>
    <t>Floating Head</t>
  </si>
  <si>
    <t>Floating Head Cover/Bolts</t>
  </si>
  <si>
    <t>Spare Sets Req'd</t>
  </si>
  <si>
    <t>Tubesheet:</t>
  </si>
  <si>
    <t>Test Ring Req'd (Y/N)</t>
  </si>
  <si>
    <t>Baffles:</t>
  </si>
  <si>
    <t>Insulation:  Shell</t>
  </si>
  <si>
    <t>Tube Support Material</t>
  </si>
  <si>
    <t>Channel Inlet/Exit</t>
  </si>
  <si>
    <t>Expansion Joint Type</t>
  </si>
  <si>
    <t>Expansion Joint Material</t>
  </si>
  <si>
    <t>Code Requirements</t>
  </si>
  <si>
    <t>REMARKS :</t>
  </si>
  <si>
    <t>REVISION LOG</t>
  </si>
  <si>
    <t>REV.</t>
  </si>
  <si>
    <t>DESCRIPTION</t>
  </si>
  <si>
    <t>DATE</t>
  </si>
  <si>
    <t>BY</t>
  </si>
  <si>
    <t>CHK'D</t>
  </si>
  <si>
    <t>APP'D</t>
  </si>
  <si>
    <t>CONNECTION SCHEDULE</t>
  </si>
  <si>
    <t>THERMAL EXPANSION DESIGN INFORMATION</t>
  </si>
  <si>
    <t>Mark</t>
  </si>
  <si>
    <t>Rating</t>
  </si>
  <si>
    <t>Facing</t>
  </si>
  <si>
    <t>Description</t>
  </si>
  <si>
    <t>(Optional)</t>
  </si>
  <si>
    <t>Design</t>
  </si>
  <si>
    <t>Normal</t>
  </si>
  <si>
    <t>Starting</t>
  </si>
  <si>
    <t>Shutdown</t>
  </si>
  <si>
    <t>Upset #1</t>
  </si>
  <si>
    <t>Upset #2</t>
  </si>
  <si>
    <t>Steam out</t>
  </si>
  <si>
    <t>Expansion Joint Design Life Cycles</t>
  </si>
  <si>
    <t>Corr. Allow.</t>
  </si>
  <si>
    <t>Shell:</t>
  </si>
  <si>
    <t>Head:</t>
  </si>
  <si>
    <t>Pipe/Stub Ends:</t>
  </si>
  <si>
    <t>Nozzle Necks:</t>
  </si>
  <si>
    <t>Nozzle Flanges:</t>
  </si>
  <si>
    <t>Body Flanges:</t>
  </si>
  <si>
    <t>Expansion Joint:</t>
  </si>
  <si>
    <t>Supports:</t>
  </si>
  <si>
    <t>Bolting (internal):</t>
  </si>
  <si>
    <t>Bolting (external):</t>
  </si>
  <si>
    <t>Nozzle Reinforcement:</t>
  </si>
  <si>
    <t>Tubes:</t>
  </si>
  <si>
    <t>Tubesheets:</t>
  </si>
  <si>
    <t>Bonnet/Channel:</t>
  </si>
  <si>
    <t>Bonnet Head(s):</t>
  </si>
  <si>
    <t>Channel Cover(s):</t>
  </si>
  <si>
    <t>Baffles, Spacers, Tie Rods:</t>
  </si>
  <si>
    <t>GASKETS</t>
  </si>
  <si>
    <t>MECHANICAL DATA</t>
  </si>
  <si>
    <t>Shell Side:</t>
  </si>
  <si>
    <t>Thickness:</t>
  </si>
  <si>
    <t>MAWP (hot and corroded):</t>
  </si>
  <si>
    <t>y=</t>
  </si>
  <si>
    <t>Pa</t>
  </si>
  <si>
    <t>m=</t>
  </si>
  <si>
    <t>MAP (new and cold):</t>
  </si>
  <si>
    <t>Tube Side:</t>
  </si>
  <si>
    <t>Hydrotest Pressure:</t>
  </si>
  <si>
    <t>Field:</t>
  </si>
  <si>
    <t>Floating Head:</t>
  </si>
  <si>
    <t>Weights:</t>
  </si>
  <si>
    <t>Empty:</t>
  </si>
  <si>
    <t>kg</t>
  </si>
  <si>
    <t>Full of Water:</t>
  </si>
  <si>
    <t>ADDITIONAL REMARKS, SKETCHES, ETC. (Optional)</t>
  </si>
  <si>
    <t>Fluid Name:</t>
  </si>
  <si>
    <t xml:space="preserve">Ref. Pressure 1: </t>
  </si>
  <si>
    <t>Pressure</t>
  </si>
  <si>
    <t>Temp.</t>
  </si>
  <si>
    <t>Enthalpy</t>
  </si>
  <si>
    <t>Mass Vapor</t>
  </si>
  <si>
    <t>Fraction</t>
  </si>
  <si>
    <t>Density</t>
  </si>
  <si>
    <t>Viscosity</t>
  </si>
  <si>
    <t>Thermal</t>
  </si>
  <si>
    <t xml:space="preserve">Sp. Heat </t>
  </si>
  <si>
    <t>Surface</t>
  </si>
  <si>
    <t xml:space="preserve">Liquid </t>
  </si>
  <si>
    <t>Vapor</t>
  </si>
  <si>
    <t>Cond., Vap</t>
  </si>
  <si>
    <t>Cond., Liq</t>
  </si>
  <si>
    <t>Tension</t>
  </si>
  <si>
    <t xml:space="preserve">Ref. Pressure 2: </t>
  </si>
  <si>
    <t xml:space="preserve"> Temp.</t>
  </si>
  <si>
    <t>Critical Press.</t>
  </si>
  <si>
    <t xml:space="preserve"> Liq. Crit.</t>
  </si>
  <si>
    <t>DESIGN CONDITIONS FOR EXPANSION JOINT (Optional)</t>
  </si>
  <si>
    <t>Fluid Temperature</t>
  </si>
  <si>
    <t>Unless otherwise specified, operation in accordance with the recommendations of the TEMA Standards, paragraph E3.2, "Operating Procedures", is assumed.</t>
  </si>
  <si>
    <t>a</t>
  </si>
  <si>
    <t>b</t>
  </si>
  <si>
    <t>c</t>
  </si>
  <si>
    <t>d</t>
  </si>
  <si>
    <t>e</t>
  </si>
  <si>
    <t>Case = e.g. steam out, upset, etc., which may affect design.</t>
  </si>
  <si>
    <t>F = Flowing (specify flow rate), S = Stagnant, E = Empty.</t>
  </si>
  <si>
    <t>Outlet temperature = (if known), thermal designer determines for other conditions.</t>
  </si>
  <si>
    <t>Pressure = Specify design pressure for operating conditions. Use maximum actual pressure at other conditions.</t>
  </si>
  <si>
    <t>Mean metal temperature = To be provided by the thermal designer.</t>
  </si>
  <si>
    <t>bar (abs)</t>
  </si>
  <si>
    <t>kJ/kg</t>
  </si>
  <si>
    <t>N/m</t>
  </si>
  <si>
    <r>
      <t>m</t>
    </r>
    <r>
      <rPr>
        <vertAlign val="superscript"/>
        <sz val="8.5"/>
        <rFont val="Arial"/>
        <family val="2"/>
      </rPr>
      <t>2</t>
    </r>
  </si>
  <si>
    <r>
      <t>kg/m</t>
    </r>
    <r>
      <rPr>
        <vertAlign val="superscript"/>
        <sz val="8.5"/>
        <rFont val="Arial"/>
        <family val="2"/>
      </rPr>
      <t>3</t>
    </r>
  </si>
  <si>
    <r>
      <t>mPa</t>
    </r>
    <r>
      <rPr>
        <vertAlign val="superscript"/>
        <sz val="8.5"/>
        <rFont val="Arial"/>
        <family val="2"/>
      </rPr>
      <t>.</t>
    </r>
    <r>
      <rPr>
        <sz val="8.5"/>
        <rFont val="Arial"/>
        <family val="2"/>
      </rPr>
      <t>s</t>
    </r>
  </si>
  <si>
    <r>
      <t>kJ/(kg</t>
    </r>
    <r>
      <rPr>
        <vertAlign val="superscript"/>
        <sz val="8.5"/>
        <rFont val="Arial"/>
        <family val="2"/>
      </rPr>
      <t>.</t>
    </r>
    <r>
      <rPr>
        <sz val="8.5"/>
        <rFont val="Arial"/>
        <family val="2"/>
      </rPr>
      <t>K)</t>
    </r>
  </si>
  <si>
    <r>
      <t>W/(m</t>
    </r>
    <r>
      <rPr>
        <vertAlign val="superscript"/>
        <sz val="8.5"/>
        <rFont val="Arial"/>
        <family val="2"/>
      </rPr>
      <t>.</t>
    </r>
    <r>
      <rPr>
        <sz val="8.5"/>
        <rFont val="Arial"/>
        <family val="2"/>
      </rPr>
      <t>K)</t>
    </r>
  </si>
  <si>
    <r>
      <t>m</t>
    </r>
    <r>
      <rPr>
        <vertAlign val="superscript"/>
        <sz val="8.5"/>
        <rFont val="Arial"/>
        <family val="2"/>
      </rPr>
      <t>2.</t>
    </r>
    <r>
      <rPr>
        <sz val="8.5"/>
        <rFont val="Arial"/>
        <family val="2"/>
      </rPr>
      <t>K/W</t>
    </r>
  </si>
  <si>
    <r>
      <t>W/(m</t>
    </r>
    <r>
      <rPr>
        <vertAlign val="superscript"/>
        <sz val="8.5"/>
        <rFont val="Arial"/>
        <family val="2"/>
      </rPr>
      <t>2.</t>
    </r>
    <r>
      <rPr>
        <sz val="8.5"/>
        <rFont val="Arial"/>
        <family val="2"/>
      </rPr>
      <t>K)</t>
    </r>
  </si>
  <si>
    <r>
      <t>r</t>
    </r>
    <r>
      <rPr>
        <sz val="8.5"/>
        <rFont val="Arial"/>
        <family val="2"/>
      </rPr>
      <t>V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[kg/(m</t>
    </r>
    <r>
      <rPr>
        <vertAlign val="superscript"/>
        <sz val="8.5"/>
        <rFont val="Arial"/>
        <family val="2"/>
      </rPr>
      <t>.</t>
    </r>
    <r>
      <rPr>
        <sz val="8.5"/>
        <rFont val="Arial"/>
        <family val="2"/>
      </rPr>
      <t>s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)]</t>
    </r>
    <r>
      <rPr>
        <sz val="8.5"/>
        <rFont val="Symbol"/>
        <family val="1"/>
      </rPr>
      <t>:</t>
    </r>
  </si>
  <si>
    <r>
      <t>o</t>
    </r>
    <r>
      <rPr>
        <sz val="8.5"/>
        <rFont val="Arial"/>
        <family val="2"/>
      </rPr>
      <t>C</t>
    </r>
  </si>
  <si>
    <r>
      <t>W/m</t>
    </r>
    <r>
      <rPr>
        <vertAlign val="superscript"/>
        <sz val="8.5"/>
        <rFont val="Arial"/>
        <family val="2"/>
      </rPr>
      <t>.</t>
    </r>
    <r>
      <rPr>
        <sz val="8.5"/>
        <rFont val="Arial"/>
        <family val="2"/>
      </rPr>
      <t>K</t>
    </r>
  </si>
  <si>
    <r>
      <t xml:space="preserve">Case </t>
    </r>
    <r>
      <rPr>
        <vertAlign val="superscript"/>
        <sz val="8.5"/>
        <rFont val="Arial"/>
        <family val="2"/>
      </rPr>
      <t>a</t>
    </r>
  </si>
  <si>
    <r>
      <t xml:space="preserve">Flow                        Condition </t>
    </r>
    <r>
      <rPr>
        <vertAlign val="superscript"/>
        <sz val="8.5"/>
        <rFont val="Arial"/>
        <family val="2"/>
      </rPr>
      <t>b</t>
    </r>
  </si>
  <si>
    <r>
      <t xml:space="preserve">Pressure </t>
    </r>
    <r>
      <rPr>
        <vertAlign val="superscript"/>
        <sz val="8.5"/>
        <rFont val="Arial"/>
        <family val="2"/>
      </rPr>
      <t>d</t>
    </r>
  </si>
  <si>
    <r>
      <t xml:space="preserve">Outlet </t>
    </r>
    <r>
      <rPr>
        <vertAlign val="superscript"/>
        <sz val="8.5"/>
        <rFont val="Arial"/>
        <family val="2"/>
      </rPr>
      <t>c</t>
    </r>
  </si>
  <si>
    <r>
      <t>o</t>
    </r>
    <r>
      <rPr>
        <b/>
        <sz val="8.5"/>
        <rFont val="Arial"/>
        <family val="2"/>
      </rPr>
      <t>C</t>
    </r>
  </si>
  <si>
    <t>SHELL AND TUBE EXCHANGER</t>
  </si>
  <si>
    <t>(SI UNITS)      API 660</t>
  </si>
  <si>
    <t xml:space="preserve">  PROJECT:</t>
  </si>
  <si>
    <t xml:space="preserve">  DATE:</t>
  </si>
  <si>
    <t xml:space="preserve">  PAGE</t>
  </si>
  <si>
    <t xml:space="preserve">  JOB NO.</t>
  </si>
  <si>
    <t xml:space="preserve">  P.O. NO.</t>
  </si>
  <si>
    <t xml:space="preserve">  INQUIRY NO.</t>
  </si>
  <si>
    <t xml:space="preserve">  ITEM NO.</t>
  </si>
  <si>
    <t xml:space="preserve">  DOC. NO.</t>
  </si>
  <si>
    <t xml:space="preserve">  REV. NO.</t>
  </si>
  <si>
    <t xml:space="preserve">  No. of Units </t>
  </si>
  <si>
    <t>Design Temp(Max/MDMT)</t>
  </si>
  <si>
    <t xml:space="preserve">     Bundle Entrance</t>
  </si>
  <si>
    <t xml:space="preserve">  Inlet Nozzle</t>
  </si>
  <si>
    <t xml:space="preserve"> mm  (Min./Avg.)</t>
  </si>
  <si>
    <t xml:space="preserve"> No. of Crosspasses</t>
  </si>
  <si>
    <t xml:space="preserve"> Tube Pattern</t>
  </si>
  <si>
    <t xml:space="preserve">Stat. </t>
  </si>
  <si>
    <t xml:space="preserve">Cross </t>
  </si>
  <si>
    <t xml:space="preserve">Floating </t>
  </si>
  <si>
    <t xml:space="preserve">Long </t>
  </si>
  <si>
    <t xml:space="preserve">Stamp  </t>
  </si>
  <si>
    <t xml:space="preserve">  Calc. MAWP (Y/N)</t>
  </si>
  <si>
    <t xml:space="preserve">   TEMA Class</t>
  </si>
  <si>
    <t>No.
Req'd.</t>
  </si>
  <si>
    <t>Shell Mean
Metal
Temp. °C</t>
  </si>
  <si>
    <t>Shell
Press.
kPa (ga)</t>
  </si>
  <si>
    <t>Tubesheet
Mean Metal
Temp. °C</t>
  </si>
  <si>
    <t>Tube Mean
Metal
Temp. °C</t>
  </si>
  <si>
    <t>Tube
Press.
kPa (ga)</t>
  </si>
  <si>
    <t xml:space="preserve">  Shop:</t>
  </si>
  <si>
    <t xml:space="preserve">  Bundle:</t>
  </si>
  <si>
    <r>
      <t xml:space="preserve">Mean Metal Temp. </t>
    </r>
    <r>
      <rPr>
        <vertAlign val="superscript"/>
        <sz val="8.5"/>
        <rFont val="Arial"/>
        <family val="2"/>
      </rPr>
      <t>e</t>
    </r>
  </si>
  <si>
    <t xml:space="preserve">Determine the mean shell and tube metal temperatures at the following operating conditions. Evaluate the need for an expansion joint based on the metal </t>
  </si>
  <si>
    <t>temperatures at these conditions with either or both sides clean or with specific fouling.</t>
  </si>
  <si>
    <t>CNRL</t>
  </si>
  <si>
    <t>1</t>
  </si>
  <si>
    <t>60</t>
  </si>
  <si>
    <t>70</t>
  </si>
  <si>
    <t>0.000176</t>
  </si>
  <si>
    <t>NOTES:</t>
  </si>
  <si>
    <t>CPF UNIT 4</t>
  </si>
  <si>
    <t>45</t>
  </si>
  <si>
    <t>CONKLIN, AB</t>
  </si>
  <si>
    <t>SALES OIL</t>
  </si>
  <si>
    <t>GLYCOL</t>
  </si>
  <si>
    <t>90</t>
  </si>
  <si>
    <t>1038.6</t>
  </si>
  <si>
    <t>3.4057</t>
  </si>
  <si>
    <t>0.3364</t>
  </si>
  <si>
    <t>0.3450</t>
  </si>
  <si>
    <t>1171</t>
  </si>
  <si>
    <t>0.000528</t>
  </si>
  <si>
    <t>-29</t>
  </si>
  <si>
    <t>150</t>
  </si>
  <si>
    <t>10.64</t>
  </si>
  <si>
    <t>12.64</t>
  </si>
  <si>
    <t>N/A</t>
  </si>
  <si>
    <t>SA-516-70N</t>
  </si>
  <si>
    <t>SA-106-B</t>
  </si>
  <si>
    <t>SA-105N</t>
  </si>
  <si>
    <t>3.2</t>
  </si>
  <si>
    <t>3.2 each side</t>
  </si>
  <si>
    <t>SA-179 FULLY ANNEALED</t>
  </si>
  <si>
    <t>3500</t>
  </si>
  <si>
    <t>*</t>
  </si>
  <si>
    <t>CS</t>
  </si>
  <si>
    <t>316 SS core, flex graphite, Kammprofile</t>
  </si>
  <si>
    <t>1 set of spare gaskets, 10% of bolting</t>
  </si>
  <si>
    <t>NO</t>
  </si>
  <si>
    <t>25.4</t>
  </si>
  <si>
    <t>SEE PAGE 2 OF 5</t>
  </si>
  <si>
    <t>S1</t>
  </si>
  <si>
    <t>SS INLET</t>
  </si>
  <si>
    <t>S2</t>
  </si>
  <si>
    <t>SS OUTLET</t>
  </si>
  <si>
    <t>T1</t>
  </si>
  <si>
    <t>TS INLET</t>
  </si>
  <si>
    <t>T2</t>
  </si>
  <si>
    <t>TS OUTLET</t>
  </si>
  <si>
    <t>4</t>
  </si>
  <si>
    <t>MATERIALS OF CONSTRUCTION: SEE PAGE 2 OF 5 FOR MORE DETAILS</t>
  </si>
  <si>
    <t>1.</t>
  </si>
  <si>
    <t>TWO GROUNDING LUGS ARE REQUIRED.</t>
  </si>
  <si>
    <t>2.</t>
  </si>
  <si>
    <t>3.</t>
  </si>
  <si>
    <t>4.</t>
  </si>
  <si>
    <t>5.</t>
  </si>
  <si>
    <t>FLANGES WITH STUDS 1 1/2" DIAMETER AND GREATER SHALL BE DESIGNED FOR THE USE OF HYDRAULIC BOLT TENSIONERS.</t>
  </si>
  <si>
    <t xml:space="preserve">VENDOR SHALL PROVIDE PAINTING PER THE PAINTING SPECIFICATION. </t>
  </si>
  <si>
    <t>VENDOR SHALL PROVIDE INSULATION AND ITS SUPPORTS AS REQUIRED.</t>
  </si>
  <si>
    <t>6.</t>
  </si>
  <si>
    <t>7.</t>
  </si>
  <si>
    <t>8.</t>
  </si>
  <si>
    <t>9.</t>
  </si>
  <si>
    <t>KBP-SPEC-ME-103: TUBULAR HEAT EXCHANGERS</t>
  </si>
  <si>
    <t>KBP-SPEC-ME-106: PRESSURE VESSELS</t>
  </si>
  <si>
    <t>KBP-SPEC-PL-101: EXTERNAL PAINTING AND COATINGS</t>
  </si>
  <si>
    <t>KBP-SPEC-WM-100: WELDING OF PRESSURE COMPONENTS</t>
  </si>
  <si>
    <t xml:space="preserve">MAIN APPLICABLE SPECIFICATIONS: </t>
  </si>
  <si>
    <t>10.</t>
  </si>
  <si>
    <t>MINIMUM SPOT RT IS REQUIRED.  100% MT FOR WELDS OF LIFTING LUGS IS REQUIRED.</t>
  </si>
  <si>
    <t>ABSA REGISTRATION IS REQUIRED.</t>
  </si>
  <si>
    <t>11.</t>
  </si>
  <si>
    <t xml:space="preserve"> NOTES CONTINUED FROM PAGE 2 OF 5.</t>
  </si>
  <si>
    <t xml:space="preserve">THE TUBE TO TUBESHEET JOINT SHALL BE EXPANDED IN TWO GROOVES. </t>
  </si>
  <si>
    <t>BEU</t>
  </si>
  <si>
    <t>ASME Sec. VIII, Div. 1</t>
  </si>
  <si>
    <t>Y</t>
  </si>
  <si>
    <t>R</t>
  </si>
  <si>
    <t>See notes on page 2</t>
  </si>
  <si>
    <t xml:space="preserve">"*" DENOTES THAT VENDOR SHALL CONFIRM, MODIFY, OR PROVIDE THE INFORMATION. </t>
  </si>
  <si>
    <t>THE DESIGN OF CONNECTIONS SHALL BE SUITABLE TO WITH STAND THE LOADS AND MOMENTS REQUIREMENTS.</t>
  </si>
  <si>
    <t xml:space="preserve">Sales Oil Heat Curve  </t>
  </si>
  <si>
    <r>
      <t xml:space="preserve">Fluid Name: </t>
    </r>
    <r>
      <rPr>
        <sz val="7"/>
        <rFont val="Arial"/>
        <family val="2"/>
      </rPr>
      <t>GLYCOL</t>
    </r>
  </si>
  <si>
    <t xml:space="preserve">SA-106-B  </t>
  </si>
  <si>
    <t xml:space="preserve">SA-105N </t>
  </si>
  <si>
    <t>300#</t>
  </si>
  <si>
    <t>102 U-legs</t>
  </si>
  <si>
    <t>6.096</t>
  </si>
  <si>
    <t>Plain</t>
  </si>
  <si>
    <t>Single Segmental</t>
  </si>
  <si>
    <t>FV / 148 °C</t>
  </si>
  <si>
    <t>FV / 148  °C</t>
  </si>
  <si>
    <t>SA-193-B7/SA-194-2H</t>
  </si>
  <si>
    <t>381</t>
  </si>
  <si>
    <t>-</t>
  </si>
  <si>
    <t xml:space="preserve">mineral wool with aluminum jacket </t>
  </si>
  <si>
    <t>381 ID</t>
  </si>
  <si>
    <t>36.1</t>
  </si>
  <si>
    <t xml:space="preserve">64 mm </t>
  </si>
  <si>
    <t>SA-234-WPB</t>
  </si>
  <si>
    <t>SA-516-70N &amp; I.T</t>
  </si>
  <si>
    <t>3.75</t>
  </si>
  <si>
    <t>52400000</t>
  </si>
  <si>
    <t>6096</t>
  </si>
  <si>
    <t>CE4160</t>
  </si>
  <si>
    <t>KNP-DS-M-104-E-135</t>
  </si>
  <si>
    <t>104-E-135</t>
  </si>
  <si>
    <t>Surface/Unit (gross)</t>
  </si>
  <si>
    <t>56495</t>
  </si>
  <si>
    <t>10527</t>
  </si>
  <si>
    <t>30</t>
  </si>
  <si>
    <t>40</t>
  </si>
  <si>
    <t>920</t>
  </si>
  <si>
    <t>915</t>
  </si>
  <si>
    <t>230</t>
  </si>
  <si>
    <t>1.822</t>
  </si>
  <si>
    <t>0.1425</t>
  </si>
  <si>
    <t>220</t>
  </si>
  <si>
    <t>119</t>
  </si>
  <si>
    <t>1.863</t>
  </si>
  <si>
    <t>0.1402</t>
  </si>
  <si>
    <t>1.4113</t>
  </si>
  <si>
    <t>1062</t>
  </si>
  <si>
    <t>2.743</t>
  </si>
  <si>
    <t>3.272</t>
  </si>
  <si>
    <t>292.47</t>
  </si>
  <si>
    <t>SA-179 ANNEALED</t>
  </si>
  <si>
    <t>SA-36</t>
  </si>
  <si>
    <t xml:space="preserve">51 mm </t>
  </si>
  <si>
    <t>RFLWN</t>
  </si>
  <si>
    <r>
      <t xml:space="preserve"> </t>
    </r>
    <r>
      <rPr>
        <b/>
        <sz val="8.5"/>
        <rFont val="Arial"/>
        <family val="2"/>
      </rPr>
      <t>NOTES CONTINUED ON PAGE 3 OF 5.</t>
    </r>
  </si>
  <si>
    <t>12.</t>
  </si>
  <si>
    <t>13.</t>
  </si>
  <si>
    <t>14.</t>
  </si>
  <si>
    <t>15.</t>
  </si>
  <si>
    <t>LIFTING LUGS SHALL BE DESIGNED FOR A MINIMUM DESIGN METAL TEMPERATURE OF -45 DEG C.</t>
  </si>
  <si>
    <t>16.</t>
  </si>
  <si>
    <t>SALES OIL TANK HEATER</t>
  </si>
  <si>
    <t>KIRBY NORTH PHASE 1</t>
  </si>
  <si>
    <t>SS</t>
  </si>
  <si>
    <t>KBP-SPEC-EL-218: ELECTRICAL HEAT TRACING</t>
  </si>
  <si>
    <t>THIS DATA SHEET APPLIES TO UNITS 104-E-135 AND 104-E-136.</t>
  </si>
  <si>
    <t>DESIGN OF ANCHOR BOLT DIAMETER SHALL BE BASED ON ASTM A325 BOLTS.</t>
  </si>
  <si>
    <t>HB</t>
  </si>
  <si>
    <t>VENDOR TO PROVIDE MECHANICAL DATA SPECIFIED IN SHEET 2 OF 5.</t>
  </si>
  <si>
    <t>ELECTRICAL HEAT TRACING (EHT) IS REQUIRED FOR THE SHELL SIDE (SALES OIL) TO MAINTAIN A PROCESS TEMPERATURE OF 30 DEG C.</t>
  </si>
  <si>
    <t>THE EXCHANGER SIZE, DUTY, AND DESIGN SHALL PREFERABLY BE IDENTICAL TO KIRBY SOUTH DESIGN AS SPECIFIED IN THIS DATA SHEET.</t>
  </si>
  <si>
    <t>Exchanger Industries</t>
  </si>
  <si>
    <t>DA</t>
  </si>
  <si>
    <t>36.7</t>
  </si>
  <si>
    <t>36.9</t>
  </si>
  <si>
    <t>65.49</t>
  </si>
  <si>
    <t>18.819</t>
  </si>
  <si>
    <t>37.9</t>
  </si>
  <si>
    <t>210.13</t>
  </si>
  <si>
    <t>274.77</t>
  </si>
  <si>
    <t>346.69</t>
  </si>
  <si>
    <t>4072.51</t>
  </si>
  <si>
    <t>39.5</t>
  </si>
  <si>
    <t>102.93</t>
  </si>
  <si>
    <t>19.05</t>
  </si>
  <si>
    <t>2.108</t>
  </si>
  <si>
    <t>Min</t>
  </si>
  <si>
    <t>Rolled 2 RG</t>
  </si>
  <si>
    <t>206.375</t>
  </si>
  <si>
    <t>25</t>
  </si>
  <si>
    <t>1683</t>
  </si>
  <si>
    <t>682</t>
  </si>
  <si>
    <t>2402</t>
  </si>
  <si>
    <t>0</t>
  </si>
  <si>
    <t>ISSUED FOR PURCHASE</t>
  </si>
  <si>
    <t>0.58</t>
  </si>
  <si>
    <t>0.62</t>
  </si>
  <si>
    <t>588.73</t>
  </si>
  <si>
    <t>1121.76</t>
  </si>
  <si>
    <t>Seal Rod</t>
  </si>
  <si>
    <t>1/31/2013</t>
  </si>
  <si>
    <t/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</si>
</sst>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###"/>
    <numFmt numFmtId="166" formatCode="0.000"/>
    <numFmt numFmtId="167" formatCode="0.0"/>
    <numFmt numFmtId="168" formatCode="0.##"/>
    <numFmt numFmtId="169" formatCode="0.######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000.0"/>
    <numFmt numFmtId="179" formatCode="0.####"/>
    <numFmt numFmtId="180" formatCode="0.0000"/>
    <numFmt numFmtId="181" formatCode="[$-409]dddd\,\ mmmm\ dd\,\ yyyy"/>
    <numFmt numFmtId="182" formatCode="_(* #,##0.00_);\(* #,##0.00\);_(* &quot;-&quot;??_);_(@_)"/>
    <numFmt numFmtId="183" formatCode="_(* #,##0_);\(* #,##0\);_(* &quot;-&quot;_);_(@_)"/>
    <numFmt numFmtId="184" formatCode="_(&quot;$&quot;* #,##0.00_);\(&quot;$&quot;* #,##0.00\);_(&quot;$&quot;* &quot;-&quot;??_);_(@_)"/>
    <numFmt numFmtId="185" formatCode="_(&quot;$&quot;* #,##0_);\(&quot;$&quot;* #,##0\);_(&quot;$&quot;* &quot;-&quot;_);_(@_)"/>
  </numFmts>
  <fonts count="62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8.5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color indexed="8"/>
      <name val="MS Sans Serif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.5"/>
      <name val="Arial"/>
      <family val="2"/>
    </font>
    <font>
      <sz val="8.5"/>
      <name val="Symbol"/>
      <family val="1"/>
    </font>
    <font>
      <b/>
      <vertAlign val="superscript"/>
      <sz val="8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8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9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9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24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vertical="center"/>
      <protection locked="0"/>
    </xf>
    <xf numFmtId="49" fontId="17" fillId="0" borderId="16" xfId="0" applyNumberFormat="1" applyFont="1" applyBorder="1" applyAlignment="1" applyProtection="1">
      <alignment vertical="center"/>
      <protection locked="0"/>
    </xf>
    <xf numFmtId="49" fontId="17" fillId="0" borderId="16" xfId="0" applyNumberFormat="1" applyFont="1" applyBorder="1" applyAlignment="1" applyProtection="1">
      <alignment vertical="center"/>
      <protection locked="0"/>
    </xf>
    <xf numFmtId="49" fontId="17" fillId="0" borderId="27" xfId="0" applyNumberFormat="1" applyFont="1" applyBorder="1" applyAlignment="1" applyProtection="1">
      <alignment vertical="center"/>
      <protection locked="0"/>
    </xf>
    <xf numFmtId="49" fontId="17" fillId="0" borderId="16" xfId="0" applyNumberFormat="1" applyFont="1" applyBorder="1" applyAlignment="1" applyProtection="1">
      <alignment horizontal="right" vertical="center"/>
      <protection locked="0"/>
    </xf>
    <xf numFmtId="49" fontId="20" fillId="0" borderId="16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17" fillId="0" borderId="2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49" fontId="17" fillId="0" borderId="28" xfId="0" applyNumberFormat="1" applyFont="1" applyBorder="1" applyAlignment="1" applyProtection="1">
      <alignment vertical="center"/>
      <protection locked="0"/>
    </xf>
    <xf numFmtId="49" fontId="17" fillId="0" borderId="0" xfId="58" applyNumberFormat="1" applyFont="1" applyBorder="1" applyAlignment="1" applyProtection="1">
      <alignment horizontal="left" vertical="center"/>
      <protection locked="0"/>
    </xf>
    <xf numFmtId="49" fontId="17" fillId="0" borderId="0" xfId="58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7" fillId="0" borderId="20" xfId="0" applyNumberFormat="1" applyFont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49" fontId="17" fillId="0" borderId="0" xfId="58" applyNumberFormat="1" applyFont="1" applyBorder="1" applyAlignment="1" applyProtection="1">
      <alignment vertical="center"/>
      <protection locked="0"/>
    </xf>
    <xf numFmtId="49" fontId="20" fillId="0" borderId="0" xfId="59" applyNumberFormat="1" applyFont="1" applyFill="1" applyBorder="1" applyAlignment="1" applyProtection="1">
      <alignment vertical="center"/>
      <protection locked="0"/>
    </xf>
    <xf numFmtId="49" fontId="19" fillId="0" borderId="29" xfId="59" applyNumberFormat="1" applyFont="1" applyFill="1" applyBorder="1" applyAlignment="1" applyProtection="1">
      <alignment horizontal="center" vertical="center"/>
      <protection locked="0"/>
    </xf>
    <xf numFmtId="49" fontId="17" fillId="0" borderId="0" xfId="58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30" xfId="0" applyNumberFormat="1" applyFont="1" applyFill="1" applyBorder="1" applyAlignment="1" applyProtection="1">
      <alignment vertical="center"/>
      <protection locked="0"/>
    </xf>
    <xf numFmtId="49" fontId="17" fillId="0" borderId="12" xfId="0" applyNumberFormat="1" applyFont="1" applyFill="1" applyBorder="1" applyAlignment="1" applyProtection="1">
      <alignment vertical="center"/>
      <protection locked="0"/>
    </xf>
    <xf numFmtId="49" fontId="20" fillId="0" borderId="12" xfId="0" applyNumberFormat="1" applyFont="1" applyFill="1" applyBorder="1" applyAlignment="1" applyProtection="1">
      <alignment vertical="center"/>
      <protection locked="0"/>
    </xf>
    <xf numFmtId="49" fontId="18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20" fillId="0" borderId="31" xfId="0" applyNumberFormat="1" applyFont="1" applyFill="1" applyBorder="1" applyAlignment="1" applyProtection="1">
      <alignment vertical="center"/>
      <protection locked="0"/>
    </xf>
    <xf numFmtId="49" fontId="20" fillId="0" borderId="12" xfId="0" applyNumberFormat="1" applyFont="1" applyBorder="1" applyAlignment="1" applyProtection="1">
      <alignment vertical="center"/>
      <protection locked="0"/>
    </xf>
    <xf numFmtId="49" fontId="17" fillId="0" borderId="12" xfId="0" applyNumberFormat="1" applyFont="1" applyBorder="1" applyAlignment="1" applyProtection="1">
      <alignment vertical="center"/>
      <protection locked="0"/>
    </xf>
    <xf numFmtId="49" fontId="17" fillId="0" borderId="32" xfId="0" applyNumberFormat="1" applyFont="1" applyBorder="1" applyAlignment="1" applyProtection="1">
      <alignment vertical="center"/>
      <protection locked="0"/>
    </xf>
    <xf numFmtId="49" fontId="19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49" fontId="3" fillId="0" borderId="30" xfId="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24" xfId="0" applyNumberFormat="1" applyFont="1" applyBorder="1" applyAlignment="1" applyProtection="1">
      <alignment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9" fillId="0" borderId="3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9" fillId="0" borderId="35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right" vertical="center"/>
      <protection locked="0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3" fillId="0" borderId="39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right" vertical="center"/>
      <protection locked="0"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49" fontId="3" fillId="0" borderId="44" xfId="0" applyNumberFormat="1" applyFont="1" applyFill="1" applyBorder="1" applyAlignment="1" applyProtection="1">
      <alignment horizontal="right" vertical="center"/>
      <protection locked="0"/>
    </xf>
    <xf numFmtId="49" fontId="3" fillId="0" borderId="41" xfId="0" applyNumberFormat="1" applyFont="1" applyFill="1" applyBorder="1" applyAlignment="1" applyProtection="1">
      <alignment horizontal="right" vertical="center"/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vertical="center"/>
      <protection locked="0"/>
    </xf>
    <xf numFmtId="49" fontId="3" fillId="0" borderId="32" xfId="0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 quotePrefix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46" xfId="0" applyNumberFormat="1" applyFont="1" applyBorder="1" applyAlignment="1" applyProtection="1">
      <alignment vertical="center"/>
      <protection locked="0"/>
    </xf>
    <xf numFmtId="49" fontId="3" fillId="0" borderId="47" xfId="0" applyNumberFormat="1" applyFont="1" applyBorder="1" applyAlignment="1" applyProtection="1">
      <alignment vertical="center"/>
      <protection locked="0"/>
    </xf>
    <xf numFmtId="49" fontId="3" fillId="0" borderId="30" xfId="0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3" fillId="0" borderId="30" xfId="0" applyNumberFormat="1" applyFont="1" applyBorder="1" applyAlignment="1" applyProtection="1">
      <alignment vertical="center"/>
      <protection locked="0"/>
    </xf>
    <xf numFmtId="49" fontId="3" fillId="0" borderId="48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37" xfId="0" applyNumberFormat="1" applyFont="1" applyBorder="1" applyAlignment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3" fillId="0" borderId="38" xfId="0" applyNumberFormat="1" applyFont="1" applyBorder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centerContinuous" vertical="center"/>
      <protection locked="0"/>
    </xf>
    <xf numFmtId="49" fontId="3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24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16" xfId="0" applyNumberFormat="1" applyFont="1" applyFill="1" applyBorder="1" applyAlignment="1" applyProtection="1">
      <alignment horizontal="centerContinuous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vertical="center"/>
      <protection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 quotePrefix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58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0" fillId="33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left" vertical="center" wrapText="1"/>
      <protection locked="0"/>
    </xf>
    <xf numFmtId="49" fontId="3" fillId="0" borderId="25" xfId="0" applyNumberFormat="1" applyFont="1" applyBorder="1" applyAlignment="1" applyProtection="1">
      <alignment vertical="center" wrapText="1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3" fillId="0" borderId="20" xfId="0" applyNumberFormat="1" applyFont="1" applyBorder="1" applyAlignment="1" applyProtection="1">
      <alignment vertical="center" wrapText="1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3" fillId="0" borderId="52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vertical="center"/>
      <protection locked="0"/>
    </xf>
    <xf numFmtId="49" fontId="3" fillId="0" borderId="53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centerContinuous" vertical="center"/>
      <protection locked="0"/>
    </xf>
    <xf numFmtId="49" fontId="3" fillId="0" borderId="48" xfId="0" applyNumberFormat="1" applyFont="1" applyFill="1" applyBorder="1" applyAlignment="1" applyProtection="1">
      <alignment horizontal="centerContinuous" vertical="center"/>
      <protection locked="0"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 quotePrefix="1">
      <alignment horizontal="center" vertical="center"/>
      <protection locked="0"/>
    </xf>
    <xf numFmtId="49" fontId="3" fillId="0" borderId="47" xfId="0" applyNumberFormat="1" applyFont="1" applyBorder="1" applyAlignment="1" applyProtection="1" quotePrefix="1">
      <alignment horizontal="center" vertical="center"/>
      <protection locked="0"/>
    </xf>
    <xf numFmtId="49" fontId="9" fillId="34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45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vertical="center"/>
      <protection locked="0"/>
    </xf>
    <xf numFmtId="49" fontId="15" fillId="0" borderId="54" xfId="0" applyNumberFormat="1" applyFont="1" applyFill="1" applyBorder="1" applyAlignment="1" applyProtection="1">
      <alignment horizontal="center" vertical="center"/>
      <protection locked="0"/>
    </xf>
    <xf numFmtId="49" fontId="15" fillId="0" borderId="43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/>
    </xf>
    <xf numFmtId="49" fontId="17" fillId="0" borderId="20" xfId="0" applyNumberFormat="1" applyFont="1" applyBorder="1" applyAlignment="1" applyProtection="1">
      <alignment horizontal="left" vertical="center"/>
      <protection/>
    </xf>
    <xf numFmtId="0" fontId="17" fillId="0" borderId="0" xfId="0" applyNumberFormat="1" applyFont="1" applyBorder="1" applyAlignment="1" applyProtection="1">
      <alignment horizontal="left" vertical="center"/>
      <protection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38" xfId="0" applyNumberFormat="1" applyFont="1" applyFill="1" applyBorder="1" applyAlignment="1" applyProtection="1">
      <alignment horizontal="center" vertical="center"/>
      <protection locked="0"/>
    </xf>
    <xf numFmtId="49" fontId="12" fillId="0" borderId="0" xfId="59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Fill="1" applyBorder="1" applyAlignment="1" applyProtection="1">
      <alignment horizontal="center" vertical="center"/>
      <protection locked="0"/>
    </xf>
    <xf numFmtId="49" fontId="9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24" xfId="0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34" borderId="11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49" fontId="9" fillId="0" borderId="26" xfId="0" applyNumberFormat="1" applyFont="1" applyFill="1" applyBorder="1" applyAlignment="1" applyProtection="1">
      <alignment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49" fontId="20" fillId="0" borderId="57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58" xfId="0" applyNumberFormat="1" applyFont="1" applyFill="1" applyBorder="1" applyAlignment="1" applyProtection="1">
      <alignment horizontal="center" vertical="center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58" xfId="0" applyNumberFormat="1" applyFont="1" applyFill="1" applyBorder="1" applyAlignment="1" applyProtection="1">
      <alignment horizontal="center" vertical="center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60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60" xfId="0" applyNumberFormat="1" applyFont="1" applyFill="1" applyBorder="1" applyAlignment="1" applyProtection="1">
      <alignment horizontal="center" vertical="center"/>
      <protection locked="0"/>
    </xf>
    <xf numFmtId="49" fontId="17" fillId="0" borderId="57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9" fillId="34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vertical="center"/>
      <protection locked="0"/>
    </xf>
    <xf numFmtId="49" fontId="9" fillId="0" borderId="40" xfId="0" applyNumberFormat="1" applyFont="1" applyFill="1" applyBorder="1" applyAlignment="1" applyProtection="1">
      <alignment vertical="center"/>
      <protection locked="0"/>
    </xf>
    <xf numFmtId="49" fontId="9" fillId="0" borderId="48" xfId="0" applyNumberFormat="1" applyFont="1" applyFill="1" applyBorder="1" applyAlignment="1" applyProtection="1">
      <alignment vertical="center"/>
      <protection locked="0"/>
    </xf>
    <xf numFmtId="49" fontId="17" fillId="0" borderId="38" xfId="0" applyNumberFormat="1" applyFont="1" applyFill="1" applyBorder="1" applyAlignment="1" applyProtection="1">
      <alignment horizontal="center" vertical="center"/>
      <protection locked="0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19" fillId="0" borderId="61" xfId="0" applyNumberFormat="1" applyFont="1" applyFill="1" applyBorder="1" applyAlignment="1" applyProtection="1">
      <alignment horizontal="center" vertical="center"/>
      <protection locked="0"/>
    </xf>
    <xf numFmtId="49" fontId="19" fillId="0" borderId="40" xfId="0" applyNumberFormat="1" applyFont="1" applyFill="1" applyBorder="1" applyAlignment="1" applyProtection="1">
      <alignment horizontal="center" vertical="center"/>
      <protection locked="0"/>
    </xf>
    <xf numFmtId="49" fontId="19" fillId="0" borderId="48" xfId="0" applyNumberFormat="1" applyFont="1" applyFill="1" applyBorder="1" applyAlignment="1" applyProtection="1">
      <alignment horizontal="center" vertical="center"/>
      <protection locked="0"/>
    </xf>
    <xf numFmtId="49" fontId="17" fillId="0" borderId="39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center" vertical="center"/>
      <protection locked="0"/>
    </xf>
    <xf numFmtId="49" fontId="19" fillId="0" borderId="62" xfId="0" applyNumberFormat="1" applyFont="1" applyFill="1" applyBorder="1" applyAlignment="1" applyProtection="1">
      <alignment horizontal="center" vertical="center"/>
      <protection locked="0"/>
    </xf>
    <xf numFmtId="49" fontId="21" fillId="0" borderId="61" xfId="0" applyNumberFormat="1" applyFont="1" applyFill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13" xfId="57" applyNumberFormat="1" applyFont="1" applyFill="1" applyBorder="1" applyAlignment="1" applyProtection="1">
      <alignment vertical="center"/>
      <protection locked="0"/>
    </xf>
    <xf numFmtId="49" fontId="17" fillId="0" borderId="37" xfId="0" applyNumberFormat="1" applyFont="1" applyFill="1" applyBorder="1" applyAlignment="1" applyProtection="1">
      <alignment horizontal="center" vertical="center"/>
      <protection locked="0"/>
    </xf>
    <xf numFmtId="49" fontId="21" fillId="0" borderId="40" xfId="0" applyNumberFormat="1" applyFont="1" applyFill="1" applyBorder="1" applyAlignment="1" applyProtection="1">
      <alignment horizontal="center" vertical="center"/>
      <protection locked="0"/>
    </xf>
    <xf numFmtId="49" fontId="21" fillId="0" borderId="62" xfId="0" applyNumberFormat="1" applyFont="1" applyFill="1" applyBorder="1" applyAlignment="1" applyProtection="1">
      <alignment horizontal="center" vertical="center"/>
      <protection locked="0"/>
    </xf>
    <xf numFmtId="49" fontId="20" fillId="0" borderId="39" xfId="0" applyNumberFormat="1" applyFont="1" applyFill="1" applyBorder="1" applyAlignment="1" applyProtection="1" quotePrefix="1">
      <alignment horizontal="center" vertical="center"/>
      <protection locked="0"/>
    </xf>
    <xf numFmtId="49" fontId="20" fillId="0" borderId="13" xfId="0" applyNumberFormat="1" applyFont="1" applyFill="1" applyBorder="1" applyAlignment="1" applyProtection="1">
      <alignment horizontal="center" vertical="center"/>
      <protection locked="0"/>
    </xf>
    <xf numFmtId="49" fontId="20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 applyProtection="1">
      <alignment vertical="center"/>
      <protection locked="0"/>
    </xf>
    <xf numFmtId="49" fontId="9" fillId="0" borderId="10" xfId="57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17" fillId="0" borderId="20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 quotePrefix="1">
      <alignment horizontal="left" vertical="center"/>
      <protection locked="0"/>
    </xf>
    <xf numFmtId="49" fontId="3" fillId="0" borderId="34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34" borderId="45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41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34" borderId="39" xfId="0" applyNumberFormat="1" applyFont="1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 applyProtection="1">
      <alignment horizontal="center" vertical="center"/>
      <protection locked="0"/>
    </xf>
    <xf numFmtId="49" fontId="3" fillId="34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16" xfId="0" applyNumberFormat="1" applyFont="1" applyFill="1" applyBorder="1" applyAlignment="1" applyProtection="1">
      <alignment vertical="center"/>
      <protection locked="0"/>
    </xf>
    <xf numFmtId="49" fontId="3" fillId="34" borderId="25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60" xfId="0" applyNumberFormat="1" applyFont="1" applyFill="1" applyBorder="1" applyAlignment="1" applyProtection="1">
      <alignment horizontal="center" vertical="center"/>
      <protection locked="0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53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62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26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24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41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9" fillId="34" borderId="10" xfId="0" applyNumberFormat="1" applyFont="1" applyFill="1" applyBorder="1" applyAlignment="1" applyProtection="1">
      <alignment vertical="center"/>
      <protection locked="0"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53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49" fontId="7" fillId="0" borderId="45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7" fillId="0" borderId="26" xfId="0" applyNumberFormat="1" applyFont="1" applyFill="1" applyBorder="1" applyAlignment="1" applyProtection="1">
      <alignment vertical="center"/>
      <protection locked="0"/>
    </xf>
    <xf numFmtId="49" fontId="7" fillId="0" borderId="54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49" fontId="7" fillId="0" borderId="24" xfId="0" applyNumberFormat="1" applyFont="1" applyFill="1" applyBorder="1" applyAlignment="1" applyProtection="1">
      <alignment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vertical="center"/>
      <protection locked="0"/>
    </xf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35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49" fontId="3" fillId="34" borderId="26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49" fontId="3" fillId="0" borderId="59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locked="0"/>
    </xf>
    <xf numFmtId="49" fontId="3" fillId="34" borderId="45" xfId="0" applyNumberFormat="1" applyFont="1" applyFill="1" applyBorder="1" applyAlignment="1" applyProtection="1">
      <alignment vertical="center"/>
      <protection locked="0"/>
    </xf>
    <xf numFmtId="49" fontId="3" fillId="34" borderId="54" xfId="0" applyNumberFormat="1" applyFont="1" applyFill="1" applyBorder="1" applyAlignment="1" applyProtection="1">
      <alignment vertical="center"/>
      <protection locked="0"/>
    </xf>
    <xf numFmtId="49" fontId="3" fillId="34" borderId="11" xfId="0" applyNumberFormat="1" applyFont="1" applyFill="1" applyBorder="1" applyAlignment="1" applyProtection="1">
      <alignment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Fill="1" applyBorder="1" applyAlignment="1" applyProtection="1">
      <alignment vertical="center"/>
      <protection locked="0"/>
    </xf>
    <xf numFmtId="49" fontId="9" fillId="0" borderId="24" xfId="0" applyNumberFormat="1" applyFont="1" applyFill="1" applyBorder="1" applyAlignment="1" applyProtection="1">
      <alignment vertical="center"/>
      <protection locked="0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49" fontId="3" fillId="0" borderId="61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vertical="center"/>
      <protection locked="0"/>
    </xf>
    <xf numFmtId="49" fontId="19" fillId="0" borderId="53" xfId="0" applyNumberFormat="1" applyFont="1" applyFill="1" applyBorder="1" applyAlignment="1" applyProtection="1">
      <alignment horizontal="center" vertical="center"/>
      <protection locked="0"/>
    </xf>
    <xf numFmtId="49" fontId="17" fillId="0" borderId="34" xfId="0" applyNumberFormat="1" applyFont="1" applyFill="1" applyBorder="1" applyAlignment="1" applyProtection="1" quotePrefix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44" xfId="0" applyNumberFormat="1" applyFont="1" applyFill="1" applyBorder="1" applyAlignment="1" applyProtection="1">
      <alignment horizontal="center" vertical="center"/>
      <protection locked="0"/>
    </xf>
    <xf numFmtId="49" fontId="19" fillId="0" borderId="40" xfId="0" applyNumberFormat="1" applyFont="1" applyFill="1" applyBorder="1" applyAlignment="1" applyProtection="1">
      <alignment horizontal="center" vertical="center"/>
      <protection locked="0"/>
    </xf>
    <xf numFmtId="49" fontId="19" fillId="0" borderId="62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28" xfId="0" applyNumberFormat="1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urrent Data" xfId="57"/>
    <cellStyle name="Normal_PROCESS DATA 1" xfId="58"/>
    <cellStyle name="Normal_TITLE &amp; REV LO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Release Curve
</a:t>
            </a:r>
          </a:p>
        </c:rich>
      </c:tx>
      <c:layout>
        <c:manualLayout>
          <c:xMode val="factor"/>
          <c:yMode val="factor"/>
          <c:x val="-0.00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665"/>
          <c:w val="0.79625"/>
          <c:h val="0.807"/>
        </c:manualLayout>
      </c:layout>
      <c:lineChart>
        <c:grouping val="standard"/>
        <c:varyColors val="0"/>
        <c:ser>
          <c:idx val="0"/>
          <c:order val="0"/>
          <c:tx>
            <c:v>Enthalpy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'Current Data'!$F$264:$F$273</c:f>
              <c:numCache/>
            </c:numRef>
          </c:cat>
          <c:val>
            <c:numRef>
              <c:f>'Current Data'!$I$264:$I$273</c:f>
              <c:numCache/>
            </c:numRef>
          </c:val>
          <c:smooth val="0"/>
        </c:ser>
        <c:marker val="1"/>
        <c:axId val="35113172"/>
        <c:axId val="47583093"/>
      </c:lineChart>
      <c:lineChart>
        <c:grouping val="standard"/>
        <c:varyColors val="0"/>
        <c:ser>
          <c:idx val="1"/>
          <c:order val="1"/>
          <c:tx>
            <c:v>Mass Vapor Frac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0"/>
            </c:strLit>
          </c:cat>
          <c:val>
            <c:numLit>
              <c:ptCount val="10"/>
            </c:numLit>
          </c:val>
          <c:smooth val="0"/>
        </c:ser>
        <c:marker val="1"/>
        <c:axId val="25594654"/>
        <c:axId val="29025295"/>
      </c:lin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-3000"/>
        <c:auto val="0"/>
        <c:lblOffset val="100"/>
        <c:tickLblSkip val="1"/>
        <c:noMultiLvlLbl val="0"/>
      </c:catAx>
      <c:valAx>
        <c:axId val="47583093"/>
        <c:scaling>
          <c:orientation val="minMax"/>
          <c:max val="-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Enthalpy (kJ/kg)</a:t>
                </a:r>
              </a:p>
            </c:rich>
          </c:tx>
          <c:layout>
            <c:manualLayout>
              <c:xMode val="factor"/>
              <c:yMode val="factor"/>
              <c:x val="-0.029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At val="1"/>
        <c:crossBetween val="midCat"/>
        <c:dispUnits/>
        <c:majorUnit val="100"/>
        <c:minorUnit val="50"/>
      </c:valAx>
      <c:catAx>
        <c:axId val="25594654"/>
        <c:scaling>
          <c:orientation val="minMax"/>
        </c:scaling>
        <c:axPos val="b"/>
        <c:delete val="1"/>
        <c:majorTickMark val="out"/>
        <c:minorTickMark val="none"/>
        <c:tickLblPos val="nextTo"/>
        <c:crossAx val="29025295"/>
        <c:crosses val="autoZero"/>
        <c:auto val="0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Vapor 
Fraction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0575"/>
          <c:w val="0.769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Release Curve</a:t>
            </a:r>
          </a:p>
        </c:rich>
      </c:tx>
      <c:layout>
        <c:manualLayout>
          <c:xMode val="factor"/>
          <c:yMode val="factor"/>
          <c:x val="-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6225"/>
          <c:w val="0.8225"/>
          <c:h val="0.77425"/>
        </c:manualLayout>
      </c:layout>
      <c:lineChart>
        <c:grouping val="standard"/>
        <c:varyColors val="0"/>
        <c:ser>
          <c:idx val="0"/>
          <c:order val="0"/>
          <c:tx>
            <c:v>Enthalpy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'Current Data'!$F$231:$F$240</c:f>
              <c:numCache/>
            </c:numRef>
          </c:cat>
          <c:val>
            <c:numRef>
              <c:f>'Current Data'!$I$231:$I$240</c:f>
              <c:numCache/>
            </c:numRef>
          </c:val>
          <c:smooth val="0"/>
        </c:ser>
        <c:marker val="1"/>
        <c:axId val="59901064"/>
        <c:axId val="2238665"/>
      </c:lineChart>
      <c:lineChart>
        <c:grouping val="standard"/>
        <c:varyColors val="0"/>
        <c:ser>
          <c:idx val="1"/>
          <c:order val="1"/>
          <c:tx>
            <c:v>Mass Vapor Frac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0"/>
            </c:strLit>
          </c:cat>
          <c:val>
            <c:numLit>
              <c:ptCount val="10"/>
            </c:numLit>
          </c:val>
          <c:smooth val="0"/>
        </c:ser>
        <c:marker val="1"/>
        <c:axId val="20147986"/>
        <c:axId val="47114147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-3000"/>
        <c:auto val="0"/>
        <c:lblOffset val="100"/>
        <c:tickLblSkip val="1"/>
        <c:noMultiLvlLbl val="0"/>
      </c:catAx>
      <c:valAx>
        <c:axId val="2238665"/>
        <c:scaling>
          <c:orientation val="minMax"/>
          <c:max val="-27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Enthalpy (kJ/kg)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midCat"/>
        <c:dispUnits/>
        <c:majorUnit val="100"/>
        <c:minorUnit val="50"/>
      </c:valAx>
      <c:catAx>
        <c:axId val="20147986"/>
        <c:scaling>
          <c:orientation val="minMax"/>
        </c:scaling>
        <c:axPos val="b"/>
        <c:delete val="1"/>
        <c:majorTickMark val="out"/>
        <c:minorTickMark val="none"/>
        <c:tickLblPos val="nextTo"/>
        <c:crossAx val="47114147"/>
        <c:crosses val="autoZero"/>
        <c:auto val="0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 Vapor Fraction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9245"/>
          <c:w val="0.765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259</xdr:row>
      <xdr:rowOff>0</xdr:rowOff>
    </xdr:from>
    <xdr:to>
      <xdr:col>30</xdr:col>
      <xdr:colOff>9525</xdr:colOff>
      <xdr:row>273</xdr:row>
      <xdr:rowOff>9525</xdr:rowOff>
    </xdr:to>
    <xdr:graphicFrame>
      <xdr:nvGraphicFramePr>
        <xdr:cNvPr id="1" name="Chart 5"/>
        <xdr:cNvGraphicFramePr/>
      </xdr:nvGraphicFramePr>
      <xdr:xfrm>
        <a:off x="4124325" y="44405550"/>
        <a:ext cx="3600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224</xdr:row>
      <xdr:rowOff>142875</xdr:rowOff>
    </xdr:from>
    <xdr:to>
      <xdr:col>30</xdr:col>
      <xdr:colOff>0</xdr:colOff>
      <xdr:row>240</xdr:row>
      <xdr:rowOff>9525</xdr:rowOff>
    </xdr:to>
    <xdr:graphicFrame>
      <xdr:nvGraphicFramePr>
        <xdr:cNvPr id="2" name="Chart 6"/>
        <xdr:cNvGraphicFramePr/>
      </xdr:nvGraphicFramePr>
      <xdr:xfrm>
        <a:off x="4095750" y="38547675"/>
        <a:ext cx="361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228600</xdr:colOff>
      <xdr:row>1</xdr:row>
      <xdr:rowOff>19050</xdr:rowOff>
    </xdr:from>
    <xdr:to>
      <xdr:col>9</xdr:col>
      <xdr:colOff>57150</xdr:colOff>
      <xdr:row>2</xdr:row>
      <xdr:rowOff>161925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90500"/>
          <a:ext cx="2143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73</xdr:row>
      <xdr:rowOff>19050</xdr:rowOff>
    </xdr:from>
    <xdr:to>
      <xdr:col>8</xdr:col>
      <xdr:colOff>247650</xdr:colOff>
      <xdr:row>74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2534900"/>
          <a:ext cx="2076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145</xdr:row>
      <xdr:rowOff>19050</xdr:rowOff>
    </xdr:from>
    <xdr:to>
      <xdr:col>8</xdr:col>
      <xdr:colOff>247650</xdr:colOff>
      <xdr:row>146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4879300"/>
          <a:ext cx="2076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217</xdr:row>
      <xdr:rowOff>19050</xdr:rowOff>
    </xdr:from>
    <xdr:to>
      <xdr:col>8</xdr:col>
      <xdr:colOff>247650</xdr:colOff>
      <xdr:row>218</xdr:row>
      <xdr:rowOff>152400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7223700"/>
          <a:ext cx="2076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289</xdr:row>
      <xdr:rowOff>19050</xdr:rowOff>
    </xdr:from>
    <xdr:to>
      <xdr:col>8</xdr:col>
      <xdr:colOff>247650</xdr:colOff>
      <xdr:row>290</xdr:row>
      <xdr:rowOff>152400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568100"/>
          <a:ext cx="2076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85</xdr:row>
      <xdr:rowOff>66675</xdr:rowOff>
    </xdr:from>
    <xdr:to>
      <xdr:col>23</xdr:col>
      <xdr:colOff>228600</xdr:colOff>
      <xdr:row>89</xdr:row>
      <xdr:rowOff>19050</xdr:rowOff>
    </xdr:to>
    <xdr:sp>
      <xdr:nvSpPr>
        <xdr:cNvPr id="8" name="WordArt 18"/>
        <xdr:cNvSpPr>
          <a:spLocks/>
        </xdr:cNvSpPr>
      </xdr:nvSpPr>
      <xdr:spPr>
        <a:xfrm>
          <a:off x="5286375" y="14639925"/>
          <a:ext cx="8572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N/A</a:t>
          </a:r>
        </a:p>
      </xdr:txBody>
    </xdr:sp>
    <xdr:clientData/>
  </xdr:twoCellAnchor>
  <xdr:twoCellAnchor>
    <xdr:from>
      <xdr:col>12</xdr:col>
      <xdr:colOff>142875</xdr:colOff>
      <xdr:row>304</xdr:row>
      <xdr:rowOff>66675</xdr:rowOff>
    </xdr:from>
    <xdr:to>
      <xdr:col>15</xdr:col>
      <xdr:colOff>228600</xdr:colOff>
      <xdr:row>308</xdr:row>
      <xdr:rowOff>19050</xdr:rowOff>
    </xdr:to>
    <xdr:sp>
      <xdr:nvSpPr>
        <xdr:cNvPr id="9" name="WordArt 19"/>
        <xdr:cNvSpPr>
          <a:spLocks/>
        </xdr:cNvSpPr>
      </xdr:nvSpPr>
      <xdr:spPr>
        <a:xfrm>
          <a:off x="3228975" y="52187475"/>
          <a:ext cx="8572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8515625" defaultRowHeight="13.5" customHeight="1"/>
  <cols>
    <col min="1" max="16384" width="3.8515625" style="52" customWidth="1"/>
  </cols>
  <sheetData>
    <row r="1" spans="1:32" ht="13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8"/>
      <c r="P1" s="36"/>
      <c r="Q1" s="36"/>
      <c r="R1" s="46"/>
      <c r="S1" s="46"/>
      <c r="T1" s="36"/>
      <c r="U1" s="36"/>
      <c r="V1" s="49"/>
      <c r="W1" s="50"/>
      <c r="X1" s="49"/>
      <c r="Y1" s="49"/>
      <c r="Z1" s="50"/>
      <c r="AA1" s="49"/>
      <c r="AB1" s="49"/>
      <c r="AC1" s="49"/>
      <c r="AD1" s="49"/>
      <c r="AE1" s="49"/>
      <c r="AF1" s="51"/>
    </row>
    <row r="2" spans="1:32" ht="13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  <c r="L2" s="55"/>
      <c r="M2" s="55"/>
      <c r="N2" s="56"/>
      <c r="O2" s="57" t="s">
        <v>220</v>
      </c>
      <c r="P2" s="55"/>
      <c r="Q2" s="55"/>
      <c r="R2" s="343" t="s">
        <v>352</v>
      </c>
      <c r="S2" s="343"/>
      <c r="T2" s="343"/>
      <c r="U2" s="343"/>
      <c r="V2" s="343"/>
      <c r="W2" s="343"/>
      <c r="X2" s="58" t="s">
        <v>223</v>
      </c>
      <c r="Y2" s="55"/>
      <c r="Z2" s="55"/>
      <c r="AA2" s="343" t="s">
        <v>354</v>
      </c>
      <c r="AB2" s="343"/>
      <c r="AC2" s="343"/>
      <c r="AD2" s="343"/>
      <c r="AE2" s="343"/>
      <c r="AF2" s="345"/>
    </row>
    <row r="3" spans="1:32" ht="13.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5"/>
      <c r="L3" s="55"/>
      <c r="M3" s="55"/>
      <c r="N3" s="56"/>
      <c r="O3" s="57" t="s">
        <v>217</v>
      </c>
      <c r="P3" s="55"/>
      <c r="Q3" s="55"/>
      <c r="R3" s="344" t="s">
        <v>386</v>
      </c>
      <c r="S3" s="344"/>
      <c r="T3" s="344"/>
      <c r="U3" s="344"/>
      <c r="V3" s="344"/>
      <c r="W3" s="344"/>
      <c r="X3" s="58" t="s">
        <v>224</v>
      </c>
      <c r="Y3" s="55"/>
      <c r="Z3" s="55"/>
      <c r="AA3" s="343" t="s">
        <v>353</v>
      </c>
      <c r="AB3" s="343"/>
      <c r="AC3" s="343"/>
      <c r="AD3" s="343"/>
      <c r="AE3" s="343"/>
      <c r="AF3" s="345"/>
    </row>
    <row r="4" spans="1:32" ht="13.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5"/>
      <c r="L4" s="55"/>
      <c r="M4" s="55"/>
      <c r="N4" s="56"/>
      <c r="O4" s="57" t="s">
        <v>221</v>
      </c>
      <c r="P4" s="55"/>
      <c r="Q4" s="55"/>
      <c r="R4" s="343" t="s">
        <v>8</v>
      </c>
      <c r="S4" s="343"/>
      <c r="T4" s="343"/>
      <c r="U4" s="343"/>
      <c r="V4" s="343"/>
      <c r="W4" s="343"/>
      <c r="X4" s="58" t="s">
        <v>225</v>
      </c>
      <c r="Y4" s="55"/>
      <c r="Z4" s="55"/>
      <c r="AA4" s="346" t="s">
        <v>417</v>
      </c>
      <c r="AB4" s="343"/>
      <c r="AC4" s="343"/>
      <c r="AD4" s="343"/>
      <c r="AE4" s="343"/>
      <c r="AF4" s="345"/>
    </row>
    <row r="5" spans="1:32" ht="13.5" customHeight="1">
      <c r="A5" s="53"/>
      <c r="B5" s="54"/>
      <c r="C5" s="54"/>
      <c r="D5" s="54"/>
      <c r="E5" s="54"/>
      <c r="F5" s="54"/>
      <c r="G5" s="59" t="s">
        <v>0</v>
      </c>
      <c r="H5" s="54"/>
      <c r="I5" s="54"/>
      <c r="J5" s="54"/>
      <c r="K5" s="55"/>
      <c r="L5" s="55"/>
      <c r="M5" s="55"/>
      <c r="N5" s="56"/>
      <c r="O5" s="57" t="s">
        <v>222</v>
      </c>
      <c r="P5" s="55"/>
      <c r="Q5" s="55"/>
      <c r="R5" s="343" t="s">
        <v>8</v>
      </c>
      <c r="S5" s="343"/>
      <c r="T5" s="343"/>
      <c r="U5" s="343"/>
      <c r="V5" s="343"/>
      <c r="W5" s="343"/>
      <c r="X5" s="58" t="s">
        <v>218</v>
      </c>
      <c r="Y5" s="55"/>
      <c r="Z5" s="55"/>
      <c r="AA5" s="346" t="s">
        <v>424</v>
      </c>
      <c r="AB5" s="343"/>
      <c r="AC5" s="343"/>
      <c r="AD5" s="343"/>
      <c r="AE5" s="343"/>
      <c r="AF5" s="345"/>
    </row>
    <row r="6" spans="1:32" ht="13.5" customHeight="1">
      <c r="A6" s="53"/>
      <c r="B6" s="54"/>
      <c r="C6" s="54"/>
      <c r="D6" s="54"/>
      <c r="E6" s="54"/>
      <c r="F6" s="54"/>
      <c r="G6" s="59" t="s">
        <v>215</v>
      </c>
      <c r="H6" s="54"/>
      <c r="I6" s="54"/>
      <c r="J6" s="54"/>
      <c r="K6" s="55"/>
      <c r="L6" s="55"/>
      <c r="M6" s="55"/>
      <c r="N6" s="56"/>
      <c r="O6" s="54"/>
      <c r="P6" s="54"/>
      <c r="Q6" s="54"/>
      <c r="R6" s="54"/>
      <c r="S6" s="54"/>
      <c r="T6" s="54"/>
      <c r="U6" s="35"/>
      <c r="V6" s="60"/>
      <c r="W6" s="61"/>
      <c r="X6" s="62"/>
      <c r="Y6" s="62"/>
      <c r="Z6" s="61"/>
      <c r="AA6" s="62"/>
      <c r="AB6" s="62"/>
      <c r="AC6" s="62"/>
      <c r="AD6" s="62"/>
      <c r="AE6" s="63"/>
      <c r="AF6" s="64"/>
    </row>
    <row r="7" spans="1:32" ht="13.5" customHeight="1" thickBot="1">
      <c r="A7" s="53"/>
      <c r="B7" s="54"/>
      <c r="C7" s="54"/>
      <c r="D7" s="54"/>
      <c r="E7" s="54"/>
      <c r="F7" s="54"/>
      <c r="G7" s="59" t="s">
        <v>216</v>
      </c>
      <c r="H7" s="54"/>
      <c r="I7" s="54"/>
      <c r="J7" s="54"/>
      <c r="K7" s="55"/>
      <c r="L7" s="55"/>
      <c r="M7" s="55"/>
      <c r="N7" s="56"/>
      <c r="O7" s="65"/>
      <c r="P7" s="35"/>
      <c r="Q7" s="35"/>
      <c r="R7" s="65"/>
      <c r="S7" s="66"/>
      <c r="T7" s="35"/>
      <c r="U7" s="35"/>
      <c r="V7" s="63"/>
      <c r="W7" s="61"/>
      <c r="X7" s="66" t="s">
        <v>219</v>
      </c>
      <c r="Y7" s="67"/>
      <c r="Z7" s="61"/>
      <c r="AA7" s="68">
        <v>1</v>
      </c>
      <c r="AB7" s="69" t="s">
        <v>1</v>
      </c>
      <c r="AC7" s="70">
        <v>5</v>
      </c>
      <c r="AD7" s="63"/>
      <c r="AE7" s="63"/>
      <c r="AF7" s="64"/>
    </row>
    <row r="8" spans="1:32" ht="13.5" customHeight="1" thickBot="1">
      <c r="A8" s="71"/>
      <c r="B8" s="72"/>
      <c r="C8" s="72"/>
      <c r="D8" s="72"/>
      <c r="E8" s="72"/>
      <c r="F8" s="73"/>
      <c r="G8" s="73"/>
      <c r="H8" s="73"/>
      <c r="I8" s="74"/>
      <c r="J8" s="74"/>
      <c r="K8" s="74"/>
      <c r="L8" s="74"/>
      <c r="M8" s="74"/>
      <c r="N8" s="75"/>
      <c r="O8" s="76"/>
      <c r="P8" s="73"/>
      <c r="Q8" s="73"/>
      <c r="R8" s="73"/>
      <c r="S8" s="73"/>
      <c r="T8" s="73"/>
      <c r="U8" s="73"/>
      <c r="V8" s="73"/>
      <c r="W8" s="73"/>
      <c r="X8" s="73"/>
      <c r="Y8" s="77"/>
      <c r="Z8" s="78"/>
      <c r="AA8" s="78"/>
      <c r="AB8" s="78"/>
      <c r="AC8" s="78"/>
      <c r="AD8" s="78"/>
      <c r="AE8" s="79"/>
      <c r="AF8" s="80" t="s">
        <v>2</v>
      </c>
    </row>
    <row r="9" spans="1:32" ht="13.5" customHeight="1">
      <c r="A9" s="81">
        <v>1</v>
      </c>
      <c r="B9" s="82" t="s">
        <v>3</v>
      </c>
      <c r="C9" s="42"/>
      <c r="D9" s="12"/>
      <c r="E9" s="333" t="s">
        <v>251</v>
      </c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9"/>
      <c r="Q9" s="42" t="s">
        <v>4</v>
      </c>
      <c r="R9" s="39"/>
      <c r="S9" s="39"/>
      <c r="T9" s="342" t="s">
        <v>259</v>
      </c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83"/>
      <c r="AF9" s="28" t="s">
        <v>8</v>
      </c>
    </row>
    <row r="10" spans="1:32" ht="13.5" customHeight="1">
      <c r="A10" s="84">
        <v>2</v>
      </c>
      <c r="B10" s="85" t="s">
        <v>5</v>
      </c>
      <c r="C10" s="1"/>
      <c r="D10" s="7"/>
      <c r="E10" s="341" t="s">
        <v>257</v>
      </c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1"/>
      <c r="Q10" s="7" t="s">
        <v>6</v>
      </c>
      <c r="R10" s="7"/>
      <c r="S10" s="7"/>
      <c r="T10" s="352" t="s">
        <v>395</v>
      </c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86"/>
      <c r="AF10" s="229"/>
    </row>
    <row r="11" spans="1:32" ht="13.5" customHeight="1" thickBot="1">
      <c r="A11" s="84">
        <v>3</v>
      </c>
      <c r="B11" s="87"/>
      <c r="C11" s="32"/>
      <c r="D11" s="88"/>
      <c r="E11" s="2"/>
      <c r="F11" s="2"/>
      <c r="G11" s="2"/>
      <c r="H11" s="11"/>
      <c r="I11" s="89"/>
      <c r="J11" s="11"/>
      <c r="K11" s="11"/>
      <c r="L11" s="3"/>
      <c r="M11" s="11"/>
      <c r="N11" s="61"/>
      <c r="O11" s="11"/>
      <c r="P11" s="88"/>
      <c r="Q11" s="11"/>
      <c r="R11" s="11"/>
      <c r="S11" s="88"/>
      <c r="T11" s="11"/>
      <c r="U11" s="43"/>
      <c r="V11" s="90"/>
      <c r="W11" s="91"/>
      <c r="X11" s="11"/>
      <c r="Y11" s="92"/>
      <c r="Z11" s="92"/>
      <c r="AA11" s="92"/>
      <c r="AB11" s="92"/>
      <c r="AC11" s="92"/>
      <c r="AD11" s="92"/>
      <c r="AE11" s="93"/>
      <c r="AF11" s="228"/>
    </row>
    <row r="12" spans="1:32" ht="13.5" customHeight="1">
      <c r="A12" s="94">
        <v>4</v>
      </c>
      <c r="B12" s="42" t="s">
        <v>7</v>
      </c>
      <c r="C12" s="42"/>
      <c r="D12" s="42"/>
      <c r="E12" s="353" t="s">
        <v>385</v>
      </c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4"/>
      <c r="Y12" s="95"/>
      <c r="Z12" s="96" t="s">
        <v>226</v>
      </c>
      <c r="AA12" s="354" t="s">
        <v>252</v>
      </c>
      <c r="AB12" s="354"/>
      <c r="AC12" s="354"/>
      <c r="AD12" s="354"/>
      <c r="AE12" s="97"/>
      <c r="AF12" s="228"/>
    </row>
    <row r="13" spans="1:32" ht="13.5" customHeight="1">
      <c r="A13" s="94">
        <v>5</v>
      </c>
      <c r="B13" s="7" t="s">
        <v>9</v>
      </c>
      <c r="C13" s="61"/>
      <c r="D13" s="233" t="s">
        <v>341</v>
      </c>
      <c r="E13" s="233"/>
      <c r="F13" s="220" t="s">
        <v>342</v>
      </c>
      <c r="G13" s="233" t="s">
        <v>351</v>
      </c>
      <c r="H13" s="233"/>
      <c r="I13" s="221"/>
      <c r="J13" s="98"/>
      <c r="K13" s="7" t="s">
        <v>10</v>
      </c>
      <c r="L13" s="99"/>
      <c r="M13" s="1"/>
      <c r="N13" s="355" t="s">
        <v>322</v>
      </c>
      <c r="O13" s="355"/>
      <c r="P13" s="355"/>
      <c r="Q13" s="355"/>
      <c r="R13" s="355"/>
      <c r="S13" s="98"/>
      <c r="T13" s="7" t="s">
        <v>11</v>
      </c>
      <c r="U13" s="7"/>
      <c r="V13" s="1"/>
      <c r="W13" s="279" t="s">
        <v>252</v>
      </c>
      <c r="X13" s="279"/>
      <c r="Y13" s="282" t="s">
        <v>12</v>
      </c>
      <c r="Z13" s="282"/>
      <c r="AA13" s="279" t="s">
        <v>252</v>
      </c>
      <c r="AB13" s="279"/>
      <c r="AC13" s="282" t="s">
        <v>13</v>
      </c>
      <c r="AD13" s="282"/>
      <c r="AE13" s="100" t="s">
        <v>252</v>
      </c>
      <c r="AF13" s="228"/>
    </row>
    <row r="14" spans="1:32" ht="13.5" customHeight="1" thickBot="1">
      <c r="A14" s="94">
        <v>6</v>
      </c>
      <c r="B14" s="32" t="s">
        <v>355</v>
      </c>
      <c r="C14" s="32"/>
      <c r="D14" s="15"/>
      <c r="E14" s="2"/>
      <c r="F14" s="246" t="s">
        <v>398</v>
      </c>
      <c r="G14" s="246"/>
      <c r="H14" s="246"/>
      <c r="I14" s="246"/>
      <c r="J14" s="32" t="s">
        <v>200</v>
      </c>
      <c r="K14" s="92"/>
      <c r="L14" s="92"/>
      <c r="M14" s="32" t="s">
        <v>14</v>
      </c>
      <c r="N14" s="92"/>
      <c r="O14" s="246" t="s">
        <v>252</v>
      </c>
      <c r="P14" s="246"/>
      <c r="Q14" s="246"/>
      <c r="R14" s="246"/>
      <c r="S14" s="246"/>
      <c r="T14" s="92"/>
      <c r="U14" s="32" t="s">
        <v>15</v>
      </c>
      <c r="V14" s="32"/>
      <c r="W14" s="32"/>
      <c r="X14" s="32"/>
      <c r="Y14" s="309" t="s">
        <v>397</v>
      </c>
      <c r="Z14" s="309"/>
      <c r="AA14" s="309"/>
      <c r="AB14" s="309"/>
      <c r="AC14" s="309"/>
      <c r="AD14" s="16" t="s">
        <v>200</v>
      </c>
      <c r="AE14" s="93"/>
      <c r="AF14" s="229"/>
    </row>
    <row r="15" spans="1:32" ht="13.5" customHeight="1" thickBot="1">
      <c r="A15" s="94">
        <v>7</v>
      </c>
      <c r="B15" s="311" t="s">
        <v>16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3"/>
      <c r="AF15" s="228"/>
    </row>
    <row r="16" spans="1:32" ht="13.5" customHeight="1">
      <c r="A16" s="84">
        <v>8</v>
      </c>
      <c r="B16" s="101" t="s">
        <v>17</v>
      </c>
      <c r="C16" s="5"/>
      <c r="D16" s="5"/>
      <c r="E16" s="5"/>
      <c r="F16" s="5"/>
      <c r="G16" s="5"/>
      <c r="H16" s="102"/>
      <c r="I16" s="102"/>
      <c r="J16" s="61"/>
      <c r="K16" s="103"/>
      <c r="L16" s="104" t="s">
        <v>18</v>
      </c>
      <c r="M16" s="105"/>
      <c r="N16" s="102"/>
      <c r="O16" s="278" t="s">
        <v>19</v>
      </c>
      <c r="P16" s="278"/>
      <c r="Q16" s="278"/>
      <c r="R16" s="278"/>
      <c r="S16" s="105"/>
      <c r="T16" s="105" t="s">
        <v>20</v>
      </c>
      <c r="U16" s="106"/>
      <c r="V16" s="104" t="s">
        <v>18</v>
      </c>
      <c r="W16" s="105"/>
      <c r="X16" s="102"/>
      <c r="Y16" s="278" t="s">
        <v>21</v>
      </c>
      <c r="Z16" s="278"/>
      <c r="AA16" s="278"/>
      <c r="AB16" s="278"/>
      <c r="AC16" s="105"/>
      <c r="AD16" s="105" t="s">
        <v>20</v>
      </c>
      <c r="AE16" s="106"/>
      <c r="AF16" s="228"/>
    </row>
    <row r="17" spans="1:32" ht="13.5" customHeight="1">
      <c r="A17" s="84">
        <v>9</v>
      </c>
      <c r="B17" s="85" t="s">
        <v>22</v>
      </c>
      <c r="C17" s="7"/>
      <c r="D17" s="7"/>
      <c r="E17" s="7"/>
      <c r="F17" s="7"/>
      <c r="G17" s="7"/>
      <c r="H17" s="98"/>
      <c r="I17" s="98"/>
      <c r="J17" s="107"/>
      <c r="K17" s="41"/>
      <c r="L17" s="285" t="s">
        <v>260</v>
      </c>
      <c r="M17" s="279"/>
      <c r="N17" s="279"/>
      <c r="O17" s="279"/>
      <c r="P17" s="279"/>
      <c r="Q17" s="279"/>
      <c r="R17" s="279"/>
      <c r="S17" s="279"/>
      <c r="T17" s="279"/>
      <c r="U17" s="286"/>
      <c r="V17" s="285" t="s">
        <v>261</v>
      </c>
      <c r="W17" s="279"/>
      <c r="X17" s="279"/>
      <c r="Y17" s="279"/>
      <c r="Z17" s="279"/>
      <c r="AA17" s="279"/>
      <c r="AB17" s="279"/>
      <c r="AC17" s="279"/>
      <c r="AD17" s="279"/>
      <c r="AE17" s="286"/>
      <c r="AF17" s="228"/>
    </row>
    <row r="18" spans="1:32" ht="13.5" customHeight="1">
      <c r="A18" s="84">
        <v>10</v>
      </c>
      <c r="B18" s="85" t="s">
        <v>23</v>
      </c>
      <c r="C18" s="7"/>
      <c r="D18" s="7"/>
      <c r="E18" s="7"/>
      <c r="F18" s="7"/>
      <c r="G18" s="7"/>
      <c r="H18" s="98"/>
      <c r="I18" s="98"/>
      <c r="J18" s="98"/>
      <c r="K18" s="108" t="s">
        <v>24</v>
      </c>
      <c r="L18" s="285" t="s">
        <v>356</v>
      </c>
      <c r="M18" s="279"/>
      <c r="N18" s="279"/>
      <c r="O18" s="279"/>
      <c r="P18" s="279"/>
      <c r="Q18" s="279"/>
      <c r="R18" s="279"/>
      <c r="S18" s="279"/>
      <c r="T18" s="279"/>
      <c r="U18" s="286"/>
      <c r="V18" s="285" t="s">
        <v>357</v>
      </c>
      <c r="W18" s="279"/>
      <c r="X18" s="279"/>
      <c r="Y18" s="279"/>
      <c r="Z18" s="279"/>
      <c r="AA18" s="279"/>
      <c r="AB18" s="279"/>
      <c r="AC18" s="279"/>
      <c r="AD18" s="279"/>
      <c r="AE18" s="286"/>
      <c r="AF18" s="228"/>
    </row>
    <row r="19" spans="1:32" ht="13.5" customHeight="1">
      <c r="A19" s="84">
        <v>11</v>
      </c>
      <c r="B19" s="85"/>
      <c r="C19" s="7" t="s">
        <v>25</v>
      </c>
      <c r="D19" s="7"/>
      <c r="E19" s="7"/>
      <c r="F19" s="7"/>
      <c r="G19" s="7"/>
      <c r="H19" s="98"/>
      <c r="I19" s="98"/>
      <c r="J19" s="61"/>
      <c r="K19" s="109" t="s">
        <v>24</v>
      </c>
      <c r="L19" s="285"/>
      <c r="M19" s="279"/>
      <c r="N19" s="397"/>
      <c r="O19" s="396"/>
      <c r="P19" s="397"/>
      <c r="Q19" s="396"/>
      <c r="R19" s="279"/>
      <c r="S19" s="397"/>
      <c r="T19" s="396"/>
      <c r="U19" s="286"/>
      <c r="V19" s="285"/>
      <c r="W19" s="279"/>
      <c r="X19" s="397"/>
      <c r="Y19" s="396"/>
      <c r="Z19" s="397"/>
      <c r="AA19" s="396"/>
      <c r="AB19" s="279"/>
      <c r="AC19" s="397"/>
      <c r="AD19" s="396"/>
      <c r="AE19" s="286"/>
      <c r="AF19" s="228"/>
    </row>
    <row r="20" spans="1:32" ht="13.5" customHeight="1">
      <c r="A20" s="84">
        <v>12</v>
      </c>
      <c r="B20" s="85"/>
      <c r="C20" s="7" t="s">
        <v>26</v>
      </c>
      <c r="D20" s="7"/>
      <c r="E20" s="7"/>
      <c r="F20" s="7"/>
      <c r="G20" s="7"/>
      <c r="H20" s="98"/>
      <c r="I20" s="98"/>
      <c r="J20" s="98"/>
      <c r="K20" s="109" t="s">
        <v>24</v>
      </c>
      <c r="L20" s="285" t="s">
        <v>356</v>
      </c>
      <c r="M20" s="279"/>
      <c r="N20" s="279"/>
      <c r="O20" s="279"/>
      <c r="P20" s="397"/>
      <c r="Q20" s="396" t="s">
        <v>356</v>
      </c>
      <c r="R20" s="279"/>
      <c r="S20" s="279"/>
      <c r="T20" s="279"/>
      <c r="U20" s="286"/>
      <c r="V20" s="285" t="s">
        <v>357</v>
      </c>
      <c r="W20" s="279"/>
      <c r="X20" s="279"/>
      <c r="Y20" s="279"/>
      <c r="Z20" s="397"/>
      <c r="AA20" s="396" t="s">
        <v>357</v>
      </c>
      <c r="AB20" s="399"/>
      <c r="AC20" s="399"/>
      <c r="AD20" s="399"/>
      <c r="AE20" s="400"/>
      <c r="AF20" s="228"/>
    </row>
    <row r="21" spans="1:32" ht="13.5" customHeight="1">
      <c r="A21" s="84">
        <v>13</v>
      </c>
      <c r="B21" s="85"/>
      <c r="C21" s="7" t="s">
        <v>27</v>
      </c>
      <c r="D21" s="7"/>
      <c r="E21" s="7"/>
      <c r="F21" s="7"/>
      <c r="G21" s="7"/>
      <c r="H21" s="98"/>
      <c r="I21" s="98"/>
      <c r="J21" s="61"/>
      <c r="K21" s="109" t="s">
        <v>24</v>
      </c>
      <c r="L21" s="285"/>
      <c r="M21" s="279"/>
      <c r="N21" s="279"/>
      <c r="O21" s="279"/>
      <c r="P21" s="397"/>
      <c r="Q21" s="396"/>
      <c r="R21" s="279"/>
      <c r="S21" s="279"/>
      <c r="T21" s="279"/>
      <c r="U21" s="286"/>
      <c r="V21" s="285"/>
      <c r="W21" s="279"/>
      <c r="X21" s="279"/>
      <c r="Y21" s="279"/>
      <c r="Z21" s="397"/>
      <c r="AA21" s="396"/>
      <c r="AB21" s="279"/>
      <c r="AC21" s="279"/>
      <c r="AD21" s="279"/>
      <c r="AE21" s="286"/>
      <c r="AF21" s="228"/>
    </row>
    <row r="22" spans="1:32" ht="13.5" customHeight="1">
      <c r="A22" s="84">
        <v>14</v>
      </c>
      <c r="B22" s="85"/>
      <c r="C22" s="7" t="s">
        <v>28</v>
      </c>
      <c r="D22" s="7"/>
      <c r="E22" s="7"/>
      <c r="F22" s="7"/>
      <c r="G22" s="7"/>
      <c r="H22" s="98"/>
      <c r="I22" s="98"/>
      <c r="J22" s="98"/>
      <c r="K22" s="108" t="s">
        <v>24</v>
      </c>
      <c r="L22" s="285"/>
      <c r="M22" s="279"/>
      <c r="N22" s="279"/>
      <c r="O22" s="279"/>
      <c r="P22" s="397"/>
      <c r="Q22" s="396"/>
      <c r="R22" s="279"/>
      <c r="S22" s="279"/>
      <c r="T22" s="279"/>
      <c r="U22" s="286"/>
      <c r="V22" s="285"/>
      <c r="W22" s="279"/>
      <c r="X22" s="279"/>
      <c r="Y22" s="279"/>
      <c r="Z22" s="397"/>
      <c r="AA22" s="396"/>
      <c r="AB22" s="279"/>
      <c r="AC22" s="279"/>
      <c r="AD22" s="279"/>
      <c r="AE22" s="286"/>
      <c r="AF22" s="228"/>
    </row>
    <row r="23" spans="1:32" ht="13.5" customHeight="1">
      <c r="A23" s="84">
        <v>15</v>
      </c>
      <c r="B23" s="85"/>
      <c r="C23" s="7" t="s">
        <v>29</v>
      </c>
      <c r="D23" s="7"/>
      <c r="E23" s="1"/>
      <c r="F23" s="7"/>
      <c r="G23" s="7"/>
      <c r="H23" s="98"/>
      <c r="I23" s="98"/>
      <c r="J23" s="61"/>
      <c r="K23" s="109" t="s">
        <v>24</v>
      </c>
      <c r="L23" s="285"/>
      <c r="M23" s="279"/>
      <c r="N23" s="279"/>
      <c r="O23" s="279"/>
      <c r="P23" s="310" t="s">
        <v>30</v>
      </c>
      <c r="Q23" s="310"/>
      <c r="R23" s="310"/>
      <c r="S23" s="310"/>
      <c r="T23" s="310"/>
      <c r="U23" s="398"/>
      <c r="V23" s="285"/>
      <c r="W23" s="279"/>
      <c r="X23" s="279"/>
      <c r="Y23" s="279"/>
      <c r="Z23" s="310" t="s">
        <v>30</v>
      </c>
      <c r="AA23" s="310"/>
      <c r="AB23" s="310"/>
      <c r="AC23" s="310"/>
      <c r="AD23" s="310"/>
      <c r="AE23" s="398"/>
      <c r="AF23" s="228"/>
    </row>
    <row r="24" spans="1:32" ht="13.5" customHeight="1">
      <c r="A24" s="84">
        <v>16</v>
      </c>
      <c r="B24" s="85" t="s">
        <v>31</v>
      </c>
      <c r="C24" s="7"/>
      <c r="D24" s="7"/>
      <c r="E24" s="7"/>
      <c r="F24" s="7"/>
      <c r="G24" s="7"/>
      <c r="H24" s="98"/>
      <c r="I24" s="98"/>
      <c r="J24" s="98"/>
      <c r="K24" s="109" t="s">
        <v>32</v>
      </c>
      <c r="L24" s="285" t="s">
        <v>358</v>
      </c>
      <c r="M24" s="279"/>
      <c r="N24" s="279"/>
      <c r="O24" s="279"/>
      <c r="P24" s="397"/>
      <c r="Q24" s="396" t="s">
        <v>359</v>
      </c>
      <c r="R24" s="279"/>
      <c r="S24" s="279"/>
      <c r="T24" s="279"/>
      <c r="U24" s="286"/>
      <c r="V24" s="285" t="s">
        <v>262</v>
      </c>
      <c r="W24" s="279"/>
      <c r="X24" s="279"/>
      <c r="Y24" s="279"/>
      <c r="Z24" s="397"/>
      <c r="AA24" s="396" t="s">
        <v>253</v>
      </c>
      <c r="AB24" s="279"/>
      <c r="AC24" s="279"/>
      <c r="AD24" s="279"/>
      <c r="AE24" s="286"/>
      <c r="AF24" s="228"/>
    </row>
    <row r="25" spans="1:32" ht="13.5" customHeight="1">
      <c r="A25" s="84">
        <v>17</v>
      </c>
      <c r="B25" s="85" t="s">
        <v>33</v>
      </c>
      <c r="C25" s="7"/>
      <c r="D25" s="7"/>
      <c r="E25" s="7"/>
      <c r="F25" s="7"/>
      <c r="G25" s="7"/>
      <c r="H25" s="98"/>
      <c r="I25" s="98"/>
      <c r="J25" s="98"/>
      <c r="K25" s="109" t="s">
        <v>201</v>
      </c>
      <c r="L25" s="285"/>
      <c r="M25" s="279"/>
      <c r="N25" s="397"/>
      <c r="O25" s="396" t="s">
        <v>360</v>
      </c>
      <c r="P25" s="397"/>
      <c r="Q25" s="396" t="s">
        <v>8</v>
      </c>
      <c r="R25" s="279"/>
      <c r="S25" s="397"/>
      <c r="T25" s="396" t="s">
        <v>361</v>
      </c>
      <c r="U25" s="286"/>
      <c r="V25" s="285" t="s">
        <v>8</v>
      </c>
      <c r="W25" s="279"/>
      <c r="X25" s="397"/>
      <c r="Y25" s="396" t="s">
        <v>263</v>
      </c>
      <c r="Z25" s="397"/>
      <c r="AA25" s="396" t="s">
        <v>8</v>
      </c>
      <c r="AB25" s="279"/>
      <c r="AC25" s="397"/>
      <c r="AD25" s="396" t="s">
        <v>370</v>
      </c>
      <c r="AE25" s="286"/>
      <c r="AF25" s="228"/>
    </row>
    <row r="26" spans="1:32" ht="13.5" customHeight="1">
      <c r="A26" s="84">
        <v>18</v>
      </c>
      <c r="B26" s="85" t="s">
        <v>34</v>
      </c>
      <c r="C26" s="7"/>
      <c r="D26" s="7"/>
      <c r="E26" s="7"/>
      <c r="F26" s="7"/>
      <c r="G26" s="7"/>
      <c r="H26" s="98"/>
      <c r="I26" s="98"/>
      <c r="J26" s="98"/>
      <c r="K26" s="109" t="s">
        <v>202</v>
      </c>
      <c r="L26" s="285"/>
      <c r="M26" s="279"/>
      <c r="N26" s="397"/>
      <c r="O26" s="396" t="s">
        <v>362</v>
      </c>
      <c r="P26" s="397"/>
      <c r="Q26" s="396" t="s">
        <v>8</v>
      </c>
      <c r="R26" s="279"/>
      <c r="S26" s="397"/>
      <c r="T26" s="396" t="s">
        <v>366</v>
      </c>
      <c r="U26" s="286"/>
      <c r="V26" s="285" t="s">
        <v>8</v>
      </c>
      <c r="W26" s="279"/>
      <c r="X26" s="397"/>
      <c r="Y26" s="396" t="s">
        <v>369</v>
      </c>
      <c r="Z26" s="397"/>
      <c r="AA26" s="396" t="s">
        <v>8</v>
      </c>
      <c r="AB26" s="279"/>
      <c r="AC26" s="397"/>
      <c r="AD26" s="396" t="s">
        <v>371</v>
      </c>
      <c r="AE26" s="286"/>
      <c r="AF26" s="228"/>
    </row>
    <row r="27" spans="1:32" ht="13.5" customHeight="1">
      <c r="A27" s="84">
        <v>19</v>
      </c>
      <c r="B27" s="85" t="s">
        <v>35</v>
      </c>
      <c r="C27" s="7"/>
      <c r="D27" s="7"/>
      <c r="E27" s="7"/>
      <c r="F27" s="7"/>
      <c r="G27" s="7"/>
      <c r="H27" s="98"/>
      <c r="I27" s="98"/>
      <c r="J27" s="98"/>
      <c r="K27" s="109" t="s">
        <v>203</v>
      </c>
      <c r="L27" s="285"/>
      <c r="M27" s="279"/>
      <c r="N27" s="397"/>
      <c r="O27" s="396" t="s">
        <v>363</v>
      </c>
      <c r="P27" s="397"/>
      <c r="Q27" s="396" t="s">
        <v>8</v>
      </c>
      <c r="R27" s="279"/>
      <c r="S27" s="397"/>
      <c r="T27" s="396" t="s">
        <v>367</v>
      </c>
      <c r="U27" s="286"/>
      <c r="V27" s="285" t="s">
        <v>8</v>
      </c>
      <c r="W27" s="279"/>
      <c r="X27" s="397"/>
      <c r="Y27" s="396" t="s">
        <v>264</v>
      </c>
      <c r="Z27" s="397"/>
      <c r="AA27" s="396" t="s">
        <v>8</v>
      </c>
      <c r="AB27" s="279"/>
      <c r="AC27" s="397"/>
      <c r="AD27" s="396" t="s">
        <v>372</v>
      </c>
      <c r="AE27" s="286"/>
      <c r="AF27" s="228"/>
    </row>
    <row r="28" spans="1:32" ht="13.5" customHeight="1">
      <c r="A28" s="84">
        <v>20</v>
      </c>
      <c r="B28" s="85" t="s">
        <v>36</v>
      </c>
      <c r="C28" s="7"/>
      <c r="D28" s="7"/>
      <c r="E28" s="7"/>
      <c r="F28" s="7"/>
      <c r="G28" s="7"/>
      <c r="H28" s="98"/>
      <c r="I28" s="98"/>
      <c r="J28" s="98"/>
      <c r="K28" s="109" t="s">
        <v>204</v>
      </c>
      <c r="L28" s="285"/>
      <c r="M28" s="279"/>
      <c r="N28" s="397"/>
      <c r="O28" s="396" t="s">
        <v>364</v>
      </c>
      <c r="P28" s="397"/>
      <c r="Q28" s="396" t="s">
        <v>8</v>
      </c>
      <c r="R28" s="279"/>
      <c r="S28" s="397"/>
      <c r="T28" s="396" t="s">
        <v>368</v>
      </c>
      <c r="U28" s="286"/>
      <c r="V28" s="285" t="s">
        <v>8</v>
      </c>
      <c r="W28" s="279"/>
      <c r="X28" s="397"/>
      <c r="Y28" s="396" t="s">
        <v>265</v>
      </c>
      <c r="Z28" s="397"/>
      <c r="AA28" s="396" t="s">
        <v>8</v>
      </c>
      <c r="AB28" s="279"/>
      <c r="AC28" s="397"/>
      <c r="AD28" s="396" t="s">
        <v>266</v>
      </c>
      <c r="AE28" s="286"/>
      <c r="AF28" s="228"/>
    </row>
    <row r="29" spans="1:32" ht="13.5" customHeight="1">
      <c r="A29" s="84">
        <v>21</v>
      </c>
      <c r="B29" s="85" t="s">
        <v>37</v>
      </c>
      <c r="C29" s="7"/>
      <c r="D29" s="7"/>
      <c r="E29" s="7"/>
      <c r="F29" s="7"/>
      <c r="G29" s="7"/>
      <c r="H29" s="98"/>
      <c r="I29" s="98"/>
      <c r="J29" s="61"/>
      <c r="K29" s="109" t="s">
        <v>38</v>
      </c>
      <c r="L29" s="285"/>
      <c r="M29" s="279"/>
      <c r="N29" s="279"/>
      <c r="O29" s="279"/>
      <c r="P29" s="279" t="s">
        <v>39</v>
      </c>
      <c r="Q29" s="279"/>
      <c r="R29" s="279" t="s">
        <v>8</v>
      </c>
      <c r="S29" s="279"/>
      <c r="T29" s="279"/>
      <c r="U29" s="286"/>
      <c r="V29" s="283"/>
      <c r="W29" s="379"/>
      <c r="X29" s="379"/>
      <c r="Y29" s="379"/>
      <c r="Z29" s="279" t="s">
        <v>39</v>
      </c>
      <c r="AA29" s="279"/>
      <c r="AB29" s="279" t="s">
        <v>8</v>
      </c>
      <c r="AC29" s="279"/>
      <c r="AD29" s="279"/>
      <c r="AE29" s="286"/>
      <c r="AF29" s="228"/>
    </row>
    <row r="30" spans="1:32" ht="13.5" customHeight="1">
      <c r="A30" s="84">
        <v>22</v>
      </c>
      <c r="B30" s="85" t="s">
        <v>40</v>
      </c>
      <c r="C30" s="7"/>
      <c r="D30" s="7"/>
      <c r="E30" s="7"/>
      <c r="F30" s="7"/>
      <c r="G30" s="7"/>
      <c r="H30" s="98"/>
      <c r="I30" s="98"/>
      <c r="J30" s="107"/>
      <c r="K30" s="109" t="s">
        <v>41</v>
      </c>
      <c r="L30" s="285" t="s">
        <v>365</v>
      </c>
      <c r="M30" s="279"/>
      <c r="N30" s="279"/>
      <c r="O30" s="279"/>
      <c r="P30" s="279"/>
      <c r="Q30" s="279"/>
      <c r="R30" s="279"/>
      <c r="S30" s="279"/>
      <c r="T30" s="279"/>
      <c r="U30" s="286"/>
      <c r="V30" s="285" t="s">
        <v>267</v>
      </c>
      <c r="W30" s="279"/>
      <c r="X30" s="279"/>
      <c r="Y30" s="279"/>
      <c r="Z30" s="279"/>
      <c r="AA30" s="279"/>
      <c r="AB30" s="279"/>
      <c r="AC30" s="279"/>
      <c r="AD30" s="279"/>
      <c r="AE30" s="286"/>
      <c r="AF30" s="228"/>
    </row>
    <row r="31" spans="1:32" ht="13.5" customHeight="1">
      <c r="A31" s="84">
        <v>23</v>
      </c>
      <c r="B31" s="85" t="s">
        <v>42</v>
      </c>
      <c r="C31" s="7"/>
      <c r="D31" s="7"/>
      <c r="E31" s="7"/>
      <c r="F31" s="7"/>
      <c r="G31" s="7"/>
      <c r="H31" s="98"/>
      <c r="I31" s="98"/>
      <c r="J31" s="98"/>
      <c r="K31" s="109" t="s">
        <v>43</v>
      </c>
      <c r="L31" s="285" t="s">
        <v>419</v>
      </c>
      <c r="M31" s="279"/>
      <c r="N31" s="279"/>
      <c r="O31" s="279"/>
      <c r="P31" s="279"/>
      <c r="Q31" s="279"/>
      <c r="R31" s="279"/>
      <c r="S31" s="279"/>
      <c r="T31" s="279"/>
      <c r="U31" s="286"/>
      <c r="V31" s="285" t="s">
        <v>420</v>
      </c>
      <c r="W31" s="279"/>
      <c r="X31" s="279"/>
      <c r="Y31" s="279"/>
      <c r="Z31" s="279"/>
      <c r="AA31" s="279"/>
      <c r="AB31" s="279"/>
      <c r="AC31" s="279"/>
      <c r="AD31" s="279"/>
      <c r="AE31" s="286"/>
      <c r="AF31" s="229" t="s">
        <v>425</v>
      </c>
    </row>
    <row r="32" spans="1:32" ht="13.5" customHeight="1">
      <c r="A32" s="84">
        <v>24</v>
      </c>
      <c r="B32" s="85" t="s">
        <v>44</v>
      </c>
      <c r="C32" s="7"/>
      <c r="D32" s="7"/>
      <c r="E32" s="7"/>
      <c r="F32" s="7"/>
      <c r="G32" s="7"/>
      <c r="H32" s="98"/>
      <c r="I32" s="98"/>
      <c r="J32" s="61"/>
      <c r="K32" s="109" t="s">
        <v>45</v>
      </c>
      <c r="L32" s="285" t="s">
        <v>254</v>
      </c>
      <c r="M32" s="279"/>
      <c r="N32" s="279"/>
      <c r="O32" s="279"/>
      <c r="P32" s="397"/>
      <c r="Q32" s="396" t="s">
        <v>399</v>
      </c>
      <c r="R32" s="279"/>
      <c r="S32" s="279"/>
      <c r="T32" s="279"/>
      <c r="U32" s="286"/>
      <c r="V32" s="285" t="s">
        <v>254</v>
      </c>
      <c r="W32" s="399"/>
      <c r="X32" s="399"/>
      <c r="Y32" s="399"/>
      <c r="Z32" s="403"/>
      <c r="AA32" s="396" t="s">
        <v>400</v>
      </c>
      <c r="AB32" s="279"/>
      <c r="AC32" s="279"/>
      <c r="AD32" s="279"/>
      <c r="AE32" s="286"/>
      <c r="AF32" s="229"/>
    </row>
    <row r="33" spans="1:32" ht="13.5" customHeight="1">
      <c r="A33" s="84">
        <v>25</v>
      </c>
      <c r="B33" s="85" t="s">
        <v>46</v>
      </c>
      <c r="C33" s="7"/>
      <c r="D33" s="7"/>
      <c r="E33" s="7"/>
      <c r="F33" s="7"/>
      <c r="G33" s="7"/>
      <c r="H33" s="98"/>
      <c r="I33" s="98"/>
      <c r="J33" s="107"/>
      <c r="K33" s="109" t="s">
        <v>205</v>
      </c>
      <c r="L33" s="285" t="s">
        <v>268</v>
      </c>
      <c r="M33" s="399"/>
      <c r="N33" s="399"/>
      <c r="O33" s="399"/>
      <c r="P33" s="399"/>
      <c r="Q33" s="399"/>
      <c r="R33" s="399"/>
      <c r="S33" s="399"/>
      <c r="T33" s="399"/>
      <c r="U33" s="400"/>
      <c r="V33" s="285" t="s">
        <v>255</v>
      </c>
      <c r="W33" s="399"/>
      <c r="X33" s="399"/>
      <c r="Y33" s="399"/>
      <c r="Z33" s="399"/>
      <c r="AA33" s="399"/>
      <c r="AB33" s="399"/>
      <c r="AC33" s="399"/>
      <c r="AD33" s="399"/>
      <c r="AE33" s="400"/>
      <c r="AF33" s="228"/>
    </row>
    <row r="34" spans="1:32" ht="13.5" customHeight="1" thickBot="1">
      <c r="A34" s="84">
        <v>26</v>
      </c>
      <c r="B34" s="110" t="s">
        <v>47</v>
      </c>
      <c r="C34" s="8"/>
      <c r="D34" s="32"/>
      <c r="E34" s="32"/>
      <c r="F34" s="32"/>
      <c r="G34" s="32"/>
      <c r="H34" s="92"/>
      <c r="I34" s="92"/>
      <c r="J34" s="92"/>
      <c r="K34" s="111" t="s">
        <v>206</v>
      </c>
      <c r="L34" s="298" t="s">
        <v>421</v>
      </c>
      <c r="M34" s="401"/>
      <c r="N34" s="401"/>
      <c r="O34" s="401"/>
      <c r="P34" s="401"/>
      <c r="Q34" s="401"/>
      <c r="R34" s="401"/>
      <c r="S34" s="401"/>
      <c r="T34" s="401"/>
      <c r="U34" s="402"/>
      <c r="V34" s="298" t="s">
        <v>422</v>
      </c>
      <c r="W34" s="401"/>
      <c r="X34" s="401"/>
      <c r="Y34" s="401"/>
      <c r="Z34" s="401"/>
      <c r="AA34" s="401"/>
      <c r="AB34" s="401"/>
      <c r="AC34" s="401"/>
      <c r="AD34" s="401"/>
      <c r="AE34" s="402"/>
      <c r="AF34" s="229"/>
    </row>
    <row r="35" spans="1:32" ht="13.5" customHeight="1">
      <c r="A35" s="84">
        <v>27</v>
      </c>
      <c r="B35" s="82" t="s">
        <v>48</v>
      </c>
      <c r="C35" s="42"/>
      <c r="D35" s="8"/>
      <c r="E35" s="61"/>
      <c r="F35" s="340" t="s">
        <v>373</v>
      </c>
      <c r="G35" s="340"/>
      <c r="H35" s="340"/>
      <c r="I35" s="340"/>
      <c r="J35" s="340"/>
      <c r="K35" s="6" t="s">
        <v>49</v>
      </c>
      <c r="L35" s="112"/>
      <c r="M35" s="61"/>
      <c r="N35" s="61"/>
      <c r="O35" s="61"/>
      <c r="P35" s="61"/>
      <c r="Q35" s="61"/>
      <c r="R35" s="61"/>
      <c r="S35" s="5" t="s">
        <v>50</v>
      </c>
      <c r="T35" s="5"/>
      <c r="U35" s="5"/>
      <c r="V35" s="5"/>
      <c r="W35" s="113"/>
      <c r="X35" s="113"/>
      <c r="Y35" s="306" t="s">
        <v>401</v>
      </c>
      <c r="Z35" s="306"/>
      <c r="AA35" s="306"/>
      <c r="AB35" s="306"/>
      <c r="AC35" s="306"/>
      <c r="AD35" s="96" t="s">
        <v>32</v>
      </c>
      <c r="AE35" s="97"/>
      <c r="AF35" s="229"/>
    </row>
    <row r="36" spans="1:32" ht="13.5" customHeight="1">
      <c r="A36" s="84">
        <v>28</v>
      </c>
      <c r="B36" s="85" t="s">
        <v>51</v>
      </c>
      <c r="C36" s="7"/>
      <c r="D36" s="7"/>
      <c r="E36" s="7"/>
      <c r="F36" s="8"/>
      <c r="G36" s="6"/>
      <c r="H36" s="6"/>
      <c r="I36" s="6"/>
      <c r="J36" s="282" t="s">
        <v>402</v>
      </c>
      <c r="K36" s="282"/>
      <c r="L36" s="282"/>
      <c r="M36" s="282"/>
      <c r="N36" s="282"/>
      <c r="O36" s="307"/>
      <c r="P36" s="308" t="s">
        <v>403</v>
      </c>
      <c r="Q36" s="282"/>
      <c r="R36" s="282"/>
      <c r="S36" s="282"/>
      <c r="T36" s="282"/>
      <c r="U36" s="307"/>
      <c r="V36" s="308" t="s">
        <v>404</v>
      </c>
      <c r="W36" s="282"/>
      <c r="X36" s="282"/>
      <c r="Y36" s="282"/>
      <c r="Z36" s="282"/>
      <c r="AA36" s="282"/>
      <c r="AB36" s="282"/>
      <c r="AC36" s="7"/>
      <c r="AD36" s="9" t="s">
        <v>206</v>
      </c>
      <c r="AE36" s="114"/>
      <c r="AF36" s="229"/>
    </row>
    <row r="37" spans="1:32" ht="13.5" customHeight="1" thickBot="1">
      <c r="A37" s="84">
        <v>29</v>
      </c>
      <c r="B37" s="115" t="s">
        <v>207</v>
      </c>
      <c r="C37" s="10"/>
      <c r="D37" s="116"/>
      <c r="E37" s="116"/>
      <c r="F37" s="10" t="s">
        <v>229</v>
      </c>
      <c r="G37" s="116"/>
      <c r="H37" s="116"/>
      <c r="I37" s="276" t="s">
        <v>405</v>
      </c>
      <c r="J37" s="276"/>
      <c r="K37" s="276"/>
      <c r="L37" s="276"/>
      <c r="M37" s="10" t="s">
        <v>228</v>
      </c>
      <c r="N37" s="10"/>
      <c r="O37" s="61"/>
      <c r="P37" s="10"/>
      <c r="Q37" s="276" t="s">
        <v>406</v>
      </c>
      <c r="R37" s="276"/>
      <c r="S37" s="276"/>
      <c r="T37" s="276"/>
      <c r="U37" s="10"/>
      <c r="V37" s="10" t="s">
        <v>52</v>
      </c>
      <c r="W37" s="10"/>
      <c r="X37" s="10"/>
      <c r="Y37" s="276" t="s">
        <v>407</v>
      </c>
      <c r="Z37" s="276"/>
      <c r="AA37" s="276"/>
      <c r="AB37" s="276"/>
      <c r="AC37" s="10"/>
      <c r="AD37" s="16"/>
      <c r="AE37" s="118"/>
      <c r="AF37" s="229"/>
    </row>
    <row r="38" spans="1:32" ht="13.5" customHeight="1" thickBot="1">
      <c r="A38" s="94">
        <v>30</v>
      </c>
      <c r="B38" s="311" t="s">
        <v>53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3"/>
      <c r="AF38" s="228"/>
    </row>
    <row r="39" spans="1:32" ht="13.5" customHeight="1" thickBot="1">
      <c r="A39" s="84">
        <v>31</v>
      </c>
      <c r="B39" s="101" t="s">
        <v>54</v>
      </c>
      <c r="C39" s="5"/>
      <c r="D39" s="348" t="s">
        <v>334</v>
      </c>
      <c r="E39" s="348"/>
      <c r="F39" s="348"/>
      <c r="G39" s="102"/>
      <c r="H39" s="42" t="s">
        <v>55</v>
      </c>
      <c r="I39" s="348" t="s">
        <v>408</v>
      </c>
      <c r="J39" s="348"/>
      <c r="K39" s="113" t="s">
        <v>56</v>
      </c>
      <c r="L39" s="316" t="s">
        <v>57</v>
      </c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8"/>
      <c r="AF39" s="229"/>
    </row>
    <row r="40" spans="1:32" ht="13.5" customHeight="1" thickBot="1">
      <c r="A40" s="84">
        <v>32</v>
      </c>
      <c r="B40" s="101" t="s">
        <v>58</v>
      </c>
      <c r="C40" s="8"/>
      <c r="D40" s="5"/>
      <c r="E40" s="358" t="s">
        <v>409</v>
      </c>
      <c r="F40" s="358"/>
      <c r="G40" s="120" t="s">
        <v>230</v>
      </c>
      <c r="H40" s="6"/>
      <c r="I40" s="6"/>
      <c r="J40" s="356" t="s">
        <v>410</v>
      </c>
      <c r="K40" s="357"/>
      <c r="L40" s="224"/>
      <c r="M40" s="225"/>
      <c r="N40" s="121"/>
      <c r="O40" s="226"/>
      <c r="P40" s="319" t="s">
        <v>19</v>
      </c>
      <c r="Q40" s="320"/>
      <c r="R40" s="320"/>
      <c r="S40" s="320"/>
      <c r="T40" s="320"/>
      <c r="U40" s="320"/>
      <c r="V40" s="320"/>
      <c r="W40" s="320"/>
      <c r="X40" s="319" t="s">
        <v>59</v>
      </c>
      <c r="Y40" s="320"/>
      <c r="Z40" s="320"/>
      <c r="AA40" s="320"/>
      <c r="AB40" s="320"/>
      <c r="AC40" s="320"/>
      <c r="AD40" s="320"/>
      <c r="AE40" s="321"/>
      <c r="AF40" s="229"/>
    </row>
    <row r="41" spans="1:32" ht="13.5" customHeight="1">
      <c r="A41" s="84">
        <v>33</v>
      </c>
      <c r="B41" s="85" t="s">
        <v>60</v>
      </c>
      <c r="C41" s="7"/>
      <c r="D41" s="235" t="s">
        <v>286</v>
      </c>
      <c r="E41" s="235"/>
      <c r="F41" s="9" t="s">
        <v>56</v>
      </c>
      <c r="G41" s="122" t="s">
        <v>232</v>
      </c>
      <c r="H41" s="116"/>
      <c r="I41" s="9"/>
      <c r="J41" s="235" t="s">
        <v>258</v>
      </c>
      <c r="K41" s="236"/>
      <c r="L41" s="347" t="s">
        <v>61</v>
      </c>
      <c r="M41" s="348"/>
      <c r="N41" s="348"/>
      <c r="O41" s="419"/>
      <c r="P41" s="404"/>
      <c r="Q41" s="306"/>
      <c r="R41" s="306"/>
      <c r="S41" s="306"/>
      <c r="T41" s="306"/>
      <c r="U41" s="306"/>
      <c r="V41" s="306"/>
      <c r="W41" s="405"/>
      <c r="X41" s="431"/>
      <c r="Y41" s="432"/>
      <c r="Z41" s="432"/>
      <c r="AA41" s="432"/>
      <c r="AB41" s="432"/>
      <c r="AC41" s="432"/>
      <c r="AD41" s="432"/>
      <c r="AE41" s="433"/>
      <c r="AF41" s="229"/>
    </row>
    <row r="42" spans="1:32" ht="13.5" customHeight="1">
      <c r="A42" s="84">
        <v>34</v>
      </c>
      <c r="B42" s="85" t="s">
        <v>62</v>
      </c>
      <c r="C42" s="7"/>
      <c r="D42" s="359" t="s">
        <v>335</v>
      </c>
      <c r="E42" s="359"/>
      <c r="F42" s="9" t="s">
        <v>63</v>
      </c>
      <c r="G42" s="122" t="s">
        <v>64</v>
      </c>
      <c r="H42" s="7"/>
      <c r="I42" s="358" t="s">
        <v>336</v>
      </c>
      <c r="J42" s="358"/>
      <c r="K42" s="360"/>
      <c r="L42" s="368" t="s">
        <v>65</v>
      </c>
      <c r="M42" s="235"/>
      <c r="N42" s="235"/>
      <c r="O42" s="248"/>
      <c r="P42" s="308" t="s">
        <v>287</v>
      </c>
      <c r="Q42" s="282"/>
      <c r="R42" s="282"/>
      <c r="S42" s="282"/>
      <c r="T42" s="282"/>
      <c r="U42" s="282"/>
      <c r="V42" s="282"/>
      <c r="W42" s="282"/>
      <c r="X42" s="434"/>
      <c r="Y42" s="434"/>
      <c r="Z42" s="434"/>
      <c r="AA42" s="434"/>
      <c r="AB42" s="434"/>
      <c r="AC42" s="434"/>
      <c r="AD42" s="434"/>
      <c r="AE42" s="435"/>
      <c r="AF42" s="229"/>
    </row>
    <row r="43" spans="1:32" ht="13.5" customHeight="1">
      <c r="A43" s="84">
        <v>35</v>
      </c>
      <c r="B43" s="85" t="s">
        <v>66</v>
      </c>
      <c r="C43" s="7"/>
      <c r="D43" s="7"/>
      <c r="E43" s="7"/>
      <c r="F43" s="235" t="s">
        <v>411</v>
      </c>
      <c r="G43" s="235"/>
      <c r="H43" s="235"/>
      <c r="I43" s="235"/>
      <c r="J43" s="235"/>
      <c r="K43" s="114"/>
      <c r="L43" s="368" t="s">
        <v>67</v>
      </c>
      <c r="M43" s="235"/>
      <c r="N43" s="235"/>
      <c r="O43" s="248"/>
      <c r="P43" s="406"/>
      <c r="Q43" s="407"/>
      <c r="R43" s="407"/>
      <c r="S43" s="407"/>
      <c r="T43" s="407"/>
      <c r="U43" s="407"/>
      <c r="V43" s="407"/>
      <c r="W43" s="408"/>
      <c r="X43" s="422"/>
      <c r="Y43" s="423"/>
      <c r="Z43" s="423"/>
      <c r="AA43" s="423"/>
      <c r="AB43" s="423"/>
      <c r="AC43" s="423"/>
      <c r="AD43" s="423"/>
      <c r="AE43" s="424"/>
      <c r="AF43" s="229"/>
    </row>
    <row r="44" spans="1:32" ht="13.5" customHeight="1">
      <c r="A44" s="84">
        <v>36</v>
      </c>
      <c r="B44" s="85" t="s">
        <v>68</v>
      </c>
      <c r="C44" s="7"/>
      <c r="D44" s="7"/>
      <c r="E44" s="8"/>
      <c r="F44" s="350" t="s">
        <v>344</v>
      </c>
      <c r="G44" s="350"/>
      <c r="H44" s="125" t="s">
        <v>30</v>
      </c>
      <c r="I44" s="350"/>
      <c r="J44" s="350"/>
      <c r="K44" s="9" t="s">
        <v>56</v>
      </c>
      <c r="L44" s="368" t="s">
        <v>69</v>
      </c>
      <c r="M44" s="235"/>
      <c r="N44" s="235"/>
      <c r="O44" s="248"/>
      <c r="P44" s="308"/>
      <c r="Q44" s="282"/>
      <c r="R44" s="282"/>
      <c r="S44" s="282"/>
      <c r="T44" s="282"/>
      <c r="U44" s="282"/>
      <c r="V44" s="282"/>
      <c r="W44" s="307"/>
      <c r="X44" s="422"/>
      <c r="Y44" s="423"/>
      <c r="Z44" s="423"/>
      <c r="AA44" s="423"/>
      <c r="AB44" s="423"/>
      <c r="AC44" s="423"/>
      <c r="AD44" s="423"/>
      <c r="AE44" s="424"/>
      <c r="AF44" s="229"/>
    </row>
    <row r="45" spans="1:32" ht="13.5" customHeight="1">
      <c r="A45" s="84">
        <v>37</v>
      </c>
      <c r="B45" s="85" t="s">
        <v>70</v>
      </c>
      <c r="C45" s="7"/>
      <c r="D45" s="7"/>
      <c r="E45" s="98"/>
      <c r="F45" s="361" t="s">
        <v>337</v>
      </c>
      <c r="G45" s="361"/>
      <c r="H45" s="361"/>
      <c r="I45" s="361"/>
      <c r="J45" s="361"/>
      <c r="K45" s="86"/>
      <c r="L45" s="368" t="s">
        <v>71</v>
      </c>
      <c r="M45" s="235"/>
      <c r="N45" s="235"/>
      <c r="O45" s="248"/>
      <c r="P45" s="308"/>
      <c r="Q45" s="282"/>
      <c r="R45" s="282"/>
      <c r="S45" s="282"/>
      <c r="T45" s="282"/>
      <c r="U45" s="282"/>
      <c r="V45" s="282"/>
      <c r="W45" s="307"/>
      <c r="X45" s="422"/>
      <c r="Y45" s="423"/>
      <c r="Z45" s="423"/>
      <c r="AA45" s="423"/>
      <c r="AB45" s="423"/>
      <c r="AC45" s="423"/>
      <c r="AD45" s="423"/>
      <c r="AE45" s="424"/>
      <c r="AF45" s="229"/>
    </row>
    <row r="46" spans="1:32" ht="13.5" customHeight="1" thickBot="1">
      <c r="A46" s="84">
        <v>38</v>
      </c>
      <c r="B46" s="85" t="s">
        <v>72</v>
      </c>
      <c r="C46" s="8"/>
      <c r="D46" s="7"/>
      <c r="E46" s="187" t="s">
        <v>412</v>
      </c>
      <c r="F46" s="7" t="s">
        <v>56</v>
      </c>
      <c r="G46" s="122" t="s">
        <v>231</v>
      </c>
      <c r="H46" s="7"/>
      <c r="I46" s="9"/>
      <c r="J46" s="61"/>
      <c r="K46" s="153" t="s">
        <v>413</v>
      </c>
      <c r="L46" s="420"/>
      <c r="M46" s="276"/>
      <c r="N46" s="276"/>
      <c r="O46" s="421"/>
      <c r="P46" s="416"/>
      <c r="Q46" s="417"/>
      <c r="R46" s="417"/>
      <c r="S46" s="417"/>
      <c r="T46" s="417"/>
      <c r="U46" s="417"/>
      <c r="V46" s="417"/>
      <c r="W46" s="418"/>
      <c r="X46" s="425"/>
      <c r="Y46" s="426"/>
      <c r="Z46" s="426"/>
      <c r="AA46" s="426"/>
      <c r="AB46" s="426"/>
      <c r="AC46" s="426"/>
      <c r="AD46" s="426"/>
      <c r="AE46" s="427"/>
      <c r="AF46" s="229"/>
    </row>
    <row r="47" spans="1:32" ht="13.5" customHeight="1">
      <c r="A47" s="84">
        <v>39</v>
      </c>
      <c r="B47" s="85" t="s">
        <v>73</v>
      </c>
      <c r="C47" s="7"/>
      <c r="D47" s="235" t="s">
        <v>345</v>
      </c>
      <c r="E47" s="235"/>
      <c r="F47" s="235"/>
      <c r="G47" s="235"/>
      <c r="H47" s="235"/>
      <c r="I47" s="236"/>
      <c r="J47" s="347" t="s">
        <v>74</v>
      </c>
      <c r="K47" s="348"/>
      <c r="L47" s="348"/>
      <c r="M47" s="348"/>
      <c r="N47" s="102"/>
      <c r="O47" s="128" t="s">
        <v>41</v>
      </c>
      <c r="P47" s="362" t="s">
        <v>280</v>
      </c>
      <c r="Q47" s="363"/>
      <c r="R47" s="363"/>
      <c r="S47" s="363"/>
      <c r="T47" s="363"/>
      <c r="U47" s="363"/>
      <c r="V47" s="363"/>
      <c r="W47" s="364"/>
      <c r="X47" s="362" t="s">
        <v>280</v>
      </c>
      <c r="Y47" s="363"/>
      <c r="Z47" s="363"/>
      <c r="AA47" s="363"/>
      <c r="AB47" s="363"/>
      <c r="AC47" s="363"/>
      <c r="AD47" s="363"/>
      <c r="AE47" s="364"/>
      <c r="AF47" s="228"/>
    </row>
    <row r="48" spans="1:32" ht="13.5" customHeight="1">
      <c r="A48" s="84">
        <v>40</v>
      </c>
      <c r="B48" s="85" t="s">
        <v>75</v>
      </c>
      <c r="C48" s="7"/>
      <c r="D48" s="7"/>
      <c r="E48" s="7"/>
      <c r="F48" s="235" t="s">
        <v>273</v>
      </c>
      <c r="G48" s="235"/>
      <c r="H48" s="235"/>
      <c r="I48" s="236"/>
      <c r="J48" s="368" t="s">
        <v>76</v>
      </c>
      <c r="K48" s="235"/>
      <c r="L48" s="235"/>
      <c r="M48" s="235"/>
      <c r="N48" s="61"/>
      <c r="O48" s="129" t="s">
        <v>77</v>
      </c>
      <c r="P48" s="349" t="s">
        <v>338</v>
      </c>
      <c r="Q48" s="350"/>
      <c r="R48" s="350"/>
      <c r="S48" s="350"/>
      <c r="T48" s="350"/>
      <c r="U48" s="350"/>
      <c r="V48" s="350"/>
      <c r="W48" s="351"/>
      <c r="X48" s="349" t="s">
        <v>339</v>
      </c>
      <c r="Y48" s="350"/>
      <c r="Z48" s="350"/>
      <c r="AA48" s="350"/>
      <c r="AB48" s="350"/>
      <c r="AC48" s="350"/>
      <c r="AD48" s="350"/>
      <c r="AE48" s="351"/>
      <c r="AF48" s="228"/>
    </row>
    <row r="49" spans="1:32" ht="13.5" customHeight="1">
      <c r="A49" s="84">
        <v>41</v>
      </c>
      <c r="B49" s="85" t="s">
        <v>78</v>
      </c>
      <c r="C49" s="7"/>
      <c r="D49" s="7"/>
      <c r="E49" s="7"/>
      <c r="F49" s="7"/>
      <c r="G49" s="235" t="s">
        <v>273</v>
      </c>
      <c r="H49" s="235"/>
      <c r="I49" s="236"/>
      <c r="J49" s="368" t="s">
        <v>227</v>
      </c>
      <c r="K49" s="235"/>
      <c r="L49" s="235"/>
      <c r="M49" s="235"/>
      <c r="N49" s="235"/>
      <c r="O49" s="129" t="s">
        <v>32</v>
      </c>
      <c r="P49" s="349" t="s">
        <v>270</v>
      </c>
      <c r="Q49" s="350"/>
      <c r="R49" s="350"/>
      <c r="S49" s="222" t="s">
        <v>30</v>
      </c>
      <c r="T49" s="350" t="s">
        <v>269</v>
      </c>
      <c r="U49" s="350"/>
      <c r="V49" s="350"/>
      <c r="W49" s="351"/>
      <c r="X49" s="349" t="s">
        <v>270</v>
      </c>
      <c r="Y49" s="350"/>
      <c r="Z49" s="350"/>
      <c r="AA49" s="222" t="s">
        <v>30</v>
      </c>
      <c r="AB49" s="350" t="s">
        <v>269</v>
      </c>
      <c r="AC49" s="350"/>
      <c r="AD49" s="350"/>
      <c r="AE49" s="351"/>
      <c r="AF49" s="228"/>
    </row>
    <row r="50" spans="1:32" ht="13.5" customHeight="1">
      <c r="A50" s="84">
        <v>42</v>
      </c>
      <c r="B50" s="85" t="s">
        <v>79</v>
      </c>
      <c r="C50" s="7"/>
      <c r="D50" s="7"/>
      <c r="E50" s="7"/>
      <c r="F50" s="235" t="s">
        <v>423</v>
      </c>
      <c r="G50" s="235"/>
      <c r="H50" s="235"/>
      <c r="I50" s="236"/>
      <c r="J50" s="368" t="s">
        <v>80</v>
      </c>
      <c r="K50" s="235"/>
      <c r="L50" s="235"/>
      <c r="M50" s="235"/>
      <c r="N50" s="235"/>
      <c r="O50" s="129"/>
      <c r="P50" s="308" t="s">
        <v>252</v>
      </c>
      <c r="Q50" s="282"/>
      <c r="R50" s="282"/>
      <c r="S50" s="282"/>
      <c r="T50" s="282"/>
      <c r="U50" s="282"/>
      <c r="V50" s="282"/>
      <c r="W50" s="307"/>
      <c r="X50" s="308" t="s">
        <v>296</v>
      </c>
      <c r="Y50" s="282"/>
      <c r="Z50" s="282"/>
      <c r="AA50" s="282"/>
      <c r="AB50" s="282"/>
      <c r="AC50" s="282"/>
      <c r="AD50" s="282"/>
      <c r="AE50" s="307"/>
      <c r="AF50" s="229"/>
    </row>
    <row r="51" spans="1:32" ht="13.5" customHeight="1" thickBot="1">
      <c r="A51" s="84">
        <v>43</v>
      </c>
      <c r="B51" s="130" t="s">
        <v>81</v>
      </c>
      <c r="C51" s="131"/>
      <c r="D51" s="131"/>
      <c r="E51" s="131"/>
      <c r="F51" s="131"/>
      <c r="G51" s="10"/>
      <c r="H51" s="276" t="s">
        <v>324</v>
      </c>
      <c r="I51" s="277"/>
      <c r="J51" s="420" t="s">
        <v>82</v>
      </c>
      <c r="K51" s="276"/>
      <c r="L51" s="276"/>
      <c r="M51" s="276"/>
      <c r="N51" s="276"/>
      <c r="O51" s="133" t="s">
        <v>56</v>
      </c>
      <c r="P51" s="428" t="s">
        <v>277</v>
      </c>
      <c r="Q51" s="429"/>
      <c r="R51" s="429"/>
      <c r="S51" s="429"/>
      <c r="T51" s="429"/>
      <c r="U51" s="429"/>
      <c r="V51" s="429"/>
      <c r="W51" s="430"/>
      <c r="X51" s="428" t="s">
        <v>277</v>
      </c>
      <c r="Y51" s="429"/>
      <c r="Z51" s="429"/>
      <c r="AA51" s="429"/>
      <c r="AB51" s="429"/>
      <c r="AC51" s="429"/>
      <c r="AD51" s="429"/>
      <c r="AE51" s="430"/>
      <c r="AF51" s="229"/>
    </row>
    <row r="52" spans="1:32" ht="13.5" customHeight="1" thickBot="1">
      <c r="A52" s="84">
        <v>44</v>
      </c>
      <c r="B52" s="311" t="s">
        <v>297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3"/>
      <c r="AF52" s="229"/>
    </row>
    <row r="53" spans="1:32" ht="13.5" customHeight="1">
      <c r="A53" s="84">
        <v>45</v>
      </c>
      <c r="B53" s="110" t="s">
        <v>84</v>
      </c>
      <c r="C53" s="365" t="s">
        <v>275</v>
      </c>
      <c r="D53" s="365"/>
      <c r="E53" s="365"/>
      <c r="F53" s="365"/>
      <c r="G53" s="365"/>
      <c r="H53" s="365"/>
      <c r="I53" s="367" t="s">
        <v>85</v>
      </c>
      <c r="J53" s="367"/>
      <c r="K53" s="365" t="s">
        <v>374</v>
      </c>
      <c r="L53" s="365"/>
      <c r="M53" s="365"/>
      <c r="N53" s="366"/>
      <c r="O53" s="110" t="s">
        <v>86</v>
      </c>
      <c r="P53" s="8"/>
      <c r="Q53" s="8"/>
      <c r="R53" s="8"/>
      <c r="S53" s="12"/>
      <c r="T53" s="134"/>
      <c r="U53" s="8"/>
      <c r="V53" s="8"/>
      <c r="W53" s="8"/>
      <c r="X53" s="8"/>
      <c r="Y53" s="8"/>
      <c r="Z53" s="8"/>
      <c r="AA53" s="12"/>
      <c r="AB53" s="102"/>
      <c r="AC53" s="102"/>
      <c r="AD53" s="102"/>
      <c r="AE53" s="83"/>
      <c r="AF53" s="228"/>
    </row>
    <row r="54" spans="1:32" ht="13.5" customHeight="1">
      <c r="A54" s="84">
        <v>46</v>
      </c>
      <c r="B54" s="85" t="s">
        <v>87</v>
      </c>
      <c r="C54" s="7"/>
      <c r="D54" s="7"/>
      <c r="E54" s="439" t="s">
        <v>347</v>
      </c>
      <c r="F54" s="439"/>
      <c r="G54" s="439"/>
      <c r="H54" s="439"/>
      <c r="I54" s="439"/>
      <c r="J54" s="439"/>
      <c r="K54" s="439"/>
      <c r="L54" s="439"/>
      <c r="M54" s="439"/>
      <c r="N54" s="440"/>
      <c r="O54" s="85"/>
      <c r="P54" s="7" t="s">
        <v>88</v>
      </c>
      <c r="Q54" s="7"/>
      <c r="R54" s="7"/>
      <c r="S54" s="7"/>
      <c r="T54" s="124"/>
      <c r="U54" s="234" t="s">
        <v>283</v>
      </c>
      <c r="V54" s="235"/>
      <c r="W54" s="235"/>
      <c r="X54" s="235"/>
      <c r="Y54" s="235"/>
      <c r="Z54" s="235"/>
      <c r="AA54" s="235"/>
      <c r="AB54" s="235"/>
      <c r="AC54" s="235"/>
      <c r="AD54" s="235"/>
      <c r="AE54" s="236"/>
      <c r="AF54" s="228"/>
    </row>
    <row r="55" spans="1:32" ht="13.5" customHeight="1">
      <c r="A55" s="84">
        <v>47</v>
      </c>
      <c r="B55" s="85" t="s">
        <v>89</v>
      </c>
      <c r="C55" s="8"/>
      <c r="D55" s="7"/>
      <c r="E55" s="7"/>
      <c r="F55" s="352" t="s">
        <v>275</v>
      </c>
      <c r="G55" s="352"/>
      <c r="H55" s="352"/>
      <c r="I55" s="352"/>
      <c r="J55" s="352"/>
      <c r="K55" s="352"/>
      <c r="L55" s="352"/>
      <c r="M55" s="352"/>
      <c r="N55" s="436"/>
      <c r="O55" s="85"/>
      <c r="P55" s="7" t="s">
        <v>90</v>
      </c>
      <c r="Q55" s="7"/>
      <c r="R55" s="7"/>
      <c r="S55" s="7"/>
      <c r="T55" s="124"/>
      <c r="U55" s="234" t="s">
        <v>283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6"/>
      <c r="AF55" s="228"/>
    </row>
    <row r="56" spans="1:32" ht="13.5" customHeight="1">
      <c r="A56" s="84">
        <v>48</v>
      </c>
      <c r="B56" s="85" t="s">
        <v>91</v>
      </c>
      <c r="C56" s="7"/>
      <c r="D56" s="8"/>
      <c r="E56" s="235" t="s">
        <v>347</v>
      </c>
      <c r="F56" s="235"/>
      <c r="G56" s="235"/>
      <c r="H56" s="235"/>
      <c r="I56" s="235"/>
      <c r="J56" s="235"/>
      <c r="K56" s="235"/>
      <c r="L56" s="235"/>
      <c r="M56" s="235"/>
      <c r="N56" s="236"/>
      <c r="O56" s="85"/>
      <c r="P56" s="7" t="s">
        <v>92</v>
      </c>
      <c r="Q56" s="7"/>
      <c r="R56" s="7"/>
      <c r="S56" s="7"/>
      <c r="T56" s="124"/>
      <c r="U56" s="234" t="s">
        <v>273</v>
      </c>
      <c r="V56" s="235"/>
      <c r="W56" s="235"/>
      <c r="X56" s="235"/>
      <c r="Y56" s="235"/>
      <c r="Z56" s="235"/>
      <c r="AA56" s="235"/>
      <c r="AB56" s="235"/>
      <c r="AC56" s="235"/>
      <c r="AD56" s="235"/>
      <c r="AE56" s="236"/>
      <c r="AF56" s="228"/>
    </row>
    <row r="57" spans="1:32" ht="13.5" customHeight="1">
      <c r="A57" s="84">
        <v>49</v>
      </c>
      <c r="B57" s="85" t="s">
        <v>93</v>
      </c>
      <c r="C57" s="7"/>
      <c r="D57" s="7"/>
      <c r="E57" s="5"/>
      <c r="F57" s="5"/>
      <c r="G57" s="437"/>
      <c r="H57" s="437"/>
      <c r="I57" s="437"/>
      <c r="J57" s="437"/>
      <c r="K57" s="437"/>
      <c r="L57" s="437"/>
      <c r="M57" s="437"/>
      <c r="N57" s="438"/>
      <c r="O57" s="85"/>
      <c r="P57" s="7" t="s">
        <v>94</v>
      </c>
      <c r="Q57" s="7"/>
      <c r="R57" s="7"/>
      <c r="S57" s="7"/>
      <c r="T57" s="124"/>
      <c r="U57" s="234" t="s">
        <v>284</v>
      </c>
      <c r="V57" s="235"/>
      <c r="W57" s="235"/>
      <c r="X57" s="235"/>
      <c r="Y57" s="235"/>
      <c r="Z57" s="235"/>
      <c r="AA57" s="235"/>
      <c r="AB57" s="235"/>
      <c r="AC57" s="235"/>
      <c r="AD57" s="235"/>
      <c r="AE57" s="236"/>
      <c r="AF57" s="229"/>
    </row>
    <row r="58" spans="1:32" ht="13.5" customHeight="1">
      <c r="A58" s="84">
        <v>50</v>
      </c>
      <c r="B58" s="85" t="s">
        <v>95</v>
      </c>
      <c r="C58" s="7"/>
      <c r="D58" s="98"/>
      <c r="E58" s="9" t="s">
        <v>233</v>
      </c>
      <c r="F58" s="235" t="s">
        <v>274</v>
      </c>
      <c r="G58" s="235"/>
      <c r="H58" s="235"/>
      <c r="I58" s="98"/>
      <c r="J58" s="9" t="s">
        <v>235</v>
      </c>
      <c r="K58" s="235"/>
      <c r="L58" s="235"/>
      <c r="M58" s="235"/>
      <c r="N58" s="98"/>
      <c r="O58" s="85" t="s">
        <v>96</v>
      </c>
      <c r="P58" s="7"/>
      <c r="Q58" s="7"/>
      <c r="R58" s="7"/>
      <c r="S58" s="7"/>
      <c r="T58" s="124"/>
      <c r="U58" s="234" t="s">
        <v>285</v>
      </c>
      <c r="V58" s="235"/>
      <c r="W58" s="235"/>
      <c r="X58" s="235"/>
      <c r="Y58" s="235"/>
      <c r="Z58" s="235"/>
      <c r="AA58" s="235"/>
      <c r="AB58" s="235"/>
      <c r="AC58" s="235"/>
      <c r="AD58" s="235"/>
      <c r="AE58" s="236"/>
      <c r="AF58" s="228"/>
    </row>
    <row r="59" spans="1:32" ht="13.5" customHeight="1">
      <c r="A59" s="84">
        <v>51</v>
      </c>
      <c r="B59" s="85" t="s">
        <v>97</v>
      </c>
      <c r="C59" s="95"/>
      <c r="D59" s="61"/>
      <c r="E59" s="113" t="s">
        <v>234</v>
      </c>
      <c r="F59" s="235" t="s">
        <v>375</v>
      </c>
      <c r="G59" s="235"/>
      <c r="H59" s="235"/>
      <c r="I59" s="98"/>
      <c r="J59" s="9" t="s">
        <v>236</v>
      </c>
      <c r="K59" s="235"/>
      <c r="L59" s="235"/>
      <c r="M59" s="235"/>
      <c r="N59" s="98"/>
      <c r="O59" s="85" t="s">
        <v>98</v>
      </c>
      <c r="P59" s="7"/>
      <c r="Q59" s="7"/>
      <c r="R59" s="7"/>
      <c r="S59" s="7"/>
      <c r="T59" s="124"/>
      <c r="U59" s="442" t="s">
        <v>346</v>
      </c>
      <c r="V59" s="352"/>
      <c r="W59" s="235" t="s">
        <v>343</v>
      </c>
      <c r="X59" s="235"/>
      <c r="Y59" s="235"/>
      <c r="Z59" s="235"/>
      <c r="AA59" s="235"/>
      <c r="AB59" s="235"/>
      <c r="AC59" s="235"/>
      <c r="AD59" s="235"/>
      <c r="AE59" s="236"/>
      <c r="AF59" s="228"/>
    </row>
    <row r="60" spans="1:32" ht="13.5" customHeight="1" thickBot="1">
      <c r="A60" s="84">
        <v>52</v>
      </c>
      <c r="B60" s="368" t="s">
        <v>99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6"/>
      <c r="O60" s="126"/>
      <c r="P60" s="32" t="s">
        <v>100</v>
      </c>
      <c r="Q60" s="32"/>
      <c r="R60" s="32"/>
      <c r="S60" s="32"/>
      <c r="T60" s="127"/>
      <c r="U60" s="443" t="s">
        <v>376</v>
      </c>
      <c r="V60" s="444"/>
      <c r="W60" s="276" t="s">
        <v>343</v>
      </c>
      <c r="X60" s="276"/>
      <c r="Y60" s="276"/>
      <c r="Z60" s="276"/>
      <c r="AA60" s="276"/>
      <c r="AB60" s="276"/>
      <c r="AC60" s="276"/>
      <c r="AD60" s="276"/>
      <c r="AE60" s="277"/>
      <c r="AF60" s="228"/>
    </row>
    <row r="61" spans="1:32" ht="13.5" customHeight="1" thickBot="1">
      <c r="A61" s="84">
        <v>53</v>
      </c>
      <c r="B61" s="87" t="s">
        <v>101</v>
      </c>
      <c r="C61" s="11"/>
      <c r="D61" s="11"/>
      <c r="E61" s="11"/>
      <c r="F61" s="369" t="s">
        <v>273</v>
      </c>
      <c r="G61" s="369"/>
      <c r="H61" s="369"/>
      <c r="I61" s="369"/>
      <c r="J61" s="369"/>
      <c r="K61" s="369"/>
      <c r="L61" s="369"/>
      <c r="M61" s="75"/>
      <c r="N61" s="11" t="s">
        <v>102</v>
      </c>
      <c r="O61" s="11"/>
      <c r="P61" s="11"/>
      <c r="Q61" s="11"/>
      <c r="R61" s="11"/>
      <c r="S61" s="369" t="s">
        <v>273</v>
      </c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75"/>
      <c r="AE61" s="136"/>
      <c r="AF61" s="229"/>
    </row>
    <row r="62" spans="1:32" ht="13.5" customHeight="1">
      <c r="A62" s="84">
        <v>54</v>
      </c>
      <c r="B62" s="137" t="s">
        <v>103</v>
      </c>
      <c r="C62" s="12"/>
      <c r="D62" s="12"/>
      <c r="E62" s="12"/>
      <c r="F62" s="348" t="s">
        <v>323</v>
      </c>
      <c r="G62" s="348"/>
      <c r="H62" s="348"/>
      <c r="I62" s="348"/>
      <c r="J62" s="348"/>
      <c r="K62" s="367" t="s">
        <v>237</v>
      </c>
      <c r="L62" s="367"/>
      <c r="M62" s="348" t="s">
        <v>324</v>
      </c>
      <c r="N62" s="348"/>
      <c r="O62" s="348"/>
      <c r="P62" s="348"/>
      <c r="Q62" s="348"/>
      <c r="R62" s="348" t="s">
        <v>238</v>
      </c>
      <c r="S62" s="348"/>
      <c r="T62" s="348"/>
      <c r="U62" s="348"/>
      <c r="V62" s="348" t="s">
        <v>324</v>
      </c>
      <c r="W62" s="348"/>
      <c r="X62" s="348"/>
      <c r="Y62" s="348" t="s">
        <v>239</v>
      </c>
      <c r="Z62" s="348"/>
      <c r="AA62" s="348"/>
      <c r="AB62" s="348" t="s">
        <v>325</v>
      </c>
      <c r="AC62" s="348"/>
      <c r="AD62" s="348"/>
      <c r="AE62" s="441"/>
      <c r="AF62" s="229"/>
    </row>
    <row r="63" spans="1:32" ht="13.5" customHeight="1">
      <c r="A63" s="84">
        <v>55</v>
      </c>
      <c r="B63" s="85" t="s">
        <v>104</v>
      </c>
      <c r="C63" s="7"/>
      <c r="D63" s="7"/>
      <c r="E63" s="7" t="s">
        <v>326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39"/>
      <c r="Z63" s="139"/>
      <c r="AA63" s="139"/>
      <c r="AB63" s="139"/>
      <c r="AC63" s="139"/>
      <c r="AD63" s="139"/>
      <c r="AE63" s="140"/>
      <c r="AF63" s="229"/>
    </row>
    <row r="64" spans="1:32" ht="13.5" customHeight="1">
      <c r="A64" s="84">
        <v>56</v>
      </c>
      <c r="B64" s="3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41"/>
      <c r="Z64" s="116"/>
      <c r="AA64" s="116"/>
      <c r="AB64" s="116"/>
      <c r="AC64" s="116"/>
      <c r="AD64" s="116"/>
      <c r="AE64" s="118"/>
      <c r="AF64" s="228"/>
    </row>
    <row r="65" spans="1:32" ht="13.5" customHeight="1" thickBot="1">
      <c r="A65" s="84">
        <v>57</v>
      </c>
      <c r="B65" s="126"/>
      <c r="C65" s="32"/>
      <c r="D65" s="32"/>
      <c r="E65" s="32"/>
      <c r="F65" s="142"/>
      <c r="G65" s="142"/>
      <c r="H65" s="143"/>
      <c r="I65" s="29"/>
      <c r="J65" s="29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92"/>
      <c r="W65" s="92"/>
      <c r="X65" s="92"/>
      <c r="Y65" s="92"/>
      <c r="Z65" s="92"/>
      <c r="AA65" s="16"/>
      <c r="AB65" s="16"/>
      <c r="AC65" s="92"/>
      <c r="AD65" s="32"/>
      <c r="AE65" s="33"/>
      <c r="AF65" s="30"/>
    </row>
    <row r="66" spans="1:32" ht="13.5" customHeight="1" thickBot="1">
      <c r="A66" s="476" t="s">
        <v>105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4"/>
    </row>
    <row r="67" spans="1:32" ht="13.5" customHeight="1" thickBot="1">
      <c r="A67" s="476" t="s">
        <v>106</v>
      </c>
      <c r="B67" s="323"/>
      <c r="C67" s="329"/>
      <c r="D67" s="480" t="s">
        <v>107</v>
      </c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1"/>
      <c r="P67" s="330" t="s">
        <v>108</v>
      </c>
      <c r="Q67" s="335"/>
      <c r="R67" s="335"/>
      <c r="S67" s="335"/>
      <c r="T67" s="336"/>
      <c r="U67" s="330" t="s">
        <v>109</v>
      </c>
      <c r="V67" s="331"/>
      <c r="W67" s="331"/>
      <c r="X67" s="332"/>
      <c r="Y67" s="322" t="s">
        <v>110</v>
      </c>
      <c r="Z67" s="323"/>
      <c r="AA67" s="323"/>
      <c r="AB67" s="329"/>
      <c r="AC67" s="322" t="s">
        <v>111</v>
      </c>
      <c r="AD67" s="323"/>
      <c r="AE67" s="323"/>
      <c r="AF67" s="324"/>
    </row>
    <row r="68" spans="1:32" ht="13.5" customHeight="1">
      <c r="A68" s="477" t="s">
        <v>417</v>
      </c>
      <c r="B68" s="326"/>
      <c r="C68" s="328"/>
      <c r="D68" s="478" t="s">
        <v>418</v>
      </c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9"/>
      <c r="P68" s="337" t="s">
        <v>424</v>
      </c>
      <c r="Q68" s="338"/>
      <c r="R68" s="338"/>
      <c r="S68" s="338"/>
      <c r="T68" s="339"/>
      <c r="U68" s="325" t="s">
        <v>387</v>
      </c>
      <c r="V68" s="326"/>
      <c r="W68" s="326"/>
      <c r="X68" s="328"/>
      <c r="Y68" s="325" t="s">
        <v>396</v>
      </c>
      <c r="Z68" s="326"/>
      <c r="AA68" s="326"/>
      <c r="AB68" s="328"/>
      <c r="AC68" s="325" t="s">
        <v>391</v>
      </c>
      <c r="AD68" s="326"/>
      <c r="AE68" s="326"/>
      <c r="AF68" s="327"/>
    </row>
    <row r="69" spans="1:32" ht="13.5" customHeight="1">
      <c r="A69" s="334" t="s">
        <v>8</v>
      </c>
      <c r="B69" s="304"/>
      <c r="C69" s="305"/>
      <c r="D69" s="293" t="s">
        <v>8</v>
      </c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4"/>
      <c r="P69" s="287" t="s">
        <v>8</v>
      </c>
      <c r="Q69" s="288"/>
      <c r="R69" s="288"/>
      <c r="S69" s="288"/>
      <c r="T69" s="289"/>
      <c r="U69" s="303" t="s">
        <v>8</v>
      </c>
      <c r="V69" s="304"/>
      <c r="W69" s="304"/>
      <c r="X69" s="305"/>
      <c r="Y69" s="303"/>
      <c r="Z69" s="304"/>
      <c r="AA69" s="304"/>
      <c r="AB69" s="305"/>
      <c r="AC69" s="303"/>
      <c r="AD69" s="304"/>
      <c r="AE69" s="304"/>
      <c r="AF69" s="314"/>
    </row>
    <row r="70" spans="1:32" ht="13.5" customHeight="1">
      <c r="A70" s="334" t="s">
        <v>8</v>
      </c>
      <c r="B70" s="304"/>
      <c r="C70" s="305"/>
      <c r="D70" s="293" t="s">
        <v>8</v>
      </c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4"/>
      <c r="P70" s="287" t="s">
        <v>8</v>
      </c>
      <c r="Q70" s="288"/>
      <c r="R70" s="288"/>
      <c r="S70" s="288"/>
      <c r="T70" s="289"/>
      <c r="U70" s="287" t="s">
        <v>8</v>
      </c>
      <c r="V70" s="288"/>
      <c r="W70" s="288"/>
      <c r="X70" s="289"/>
      <c r="Y70" s="303"/>
      <c r="Z70" s="304"/>
      <c r="AA70" s="304"/>
      <c r="AB70" s="305"/>
      <c r="AC70" s="303"/>
      <c r="AD70" s="304"/>
      <c r="AE70" s="304"/>
      <c r="AF70" s="314"/>
    </row>
    <row r="71" spans="1:32" ht="13.5" customHeight="1">
      <c r="A71" s="334" t="s">
        <v>8</v>
      </c>
      <c r="B71" s="304"/>
      <c r="C71" s="305"/>
      <c r="D71" s="293" t="s">
        <v>8</v>
      </c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4"/>
      <c r="P71" s="287" t="s">
        <v>8</v>
      </c>
      <c r="Q71" s="288"/>
      <c r="R71" s="288"/>
      <c r="S71" s="288"/>
      <c r="T71" s="289"/>
      <c r="U71" s="287" t="s">
        <v>8</v>
      </c>
      <c r="V71" s="288"/>
      <c r="W71" s="288"/>
      <c r="X71" s="289"/>
      <c r="Y71" s="303"/>
      <c r="Z71" s="304"/>
      <c r="AA71" s="304"/>
      <c r="AB71" s="305"/>
      <c r="AC71" s="303"/>
      <c r="AD71" s="304"/>
      <c r="AE71" s="304"/>
      <c r="AF71" s="314"/>
    </row>
    <row r="72" spans="1:32" ht="13.5" customHeight="1" thickBot="1">
      <c r="A72" s="372" t="s">
        <v>8</v>
      </c>
      <c r="B72" s="301"/>
      <c r="C72" s="302"/>
      <c r="D72" s="370" t="s">
        <v>8</v>
      </c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1"/>
      <c r="P72" s="295" t="s">
        <v>8</v>
      </c>
      <c r="Q72" s="296"/>
      <c r="R72" s="296"/>
      <c r="S72" s="296"/>
      <c r="T72" s="297"/>
      <c r="U72" s="295" t="s">
        <v>8</v>
      </c>
      <c r="V72" s="296"/>
      <c r="W72" s="296"/>
      <c r="X72" s="297"/>
      <c r="Y72" s="300"/>
      <c r="Z72" s="301"/>
      <c r="AA72" s="301"/>
      <c r="AB72" s="302"/>
      <c r="AC72" s="300"/>
      <c r="AD72" s="301"/>
      <c r="AE72" s="301"/>
      <c r="AF72" s="315"/>
    </row>
    <row r="73" spans="1:32" ht="13.5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6"/>
      <c r="N73" s="47"/>
      <c r="O73" s="48"/>
      <c r="P73" s="36"/>
      <c r="Q73" s="36"/>
      <c r="R73" s="46"/>
      <c r="S73" s="46"/>
      <c r="T73" s="36"/>
      <c r="U73" s="36"/>
      <c r="V73" s="49"/>
      <c r="W73" s="50"/>
      <c r="X73" s="49"/>
      <c r="Y73" s="49"/>
      <c r="Z73" s="50"/>
      <c r="AA73" s="49"/>
      <c r="AB73" s="49"/>
      <c r="AC73" s="49"/>
      <c r="AD73" s="49"/>
      <c r="AE73" s="49"/>
      <c r="AF73" s="51"/>
    </row>
    <row r="74" spans="1:32" ht="13.5" customHeight="1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5"/>
      <c r="L74" s="55"/>
      <c r="M74" s="55"/>
      <c r="N74" s="56"/>
      <c r="O74" s="57" t="s">
        <v>220</v>
      </c>
      <c r="P74" s="55"/>
      <c r="Q74" s="55"/>
      <c r="R74" s="242" t="str">
        <f>R2</f>
        <v>CE4160</v>
      </c>
      <c r="S74" s="244"/>
      <c r="T74" s="244"/>
      <c r="U74" s="244"/>
      <c r="V74" s="244"/>
      <c r="W74" s="244"/>
      <c r="X74" s="57" t="s">
        <v>223</v>
      </c>
      <c r="Y74" s="40"/>
      <c r="Z74" s="40"/>
      <c r="AA74" s="242" t="str">
        <f>_tag_no</f>
        <v>104-E-135</v>
      </c>
      <c r="AB74" s="242"/>
      <c r="AC74" s="242"/>
      <c r="AD74" s="242"/>
      <c r="AE74" s="242"/>
      <c r="AF74" s="243"/>
    </row>
    <row r="75" spans="1:32" ht="13.5" customHeight="1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5"/>
      <c r="L75" s="55"/>
      <c r="M75" s="55"/>
      <c r="N75" s="56"/>
      <c r="O75" s="57" t="s">
        <v>217</v>
      </c>
      <c r="P75" s="55"/>
      <c r="Q75" s="55"/>
      <c r="R75" s="267" t="str">
        <f>_ProjectDescript</f>
        <v>KIRBY NORTH PHASE 1</v>
      </c>
      <c r="S75" s="267"/>
      <c r="T75" s="267"/>
      <c r="U75" s="267"/>
      <c r="V75" s="267"/>
      <c r="W75" s="267"/>
      <c r="X75" s="57" t="s">
        <v>224</v>
      </c>
      <c r="Y75" s="40"/>
      <c r="Z75" s="40"/>
      <c r="AA75" s="242" t="str">
        <f>_doc_name</f>
        <v>KNP-DS-M-104-E-135</v>
      </c>
      <c r="AB75" s="242"/>
      <c r="AC75" s="242"/>
      <c r="AD75" s="242"/>
      <c r="AE75" s="242"/>
      <c r="AF75" s="243"/>
    </row>
    <row r="76" spans="1:32" ht="13.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5"/>
      <c r="L76" s="55"/>
      <c r="M76" s="55"/>
      <c r="N76" s="56"/>
      <c r="O76" s="57" t="s">
        <v>221</v>
      </c>
      <c r="P76" s="55"/>
      <c r="Q76" s="55"/>
      <c r="R76" s="244" t="str">
        <f>_epono</f>
        <v> </v>
      </c>
      <c r="S76" s="244"/>
      <c r="T76" s="244"/>
      <c r="U76" s="244"/>
      <c r="V76" s="244"/>
      <c r="W76" s="244"/>
      <c r="X76" s="57" t="s">
        <v>225</v>
      </c>
      <c r="Y76" s="40"/>
      <c r="Z76" s="40"/>
      <c r="AA76" s="242" t="str">
        <f>Rev</f>
        <v>0</v>
      </c>
      <c r="AB76" s="242"/>
      <c r="AC76" s="242"/>
      <c r="AD76" s="242"/>
      <c r="AE76" s="242"/>
      <c r="AF76" s="243"/>
    </row>
    <row r="77" spans="1:32" ht="13.5" customHeight="1">
      <c r="A77" s="53"/>
      <c r="B77" s="54"/>
      <c r="C77" s="54"/>
      <c r="D77" s="54"/>
      <c r="E77" s="54"/>
      <c r="F77" s="54"/>
      <c r="G77" s="59" t="s">
        <v>0</v>
      </c>
      <c r="H77" s="54"/>
      <c r="I77" s="54"/>
      <c r="J77" s="54"/>
      <c r="K77" s="55"/>
      <c r="L77" s="55"/>
      <c r="M77" s="55"/>
      <c r="N77" s="56"/>
      <c r="O77" s="57" t="s">
        <v>222</v>
      </c>
      <c r="P77" s="55"/>
      <c r="Q77" s="55"/>
      <c r="R77" s="244" t="str">
        <f>_ereqno</f>
        <v> </v>
      </c>
      <c r="S77" s="244"/>
      <c r="T77" s="244"/>
      <c r="U77" s="244"/>
      <c r="V77" s="244"/>
      <c r="W77" s="244"/>
      <c r="X77" s="57" t="s">
        <v>218</v>
      </c>
      <c r="Y77" s="40"/>
      <c r="Z77" s="40"/>
      <c r="AA77" s="242" t="str">
        <f>RevDate</f>
        <v>1/31/2013</v>
      </c>
      <c r="AB77" s="242"/>
      <c r="AC77" s="242"/>
      <c r="AD77" s="242"/>
      <c r="AE77" s="242"/>
      <c r="AF77" s="243"/>
    </row>
    <row r="78" spans="1:32" ht="13.5" customHeight="1">
      <c r="A78" s="53"/>
      <c r="B78" s="54"/>
      <c r="C78" s="54"/>
      <c r="D78" s="54"/>
      <c r="E78" s="54"/>
      <c r="F78" s="54"/>
      <c r="G78" s="59" t="s">
        <v>215</v>
      </c>
      <c r="H78" s="54"/>
      <c r="I78" s="54"/>
      <c r="J78" s="54"/>
      <c r="K78" s="55"/>
      <c r="L78" s="55"/>
      <c r="M78" s="55"/>
      <c r="N78" s="56"/>
      <c r="O78" s="54"/>
      <c r="P78" s="54"/>
      <c r="Q78" s="54"/>
      <c r="R78" s="54"/>
      <c r="S78" s="54"/>
      <c r="T78" s="54"/>
      <c r="U78" s="35"/>
      <c r="V78" s="60"/>
      <c r="W78" s="61"/>
      <c r="X78" s="62"/>
      <c r="Y78" s="62"/>
      <c r="Z78" s="61"/>
      <c r="AA78" s="62"/>
      <c r="AB78" s="62"/>
      <c r="AC78" s="62"/>
      <c r="AD78" s="62"/>
      <c r="AE78" s="63"/>
      <c r="AF78" s="64"/>
    </row>
    <row r="79" spans="1:32" ht="13.5" customHeight="1" thickBot="1">
      <c r="A79" s="53"/>
      <c r="B79" s="54"/>
      <c r="C79" s="54"/>
      <c r="D79" s="54"/>
      <c r="E79" s="54"/>
      <c r="F79" s="54"/>
      <c r="G79" s="59" t="s">
        <v>216</v>
      </c>
      <c r="H79" s="54"/>
      <c r="I79" s="54"/>
      <c r="J79" s="54"/>
      <c r="K79" s="55"/>
      <c r="L79" s="55"/>
      <c r="M79" s="55"/>
      <c r="N79" s="56"/>
      <c r="O79" s="65"/>
      <c r="P79" s="35"/>
      <c r="Q79" s="35"/>
      <c r="R79" s="65"/>
      <c r="S79" s="66"/>
      <c r="T79" s="35"/>
      <c r="U79" s="35"/>
      <c r="V79" s="63"/>
      <c r="W79" s="61"/>
      <c r="X79" s="66" t="s">
        <v>219</v>
      </c>
      <c r="Y79" s="67"/>
      <c r="Z79" s="61"/>
      <c r="AA79" s="68">
        <v>2</v>
      </c>
      <c r="AB79" s="69" t="s">
        <v>1</v>
      </c>
      <c r="AC79" s="70">
        <v>5</v>
      </c>
      <c r="AD79" s="63"/>
      <c r="AE79" s="63"/>
      <c r="AF79" s="64"/>
    </row>
    <row r="80" spans="1:32" ht="13.5" customHeight="1" thickBot="1">
      <c r="A80" s="71"/>
      <c r="B80" s="72"/>
      <c r="C80" s="72"/>
      <c r="D80" s="72"/>
      <c r="E80" s="72"/>
      <c r="F80" s="73"/>
      <c r="G80" s="73"/>
      <c r="H80" s="73"/>
      <c r="I80" s="74"/>
      <c r="J80" s="74"/>
      <c r="K80" s="74"/>
      <c r="L80" s="74"/>
      <c r="M80" s="74"/>
      <c r="N80" s="75"/>
      <c r="O80" s="76"/>
      <c r="P80" s="73"/>
      <c r="Q80" s="73"/>
      <c r="R80" s="73"/>
      <c r="S80" s="73"/>
      <c r="T80" s="73"/>
      <c r="U80" s="73"/>
      <c r="V80" s="73"/>
      <c r="W80" s="73"/>
      <c r="X80" s="73"/>
      <c r="Y80" s="77"/>
      <c r="Z80" s="78"/>
      <c r="AA80" s="78"/>
      <c r="AB80" s="78"/>
      <c r="AC80" s="78"/>
      <c r="AD80" s="78"/>
      <c r="AE80" s="79"/>
      <c r="AF80" s="80" t="s">
        <v>2</v>
      </c>
    </row>
    <row r="81" spans="1:32" ht="13.5" customHeight="1" thickBot="1">
      <c r="A81" s="81">
        <v>1</v>
      </c>
      <c r="B81" s="380" t="s">
        <v>112</v>
      </c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144"/>
      <c r="P81" s="380" t="s">
        <v>113</v>
      </c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412"/>
      <c r="AF81" s="145"/>
    </row>
    <row r="82" spans="1:32" ht="13.5" customHeight="1">
      <c r="A82" s="84">
        <f aca="true" t="shared" si="0" ref="A82:A113">+A81+1</f>
        <v>2</v>
      </c>
      <c r="B82" s="373" t="s">
        <v>114</v>
      </c>
      <c r="C82" s="374"/>
      <c r="D82" s="447" t="s">
        <v>240</v>
      </c>
      <c r="E82" s="448"/>
      <c r="F82" s="373" t="s">
        <v>9</v>
      </c>
      <c r="G82" s="374"/>
      <c r="H82" s="373" t="s">
        <v>115</v>
      </c>
      <c r="I82" s="374"/>
      <c r="J82" s="373" t="s">
        <v>116</v>
      </c>
      <c r="K82" s="374"/>
      <c r="L82" s="373" t="s">
        <v>117</v>
      </c>
      <c r="M82" s="377"/>
      <c r="N82" s="374"/>
      <c r="O82" s="61"/>
      <c r="P82" s="373" t="s">
        <v>118</v>
      </c>
      <c r="Q82" s="374"/>
      <c r="R82" s="447" t="s">
        <v>241</v>
      </c>
      <c r="S82" s="454"/>
      <c r="T82" s="448"/>
      <c r="U82" s="447" t="s">
        <v>242</v>
      </c>
      <c r="V82" s="454"/>
      <c r="W82" s="448"/>
      <c r="X82" s="447" t="s">
        <v>243</v>
      </c>
      <c r="Y82" s="454"/>
      <c r="Z82" s="448"/>
      <c r="AA82" s="447" t="s">
        <v>244</v>
      </c>
      <c r="AB82" s="454"/>
      <c r="AC82" s="448"/>
      <c r="AD82" s="447" t="s">
        <v>245</v>
      </c>
      <c r="AE82" s="448"/>
      <c r="AF82" s="146"/>
    </row>
    <row r="83" spans="1:32" ht="13.5" customHeight="1" thickBot="1">
      <c r="A83" s="84">
        <f t="shared" si="0"/>
        <v>3</v>
      </c>
      <c r="B83" s="375"/>
      <c r="C83" s="376"/>
      <c r="D83" s="449"/>
      <c r="E83" s="450"/>
      <c r="F83" s="375"/>
      <c r="G83" s="376"/>
      <c r="H83" s="375"/>
      <c r="I83" s="376"/>
      <c r="J83" s="375"/>
      <c r="K83" s="376"/>
      <c r="L83" s="375"/>
      <c r="M83" s="378"/>
      <c r="N83" s="376"/>
      <c r="O83" s="61"/>
      <c r="P83" s="452"/>
      <c r="Q83" s="453"/>
      <c r="R83" s="455"/>
      <c r="S83" s="456"/>
      <c r="T83" s="457"/>
      <c r="U83" s="455"/>
      <c r="V83" s="456"/>
      <c r="W83" s="457"/>
      <c r="X83" s="455"/>
      <c r="Y83" s="456"/>
      <c r="Z83" s="457"/>
      <c r="AA83" s="455"/>
      <c r="AB83" s="456"/>
      <c r="AC83" s="457"/>
      <c r="AD83" s="455"/>
      <c r="AE83" s="457"/>
      <c r="AF83" s="146"/>
    </row>
    <row r="84" spans="1:32" ht="13.5" customHeight="1" thickBot="1">
      <c r="A84" s="84">
        <f t="shared" si="0"/>
        <v>4</v>
      </c>
      <c r="B84" s="445" t="s">
        <v>288</v>
      </c>
      <c r="C84" s="451"/>
      <c r="D84" s="445" t="s">
        <v>252</v>
      </c>
      <c r="E84" s="446"/>
      <c r="F84" s="445" t="s">
        <v>296</v>
      </c>
      <c r="G84" s="446"/>
      <c r="H84" s="445" t="s">
        <v>333</v>
      </c>
      <c r="I84" s="446"/>
      <c r="J84" s="445" t="s">
        <v>377</v>
      </c>
      <c r="K84" s="446"/>
      <c r="L84" s="445" t="s">
        <v>289</v>
      </c>
      <c r="M84" s="306"/>
      <c r="N84" s="446"/>
      <c r="O84" s="61"/>
      <c r="P84" s="375"/>
      <c r="Q84" s="376"/>
      <c r="R84" s="449"/>
      <c r="S84" s="458"/>
      <c r="T84" s="450"/>
      <c r="U84" s="449"/>
      <c r="V84" s="458"/>
      <c r="W84" s="450"/>
      <c r="X84" s="449"/>
      <c r="Y84" s="458"/>
      <c r="Z84" s="450"/>
      <c r="AA84" s="449"/>
      <c r="AB84" s="458"/>
      <c r="AC84" s="450"/>
      <c r="AD84" s="449"/>
      <c r="AE84" s="450"/>
      <c r="AF84" s="146"/>
    </row>
    <row r="85" spans="1:32" ht="13.5" customHeight="1">
      <c r="A85" s="84">
        <f t="shared" si="0"/>
        <v>5</v>
      </c>
      <c r="B85" s="271" t="s">
        <v>290</v>
      </c>
      <c r="C85" s="272"/>
      <c r="D85" s="271" t="s">
        <v>252</v>
      </c>
      <c r="E85" s="272"/>
      <c r="F85" s="271" t="s">
        <v>296</v>
      </c>
      <c r="G85" s="272"/>
      <c r="H85" s="271" t="s">
        <v>333</v>
      </c>
      <c r="I85" s="272"/>
      <c r="J85" s="271" t="s">
        <v>377</v>
      </c>
      <c r="K85" s="272"/>
      <c r="L85" s="271" t="s">
        <v>291</v>
      </c>
      <c r="M85" s="282"/>
      <c r="N85" s="272"/>
      <c r="O85" s="61"/>
      <c r="P85" s="148" t="s">
        <v>119</v>
      </c>
      <c r="Q85" s="119"/>
      <c r="R85" s="290"/>
      <c r="S85" s="291"/>
      <c r="T85" s="292"/>
      <c r="U85" s="290"/>
      <c r="V85" s="291"/>
      <c r="W85" s="292"/>
      <c r="X85" s="290"/>
      <c r="Y85" s="291"/>
      <c r="Z85" s="292"/>
      <c r="AA85" s="290"/>
      <c r="AB85" s="291"/>
      <c r="AC85" s="292"/>
      <c r="AD85" s="290"/>
      <c r="AE85" s="292"/>
      <c r="AF85" s="146"/>
    </row>
    <row r="86" spans="1:32" ht="13.5" customHeight="1">
      <c r="A86" s="84">
        <f t="shared" si="0"/>
        <v>6</v>
      </c>
      <c r="B86" s="271" t="s">
        <v>8</v>
      </c>
      <c r="C86" s="272"/>
      <c r="D86" s="271"/>
      <c r="E86" s="272"/>
      <c r="F86" s="271"/>
      <c r="G86" s="272"/>
      <c r="H86" s="271"/>
      <c r="I86" s="272"/>
      <c r="J86" s="271"/>
      <c r="K86" s="272"/>
      <c r="L86" s="271"/>
      <c r="M86" s="282"/>
      <c r="N86" s="272"/>
      <c r="O86" s="61"/>
      <c r="P86" s="149" t="s">
        <v>120</v>
      </c>
      <c r="Q86" s="123"/>
      <c r="R86" s="273"/>
      <c r="S86" s="274"/>
      <c r="T86" s="275"/>
      <c r="U86" s="273"/>
      <c r="V86" s="274"/>
      <c r="W86" s="275"/>
      <c r="X86" s="273"/>
      <c r="Y86" s="274"/>
      <c r="Z86" s="275"/>
      <c r="AA86" s="273"/>
      <c r="AB86" s="274"/>
      <c r="AC86" s="275"/>
      <c r="AD86" s="273"/>
      <c r="AE86" s="275"/>
      <c r="AF86" s="147"/>
    </row>
    <row r="87" spans="1:32" ht="13.5" customHeight="1">
      <c r="A87" s="84">
        <f t="shared" si="0"/>
        <v>7</v>
      </c>
      <c r="B87" s="271"/>
      <c r="C87" s="272"/>
      <c r="D87" s="271"/>
      <c r="E87" s="272"/>
      <c r="F87" s="271"/>
      <c r="G87" s="272"/>
      <c r="H87" s="271"/>
      <c r="I87" s="272"/>
      <c r="J87" s="271"/>
      <c r="K87" s="272"/>
      <c r="L87" s="271"/>
      <c r="M87" s="282"/>
      <c r="N87" s="272"/>
      <c r="O87" s="61"/>
      <c r="P87" s="149" t="s">
        <v>121</v>
      </c>
      <c r="Q87" s="123"/>
      <c r="R87" s="273"/>
      <c r="S87" s="274"/>
      <c r="T87" s="275"/>
      <c r="U87" s="273"/>
      <c r="V87" s="274"/>
      <c r="W87" s="275"/>
      <c r="X87" s="273"/>
      <c r="Y87" s="274"/>
      <c r="Z87" s="275"/>
      <c r="AA87" s="273"/>
      <c r="AB87" s="274"/>
      <c r="AC87" s="275"/>
      <c r="AD87" s="273"/>
      <c r="AE87" s="275"/>
      <c r="AF87" s="147"/>
    </row>
    <row r="88" spans="1:32" ht="13.5" customHeight="1">
      <c r="A88" s="84">
        <f t="shared" si="0"/>
        <v>8</v>
      </c>
      <c r="B88" s="271" t="s">
        <v>292</v>
      </c>
      <c r="C88" s="272"/>
      <c r="D88" s="271" t="s">
        <v>252</v>
      </c>
      <c r="E88" s="272"/>
      <c r="F88" s="271" t="s">
        <v>296</v>
      </c>
      <c r="G88" s="272"/>
      <c r="H88" s="271" t="s">
        <v>333</v>
      </c>
      <c r="I88" s="272"/>
      <c r="J88" s="271" t="s">
        <v>377</v>
      </c>
      <c r="K88" s="272"/>
      <c r="L88" s="271" t="s">
        <v>293</v>
      </c>
      <c r="M88" s="282"/>
      <c r="N88" s="272"/>
      <c r="O88" s="61"/>
      <c r="P88" s="149" t="s">
        <v>122</v>
      </c>
      <c r="Q88" s="123"/>
      <c r="R88" s="273"/>
      <c r="S88" s="274"/>
      <c r="T88" s="275"/>
      <c r="U88" s="273"/>
      <c r="V88" s="274"/>
      <c r="W88" s="275"/>
      <c r="X88" s="273"/>
      <c r="Y88" s="274"/>
      <c r="Z88" s="275"/>
      <c r="AA88" s="273"/>
      <c r="AB88" s="274"/>
      <c r="AC88" s="275"/>
      <c r="AD88" s="273"/>
      <c r="AE88" s="275"/>
      <c r="AF88" s="146"/>
    </row>
    <row r="89" spans="1:32" ht="13.5" customHeight="1">
      <c r="A89" s="84">
        <f t="shared" si="0"/>
        <v>9</v>
      </c>
      <c r="B89" s="271" t="s">
        <v>294</v>
      </c>
      <c r="C89" s="272"/>
      <c r="D89" s="271" t="s">
        <v>252</v>
      </c>
      <c r="E89" s="272"/>
      <c r="F89" s="271" t="s">
        <v>296</v>
      </c>
      <c r="G89" s="272"/>
      <c r="H89" s="271" t="s">
        <v>333</v>
      </c>
      <c r="I89" s="272"/>
      <c r="J89" s="271" t="s">
        <v>377</v>
      </c>
      <c r="K89" s="272"/>
      <c r="L89" s="271" t="s">
        <v>295</v>
      </c>
      <c r="M89" s="282"/>
      <c r="N89" s="272"/>
      <c r="O89" s="61"/>
      <c r="P89" s="149" t="s">
        <v>123</v>
      </c>
      <c r="Q89" s="123"/>
      <c r="R89" s="273"/>
      <c r="S89" s="274"/>
      <c r="T89" s="275"/>
      <c r="U89" s="273"/>
      <c r="V89" s="274"/>
      <c r="W89" s="275"/>
      <c r="X89" s="273"/>
      <c r="Y89" s="274"/>
      <c r="Z89" s="275"/>
      <c r="AA89" s="273"/>
      <c r="AB89" s="274"/>
      <c r="AC89" s="275"/>
      <c r="AD89" s="273"/>
      <c r="AE89" s="275"/>
      <c r="AF89" s="146"/>
    </row>
    <row r="90" spans="1:32" ht="13.5" customHeight="1">
      <c r="A90" s="84">
        <f t="shared" si="0"/>
        <v>10</v>
      </c>
      <c r="B90" s="285"/>
      <c r="C90" s="286"/>
      <c r="D90" s="283"/>
      <c r="E90" s="284"/>
      <c r="F90" s="283"/>
      <c r="G90" s="284"/>
      <c r="H90" s="283"/>
      <c r="I90" s="284"/>
      <c r="J90" s="283"/>
      <c r="K90" s="284"/>
      <c r="L90" s="285"/>
      <c r="M90" s="279"/>
      <c r="N90" s="286"/>
      <c r="O90" s="61"/>
      <c r="P90" s="149" t="s">
        <v>124</v>
      </c>
      <c r="Q90" s="123"/>
      <c r="R90" s="273"/>
      <c r="S90" s="274"/>
      <c r="T90" s="275"/>
      <c r="U90" s="273"/>
      <c r="V90" s="274"/>
      <c r="W90" s="275"/>
      <c r="X90" s="273"/>
      <c r="Y90" s="274"/>
      <c r="Z90" s="275"/>
      <c r="AA90" s="273"/>
      <c r="AB90" s="274"/>
      <c r="AC90" s="275"/>
      <c r="AD90" s="273"/>
      <c r="AE90" s="275"/>
      <c r="AF90" s="146"/>
    </row>
    <row r="91" spans="1:32" ht="13.5" customHeight="1" thickBot="1">
      <c r="A91" s="84">
        <f t="shared" si="0"/>
        <v>11</v>
      </c>
      <c r="B91" s="285"/>
      <c r="C91" s="286"/>
      <c r="D91" s="283"/>
      <c r="E91" s="284"/>
      <c r="F91" s="283"/>
      <c r="G91" s="284"/>
      <c r="H91" s="283"/>
      <c r="I91" s="284"/>
      <c r="J91" s="283"/>
      <c r="K91" s="284"/>
      <c r="L91" s="285"/>
      <c r="M91" s="279"/>
      <c r="N91" s="286"/>
      <c r="O91" s="61"/>
      <c r="P91" s="150" t="s">
        <v>125</v>
      </c>
      <c r="Q91" s="90"/>
      <c r="R91" s="239"/>
      <c r="S91" s="240"/>
      <c r="T91" s="241"/>
      <c r="U91" s="239"/>
      <c r="V91" s="240"/>
      <c r="W91" s="241"/>
      <c r="X91" s="239"/>
      <c r="Y91" s="240"/>
      <c r="Z91" s="241"/>
      <c r="AA91" s="239"/>
      <c r="AB91" s="240"/>
      <c r="AC91" s="241"/>
      <c r="AD91" s="239"/>
      <c r="AE91" s="241"/>
      <c r="AF91" s="146"/>
    </row>
    <row r="92" spans="1:32" ht="13.5" customHeight="1" thickBot="1">
      <c r="A92" s="84">
        <f t="shared" si="0"/>
        <v>12</v>
      </c>
      <c r="B92" s="298"/>
      <c r="C92" s="299"/>
      <c r="D92" s="459"/>
      <c r="E92" s="460"/>
      <c r="F92" s="459"/>
      <c r="G92" s="460"/>
      <c r="H92" s="459"/>
      <c r="I92" s="460"/>
      <c r="J92" s="459"/>
      <c r="K92" s="460"/>
      <c r="L92" s="298"/>
      <c r="M92" s="246"/>
      <c r="N92" s="299"/>
      <c r="O92" s="61"/>
      <c r="P92" s="151" t="s">
        <v>126</v>
      </c>
      <c r="Q92" s="11"/>
      <c r="R92" s="11"/>
      <c r="S92" s="11"/>
      <c r="T92" s="11"/>
      <c r="U92" s="14"/>
      <c r="V92" s="14"/>
      <c r="W92" s="461"/>
      <c r="X92" s="461"/>
      <c r="Y92" s="461"/>
      <c r="Z92" s="461"/>
      <c r="AA92" s="461"/>
      <c r="AB92" s="461"/>
      <c r="AC92" s="461"/>
      <c r="AD92" s="461"/>
      <c r="AE92" s="462"/>
      <c r="AF92" s="146"/>
    </row>
    <row r="93" spans="1:32" ht="13.5" customHeight="1">
      <c r="A93" s="84">
        <f t="shared" si="0"/>
        <v>13</v>
      </c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4"/>
      <c r="W93" s="61"/>
      <c r="X93" s="61"/>
      <c r="Y93" s="61"/>
      <c r="Z93" s="61"/>
      <c r="AA93" s="61"/>
      <c r="AB93" s="61"/>
      <c r="AC93" s="61"/>
      <c r="AD93" s="61"/>
      <c r="AE93" s="97"/>
      <c r="AF93" s="146"/>
    </row>
    <row r="94" spans="1:32" ht="13.5" customHeight="1" thickBot="1">
      <c r="A94" s="84">
        <f t="shared" si="0"/>
        <v>14</v>
      </c>
      <c r="B94" s="155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146"/>
    </row>
    <row r="95" spans="1:32" ht="13.5" customHeight="1" thickBot="1">
      <c r="A95" s="84">
        <f t="shared" si="0"/>
        <v>15</v>
      </c>
      <c r="B95" s="380" t="s">
        <v>83</v>
      </c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2"/>
      <c r="AA95" s="463" t="s">
        <v>127</v>
      </c>
      <c r="AB95" s="464"/>
      <c r="AC95" s="464"/>
      <c r="AD95" s="464"/>
      <c r="AE95" s="156"/>
      <c r="AF95" s="146"/>
    </row>
    <row r="96" spans="1:32" ht="13.5" customHeight="1">
      <c r="A96" s="84">
        <f t="shared" si="0"/>
        <v>16</v>
      </c>
      <c r="B96" s="101" t="s">
        <v>128</v>
      </c>
      <c r="C96" s="5"/>
      <c r="D96" s="348" t="s">
        <v>275</v>
      </c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419"/>
      <c r="AA96" s="404" t="s">
        <v>277</v>
      </c>
      <c r="AB96" s="306"/>
      <c r="AC96" s="306"/>
      <c r="AD96" s="96" t="s">
        <v>56</v>
      </c>
      <c r="AE96" s="138"/>
      <c r="AF96" s="146"/>
    </row>
    <row r="97" spans="1:32" ht="13.5" customHeight="1">
      <c r="A97" s="84">
        <f t="shared" si="0"/>
        <v>17</v>
      </c>
      <c r="B97" s="85"/>
      <c r="C97" s="7" t="s">
        <v>129</v>
      </c>
      <c r="D97" s="7"/>
      <c r="E97" s="235" t="s">
        <v>347</v>
      </c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48"/>
      <c r="AA97" s="308" t="s">
        <v>277</v>
      </c>
      <c r="AB97" s="282"/>
      <c r="AC97" s="282"/>
      <c r="AD97" s="9" t="s">
        <v>56</v>
      </c>
      <c r="AE97" s="114"/>
      <c r="AF97" s="146"/>
    </row>
    <row r="98" spans="1:32" ht="13.5" customHeight="1">
      <c r="A98" s="84">
        <f t="shared" si="0"/>
        <v>18</v>
      </c>
      <c r="B98" s="85"/>
      <c r="C98" s="7" t="s">
        <v>130</v>
      </c>
      <c r="D98" s="7"/>
      <c r="E98" s="7"/>
      <c r="F98" s="235" t="s">
        <v>275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48"/>
      <c r="AA98" s="308" t="s">
        <v>277</v>
      </c>
      <c r="AB98" s="282"/>
      <c r="AC98" s="282"/>
      <c r="AD98" s="9" t="s">
        <v>56</v>
      </c>
      <c r="AE98" s="114"/>
      <c r="AF98" s="146"/>
    </row>
    <row r="99" spans="1:32" ht="13.5" customHeight="1">
      <c r="A99" s="84">
        <f t="shared" si="0"/>
        <v>19</v>
      </c>
      <c r="B99" s="85"/>
      <c r="C99" s="7" t="s">
        <v>131</v>
      </c>
      <c r="D99" s="7"/>
      <c r="E99" s="7"/>
      <c r="F99" s="235" t="s">
        <v>331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48"/>
      <c r="AA99" s="308" t="s">
        <v>277</v>
      </c>
      <c r="AB99" s="282"/>
      <c r="AC99" s="282"/>
      <c r="AD99" s="9" t="s">
        <v>56</v>
      </c>
      <c r="AE99" s="114"/>
      <c r="AF99" s="147"/>
    </row>
    <row r="100" spans="1:32" ht="13.5" customHeight="1">
      <c r="A100" s="84">
        <f t="shared" si="0"/>
        <v>20</v>
      </c>
      <c r="B100" s="85"/>
      <c r="C100" s="7" t="s">
        <v>132</v>
      </c>
      <c r="D100" s="7"/>
      <c r="E100" s="7"/>
      <c r="F100" s="235" t="s">
        <v>276</v>
      </c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48"/>
      <c r="AA100" s="308" t="s">
        <v>277</v>
      </c>
      <c r="AB100" s="282"/>
      <c r="AC100" s="282"/>
      <c r="AD100" s="9" t="s">
        <v>56</v>
      </c>
      <c r="AE100" s="114"/>
      <c r="AF100" s="146"/>
    </row>
    <row r="101" spans="1:32" ht="13.5" customHeight="1">
      <c r="A101" s="84">
        <f t="shared" si="0"/>
        <v>21</v>
      </c>
      <c r="B101" s="85"/>
      <c r="C101" s="7" t="s">
        <v>133</v>
      </c>
      <c r="D101" s="7"/>
      <c r="E101" s="7"/>
      <c r="F101" s="235" t="s">
        <v>332</v>
      </c>
      <c r="G101" s="235"/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235"/>
      <c r="U101" s="235"/>
      <c r="V101" s="235"/>
      <c r="W101" s="235"/>
      <c r="X101" s="235"/>
      <c r="Y101" s="235"/>
      <c r="Z101" s="248"/>
      <c r="AA101" s="308" t="s">
        <v>277</v>
      </c>
      <c r="AB101" s="282"/>
      <c r="AC101" s="282"/>
      <c r="AD101" s="9" t="s">
        <v>56</v>
      </c>
      <c r="AE101" s="114"/>
      <c r="AF101" s="147"/>
    </row>
    <row r="102" spans="1:32" ht="13.5" customHeight="1">
      <c r="A102" s="84">
        <f t="shared" si="0"/>
        <v>22</v>
      </c>
      <c r="B102" s="85"/>
      <c r="C102" s="7" t="s">
        <v>134</v>
      </c>
      <c r="D102" s="7"/>
      <c r="E102" s="7"/>
      <c r="F102" s="235"/>
      <c r="G102" s="235"/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235"/>
      <c r="U102" s="235"/>
      <c r="V102" s="235"/>
      <c r="W102" s="235"/>
      <c r="X102" s="235"/>
      <c r="Y102" s="235"/>
      <c r="Z102" s="248"/>
      <c r="AA102" s="308"/>
      <c r="AB102" s="282"/>
      <c r="AC102" s="282"/>
      <c r="AD102" s="9" t="s">
        <v>56</v>
      </c>
      <c r="AE102" s="114"/>
      <c r="AF102" s="146"/>
    </row>
    <row r="103" spans="1:32" ht="13.5" customHeight="1">
      <c r="A103" s="84">
        <f t="shared" si="0"/>
        <v>23</v>
      </c>
      <c r="B103" s="85"/>
      <c r="C103" s="7" t="s">
        <v>135</v>
      </c>
      <c r="D103" s="7"/>
      <c r="E103" s="235" t="s">
        <v>348</v>
      </c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48"/>
      <c r="AA103" s="308"/>
      <c r="AB103" s="282"/>
      <c r="AC103" s="282"/>
      <c r="AD103" s="9" t="s">
        <v>56</v>
      </c>
      <c r="AE103" s="114"/>
      <c r="AF103" s="146"/>
    </row>
    <row r="104" spans="1:32" ht="13.5" customHeight="1">
      <c r="A104" s="84">
        <f t="shared" si="0"/>
        <v>24</v>
      </c>
      <c r="B104" s="85"/>
      <c r="C104" s="7" t="s">
        <v>136</v>
      </c>
      <c r="D104" s="7"/>
      <c r="E104" s="7"/>
      <c r="F104" s="7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48"/>
      <c r="AA104" s="308"/>
      <c r="AB104" s="282"/>
      <c r="AC104" s="282"/>
      <c r="AD104" s="9" t="s">
        <v>56</v>
      </c>
      <c r="AE104" s="114"/>
      <c r="AF104" s="147"/>
    </row>
    <row r="105" spans="1:32" ht="13.5" customHeight="1">
      <c r="A105" s="84">
        <f t="shared" si="0"/>
        <v>25</v>
      </c>
      <c r="B105" s="85"/>
      <c r="C105" s="7" t="s">
        <v>137</v>
      </c>
      <c r="D105" s="7"/>
      <c r="E105" s="7"/>
      <c r="F105" s="7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48"/>
      <c r="AA105" s="308"/>
      <c r="AB105" s="282"/>
      <c r="AC105" s="282"/>
      <c r="AD105" s="9" t="s">
        <v>56</v>
      </c>
      <c r="AE105" s="114"/>
      <c r="AF105" s="147"/>
    </row>
    <row r="106" spans="1:32" ht="13.5" customHeight="1">
      <c r="A106" s="84">
        <f t="shared" si="0"/>
        <v>26</v>
      </c>
      <c r="B106" s="85"/>
      <c r="C106" s="7" t="s">
        <v>138</v>
      </c>
      <c r="D106" s="7"/>
      <c r="E106" s="7"/>
      <c r="F106" s="7"/>
      <c r="G106" s="7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48"/>
      <c r="AA106" s="308"/>
      <c r="AB106" s="282"/>
      <c r="AC106" s="282"/>
      <c r="AD106" s="9" t="s">
        <v>56</v>
      </c>
      <c r="AE106" s="114"/>
      <c r="AF106" s="146"/>
    </row>
    <row r="107" spans="1:32" ht="13.5" customHeight="1">
      <c r="A107" s="84">
        <f t="shared" si="0"/>
        <v>27</v>
      </c>
      <c r="B107" s="85" t="s">
        <v>139</v>
      </c>
      <c r="C107" s="7"/>
      <c r="D107" s="7"/>
      <c r="E107" s="235" t="s">
        <v>279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48"/>
      <c r="AA107" s="308"/>
      <c r="AB107" s="282"/>
      <c r="AC107" s="282"/>
      <c r="AD107" s="9" t="s">
        <v>56</v>
      </c>
      <c r="AE107" s="114"/>
      <c r="AF107" s="146"/>
    </row>
    <row r="108" spans="1:32" ht="13.5" customHeight="1">
      <c r="A108" s="84">
        <f t="shared" si="0"/>
        <v>28</v>
      </c>
      <c r="B108" s="85" t="s">
        <v>140</v>
      </c>
      <c r="C108" s="7"/>
      <c r="D108" s="7"/>
      <c r="E108" s="235" t="s">
        <v>274</v>
      </c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48"/>
      <c r="AA108" s="308" t="s">
        <v>278</v>
      </c>
      <c r="AB108" s="282"/>
      <c r="AC108" s="282"/>
      <c r="AD108" s="9" t="s">
        <v>56</v>
      </c>
      <c r="AE108" s="114"/>
      <c r="AF108" s="146"/>
    </row>
    <row r="109" spans="1:32" ht="13.5" customHeight="1">
      <c r="A109" s="84">
        <f t="shared" si="0"/>
        <v>29</v>
      </c>
      <c r="B109" s="85" t="s">
        <v>141</v>
      </c>
      <c r="C109" s="7"/>
      <c r="D109" s="7"/>
      <c r="E109" s="7"/>
      <c r="F109" s="235" t="s">
        <v>275</v>
      </c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48"/>
      <c r="AA109" s="308" t="s">
        <v>277</v>
      </c>
      <c r="AB109" s="282"/>
      <c r="AC109" s="282"/>
      <c r="AD109" s="9" t="s">
        <v>56</v>
      </c>
      <c r="AE109" s="114"/>
      <c r="AF109" s="146"/>
    </row>
    <row r="110" spans="1:32" ht="13.5" customHeight="1">
      <c r="A110" s="84">
        <f t="shared" si="0"/>
        <v>30</v>
      </c>
      <c r="B110" s="85"/>
      <c r="C110" s="7" t="s">
        <v>142</v>
      </c>
      <c r="D110" s="7"/>
      <c r="E110" s="7"/>
      <c r="F110" s="7"/>
      <c r="G110" s="235" t="s">
        <v>347</v>
      </c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48"/>
      <c r="AA110" s="308" t="s">
        <v>277</v>
      </c>
      <c r="AB110" s="282"/>
      <c r="AC110" s="282"/>
      <c r="AD110" s="9" t="s">
        <v>56</v>
      </c>
      <c r="AE110" s="114"/>
      <c r="AF110" s="146"/>
    </row>
    <row r="111" spans="1:32" ht="13.5" customHeight="1">
      <c r="A111" s="84">
        <f t="shared" si="0"/>
        <v>31</v>
      </c>
      <c r="B111" s="85"/>
      <c r="C111" s="7" t="s">
        <v>143</v>
      </c>
      <c r="D111" s="7"/>
      <c r="E111" s="7"/>
      <c r="F111" s="7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48"/>
      <c r="AA111" s="308"/>
      <c r="AB111" s="282"/>
      <c r="AC111" s="282"/>
      <c r="AD111" s="9" t="s">
        <v>56</v>
      </c>
      <c r="AE111" s="114"/>
      <c r="AF111" s="147"/>
    </row>
    <row r="112" spans="1:32" ht="13.5" customHeight="1">
      <c r="A112" s="84">
        <f t="shared" si="0"/>
        <v>32</v>
      </c>
      <c r="B112" s="85"/>
      <c r="C112" s="7" t="s">
        <v>133</v>
      </c>
      <c r="D112" s="7"/>
      <c r="E112" s="7"/>
      <c r="F112" s="235" t="s">
        <v>276</v>
      </c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48"/>
      <c r="AA112" s="308" t="s">
        <v>277</v>
      </c>
      <c r="AB112" s="282"/>
      <c r="AC112" s="282"/>
      <c r="AD112" s="9" t="s">
        <v>56</v>
      </c>
      <c r="AE112" s="114"/>
      <c r="AF112" s="147"/>
    </row>
    <row r="113" spans="1:32" ht="13.5" customHeight="1">
      <c r="A113" s="84">
        <f t="shared" si="0"/>
        <v>33</v>
      </c>
      <c r="B113" s="85"/>
      <c r="C113" s="7" t="s">
        <v>130</v>
      </c>
      <c r="D113" s="7"/>
      <c r="E113" s="7"/>
      <c r="F113" s="235" t="s">
        <v>275</v>
      </c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48"/>
      <c r="AA113" s="308" t="s">
        <v>277</v>
      </c>
      <c r="AB113" s="282"/>
      <c r="AC113" s="282"/>
      <c r="AD113" s="9" t="s">
        <v>56</v>
      </c>
      <c r="AE113" s="114"/>
      <c r="AF113" s="146"/>
    </row>
    <row r="114" spans="1:32" ht="13.5" customHeight="1">
      <c r="A114" s="84">
        <f aca="true" t="shared" si="1" ref="A114:A144">+A113+1</f>
        <v>34</v>
      </c>
      <c r="B114" s="85"/>
      <c r="C114" s="7" t="s">
        <v>136</v>
      </c>
      <c r="D114" s="7"/>
      <c r="E114" s="7"/>
      <c r="F114" s="7"/>
      <c r="G114" s="235"/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48"/>
      <c r="AA114" s="308"/>
      <c r="AB114" s="282"/>
      <c r="AC114" s="282"/>
      <c r="AD114" s="9" t="s">
        <v>56</v>
      </c>
      <c r="AE114" s="114"/>
      <c r="AF114" s="147"/>
    </row>
    <row r="115" spans="1:32" ht="13.5" customHeight="1">
      <c r="A115" s="84">
        <f t="shared" si="1"/>
        <v>35</v>
      </c>
      <c r="B115" s="85"/>
      <c r="C115" s="7" t="s">
        <v>137</v>
      </c>
      <c r="D115" s="7"/>
      <c r="E115" s="7"/>
      <c r="F115" s="7"/>
      <c r="G115" s="235" t="s">
        <v>340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48"/>
      <c r="AA115" s="308"/>
      <c r="AB115" s="282"/>
      <c r="AC115" s="282"/>
      <c r="AD115" s="9" t="s">
        <v>56</v>
      </c>
      <c r="AE115" s="114"/>
      <c r="AF115" s="146" t="s">
        <v>8</v>
      </c>
    </row>
    <row r="116" spans="1:32" ht="13.5" customHeight="1">
      <c r="A116" s="84">
        <f t="shared" si="1"/>
        <v>36</v>
      </c>
      <c r="B116" s="85"/>
      <c r="C116" s="7" t="s">
        <v>138</v>
      </c>
      <c r="D116" s="7"/>
      <c r="E116" s="7"/>
      <c r="F116" s="7"/>
      <c r="G116" s="7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48"/>
      <c r="AA116" s="308"/>
      <c r="AB116" s="282"/>
      <c r="AC116" s="282"/>
      <c r="AD116" s="9" t="s">
        <v>56</v>
      </c>
      <c r="AE116" s="114"/>
      <c r="AF116" s="146"/>
    </row>
    <row r="117" spans="1:32" ht="13.5" customHeight="1">
      <c r="A117" s="84">
        <f t="shared" si="1"/>
        <v>37</v>
      </c>
      <c r="B117" s="85"/>
      <c r="C117" s="7" t="s">
        <v>131</v>
      </c>
      <c r="D117" s="7"/>
      <c r="E117" s="7"/>
      <c r="F117" s="235" t="s">
        <v>275</v>
      </c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48"/>
      <c r="AA117" s="308" t="s">
        <v>277</v>
      </c>
      <c r="AB117" s="282"/>
      <c r="AC117" s="282"/>
      <c r="AD117" s="9" t="s">
        <v>56</v>
      </c>
      <c r="AE117" s="114"/>
      <c r="AF117" s="147"/>
    </row>
    <row r="118" spans="1:32" ht="13.5" customHeight="1">
      <c r="A118" s="84">
        <f t="shared" si="1"/>
        <v>38</v>
      </c>
      <c r="B118" s="85"/>
      <c r="C118" s="7" t="s">
        <v>132</v>
      </c>
      <c r="D118" s="7"/>
      <c r="E118" s="7"/>
      <c r="F118" s="235" t="s">
        <v>276</v>
      </c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48"/>
      <c r="AA118" s="308" t="s">
        <v>277</v>
      </c>
      <c r="AB118" s="282"/>
      <c r="AC118" s="282"/>
      <c r="AD118" s="9" t="s">
        <v>56</v>
      </c>
      <c r="AE118" s="114"/>
      <c r="AF118" s="146"/>
    </row>
    <row r="119" spans="1:32" ht="13.5" customHeight="1">
      <c r="A119" s="84">
        <f t="shared" si="1"/>
        <v>39</v>
      </c>
      <c r="B119" s="85" t="s">
        <v>144</v>
      </c>
      <c r="C119" s="7"/>
      <c r="D119" s="7"/>
      <c r="E119" s="7"/>
      <c r="F119" s="7"/>
      <c r="G119" s="7"/>
      <c r="H119" s="235" t="s">
        <v>282</v>
      </c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48"/>
      <c r="AA119" s="308"/>
      <c r="AB119" s="282"/>
      <c r="AC119" s="282"/>
      <c r="AD119" s="113" t="s">
        <v>56</v>
      </c>
      <c r="AE119" s="140"/>
      <c r="AF119" s="147"/>
    </row>
    <row r="120" spans="1:32" ht="13.5" customHeight="1">
      <c r="A120" s="84">
        <f t="shared" si="1"/>
        <v>40</v>
      </c>
      <c r="B120" s="13" t="s">
        <v>256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123"/>
      <c r="U120" s="123"/>
      <c r="V120" s="123"/>
      <c r="W120" s="123"/>
      <c r="X120" s="123"/>
      <c r="Y120" s="123"/>
      <c r="Z120" s="123"/>
      <c r="AA120" s="135"/>
      <c r="AB120" s="123"/>
      <c r="AC120" s="1"/>
      <c r="AD120" s="9"/>
      <c r="AE120" s="114"/>
      <c r="AF120" s="147"/>
    </row>
    <row r="121" spans="1:32" ht="13.5" customHeight="1">
      <c r="A121" s="84">
        <f t="shared" si="1"/>
        <v>41</v>
      </c>
      <c r="B121" s="37" t="s">
        <v>298</v>
      </c>
      <c r="C121" s="7" t="s">
        <v>389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123"/>
      <c r="U121" s="123"/>
      <c r="V121" s="123"/>
      <c r="W121" s="123"/>
      <c r="X121" s="123"/>
      <c r="Y121" s="123"/>
      <c r="Z121" s="123"/>
      <c r="AA121" s="135"/>
      <c r="AB121" s="123"/>
      <c r="AC121" s="1"/>
      <c r="AD121" s="9"/>
      <c r="AE121" s="114"/>
      <c r="AF121" s="146"/>
    </row>
    <row r="122" spans="1:32" ht="13.5" customHeight="1">
      <c r="A122" s="84">
        <f t="shared" si="1"/>
        <v>42</v>
      </c>
      <c r="B122" s="37" t="s">
        <v>300</v>
      </c>
      <c r="C122" s="7" t="s">
        <v>318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123"/>
      <c r="U122" s="123"/>
      <c r="V122" s="123"/>
      <c r="W122" s="123"/>
      <c r="X122" s="123"/>
      <c r="Y122" s="123"/>
      <c r="Z122" s="123"/>
      <c r="AA122" s="135"/>
      <c r="AB122" s="123"/>
      <c r="AC122" s="1"/>
      <c r="AD122" s="9"/>
      <c r="AE122" s="114"/>
      <c r="AF122" s="146"/>
    </row>
    <row r="123" spans="1:32" ht="13.5" customHeight="1">
      <c r="A123" s="84">
        <f t="shared" si="1"/>
        <v>43</v>
      </c>
      <c r="B123" s="37" t="s">
        <v>301</v>
      </c>
      <c r="C123" s="7" t="s">
        <v>328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123"/>
      <c r="U123" s="123"/>
      <c r="V123" s="123"/>
      <c r="W123" s="123"/>
      <c r="X123" s="123"/>
      <c r="Y123" s="123"/>
      <c r="Z123" s="123"/>
      <c r="AA123" s="135"/>
      <c r="AB123" s="123"/>
      <c r="AC123" s="1"/>
      <c r="AD123" s="9"/>
      <c r="AE123" s="114"/>
      <c r="AF123" s="146"/>
    </row>
    <row r="124" spans="1:32" ht="13.5" customHeight="1">
      <c r="A124" s="84">
        <f t="shared" si="1"/>
        <v>44</v>
      </c>
      <c r="B124" s="37" t="s">
        <v>302</v>
      </c>
      <c r="C124" s="7" t="s">
        <v>304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123"/>
      <c r="U124" s="123"/>
      <c r="V124" s="123"/>
      <c r="W124" s="123"/>
      <c r="X124" s="123"/>
      <c r="Y124" s="123"/>
      <c r="Z124" s="123"/>
      <c r="AA124" s="135"/>
      <c r="AB124" s="123"/>
      <c r="AC124" s="1"/>
      <c r="AD124" s="9"/>
      <c r="AE124" s="114"/>
      <c r="AF124" s="146"/>
    </row>
    <row r="125" spans="1:32" ht="13.5" customHeight="1">
      <c r="A125" s="84">
        <f t="shared" si="1"/>
        <v>45</v>
      </c>
      <c r="B125" s="37" t="s">
        <v>303</v>
      </c>
      <c r="C125" s="7" t="s">
        <v>321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5"/>
      <c r="T125" s="123"/>
      <c r="U125" s="123"/>
      <c r="V125" s="123"/>
      <c r="W125" s="123"/>
      <c r="X125" s="123"/>
      <c r="Y125" s="123"/>
      <c r="Z125" s="123"/>
      <c r="AA125" s="135"/>
      <c r="AB125" s="123"/>
      <c r="AC125" s="1"/>
      <c r="AD125" s="9"/>
      <c r="AE125" s="114"/>
      <c r="AF125" s="146"/>
    </row>
    <row r="126" spans="1:32" ht="13.5" customHeight="1">
      <c r="A126" s="84">
        <f t="shared" si="1"/>
        <v>46</v>
      </c>
      <c r="B126" s="37" t="s">
        <v>307</v>
      </c>
      <c r="C126" s="7" t="s">
        <v>305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5"/>
      <c r="T126" s="123"/>
      <c r="U126" s="123"/>
      <c r="V126" s="123"/>
      <c r="W126" s="123"/>
      <c r="X126" s="123"/>
      <c r="Y126" s="123"/>
      <c r="Z126" s="123"/>
      <c r="AA126" s="135"/>
      <c r="AB126" s="123"/>
      <c r="AC126" s="1"/>
      <c r="AD126" s="9"/>
      <c r="AE126" s="114"/>
      <c r="AF126" s="146"/>
    </row>
    <row r="127" spans="1:32" ht="13.5" customHeight="1">
      <c r="A127" s="84">
        <f t="shared" si="1"/>
        <v>47</v>
      </c>
      <c r="B127" s="37" t="s">
        <v>308</v>
      </c>
      <c r="C127" s="7" t="s">
        <v>306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5"/>
      <c r="T127" s="123"/>
      <c r="U127" s="123"/>
      <c r="V127" s="123"/>
      <c r="W127" s="123"/>
      <c r="X127" s="123"/>
      <c r="Y127" s="123"/>
      <c r="Z127" s="123"/>
      <c r="AA127" s="135"/>
      <c r="AB127" s="123"/>
      <c r="AC127" s="1"/>
      <c r="AD127" s="9"/>
      <c r="AE127" s="114"/>
      <c r="AF127" s="146"/>
    </row>
    <row r="128" spans="1:32" ht="13.5" customHeight="1">
      <c r="A128" s="84">
        <f t="shared" si="1"/>
        <v>48</v>
      </c>
      <c r="B128" s="37" t="s">
        <v>309</v>
      </c>
      <c r="C128" s="7" t="s">
        <v>315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5"/>
      <c r="T128" s="123"/>
      <c r="U128" s="123"/>
      <c r="V128" s="123"/>
      <c r="W128" s="123"/>
      <c r="X128" s="123"/>
      <c r="Y128" s="123"/>
      <c r="Z128" s="123"/>
      <c r="AA128" s="135"/>
      <c r="AB128" s="123"/>
      <c r="AC128" s="1"/>
      <c r="AD128" s="9"/>
      <c r="AE128" s="114"/>
      <c r="AF128" s="146"/>
    </row>
    <row r="129" spans="1:32" ht="13.5" customHeight="1">
      <c r="A129" s="84">
        <f t="shared" si="1"/>
        <v>49</v>
      </c>
      <c r="B129" s="37"/>
      <c r="C129" s="7" t="s">
        <v>311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5"/>
      <c r="T129" s="123"/>
      <c r="U129" s="123"/>
      <c r="V129" s="123"/>
      <c r="W129" s="123"/>
      <c r="X129" s="123"/>
      <c r="Y129" s="123"/>
      <c r="Z129" s="123"/>
      <c r="AA129" s="135"/>
      <c r="AB129" s="123"/>
      <c r="AC129" s="1"/>
      <c r="AD129" s="9"/>
      <c r="AE129" s="114"/>
      <c r="AF129" s="146"/>
    </row>
    <row r="130" spans="1:32" ht="13.5" customHeight="1">
      <c r="A130" s="84">
        <f t="shared" si="1"/>
        <v>50</v>
      </c>
      <c r="B130" s="37"/>
      <c r="C130" s="7" t="s">
        <v>312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5"/>
      <c r="T130" s="123"/>
      <c r="U130" s="123"/>
      <c r="V130" s="123"/>
      <c r="W130" s="123"/>
      <c r="X130" s="123"/>
      <c r="Y130" s="123"/>
      <c r="Z130" s="123"/>
      <c r="AA130" s="135"/>
      <c r="AB130" s="123"/>
      <c r="AC130" s="1"/>
      <c r="AD130" s="9"/>
      <c r="AE130" s="114"/>
      <c r="AF130" s="146"/>
    </row>
    <row r="131" spans="1:32" ht="13.5" customHeight="1">
      <c r="A131" s="84">
        <f t="shared" si="1"/>
        <v>51</v>
      </c>
      <c r="B131" s="37"/>
      <c r="C131" s="7" t="s">
        <v>313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5"/>
      <c r="T131" s="123"/>
      <c r="U131" s="123"/>
      <c r="V131" s="123"/>
      <c r="W131" s="123"/>
      <c r="X131" s="123"/>
      <c r="Y131" s="123"/>
      <c r="Z131" s="123"/>
      <c r="AA131" s="135"/>
      <c r="AB131" s="123"/>
      <c r="AC131" s="1"/>
      <c r="AD131" s="9"/>
      <c r="AE131" s="114"/>
      <c r="AF131" s="146"/>
    </row>
    <row r="132" spans="1:32" ht="13.5" customHeight="1">
      <c r="A132" s="84">
        <f t="shared" si="1"/>
        <v>52</v>
      </c>
      <c r="B132" s="37"/>
      <c r="C132" s="7" t="s">
        <v>314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5"/>
      <c r="T132" s="123"/>
      <c r="U132" s="123"/>
      <c r="V132" s="123"/>
      <c r="W132" s="123"/>
      <c r="X132" s="123"/>
      <c r="Y132" s="123"/>
      <c r="Z132" s="123"/>
      <c r="AA132" s="135"/>
      <c r="AB132" s="123"/>
      <c r="AC132" s="1"/>
      <c r="AD132" s="9"/>
      <c r="AE132" s="114"/>
      <c r="AF132" s="146"/>
    </row>
    <row r="133" spans="1:32" ht="13.5" customHeight="1">
      <c r="A133" s="84">
        <f t="shared" si="1"/>
        <v>53</v>
      </c>
      <c r="B133" s="223"/>
      <c r="C133" s="7" t="s">
        <v>388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5"/>
      <c r="T133" s="123"/>
      <c r="U133" s="123"/>
      <c r="V133" s="123"/>
      <c r="W133" s="123"/>
      <c r="X133" s="123"/>
      <c r="Y133" s="123"/>
      <c r="Z133" s="123"/>
      <c r="AA133" s="135"/>
      <c r="AB133" s="123"/>
      <c r="AC133" s="1"/>
      <c r="AD133" s="9"/>
      <c r="AE133" s="114"/>
      <c r="AF133" s="146"/>
    </row>
    <row r="134" spans="1:32" ht="13.5" customHeight="1">
      <c r="A134" s="84">
        <f t="shared" si="1"/>
        <v>54</v>
      </c>
      <c r="B134" s="223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123"/>
      <c r="U134" s="123"/>
      <c r="V134" s="123"/>
      <c r="W134" s="123"/>
      <c r="X134" s="123"/>
      <c r="Y134" s="123"/>
      <c r="Z134" s="123"/>
      <c r="AA134" s="135"/>
      <c r="AB134" s="123"/>
      <c r="AC134" s="1"/>
      <c r="AD134" s="9"/>
      <c r="AE134" s="114"/>
      <c r="AF134" s="146"/>
    </row>
    <row r="135" spans="1:32" ht="13.5" customHeight="1" thickBot="1">
      <c r="A135" s="84">
        <f t="shared" si="1"/>
        <v>55</v>
      </c>
      <c r="B135" s="37" t="s">
        <v>8</v>
      </c>
      <c r="C135" s="7" t="s">
        <v>378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123"/>
      <c r="U135" s="123"/>
      <c r="V135" s="123"/>
      <c r="W135" s="123"/>
      <c r="X135" s="123"/>
      <c r="Y135" s="123"/>
      <c r="Z135" s="123"/>
      <c r="AA135" s="135"/>
      <c r="AB135" s="117"/>
      <c r="AC135" s="15"/>
      <c r="AD135" s="16"/>
      <c r="AE135" s="132"/>
      <c r="AF135" s="146"/>
    </row>
    <row r="136" spans="1:32" ht="13.5" customHeight="1">
      <c r="A136" s="84">
        <f t="shared" si="1"/>
        <v>56</v>
      </c>
      <c r="B136" s="17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57"/>
      <c r="U136" s="157"/>
      <c r="V136" s="157"/>
      <c r="W136" s="157"/>
      <c r="X136" s="157"/>
      <c r="Y136" s="157"/>
      <c r="Z136" s="157"/>
      <c r="AA136" s="12"/>
      <c r="AB136" s="116"/>
      <c r="AC136" s="18"/>
      <c r="AD136" s="19"/>
      <c r="AE136" s="118"/>
      <c r="AF136" s="146"/>
    </row>
    <row r="137" spans="1:32" ht="13.5" customHeight="1" thickBot="1">
      <c r="A137" s="84">
        <f t="shared" si="1"/>
        <v>57</v>
      </c>
      <c r="B137" s="151"/>
      <c r="C137" s="153"/>
      <c r="D137" s="153"/>
      <c r="E137" s="153"/>
      <c r="F137" s="158"/>
      <c r="G137" s="158"/>
      <c r="H137" s="158"/>
      <c r="I137" s="158"/>
      <c r="J137" s="158"/>
      <c r="K137" s="158"/>
      <c r="L137" s="75"/>
      <c r="M137" s="61"/>
      <c r="N137" s="61"/>
      <c r="O137" s="61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75"/>
      <c r="AB137" s="61"/>
      <c r="AC137" s="61"/>
      <c r="AD137" s="61"/>
      <c r="AE137" s="97"/>
      <c r="AF137" s="146"/>
    </row>
    <row r="138" spans="1:32" ht="13.5" customHeight="1" thickBot="1">
      <c r="A138" s="84">
        <f t="shared" si="1"/>
        <v>58</v>
      </c>
      <c r="B138" s="380" t="s">
        <v>145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412"/>
      <c r="N138" s="61"/>
      <c r="O138" s="61"/>
      <c r="P138" s="413" t="s">
        <v>146</v>
      </c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  <c r="AA138" s="414"/>
      <c r="AB138" s="414"/>
      <c r="AC138" s="414"/>
      <c r="AD138" s="414"/>
      <c r="AE138" s="415"/>
      <c r="AF138" s="146"/>
    </row>
    <row r="139" spans="1:32" ht="13.5" customHeight="1">
      <c r="A139" s="84">
        <f t="shared" si="1"/>
        <v>59</v>
      </c>
      <c r="B139" s="159" t="s">
        <v>147</v>
      </c>
      <c r="C139" s="161"/>
      <c r="D139" s="42" t="s">
        <v>281</v>
      </c>
      <c r="E139" s="42"/>
      <c r="F139" s="119"/>
      <c r="G139" s="96" t="s">
        <v>148</v>
      </c>
      <c r="H139" s="348" t="s">
        <v>277</v>
      </c>
      <c r="I139" s="348"/>
      <c r="J139" s="348"/>
      <c r="K139" s="348"/>
      <c r="L139" s="42" t="s">
        <v>56</v>
      </c>
      <c r="M139" s="97"/>
      <c r="N139" s="61"/>
      <c r="O139" s="61"/>
      <c r="P139" s="162" t="s">
        <v>149</v>
      </c>
      <c r="Q139" s="163"/>
      <c r="R139" s="153"/>
      <c r="S139" s="163"/>
      <c r="T139" s="5"/>
      <c r="U139" s="278" t="s">
        <v>281</v>
      </c>
      <c r="V139" s="278"/>
      <c r="W139" s="278"/>
      <c r="X139" s="278"/>
      <c r="Y139" s="278"/>
      <c r="Z139" s="278"/>
      <c r="AA139" s="278"/>
      <c r="AB139" s="42" t="s">
        <v>41</v>
      </c>
      <c r="AC139" s="42"/>
      <c r="AD139" s="5"/>
      <c r="AE139" s="164"/>
      <c r="AF139" s="230"/>
    </row>
    <row r="140" spans="1:32" ht="13.5" customHeight="1">
      <c r="A140" s="84">
        <f t="shared" si="1"/>
        <v>60</v>
      </c>
      <c r="B140" s="165"/>
      <c r="C140" s="99"/>
      <c r="D140" s="9" t="s">
        <v>150</v>
      </c>
      <c r="E140" s="235" t="s">
        <v>350</v>
      </c>
      <c r="F140" s="235"/>
      <c r="G140" s="235"/>
      <c r="H140" s="7" t="s">
        <v>151</v>
      </c>
      <c r="I140" s="7"/>
      <c r="J140" s="7" t="s">
        <v>152</v>
      </c>
      <c r="K140" s="235" t="s">
        <v>349</v>
      </c>
      <c r="L140" s="235"/>
      <c r="M140" s="236"/>
      <c r="N140" s="61"/>
      <c r="O140" s="61"/>
      <c r="P140" s="85" t="s">
        <v>153</v>
      </c>
      <c r="Q140" s="7"/>
      <c r="R140" s="166"/>
      <c r="S140" s="7"/>
      <c r="T140" s="7"/>
      <c r="U140" s="279" t="s">
        <v>281</v>
      </c>
      <c r="V140" s="279"/>
      <c r="W140" s="279"/>
      <c r="X140" s="279"/>
      <c r="Y140" s="279"/>
      <c r="Z140" s="279"/>
      <c r="AA140" s="279"/>
      <c r="AB140" s="5" t="s">
        <v>41</v>
      </c>
      <c r="AC140" s="5"/>
      <c r="AD140" s="7"/>
      <c r="AE140" s="167"/>
      <c r="AF140" s="230"/>
    </row>
    <row r="141" spans="1:32" ht="13.5" customHeight="1">
      <c r="A141" s="84">
        <f t="shared" si="1"/>
        <v>61</v>
      </c>
      <c r="B141" s="165" t="s">
        <v>154</v>
      </c>
      <c r="C141" s="99"/>
      <c r="D141" s="7"/>
      <c r="E141" s="7"/>
      <c r="F141" s="7"/>
      <c r="G141" s="9" t="s">
        <v>148</v>
      </c>
      <c r="H141" s="235" t="s">
        <v>277</v>
      </c>
      <c r="I141" s="235"/>
      <c r="J141" s="235"/>
      <c r="K141" s="235"/>
      <c r="L141" s="7" t="s">
        <v>56</v>
      </c>
      <c r="M141" s="167"/>
      <c r="N141" s="61"/>
      <c r="O141" s="61"/>
      <c r="P141" s="85" t="s">
        <v>155</v>
      </c>
      <c r="Q141" s="7"/>
      <c r="R141" s="7"/>
      <c r="S141" s="7"/>
      <c r="T141" s="235"/>
      <c r="U141" s="235"/>
      <c r="V141" s="235"/>
      <c r="W141" s="235"/>
      <c r="X141" s="235"/>
      <c r="Y141" s="235"/>
      <c r="Z141" s="235"/>
      <c r="AA141" s="235"/>
      <c r="AB141" s="235"/>
      <c r="AC141" s="235"/>
      <c r="AD141" s="235"/>
      <c r="AE141" s="97"/>
      <c r="AF141" s="230"/>
    </row>
    <row r="142" spans="1:32" ht="13.5" customHeight="1">
      <c r="A142" s="84">
        <f t="shared" si="1"/>
        <v>62</v>
      </c>
      <c r="B142" s="165"/>
      <c r="C142" s="99"/>
      <c r="D142" s="9" t="s">
        <v>150</v>
      </c>
      <c r="E142" s="235" t="s">
        <v>350</v>
      </c>
      <c r="F142" s="235"/>
      <c r="G142" s="235"/>
      <c r="H142" s="7" t="s">
        <v>151</v>
      </c>
      <c r="I142" s="7"/>
      <c r="J142" s="7" t="s">
        <v>152</v>
      </c>
      <c r="K142" s="235" t="s">
        <v>349</v>
      </c>
      <c r="L142" s="235"/>
      <c r="M142" s="236"/>
      <c r="N142" s="61"/>
      <c r="O142" s="61"/>
      <c r="P142" s="85"/>
      <c r="Q142" s="61"/>
      <c r="R142" s="7" t="s">
        <v>156</v>
      </c>
      <c r="S142" s="7"/>
      <c r="T142" s="281" t="s">
        <v>281</v>
      </c>
      <c r="U142" s="281"/>
      <c r="V142" s="281"/>
      <c r="W142" s="7" t="s">
        <v>41</v>
      </c>
      <c r="X142" s="116"/>
      <c r="Y142" s="7" t="s">
        <v>246</v>
      </c>
      <c r="Z142" s="7"/>
      <c r="AA142" s="281" t="s">
        <v>281</v>
      </c>
      <c r="AB142" s="281"/>
      <c r="AC142" s="281"/>
      <c r="AD142" s="122" t="s">
        <v>41</v>
      </c>
      <c r="AE142" s="168"/>
      <c r="AF142" s="230"/>
    </row>
    <row r="143" spans="1:32" ht="13.5" customHeight="1">
      <c r="A143" s="84">
        <f t="shared" si="1"/>
        <v>63</v>
      </c>
      <c r="B143" s="85" t="s">
        <v>157</v>
      </c>
      <c r="C143" s="99"/>
      <c r="D143" s="7"/>
      <c r="E143" s="169"/>
      <c r="F143" s="123"/>
      <c r="G143" s="9" t="s">
        <v>148</v>
      </c>
      <c r="H143" s="235" t="s">
        <v>273</v>
      </c>
      <c r="I143" s="235"/>
      <c r="J143" s="235"/>
      <c r="K143" s="235"/>
      <c r="L143" s="7" t="s">
        <v>56</v>
      </c>
      <c r="M143" s="86"/>
      <c r="N143" s="61"/>
      <c r="O143" s="61"/>
      <c r="P143" s="85" t="s">
        <v>158</v>
      </c>
      <c r="Q143" s="107"/>
      <c r="R143" s="7" t="s">
        <v>159</v>
      </c>
      <c r="S143" s="7"/>
      <c r="T143" s="411" t="s">
        <v>414</v>
      </c>
      <c r="U143" s="411"/>
      <c r="V143" s="411"/>
      <c r="W143" s="99" t="s">
        <v>160</v>
      </c>
      <c r="X143" s="98"/>
      <c r="Y143" s="99" t="s">
        <v>247</v>
      </c>
      <c r="Z143" s="99"/>
      <c r="AA143" s="379" t="s">
        <v>415</v>
      </c>
      <c r="AB143" s="379"/>
      <c r="AC143" s="379"/>
      <c r="AD143" s="163"/>
      <c r="AE143" s="167" t="s">
        <v>160</v>
      </c>
      <c r="AF143" s="231"/>
    </row>
    <row r="144" spans="1:32" ht="13.5" customHeight="1" thickBot="1">
      <c r="A144" s="170">
        <f t="shared" si="1"/>
        <v>64</v>
      </c>
      <c r="B144" s="171"/>
      <c r="C144" s="172"/>
      <c r="D144" s="16" t="s">
        <v>150</v>
      </c>
      <c r="E144" s="276" t="s">
        <v>273</v>
      </c>
      <c r="F144" s="276"/>
      <c r="G144" s="276"/>
      <c r="H144" s="11" t="s">
        <v>151</v>
      </c>
      <c r="I144" s="11"/>
      <c r="J144" s="11" t="s">
        <v>152</v>
      </c>
      <c r="K144" s="276" t="s">
        <v>273</v>
      </c>
      <c r="L144" s="276"/>
      <c r="M144" s="277"/>
      <c r="N144" s="75"/>
      <c r="O144" s="75"/>
      <c r="P144" s="126"/>
      <c r="Q144" s="92"/>
      <c r="R144" s="32" t="s">
        <v>161</v>
      </c>
      <c r="S144" s="32"/>
      <c r="T144" s="32"/>
      <c r="U144" s="280" t="s">
        <v>416</v>
      </c>
      <c r="V144" s="280"/>
      <c r="W144" s="280"/>
      <c r="X144" s="280"/>
      <c r="Y144" s="172" t="s">
        <v>160</v>
      </c>
      <c r="Z144" s="32"/>
      <c r="AA144" s="172"/>
      <c r="AB144" s="75"/>
      <c r="AC144" s="75"/>
      <c r="AD144" s="32"/>
      <c r="AE144" s="173"/>
      <c r="AF144" s="232"/>
    </row>
    <row r="145" spans="1:32" ht="13.5" customHeight="1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6"/>
      <c r="L145" s="46"/>
      <c r="M145" s="46"/>
      <c r="N145" s="47"/>
      <c r="O145" s="48"/>
      <c r="P145" s="36"/>
      <c r="Q145" s="36"/>
      <c r="R145" s="46"/>
      <c r="S145" s="46"/>
      <c r="T145" s="36"/>
      <c r="U145" s="36"/>
      <c r="V145" s="49"/>
      <c r="W145" s="50"/>
      <c r="X145" s="49"/>
      <c r="Y145" s="49"/>
      <c r="Z145" s="50"/>
      <c r="AA145" s="49"/>
      <c r="AB145" s="49"/>
      <c r="AC145" s="49"/>
      <c r="AD145" s="49"/>
      <c r="AE145" s="49"/>
      <c r="AF145" s="51"/>
    </row>
    <row r="146" spans="1:32" ht="13.5" customHeight="1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5"/>
      <c r="L146" s="55"/>
      <c r="M146" s="55"/>
      <c r="N146" s="56"/>
      <c r="O146" s="57" t="s">
        <v>220</v>
      </c>
      <c r="P146" s="55"/>
      <c r="Q146" s="55"/>
      <c r="R146" s="242" t="str">
        <f>R2</f>
        <v>CE4160</v>
      </c>
      <c r="S146" s="244"/>
      <c r="T146" s="244"/>
      <c r="U146" s="244"/>
      <c r="V146" s="244"/>
      <c r="W146" s="244"/>
      <c r="X146" s="57" t="s">
        <v>223</v>
      </c>
      <c r="Y146" s="40"/>
      <c r="Z146" s="40"/>
      <c r="AA146" s="242" t="str">
        <f>_tag_no</f>
        <v>104-E-135</v>
      </c>
      <c r="AB146" s="242"/>
      <c r="AC146" s="242"/>
      <c r="AD146" s="242"/>
      <c r="AE146" s="242"/>
      <c r="AF146" s="243"/>
    </row>
    <row r="147" spans="1:32" ht="13.5" customHeight="1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5"/>
      <c r="L147" s="55"/>
      <c r="M147" s="55"/>
      <c r="N147" s="56"/>
      <c r="O147" s="57" t="s">
        <v>217</v>
      </c>
      <c r="P147" s="55"/>
      <c r="Q147" s="55"/>
      <c r="R147" s="267" t="str">
        <f>_ProjectDescript</f>
        <v>KIRBY NORTH PHASE 1</v>
      </c>
      <c r="S147" s="267"/>
      <c r="T147" s="267"/>
      <c r="U147" s="267"/>
      <c r="V147" s="267"/>
      <c r="W147" s="267"/>
      <c r="X147" s="57" t="s">
        <v>224</v>
      </c>
      <c r="Y147" s="40"/>
      <c r="Z147" s="40"/>
      <c r="AA147" s="242" t="str">
        <f>_doc_name</f>
        <v>KNP-DS-M-104-E-135</v>
      </c>
      <c r="AB147" s="242"/>
      <c r="AC147" s="242"/>
      <c r="AD147" s="242"/>
      <c r="AE147" s="242"/>
      <c r="AF147" s="243"/>
    </row>
    <row r="148" spans="1:32" ht="13.5" customHeight="1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5"/>
      <c r="L148" s="55"/>
      <c r="M148" s="55"/>
      <c r="N148" s="56"/>
      <c r="O148" s="57" t="s">
        <v>221</v>
      </c>
      <c r="P148" s="55"/>
      <c r="Q148" s="55"/>
      <c r="R148" s="244" t="str">
        <f>_epono</f>
        <v> </v>
      </c>
      <c r="S148" s="244"/>
      <c r="T148" s="244"/>
      <c r="U148" s="244"/>
      <c r="V148" s="244"/>
      <c r="W148" s="244"/>
      <c r="X148" s="57" t="s">
        <v>225</v>
      </c>
      <c r="Y148" s="40"/>
      <c r="Z148" s="40"/>
      <c r="AA148" s="242" t="str">
        <f>Rev</f>
        <v>0</v>
      </c>
      <c r="AB148" s="242"/>
      <c r="AC148" s="242"/>
      <c r="AD148" s="242"/>
      <c r="AE148" s="242"/>
      <c r="AF148" s="243"/>
    </row>
    <row r="149" spans="1:32" ht="13.5" customHeight="1">
      <c r="A149" s="53"/>
      <c r="B149" s="54"/>
      <c r="C149" s="54"/>
      <c r="D149" s="54"/>
      <c r="E149" s="54"/>
      <c r="F149" s="54"/>
      <c r="G149" s="59" t="s">
        <v>0</v>
      </c>
      <c r="H149" s="54"/>
      <c r="I149" s="54"/>
      <c r="J149" s="54"/>
      <c r="K149" s="55"/>
      <c r="L149" s="55"/>
      <c r="M149" s="55"/>
      <c r="N149" s="56"/>
      <c r="O149" s="57" t="s">
        <v>222</v>
      </c>
      <c r="P149" s="55"/>
      <c r="Q149" s="55"/>
      <c r="R149" s="244" t="str">
        <f>_ereqno</f>
        <v> </v>
      </c>
      <c r="S149" s="244"/>
      <c r="T149" s="244"/>
      <c r="U149" s="244"/>
      <c r="V149" s="244"/>
      <c r="W149" s="244"/>
      <c r="X149" s="57" t="s">
        <v>218</v>
      </c>
      <c r="Y149" s="40"/>
      <c r="Z149" s="40"/>
      <c r="AA149" s="242" t="str">
        <f>RevDate</f>
        <v>1/31/2013</v>
      </c>
      <c r="AB149" s="242"/>
      <c r="AC149" s="242"/>
      <c r="AD149" s="242"/>
      <c r="AE149" s="242"/>
      <c r="AF149" s="243"/>
    </row>
    <row r="150" spans="1:32" ht="13.5" customHeight="1">
      <c r="A150" s="53"/>
      <c r="B150" s="54"/>
      <c r="C150" s="54"/>
      <c r="D150" s="54"/>
      <c r="E150" s="54"/>
      <c r="F150" s="54"/>
      <c r="G150" s="59" t="s">
        <v>215</v>
      </c>
      <c r="H150" s="54"/>
      <c r="I150" s="54"/>
      <c r="J150" s="54"/>
      <c r="K150" s="55"/>
      <c r="L150" s="55"/>
      <c r="M150" s="55"/>
      <c r="N150" s="56"/>
      <c r="O150" s="54"/>
      <c r="P150" s="54"/>
      <c r="Q150" s="54"/>
      <c r="R150" s="54"/>
      <c r="S150" s="54"/>
      <c r="T150" s="54"/>
      <c r="U150" s="35"/>
      <c r="V150" s="60"/>
      <c r="W150" s="61"/>
      <c r="X150" s="62"/>
      <c r="Y150" s="62"/>
      <c r="Z150" s="61"/>
      <c r="AA150" s="62"/>
      <c r="AB150" s="62"/>
      <c r="AC150" s="62"/>
      <c r="AD150" s="62"/>
      <c r="AE150" s="63"/>
      <c r="AF150" s="64"/>
    </row>
    <row r="151" spans="1:32" ht="13.5" customHeight="1" thickBot="1">
      <c r="A151" s="53"/>
      <c r="B151" s="54"/>
      <c r="C151" s="54"/>
      <c r="D151" s="54"/>
      <c r="E151" s="54"/>
      <c r="F151" s="54"/>
      <c r="G151" s="59" t="s">
        <v>216</v>
      </c>
      <c r="H151" s="54"/>
      <c r="I151" s="54"/>
      <c r="J151" s="54"/>
      <c r="K151" s="55"/>
      <c r="L151" s="55"/>
      <c r="M151" s="55"/>
      <c r="N151" s="56"/>
      <c r="O151" s="65"/>
      <c r="P151" s="35"/>
      <c r="Q151" s="35"/>
      <c r="R151" s="65"/>
      <c r="S151" s="66"/>
      <c r="T151" s="35"/>
      <c r="U151" s="35"/>
      <c r="V151" s="63"/>
      <c r="W151" s="61"/>
      <c r="X151" s="66" t="s">
        <v>219</v>
      </c>
      <c r="Y151" s="67"/>
      <c r="Z151" s="61"/>
      <c r="AA151" s="68">
        <v>3</v>
      </c>
      <c r="AB151" s="69" t="s">
        <v>1</v>
      </c>
      <c r="AC151" s="70">
        <v>5</v>
      </c>
      <c r="AD151" s="63"/>
      <c r="AE151" s="63"/>
      <c r="AF151" s="64"/>
    </row>
    <row r="152" spans="1:32" ht="13.5" customHeight="1" thickBot="1">
      <c r="A152" s="71"/>
      <c r="B152" s="72"/>
      <c r="C152" s="72"/>
      <c r="D152" s="72"/>
      <c r="E152" s="72"/>
      <c r="F152" s="73"/>
      <c r="G152" s="73"/>
      <c r="H152" s="73"/>
      <c r="I152" s="74"/>
      <c r="J152" s="74"/>
      <c r="K152" s="74"/>
      <c r="L152" s="74"/>
      <c r="M152" s="74"/>
      <c r="N152" s="75"/>
      <c r="O152" s="76"/>
      <c r="P152" s="73"/>
      <c r="Q152" s="73"/>
      <c r="R152" s="73"/>
      <c r="S152" s="73"/>
      <c r="T152" s="73"/>
      <c r="U152" s="73"/>
      <c r="V152" s="73"/>
      <c r="W152" s="73"/>
      <c r="X152" s="73"/>
      <c r="Y152" s="77"/>
      <c r="Z152" s="78"/>
      <c r="AA152" s="78"/>
      <c r="AB152" s="78"/>
      <c r="AC152" s="78"/>
      <c r="AD152" s="78"/>
      <c r="AE152" s="79"/>
      <c r="AF152" s="80" t="s">
        <v>2</v>
      </c>
    </row>
    <row r="153" spans="1:32" ht="13.5" customHeight="1" thickBot="1">
      <c r="A153" s="81">
        <v>1</v>
      </c>
      <c r="B153" s="268" t="s">
        <v>162</v>
      </c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70"/>
      <c r="AF153" s="145"/>
    </row>
    <row r="154" spans="1:32" ht="13.5" customHeight="1">
      <c r="A154" s="84">
        <f aca="true" t="shared" si="2" ref="A154:A216">+A153+1</f>
        <v>2</v>
      </c>
      <c r="B154" s="34"/>
      <c r="C154" s="174"/>
      <c r="D154" s="174"/>
      <c r="E154" s="174"/>
      <c r="F154" s="174"/>
      <c r="G154" s="174"/>
      <c r="H154" s="174"/>
      <c r="I154" s="174"/>
      <c r="J154" s="174"/>
      <c r="K154" s="175"/>
      <c r="L154" s="174"/>
      <c r="M154" s="175"/>
      <c r="N154" s="175"/>
      <c r="O154" s="175"/>
      <c r="P154" s="175"/>
      <c r="Q154" s="175"/>
      <c r="R154" s="175"/>
      <c r="S154" s="175"/>
      <c r="T154" s="175"/>
      <c r="U154" s="175"/>
      <c r="V154" s="176"/>
      <c r="W154" s="8"/>
      <c r="X154" s="116"/>
      <c r="Y154" s="116"/>
      <c r="Z154" s="116"/>
      <c r="AA154" s="116"/>
      <c r="AB154" s="116"/>
      <c r="AC154" s="116"/>
      <c r="AD154" s="116"/>
      <c r="AE154" s="118"/>
      <c r="AF154" s="147"/>
    </row>
    <row r="155" spans="1:32" ht="13.5" customHeight="1">
      <c r="A155" s="84">
        <f t="shared" si="2"/>
        <v>3</v>
      </c>
      <c r="B155" s="21"/>
      <c r="C155" s="215" t="s">
        <v>320</v>
      </c>
      <c r="D155" s="61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8"/>
      <c r="X155" s="116"/>
      <c r="Y155" s="116"/>
      <c r="Z155" s="116"/>
      <c r="AA155" s="116"/>
      <c r="AB155" s="116"/>
      <c r="AC155" s="116"/>
      <c r="AD155" s="116"/>
      <c r="AE155" s="118"/>
      <c r="AF155" s="146"/>
    </row>
    <row r="156" spans="1:32" ht="13.5" customHeight="1">
      <c r="A156" s="84">
        <f t="shared" si="2"/>
        <v>4</v>
      </c>
      <c r="B156" s="21"/>
      <c r="C156" s="25" t="s">
        <v>310</v>
      </c>
      <c r="D156" s="8" t="s">
        <v>317</v>
      </c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8"/>
      <c r="X156" s="116"/>
      <c r="Y156" s="116"/>
      <c r="Z156" s="116"/>
      <c r="AA156" s="116"/>
      <c r="AB156" s="116"/>
      <c r="AC156" s="116"/>
      <c r="AD156" s="116"/>
      <c r="AE156" s="118"/>
      <c r="AF156" s="146"/>
    </row>
    <row r="157" spans="1:32" ht="13.5" customHeight="1">
      <c r="A157" s="84">
        <f t="shared" si="2"/>
        <v>5</v>
      </c>
      <c r="B157" s="20"/>
      <c r="C157" s="160" t="s">
        <v>316</v>
      </c>
      <c r="D157" s="8" t="s">
        <v>299</v>
      </c>
      <c r="E157" s="175"/>
      <c r="F157" s="175"/>
      <c r="G157" s="174"/>
      <c r="H157" s="174"/>
      <c r="I157" s="174"/>
      <c r="J157" s="174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8"/>
      <c r="X157" s="116"/>
      <c r="Y157" s="116"/>
      <c r="Z157" s="116"/>
      <c r="AA157" s="116"/>
      <c r="AB157" s="116"/>
      <c r="AC157" s="116"/>
      <c r="AD157" s="116"/>
      <c r="AE157" s="118"/>
      <c r="AF157" s="146"/>
    </row>
    <row r="158" spans="1:32" ht="13.5" customHeight="1">
      <c r="A158" s="84">
        <f t="shared" si="2"/>
        <v>6</v>
      </c>
      <c r="B158" s="20"/>
      <c r="C158" s="160" t="s">
        <v>319</v>
      </c>
      <c r="D158" s="61" t="s">
        <v>393</v>
      </c>
      <c r="E158" s="174"/>
      <c r="F158" s="174"/>
      <c r="G158" s="174"/>
      <c r="H158" s="174"/>
      <c r="I158" s="174"/>
      <c r="J158" s="174"/>
      <c r="K158" s="175"/>
      <c r="L158" s="175"/>
      <c r="M158" s="174"/>
      <c r="N158" s="174"/>
      <c r="O158" s="174"/>
      <c r="P158" s="174"/>
      <c r="Q158" s="174"/>
      <c r="R158" s="174"/>
      <c r="S158" s="174"/>
      <c r="T158" s="175"/>
      <c r="U158" s="174"/>
      <c r="V158" s="175"/>
      <c r="W158" s="8"/>
      <c r="X158" s="116"/>
      <c r="Y158" s="116"/>
      <c r="Z158" s="116"/>
      <c r="AA158" s="116"/>
      <c r="AB158" s="116"/>
      <c r="AC158" s="116"/>
      <c r="AD158" s="116"/>
      <c r="AE158" s="118"/>
      <c r="AF158" s="147"/>
    </row>
    <row r="159" spans="1:32" ht="13.5" customHeight="1">
      <c r="A159" s="84">
        <f t="shared" si="2"/>
        <v>7</v>
      </c>
      <c r="B159" s="20"/>
      <c r="C159" s="160" t="s">
        <v>379</v>
      </c>
      <c r="D159" s="8" t="s">
        <v>327</v>
      </c>
      <c r="E159" s="174"/>
      <c r="F159" s="174"/>
      <c r="G159" s="174"/>
      <c r="H159" s="174"/>
      <c r="I159" s="174"/>
      <c r="J159" s="174"/>
      <c r="K159" s="175"/>
      <c r="L159" s="175"/>
      <c r="M159" s="174"/>
      <c r="N159" s="174"/>
      <c r="O159" s="174"/>
      <c r="P159" s="174"/>
      <c r="Q159" s="174"/>
      <c r="R159" s="174"/>
      <c r="S159" s="174"/>
      <c r="T159" s="175"/>
      <c r="U159" s="174"/>
      <c r="V159" s="175"/>
      <c r="W159" s="8"/>
      <c r="X159" s="116"/>
      <c r="Y159" s="116"/>
      <c r="Z159" s="116"/>
      <c r="AA159" s="116"/>
      <c r="AB159" s="116"/>
      <c r="AC159" s="116"/>
      <c r="AD159" s="116"/>
      <c r="AE159" s="118"/>
      <c r="AF159" s="231"/>
    </row>
    <row r="160" spans="1:32" ht="13.5" customHeight="1">
      <c r="A160" s="84">
        <f t="shared" si="2"/>
        <v>8</v>
      </c>
      <c r="B160" s="20"/>
      <c r="C160" s="160" t="s">
        <v>380</v>
      </c>
      <c r="D160" s="61" t="s">
        <v>383</v>
      </c>
      <c r="E160" s="174"/>
      <c r="F160" s="174"/>
      <c r="G160" s="174"/>
      <c r="H160" s="174"/>
      <c r="I160" s="174"/>
      <c r="J160" s="174"/>
      <c r="K160" s="175"/>
      <c r="L160" s="175"/>
      <c r="M160" s="174"/>
      <c r="N160" s="174"/>
      <c r="O160" s="174"/>
      <c r="P160" s="174"/>
      <c r="Q160" s="174"/>
      <c r="R160" s="174"/>
      <c r="S160" s="174"/>
      <c r="T160" s="175"/>
      <c r="U160" s="174"/>
      <c r="V160" s="175"/>
      <c r="W160" s="8"/>
      <c r="X160" s="116"/>
      <c r="Y160" s="116"/>
      <c r="Z160" s="116"/>
      <c r="AA160" s="116"/>
      <c r="AB160" s="116"/>
      <c r="AC160" s="116"/>
      <c r="AD160" s="116"/>
      <c r="AE160" s="118"/>
      <c r="AF160" s="147"/>
    </row>
    <row r="161" spans="1:32" ht="13.5" customHeight="1">
      <c r="A161" s="84">
        <f t="shared" si="2"/>
        <v>9</v>
      </c>
      <c r="B161" s="20"/>
      <c r="C161" s="160" t="s">
        <v>381</v>
      </c>
      <c r="D161" s="61" t="s">
        <v>392</v>
      </c>
      <c r="E161" s="174"/>
      <c r="F161" s="174"/>
      <c r="G161" s="174"/>
      <c r="H161" s="174"/>
      <c r="I161" s="174"/>
      <c r="J161" s="174"/>
      <c r="K161" s="175"/>
      <c r="L161" s="175"/>
      <c r="M161" s="174"/>
      <c r="N161" s="174"/>
      <c r="O161" s="174"/>
      <c r="P161" s="174"/>
      <c r="Q161" s="174"/>
      <c r="R161" s="174"/>
      <c r="S161" s="174"/>
      <c r="T161" s="175"/>
      <c r="U161" s="174"/>
      <c r="V161" s="175"/>
      <c r="W161" s="8"/>
      <c r="X161" s="116"/>
      <c r="Y161" s="116"/>
      <c r="Z161" s="116"/>
      <c r="AA161" s="116"/>
      <c r="AB161" s="116"/>
      <c r="AC161" s="116"/>
      <c r="AD161" s="116"/>
      <c r="AE161" s="118"/>
      <c r="AF161" s="147"/>
    </row>
    <row r="162" spans="1:32" ht="13.5" customHeight="1">
      <c r="A162" s="84">
        <f t="shared" si="2"/>
        <v>10</v>
      </c>
      <c r="B162" s="20"/>
      <c r="C162" s="160" t="s">
        <v>382</v>
      </c>
      <c r="D162" s="61" t="s">
        <v>394</v>
      </c>
      <c r="E162" s="174"/>
      <c r="F162" s="174"/>
      <c r="G162" s="174"/>
      <c r="H162" s="174"/>
      <c r="I162" s="174"/>
      <c r="J162" s="174"/>
      <c r="K162" s="175"/>
      <c r="L162" s="175"/>
      <c r="M162" s="174"/>
      <c r="N162" s="174"/>
      <c r="O162" s="174"/>
      <c r="P162" s="174"/>
      <c r="Q162" s="174"/>
      <c r="R162" s="174"/>
      <c r="S162" s="174"/>
      <c r="T162" s="175"/>
      <c r="U162" s="174"/>
      <c r="V162" s="175"/>
      <c r="W162" s="8"/>
      <c r="X162" s="116"/>
      <c r="Y162" s="116"/>
      <c r="Z162" s="116"/>
      <c r="AA162" s="116"/>
      <c r="AB162" s="116"/>
      <c r="AC162" s="116"/>
      <c r="AD162" s="116"/>
      <c r="AE162" s="118"/>
      <c r="AF162" s="231"/>
    </row>
    <row r="163" spans="1:32" ht="13.5" customHeight="1">
      <c r="A163" s="84">
        <f t="shared" si="2"/>
        <v>11</v>
      </c>
      <c r="B163" s="20"/>
      <c r="C163" s="160" t="s">
        <v>384</v>
      </c>
      <c r="D163" s="227" t="s">
        <v>390</v>
      </c>
      <c r="E163" s="174"/>
      <c r="F163" s="174"/>
      <c r="G163" s="174"/>
      <c r="H163" s="174"/>
      <c r="I163" s="174"/>
      <c r="J163" s="174"/>
      <c r="K163" s="175"/>
      <c r="L163" s="175"/>
      <c r="M163" s="174"/>
      <c r="N163" s="174"/>
      <c r="O163" s="174"/>
      <c r="P163" s="174"/>
      <c r="Q163" s="174"/>
      <c r="R163" s="174"/>
      <c r="S163" s="174"/>
      <c r="T163" s="175"/>
      <c r="U163" s="174"/>
      <c r="V163" s="175"/>
      <c r="W163" s="8"/>
      <c r="X163" s="116"/>
      <c r="Y163" s="116"/>
      <c r="Z163" s="116"/>
      <c r="AA163" s="116"/>
      <c r="AB163" s="116"/>
      <c r="AC163" s="116"/>
      <c r="AD163" s="116"/>
      <c r="AE163" s="118"/>
      <c r="AF163" s="146"/>
    </row>
    <row r="164" spans="1:32" ht="13.5" customHeight="1">
      <c r="A164" s="84">
        <f t="shared" si="2"/>
        <v>12</v>
      </c>
      <c r="B164" s="20"/>
      <c r="C164" s="160"/>
      <c r="D164" s="61"/>
      <c r="E164" s="174"/>
      <c r="F164" s="174"/>
      <c r="G164" s="174"/>
      <c r="H164" s="174"/>
      <c r="I164" s="174"/>
      <c r="J164" s="174"/>
      <c r="K164" s="175"/>
      <c r="L164" s="175"/>
      <c r="M164" s="174"/>
      <c r="N164" s="174"/>
      <c r="O164" s="174"/>
      <c r="P164" s="174"/>
      <c r="Q164" s="174"/>
      <c r="R164" s="174"/>
      <c r="S164" s="174"/>
      <c r="T164" s="175"/>
      <c r="U164" s="174"/>
      <c r="V164" s="175"/>
      <c r="W164" s="8"/>
      <c r="X164" s="116"/>
      <c r="Y164" s="116"/>
      <c r="Z164" s="116"/>
      <c r="AA164" s="116"/>
      <c r="AB164" s="116"/>
      <c r="AC164" s="116"/>
      <c r="AD164" s="116"/>
      <c r="AE164" s="118"/>
      <c r="AF164" s="231"/>
    </row>
    <row r="165" spans="1:32" ht="13.5" customHeight="1">
      <c r="A165" s="84">
        <f t="shared" si="2"/>
        <v>13</v>
      </c>
      <c r="B165" s="20"/>
      <c r="C165" s="174"/>
      <c r="D165" s="174"/>
      <c r="E165" s="174"/>
      <c r="F165" s="174"/>
      <c r="G165" s="174"/>
      <c r="H165" s="174"/>
      <c r="I165" s="174"/>
      <c r="J165" s="174"/>
      <c r="K165" s="175"/>
      <c r="L165" s="175"/>
      <c r="M165" s="175"/>
      <c r="N165" s="175"/>
      <c r="O165" s="175"/>
      <c r="P165" s="175"/>
      <c r="Q165" s="174"/>
      <c r="R165" s="174"/>
      <c r="S165" s="175"/>
      <c r="T165" s="175"/>
      <c r="U165" s="175"/>
      <c r="V165" s="175"/>
      <c r="W165" s="8"/>
      <c r="X165" s="116"/>
      <c r="Y165" s="116"/>
      <c r="Z165" s="116"/>
      <c r="AA165" s="116"/>
      <c r="AB165" s="116"/>
      <c r="AC165" s="116"/>
      <c r="AD165" s="116"/>
      <c r="AE165" s="118"/>
      <c r="AF165" s="146"/>
    </row>
    <row r="166" spans="1:32" ht="13.5" customHeight="1">
      <c r="A166" s="84">
        <f t="shared" si="2"/>
        <v>14</v>
      </c>
      <c r="B166" s="21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8"/>
      <c r="X166" s="116"/>
      <c r="Y166" s="116"/>
      <c r="Z166" s="116"/>
      <c r="AA166" s="116"/>
      <c r="AB166" s="116"/>
      <c r="AC166" s="116"/>
      <c r="AD166" s="116"/>
      <c r="AE166" s="118"/>
      <c r="AF166" s="146"/>
    </row>
    <row r="167" spans="1:32" ht="13.5" customHeight="1">
      <c r="A167" s="84">
        <f t="shared" si="2"/>
        <v>15</v>
      </c>
      <c r="B167" s="20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8"/>
      <c r="X167" s="116"/>
      <c r="Y167" s="116"/>
      <c r="Z167" s="116"/>
      <c r="AA167" s="116"/>
      <c r="AB167" s="116"/>
      <c r="AC167" s="116"/>
      <c r="AD167" s="116"/>
      <c r="AE167" s="118"/>
      <c r="AF167" s="146"/>
    </row>
    <row r="168" spans="1:32" ht="13.5" customHeight="1">
      <c r="A168" s="84">
        <f t="shared" si="2"/>
        <v>16</v>
      </c>
      <c r="B168" s="21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8"/>
      <c r="X168" s="116"/>
      <c r="Y168" s="116"/>
      <c r="Z168" s="116"/>
      <c r="AA168" s="116"/>
      <c r="AB168" s="116"/>
      <c r="AC168" s="116"/>
      <c r="AD168" s="116"/>
      <c r="AE168" s="118"/>
      <c r="AF168" s="146"/>
    </row>
    <row r="169" spans="1:32" ht="13.5" customHeight="1">
      <c r="A169" s="84">
        <f t="shared" si="2"/>
        <v>17</v>
      </c>
      <c r="B169" s="21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8"/>
      <c r="X169" s="116"/>
      <c r="Y169" s="116"/>
      <c r="Z169" s="116"/>
      <c r="AA169" s="116"/>
      <c r="AB169" s="116"/>
      <c r="AC169" s="116"/>
      <c r="AD169" s="116"/>
      <c r="AE169" s="118"/>
      <c r="AF169" s="146"/>
    </row>
    <row r="170" spans="1:32" ht="13.5" customHeight="1">
      <c r="A170" s="84">
        <f t="shared" si="2"/>
        <v>18</v>
      </c>
      <c r="B170" s="21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8"/>
      <c r="X170" s="116"/>
      <c r="Y170" s="116"/>
      <c r="Z170" s="116"/>
      <c r="AA170" s="116"/>
      <c r="AB170" s="116"/>
      <c r="AC170" s="116"/>
      <c r="AD170" s="116"/>
      <c r="AE170" s="118"/>
      <c r="AF170" s="146"/>
    </row>
    <row r="171" spans="1:32" ht="13.5" customHeight="1">
      <c r="A171" s="84">
        <f t="shared" si="2"/>
        <v>19</v>
      </c>
      <c r="B171" s="21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8"/>
      <c r="X171" s="116"/>
      <c r="Y171" s="116"/>
      <c r="Z171" s="116"/>
      <c r="AA171" s="116"/>
      <c r="AB171" s="116"/>
      <c r="AC171" s="116"/>
      <c r="AD171" s="116"/>
      <c r="AE171" s="118"/>
      <c r="AF171" s="146"/>
    </row>
    <row r="172" spans="1:32" ht="13.5" customHeight="1">
      <c r="A172" s="84">
        <f t="shared" si="2"/>
        <v>20</v>
      </c>
      <c r="B172" s="21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8"/>
      <c r="X172" s="116"/>
      <c r="Y172" s="116"/>
      <c r="Z172" s="116"/>
      <c r="AA172" s="116"/>
      <c r="AB172" s="116"/>
      <c r="AC172" s="116"/>
      <c r="AD172" s="116"/>
      <c r="AE172" s="118"/>
      <c r="AF172" s="146"/>
    </row>
    <row r="173" spans="1:32" ht="13.5" customHeight="1">
      <c r="A173" s="84">
        <f t="shared" si="2"/>
        <v>21</v>
      </c>
      <c r="B173" s="21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8"/>
      <c r="X173" s="116"/>
      <c r="Y173" s="116"/>
      <c r="Z173" s="116"/>
      <c r="AA173" s="116"/>
      <c r="AB173" s="116"/>
      <c r="AC173" s="116"/>
      <c r="AD173" s="116"/>
      <c r="AE173" s="118"/>
      <c r="AF173" s="146"/>
    </row>
    <row r="174" spans="1:32" ht="13.5" customHeight="1">
      <c r="A174" s="84">
        <f t="shared" si="2"/>
        <v>22</v>
      </c>
      <c r="B174" s="21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8"/>
      <c r="X174" s="116"/>
      <c r="Y174" s="116"/>
      <c r="Z174" s="116"/>
      <c r="AA174" s="116"/>
      <c r="AB174" s="116"/>
      <c r="AC174" s="116"/>
      <c r="AD174" s="116"/>
      <c r="AE174" s="118"/>
      <c r="AF174" s="146"/>
    </row>
    <row r="175" spans="1:32" ht="13.5" customHeight="1">
      <c r="A175" s="84">
        <f t="shared" si="2"/>
        <v>23</v>
      </c>
      <c r="B175" s="21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8"/>
      <c r="X175" s="116"/>
      <c r="Y175" s="116"/>
      <c r="Z175" s="116"/>
      <c r="AA175" s="116"/>
      <c r="AB175" s="116"/>
      <c r="AC175" s="116"/>
      <c r="AD175" s="116"/>
      <c r="AE175" s="118"/>
      <c r="AF175" s="146"/>
    </row>
    <row r="176" spans="1:32" ht="13.5" customHeight="1">
      <c r="A176" s="84">
        <f t="shared" si="2"/>
        <v>24</v>
      </c>
      <c r="B176" s="21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8"/>
      <c r="X176" s="116"/>
      <c r="Y176" s="116"/>
      <c r="Z176" s="116"/>
      <c r="AA176" s="116"/>
      <c r="AB176" s="116"/>
      <c r="AC176" s="116"/>
      <c r="AD176" s="116"/>
      <c r="AE176" s="118"/>
      <c r="AF176" s="146"/>
    </row>
    <row r="177" spans="1:32" ht="13.5" customHeight="1">
      <c r="A177" s="84">
        <f t="shared" si="2"/>
        <v>25</v>
      </c>
      <c r="B177" s="21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8"/>
      <c r="X177" s="116"/>
      <c r="Y177" s="116"/>
      <c r="Z177" s="116"/>
      <c r="AA177" s="116"/>
      <c r="AB177" s="116"/>
      <c r="AC177" s="116"/>
      <c r="AD177" s="116"/>
      <c r="AE177" s="118"/>
      <c r="AF177" s="146"/>
    </row>
    <row r="178" spans="1:32" ht="13.5" customHeight="1">
      <c r="A178" s="84">
        <f t="shared" si="2"/>
        <v>26</v>
      </c>
      <c r="B178" s="21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8"/>
      <c r="X178" s="116"/>
      <c r="Y178" s="116"/>
      <c r="Z178" s="116"/>
      <c r="AA178" s="116"/>
      <c r="AB178" s="116"/>
      <c r="AC178" s="116"/>
      <c r="AD178" s="116"/>
      <c r="AE178" s="118"/>
      <c r="AF178" s="146"/>
    </row>
    <row r="179" spans="1:32" ht="13.5" customHeight="1">
      <c r="A179" s="84">
        <f t="shared" si="2"/>
        <v>27</v>
      </c>
      <c r="B179" s="21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8"/>
      <c r="X179" s="116"/>
      <c r="Y179" s="116"/>
      <c r="Z179" s="116"/>
      <c r="AA179" s="116"/>
      <c r="AB179" s="116"/>
      <c r="AC179" s="116"/>
      <c r="AD179" s="116"/>
      <c r="AE179" s="118"/>
      <c r="AF179" s="146"/>
    </row>
    <row r="180" spans="1:32" ht="13.5" customHeight="1">
      <c r="A180" s="84">
        <f t="shared" si="2"/>
        <v>28</v>
      </c>
      <c r="B180" s="21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8"/>
      <c r="X180" s="116"/>
      <c r="Y180" s="116"/>
      <c r="Z180" s="116"/>
      <c r="AA180" s="116"/>
      <c r="AB180" s="116"/>
      <c r="AC180" s="116"/>
      <c r="AD180" s="116"/>
      <c r="AE180" s="118"/>
      <c r="AF180" s="146"/>
    </row>
    <row r="181" spans="1:32" ht="13.5" customHeight="1">
      <c r="A181" s="84">
        <f t="shared" si="2"/>
        <v>29</v>
      </c>
      <c r="B181" s="21"/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8"/>
      <c r="X181" s="116"/>
      <c r="Y181" s="116"/>
      <c r="Z181" s="116"/>
      <c r="AA181" s="116"/>
      <c r="AB181" s="116"/>
      <c r="AC181" s="116"/>
      <c r="AD181" s="116"/>
      <c r="AE181" s="118"/>
      <c r="AF181" s="146"/>
    </row>
    <row r="182" spans="1:32" ht="13.5" customHeight="1">
      <c r="A182" s="84">
        <f t="shared" si="2"/>
        <v>30</v>
      </c>
      <c r="B182" s="21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8"/>
      <c r="X182" s="116"/>
      <c r="Y182" s="116"/>
      <c r="Z182" s="116"/>
      <c r="AA182" s="116"/>
      <c r="AB182" s="116"/>
      <c r="AC182" s="116"/>
      <c r="AD182" s="116"/>
      <c r="AE182" s="118"/>
      <c r="AF182" s="146"/>
    </row>
    <row r="183" spans="1:32" ht="13.5" customHeight="1">
      <c r="A183" s="84">
        <f t="shared" si="2"/>
        <v>31</v>
      </c>
      <c r="B183" s="21"/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8"/>
      <c r="X183" s="116"/>
      <c r="Y183" s="116"/>
      <c r="Z183" s="116"/>
      <c r="AA183" s="116"/>
      <c r="AB183" s="116"/>
      <c r="AC183" s="116"/>
      <c r="AD183" s="116"/>
      <c r="AE183" s="118"/>
      <c r="AF183" s="146"/>
    </row>
    <row r="184" spans="1:32" ht="13.5" customHeight="1">
      <c r="A184" s="84">
        <f t="shared" si="2"/>
        <v>32</v>
      </c>
      <c r="B184" s="21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8"/>
      <c r="X184" s="116"/>
      <c r="Y184" s="116"/>
      <c r="Z184" s="116"/>
      <c r="AA184" s="116"/>
      <c r="AB184" s="116"/>
      <c r="AC184" s="116"/>
      <c r="AD184" s="116"/>
      <c r="AE184" s="118"/>
      <c r="AF184" s="146"/>
    </row>
    <row r="185" spans="1:32" ht="13.5" customHeight="1">
      <c r="A185" s="84">
        <f t="shared" si="2"/>
        <v>33</v>
      </c>
      <c r="B185" s="21"/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8"/>
      <c r="X185" s="116"/>
      <c r="Y185" s="116"/>
      <c r="Z185" s="116"/>
      <c r="AA185" s="116"/>
      <c r="AB185" s="116"/>
      <c r="AC185" s="116"/>
      <c r="AD185" s="116"/>
      <c r="AE185" s="118"/>
      <c r="AF185" s="146"/>
    </row>
    <row r="186" spans="1:32" ht="13.5" customHeight="1">
      <c r="A186" s="84">
        <f t="shared" si="2"/>
        <v>34</v>
      </c>
      <c r="B186" s="21"/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8"/>
      <c r="X186" s="116"/>
      <c r="Y186" s="116"/>
      <c r="Z186" s="116"/>
      <c r="AA186" s="116"/>
      <c r="AB186" s="116"/>
      <c r="AC186" s="116"/>
      <c r="AD186" s="116"/>
      <c r="AE186" s="118"/>
      <c r="AF186" s="146"/>
    </row>
    <row r="187" spans="1:32" ht="13.5" customHeight="1">
      <c r="A187" s="84">
        <f t="shared" si="2"/>
        <v>35</v>
      </c>
      <c r="B187" s="21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8"/>
      <c r="X187" s="116"/>
      <c r="Y187" s="116"/>
      <c r="Z187" s="116"/>
      <c r="AA187" s="116"/>
      <c r="AB187" s="116"/>
      <c r="AC187" s="116"/>
      <c r="AD187" s="116"/>
      <c r="AE187" s="118"/>
      <c r="AF187" s="146"/>
    </row>
    <row r="188" spans="1:32" ht="13.5" customHeight="1">
      <c r="A188" s="84">
        <f t="shared" si="2"/>
        <v>36</v>
      </c>
      <c r="B188" s="21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8"/>
      <c r="X188" s="116"/>
      <c r="Y188" s="116"/>
      <c r="Z188" s="116"/>
      <c r="AA188" s="116"/>
      <c r="AB188" s="116"/>
      <c r="AC188" s="116"/>
      <c r="AD188" s="116"/>
      <c r="AE188" s="118"/>
      <c r="AF188" s="146"/>
    </row>
    <row r="189" spans="1:32" ht="13.5" customHeight="1">
      <c r="A189" s="84">
        <f t="shared" si="2"/>
        <v>37</v>
      </c>
      <c r="B189" s="21"/>
      <c r="C189" s="17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8"/>
      <c r="X189" s="116"/>
      <c r="Y189" s="116"/>
      <c r="Z189" s="116"/>
      <c r="AA189" s="116"/>
      <c r="AB189" s="116"/>
      <c r="AC189" s="116"/>
      <c r="AD189" s="116"/>
      <c r="AE189" s="118"/>
      <c r="AF189" s="146"/>
    </row>
    <row r="190" spans="1:32" ht="13.5" customHeight="1">
      <c r="A190" s="84">
        <f t="shared" si="2"/>
        <v>38</v>
      </c>
      <c r="B190" s="21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8"/>
      <c r="X190" s="116"/>
      <c r="Y190" s="116"/>
      <c r="Z190" s="116"/>
      <c r="AA190" s="116"/>
      <c r="AB190" s="116"/>
      <c r="AC190" s="116"/>
      <c r="AD190" s="116"/>
      <c r="AE190" s="118"/>
      <c r="AF190" s="146"/>
    </row>
    <row r="191" spans="1:32" ht="13.5" customHeight="1">
      <c r="A191" s="84">
        <f t="shared" si="2"/>
        <v>39</v>
      </c>
      <c r="B191" s="21"/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8"/>
      <c r="X191" s="116"/>
      <c r="Y191" s="116"/>
      <c r="Z191" s="116"/>
      <c r="AA191" s="116"/>
      <c r="AB191" s="116"/>
      <c r="AC191" s="116"/>
      <c r="AD191" s="116"/>
      <c r="AE191" s="118"/>
      <c r="AF191" s="146"/>
    </row>
    <row r="192" spans="1:32" ht="13.5" customHeight="1">
      <c r="A192" s="84">
        <f t="shared" si="2"/>
        <v>40</v>
      </c>
      <c r="B192" s="21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8"/>
      <c r="X192" s="116"/>
      <c r="Y192" s="116"/>
      <c r="Z192" s="116"/>
      <c r="AA192" s="116"/>
      <c r="AB192" s="116"/>
      <c r="AC192" s="116"/>
      <c r="AD192" s="116"/>
      <c r="AE192" s="118"/>
      <c r="AF192" s="146"/>
    </row>
    <row r="193" spans="1:32" ht="13.5" customHeight="1">
      <c r="A193" s="84">
        <f t="shared" si="2"/>
        <v>41</v>
      </c>
      <c r="B193" s="21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8"/>
      <c r="X193" s="116"/>
      <c r="Y193" s="116"/>
      <c r="Z193" s="116"/>
      <c r="AA193" s="116"/>
      <c r="AB193" s="116"/>
      <c r="AC193" s="116"/>
      <c r="AD193" s="116"/>
      <c r="AE193" s="118"/>
      <c r="AF193" s="146"/>
    </row>
    <row r="194" spans="1:32" ht="13.5" customHeight="1">
      <c r="A194" s="84">
        <f t="shared" si="2"/>
        <v>42</v>
      </c>
      <c r="B194" s="21"/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8"/>
      <c r="X194" s="116"/>
      <c r="Y194" s="116"/>
      <c r="Z194" s="116"/>
      <c r="AA194" s="116"/>
      <c r="AB194" s="116"/>
      <c r="AC194" s="116"/>
      <c r="AD194" s="116"/>
      <c r="AE194" s="118"/>
      <c r="AF194" s="146"/>
    </row>
    <row r="195" spans="1:32" ht="13.5" customHeight="1">
      <c r="A195" s="84">
        <f t="shared" si="2"/>
        <v>43</v>
      </c>
      <c r="B195" s="21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8"/>
      <c r="X195" s="116"/>
      <c r="Y195" s="116"/>
      <c r="Z195" s="116"/>
      <c r="AA195" s="116"/>
      <c r="AB195" s="116"/>
      <c r="AC195" s="116"/>
      <c r="AD195" s="116"/>
      <c r="AE195" s="118"/>
      <c r="AF195" s="146"/>
    </row>
    <row r="196" spans="1:32" ht="13.5" customHeight="1">
      <c r="A196" s="84">
        <f t="shared" si="2"/>
        <v>44</v>
      </c>
      <c r="B196" s="21"/>
      <c r="C196" s="17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8"/>
      <c r="X196" s="116"/>
      <c r="Y196" s="116"/>
      <c r="Z196" s="116"/>
      <c r="AA196" s="116"/>
      <c r="AB196" s="116"/>
      <c r="AC196" s="116"/>
      <c r="AD196" s="116"/>
      <c r="AE196" s="118"/>
      <c r="AF196" s="146"/>
    </row>
    <row r="197" spans="1:32" ht="13.5" customHeight="1">
      <c r="A197" s="84">
        <f t="shared" si="2"/>
        <v>45</v>
      </c>
      <c r="B197" s="21"/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8"/>
      <c r="X197" s="116"/>
      <c r="Y197" s="116"/>
      <c r="Z197" s="116"/>
      <c r="AA197" s="116"/>
      <c r="AB197" s="116"/>
      <c r="AC197" s="116"/>
      <c r="AD197" s="116"/>
      <c r="AE197" s="118"/>
      <c r="AF197" s="146"/>
    </row>
    <row r="198" spans="1:32" ht="13.5" customHeight="1">
      <c r="A198" s="84">
        <f t="shared" si="2"/>
        <v>46</v>
      </c>
      <c r="B198" s="21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8"/>
      <c r="X198" s="116"/>
      <c r="Y198" s="116"/>
      <c r="Z198" s="116"/>
      <c r="AA198" s="116"/>
      <c r="AB198" s="116"/>
      <c r="AC198" s="116"/>
      <c r="AD198" s="116"/>
      <c r="AE198" s="118"/>
      <c r="AF198" s="146"/>
    </row>
    <row r="199" spans="1:32" ht="13.5" customHeight="1">
      <c r="A199" s="84">
        <f t="shared" si="2"/>
        <v>47</v>
      </c>
      <c r="B199" s="21"/>
      <c r="C199" s="17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8"/>
      <c r="X199" s="116"/>
      <c r="Y199" s="116"/>
      <c r="Z199" s="116"/>
      <c r="AA199" s="116"/>
      <c r="AB199" s="116"/>
      <c r="AC199" s="116"/>
      <c r="AD199" s="116"/>
      <c r="AE199" s="118"/>
      <c r="AF199" s="146"/>
    </row>
    <row r="200" spans="1:32" ht="13.5" customHeight="1">
      <c r="A200" s="84">
        <f t="shared" si="2"/>
        <v>48</v>
      </c>
      <c r="B200" s="21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8"/>
      <c r="X200" s="116"/>
      <c r="Y200" s="116"/>
      <c r="Z200" s="116"/>
      <c r="AA200" s="116"/>
      <c r="AB200" s="116"/>
      <c r="AC200" s="116"/>
      <c r="AD200" s="116"/>
      <c r="AE200" s="118"/>
      <c r="AF200" s="146"/>
    </row>
    <row r="201" spans="1:32" ht="13.5" customHeight="1">
      <c r="A201" s="84">
        <f t="shared" si="2"/>
        <v>49</v>
      </c>
      <c r="B201" s="21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8"/>
      <c r="X201" s="116"/>
      <c r="Y201" s="116"/>
      <c r="Z201" s="116"/>
      <c r="AA201" s="116"/>
      <c r="AB201" s="116"/>
      <c r="AC201" s="116"/>
      <c r="AD201" s="116"/>
      <c r="AE201" s="118"/>
      <c r="AF201" s="146"/>
    </row>
    <row r="202" spans="1:32" ht="13.5" customHeight="1">
      <c r="A202" s="84">
        <f t="shared" si="2"/>
        <v>50</v>
      </c>
      <c r="B202" s="20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8"/>
      <c r="X202" s="116"/>
      <c r="Y202" s="116"/>
      <c r="Z202" s="116"/>
      <c r="AA202" s="116"/>
      <c r="AB202" s="116"/>
      <c r="AC202" s="116"/>
      <c r="AD202" s="116"/>
      <c r="AE202" s="118"/>
      <c r="AF202" s="146"/>
    </row>
    <row r="203" spans="1:32" ht="13.5" customHeight="1">
      <c r="A203" s="84">
        <f t="shared" si="2"/>
        <v>51</v>
      </c>
      <c r="B203" s="21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8"/>
      <c r="X203" s="116"/>
      <c r="Y203" s="116"/>
      <c r="Z203" s="116"/>
      <c r="AA203" s="116"/>
      <c r="AB203" s="116"/>
      <c r="AC203" s="116"/>
      <c r="AD203" s="116"/>
      <c r="AE203" s="118"/>
      <c r="AF203" s="146"/>
    </row>
    <row r="204" spans="1:32" ht="13.5" customHeight="1">
      <c r="A204" s="84">
        <f t="shared" si="2"/>
        <v>52</v>
      </c>
      <c r="B204" s="21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8"/>
      <c r="X204" s="116"/>
      <c r="Y204" s="116"/>
      <c r="Z204" s="116"/>
      <c r="AA204" s="116"/>
      <c r="AB204" s="116"/>
      <c r="AC204" s="116"/>
      <c r="AD204" s="116"/>
      <c r="AE204" s="118"/>
      <c r="AF204" s="146"/>
    </row>
    <row r="205" spans="1:32" ht="13.5" customHeight="1">
      <c r="A205" s="94">
        <f t="shared" si="2"/>
        <v>53</v>
      </c>
      <c r="B205" s="21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8"/>
      <c r="X205" s="116"/>
      <c r="Y205" s="116"/>
      <c r="Z205" s="116"/>
      <c r="AA205" s="116"/>
      <c r="AB205" s="116"/>
      <c r="AC205" s="116"/>
      <c r="AD205" s="116"/>
      <c r="AE205" s="118"/>
      <c r="AF205" s="146"/>
    </row>
    <row r="206" spans="1:32" ht="13.5" customHeight="1">
      <c r="A206" s="94">
        <f t="shared" si="2"/>
        <v>54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4"/>
      <c r="O206" s="8"/>
      <c r="P206" s="19"/>
      <c r="Q206" s="19"/>
      <c r="R206" s="19"/>
      <c r="S206" s="19"/>
      <c r="T206" s="19"/>
      <c r="U206" s="8"/>
      <c r="V206" s="19"/>
      <c r="W206" s="8"/>
      <c r="X206" s="116"/>
      <c r="Y206" s="116"/>
      <c r="Z206" s="116"/>
      <c r="AA206" s="116"/>
      <c r="AB206" s="116"/>
      <c r="AC206" s="116"/>
      <c r="AD206" s="116"/>
      <c r="AE206" s="118"/>
      <c r="AF206" s="146"/>
    </row>
    <row r="207" spans="1:32" ht="13.5" customHeight="1">
      <c r="A207" s="94">
        <f t="shared" si="2"/>
        <v>55</v>
      </c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4"/>
      <c r="O207" s="8"/>
      <c r="P207" s="19"/>
      <c r="Q207" s="19"/>
      <c r="R207" s="19"/>
      <c r="S207" s="19"/>
      <c r="T207" s="19"/>
      <c r="U207" s="8"/>
      <c r="V207" s="19"/>
      <c r="W207" s="8"/>
      <c r="X207" s="116"/>
      <c r="Y207" s="116"/>
      <c r="Z207" s="116"/>
      <c r="AA207" s="116"/>
      <c r="AB207" s="116"/>
      <c r="AC207" s="116"/>
      <c r="AD207" s="116"/>
      <c r="AE207" s="118"/>
      <c r="AF207" s="146"/>
    </row>
    <row r="208" spans="1:32" ht="13.5" customHeight="1">
      <c r="A208" s="94">
        <f t="shared" si="2"/>
        <v>56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4"/>
      <c r="O208" s="8"/>
      <c r="P208" s="19"/>
      <c r="Q208" s="19"/>
      <c r="R208" s="19"/>
      <c r="S208" s="19"/>
      <c r="T208" s="19"/>
      <c r="U208" s="8"/>
      <c r="V208" s="19"/>
      <c r="W208" s="8"/>
      <c r="X208" s="116"/>
      <c r="Y208" s="116"/>
      <c r="Z208" s="116"/>
      <c r="AA208" s="116"/>
      <c r="AB208" s="116"/>
      <c r="AC208" s="116"/>
      <c r="AD208" s="116"/>
      <c r="AE208" s="118"/>
      <c r="AF208" s="146"/>
    </row>
    <row r="209" spans="1:32" ht="13.5" customHeight="1">
      <c r="A209" s="94">
        <f t="shared" si="2"/>
        <v>57</v>
      </c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4"/>
      <c r="O209" s="8"/>
      <c r="P209" s="19"/>
      <c r="Q209" s="19"/>
      <c r="R209" s="19"/>
      <c r="S209" s="19"/>
      <c r="T209" s="19"/>
      <c r="U209" s="8"/>
      <c r="V209" s="19"/>
      <c r="W209" s="8"/>
      <c r="X209" s="116"/>
      <c r="Y209" s="116"/>
      <c r="Z209" s="116"/>
      <c r="AA209" s="116"/>
      <c r="AB209" s="116"/>
      <c r="AC209" s="116"/>
      <c r="AD209" s="116"/>
      <c r="AE209" s="118"/>
      <c r="AF209" s="146"/>
    </row>
    <row r="210" spans="1:32" ht="13.5" customHeight="1">
      <c r="A210" s="94">
        <f t="shared" si="2"/>
        <v>58</v>
      </c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4"/>
      <c r="O210" s="8"/>
      <c r="P210" s="19"/>
      <c r="Q210" s="19"/>
      <c r="R210" s="19"/>
      <c r="S210" s="19"/>
      <c r="T210" s="19"/>
      <c r="U210" s="8"/>
      <c r="V210" s="19"/>
      <c r="W210" s="8"/>
      <c r="X210" s="116"/>
      <c r="Y210" s="116"/>
      <c r="Z210" s="116"/>
      <c r="AA210" s="116"/>
      <c r="AB210" s="116"/>
      <c r="AC210" s="116"/>
      <c r="AD210" s="116"/>
      <c r="AE210" s="118"/>
      <c r="AF210" s="146" t="s">
        <v>8</v>
      </c>
    </row>
    <row r="211" spans="1:32" ht="13.5" customHeight="1">
      <c r="A211" s="94">
        <f t="shared" si="2"/>
        <v>59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4"/>
      <c r="O211" s="8"/>
      <c r="P211" s="19"/>
      <c r="Q211" s="19"/>
      <c r="R211" s="19"/>
      <c r="S211" s="19"/>
      <c r="T211" s="19"/>
      <c r="U211" s="8"/>
      <c r="V211" s="19"/>
      <c r="W211" s="8"/>
      <c r="X211" s="116"/>
      <c r="Y211" s="116"/>
      <c r="Z211" s="116"/>
      <c r="AA211" s="116"/>
      <c r="AB211" s="116"/>
      <c r="AC211" s="116"/>
      <c r="AD211" s="116"/>
      <c r="AE211" s="118"/>
      <c r="AF211" s="146" t="s">
        <v>8</v>
      </c>
    </row>
    <row r="212" spans="1:32" ht="13.5" customHeight="1">
      <c r="A212" s="94">
        <f t="shared" si="2"/>
        <v>60</v>
      </c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4"/>
      <c r="O212" s="8"/>
      <c r="P212" s="19"/>
      <c r="Q212" s="19"/>
      <c r="R212" s="19"/>
      <c r="S212" s="19"/>
      <c r="T212" s="19"/>
      <c r="U212" s="8"/>
      <c r="V212" s="19"/>
      <c r="W212" s="8"/>
      <c r="X212" s="116"/>
      <c r="Y212" s="116"/>
      <c r="Z212" s="116"/>
      <c r="AA212" s="116"/>
      <c r="AB212" s="116"/>
      <c r="AC212" s="116"/>
      <c r="AD212" s="116"/>
      <c r="AE212" s="118"/>
      <c r="AF212" s="146" t="s">
        <v>8</v>
      </c>
    </row>
    <row r="213" spans="1:32" ht="13.5" customHeight="1">
      <c r="A213" s="94">
        <f t="shared" si="2"/>
        <v>61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4"/>
      <c r="O213" s="8"/>
      <c r="P213" s="19"/>
      <c r="Q213" s="19"/>
      <c r="R213" s="19"/>
      <c r="S213" s="19"/>
      <c r="T213" s="19"/>
      <c r="U213" s="8"/>
      <c r="V213" s="19"/>
      <c r="W213" s="8"/>
      <c r="X213" s="116"/>
      <c r="Y213" s="116"/>
      <c r="Z213" s="116"/>
      <c r="AA213" s="116"/>
      <c r="AB213" s="116"/>
      <c r="AC213" s="116"/>
      <c r="AD213" s="116"/>
      <c r="AE213" s="118"/>
      <c r="AF213" s="146" t="s">
        <v>8</v>
      </c>
    </row>
    <row r="214" spans="1:32" ht="13.5" customHeight="1">
      <c r="A214" s="94">
        <f t="shared" si="2"/>
        <v>62</v>
      </c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4"/>
      <c r="O214" s="8"/>
      <c r="P214" s="19"/>
      <c r="Q214" s="19"/>
      <c r="R214" s="19"/>
      <c r="S214" s="19"/>
      <c r="T214" s="19"/>
      <c r="U214" s="8"/>
      <c r="V214" s="19"/>
      <c r="W214" s="8"/>
      <c r="X214" s="116"/>
      <c r="Y214" s="116"/>
      <c r="Z214" s="116"/>
      <c r="AA214" s="116"/>
      <c r="AB214" s="116"/>
      <c r="AC214" s="116"/>
      <c r="AD214" s="116"/>
      <c r="AE214" s="118"/>
      <c r="AF214" s="146" t="s">
        <v>8</v>
      </c>
    </row>
    <row r="215" spans="1:32" ht="13.5" customHeight="1">
      <c r="A215" s="94">
        <f t="shared" si="2"/>
        <v>63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8"/>
      <c r="X215" s="116"/>
      <c r="Y215" s="116"/>
      <c r="Z215" s="116"/>
      <c r="AA215" s="116"/>
      <c r="AB215" s="116"/>
      <c r="AC215" s="116"/>
      <c r="AD215" s="116"/>
      <c r="AE215" s="118"/>
      <c r="AF215" s="146" t="s">
        <v>8</v>
      </c>
    </row>
    <row r="216" spans="1:32" ht="13.5" customHeight="1" thickBot="1">
      <c r="A216" s="178">
        <f t="shared" si="2"/>
        <v>64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179"/>
      <c r="AF216" s="180" t="s">
        <v>8</v>
      </c>
    </row>
    <row r="217" spans="1:32" ht="13.5" customHeight="1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6"/>
      <c r="L217" s="46"/>
      <c r="M217" s="46"/>
      <c r="N217" s="47"/>
      <c r="O217" s="48"/>
      <c r="P217" s="36"/>
      <c r="Q217" s="36"/>
      <c r="R217" s="46"/>
      <c r="S217" s="46"/>
      <c r="T217" s="36"/>
      <c r="U217" s="36"/>
      <c r="V217" s="49"/>
      <c r="W217" s="50"/>
      <c r="X217" s="49"/>
      <c r="Y217" s="49"/>
      <c r="Z217" s="50"/>
      <c r="AA217" s="49"/>
      <c r="AB217" s="49"/>
      <c r="AC217" s="49"/>
      <c r="AD217" s="49"/>
      <c r="AE217" s="49"/>
      <c r="AF217" s="51"/>
    </row>
    <row r="218" spans="1:32" ht="13.5" customHeight="1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5"/>
      <c r="L218" s="55"/>
      <c r="M218" s="55"/>
      <c r="N218" s="56"/>
      <c r="O218" s="57" t="s">
        <v>220</v>
      </c>
      <c r="P218" s="55"/>
      <c r="Q218" s="55"/>
      <c r="R218" s="242" t="str">
        <f>R2</f>
        <v>CE4160</v>
      </c>
      <c r="S218" s="244"/>
      <c r="T218" s="244"/>
      <c r="U218" s="244"/>
      <c r="V218" s="244"/>
      <c r="W218" s="244"/>
      <c r="X218" s="57" t="s">
        <v>223</v>
      </c>
      <c r="Y218" s="40"/>
      <c r="Z218" s="40"/>
      <c r="AA218" s="242" t="str">
        <f>_tag_no</f>
        <v>104-E-135</v>
      </c>
      <c r="AB218" s="242"/>
      <c r="AC218" s="242"/>
      <c r="AD218" s="242"/>
      <c r="AE218" s="242"/>
      <c r="AF218" s="243"/>
    </row>
    <row r="219" spans="1:32" ht="13.5" customHeight="1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5"/>
      <c r="L219" s="55"/>
      <c r="M219" s="55"/>
      <c r="N219" s="56"/>
      <c r="O219" s="57" t="s">
        <v>217</v>
      </c>
      <c r="P219" s="55"/>
      <c r="Q219" s="55"/>
      <c r="R219" s="267" t="str">
        <f>_ProjectDescript</f>
        <v>KIRBY NORTH PHASE 1</v>
      </c>
      <c r="S219" s="267"/>
      <c r="T219" s="267"/>
      <c r="U219" s="267"/>
      <c r="V219" s="267"/>
      <c r="W219" s="267"/>
      <c r="X219" s="57" t="s">
        <v>224</v>
      </c>
      <c r="Y219" s="40"/>
      <c r="Z219" s="40"/>
      <c r="AA219" s="242" t="str">
        <f>_doc_name</f>
        <v>KNP-DS-M-104-E-135</v>
      </c>
      <c r="AB219" s="242"/>
      <c r="AC219" s="242"/>
      <c r="AD219" s="242"/>
      <c r="AE219" s="242"/>
      <c r="AF219" s="243"/>
    </row>
    <row r="220" spans="1:32" ht="13.5" customHeight="1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5"/>
      <c r="L220" s="55"/>
      <c r="M220" s="55"/>
      <c r="N220" s="56"/>
      <c r="O220" s="57" t="s">
        <v>221</v>
      </c>
      <c r="P220" s="55"/>
      <c r="Q220" s="55"/>
      <c r="R220" s="244" t="str">
        <f>_epono</f>
        <v> </v>
      </c>
      <c r="S220" s="244"/>
      <c r="T220" s="244"/>
      <c r="U220" s="244"/>
      <c r="V220" s="244"/>
      <c r="W220" s="244"/>
      <c r="X220" s="57" t="s">
        <v>225</v>
      </c>
      <c r="Y220" s="40"/>
      <c r="Z220" s="40"/>
      <c r="AA220" s="242" t="str">
        <f>Rev</f>
        <v>0</v>
      </c>
      <c r="AB220" s="242"/>
      <c r="AC220" s="242"/>
      <c r="AD220" s="242"/>
      <c r="AE220" s="242"/>
      <c r="AF220" s="243"/>
    </row>
    <row r="221" spans="1:32" ht="13.5" customHeight="1">
      <c r="A221" s="53"/>
      <c r="B221" s="54"/>
      <c r="C221" s="54"/>
      <c r="D221" s="54"/>
      <c r="E221" s="54"/>
      <c r="F221" s="54"/>
      <c r="G221" s="59" t="s">
        <v>0</v>
      </c>
      <c r="H221" s="54"/>
      <c r="I221" s="54"/>
      <c r="J221" s="54"/>
      <c r="K221" s="55"/>
      <c r="L221" s="55"/>
      <c r="M221" s="55"/>
      <c r="N221" s="56"/>
      <c r="O221" s="57" t="s">
        <v>222</v>
      </c>
      <c r="P221" s="55"/>
      <c r="Q221" s="55"/>
      <c r="R221" s="244" t="str">
        <f>_ereqno</f>
        <v> </v>
      </c>
      <c r="S221" s="244"/>
      <c r="T221" s="244"/>
      <c r="U221" s="244"/>
      <c r="V221" s="244"/>
      <c r="W221" s="244"/>
      <c r="X221" s="57" t="s">
        <v>218</v>
      </c>
      <c r="Y221" s="40"/>
      <c r="Z221" s="40"/>
      <c r="AA221" s="242" t="str">
        <f>RevDate</f>
        <v>1/31/2013</v>
      </c>
      <c r="AB221" s="242"/>
      <c r="AC221" s="242"/>
      <c r="AD221" s="242"/>
      <c r="AE221" s="242"/>
      <c r="AF221" s="243"/>
    </row>
    <row r="222" spans="1:32" ht="13.5" customHeight="1">
      <c r="A222" s="53"/>
      <c r="B222" s="54"/>
      <c r="C222" s="54"/>
      <c r="D222" s="54"/>
      <c r="E222" s="54"/>
      <c r="F222" s="54"/>
      <c r="G222" s="59" t="s">
        <v>215</v>
      </c>
      <c r="H222" s="54"/>
      <c r="I222" s="54"/>
      <c r="J222" s="54"/>
      <c r="K222" s="55"/>
      <c r="L222" s="55"/>
      <c r="M222" s="55"/>
      <c r="N222" s="56"/>
      <c r="O222" s="54"/>
      <c r="P222" s="54"/>
      <c r="Q222" s="54"/>
      <c r="R222" s="54"/>
      <c r="S222" s="54"/>
      <c r="T222" s="54"/>
      <c r="U222" s="35"/>
      <c r="V222" s="60"/>
      <c r="W222" s="61"/>
      <c r="X222" s="62"/>
      <c r="Y222" s="62"/>
      <c r="Z222" s="61"/>
      <c r="AA222" s="62"/>
      <c r="AB222" s="62"/>
      <c r="AC222" s="62"/>
      <c r="AD222" s="62"/>
      <c r="AE222" s="63"/>
      <c r="AF222" s="64"/>
    </row>
    <row r="223" spans="1:32" ht="13.5" customHeight="1" thickBot="1">
      <c r="A223" s="53"/>
      <c r="B223" s="54"/>
      <c r="C223" s="54"/>
      <c r="D223" s="54"/>
      <c r="E223" s="54"/>
      <c r="F223" s="54"/>
      <c r="G223" s="59" t="s">
        <v>216</v>
      </c>
      <c r="H223" s="54"/>
      <c r="I223" s="54"/>
      <c r="J223" s="54"/>
      <c r="K223" s="55"/>
      <c r="L223" s="55"/>
      <c r="M223" s="55"/>
      <c r="N223" s="56"/>
      <c r="O223" s="65"/>
      <c r="P223" s="35"/>
      <c r="Q223" s="35"/>
      <c r="R223" s="65"/>
      <c r="S223" s="66"/>
      <c r="T223" s="35"/>
      <c r="U223" s="35"/>
      <c r="V223" s="63"/>
      <c r="W223" s="61"/>
      <c r="X223" s="66" t="s">
        <v>219</v>
      </c>
      <c r="Y223" s="67"/>
      <c r="Z223" s="61"/>
      <c r="AA223" s="68">
        <v>4</v>
      </c>
      <c r="AB223" s="69" t="s">
        <v>1</v>
      </c>
      <c r="AC223" s="70">
        <v>5</v>
      </c>
      <c r="AD223" s="63"/>
      <c r="AE223" s="63"/>
      <c r="AF223" s="64"/>
    </row>
    <row r="224" spans="1:32" ht="13.5" customHeight="1" thickBot="1">
      <c r="A224" s="71"/>
      <c r="B224" s="72"/>
      <c r="C224" s="72"/>
      <c r="D224" s="72"/>
      <c r="E224" s="72"/>
      <c r="F224" s="73"/>
      <c r="G224" s="73"/>
      <c r="H224" s="73"/>
      <c r="I224" s="74"/>
      <c r="J224" s="74"/>
      <c r="K224" s="74"/>
      <c r="L224" s="74"/>
      <c r="M224" s="74"/>
      <c r="N224" s="75"/>
      <c r="O224" s="181"/>
      <c r="P224" s="74"/>
      <c r="Q224" s="74"/>
      <c r="R224" s="74"/>
      <c r="S224" s="74"/>
      <c r="T224" s="74"/>
      <c r="U224" s="74"/>
      <c r="V224" s="74"/>
      <c r="W224" s="74"/>
      <c r="X224" s="74"/>
      <c r="Y224" s="77"/>
      <c r="Z224" s="78"/>
      <c r="AA224" s="78"/>
      <c r="AB224" s="78"/>
      <c r="AC224" s="78"/>
      <c r="AD224" s="78"/>
      <c r="AE224" s="79"/>
      <c r="AF224" s="80" t="s">
        <v>2</v>
      </c>
    </row>
    <row r="225" spans="1:32" ht="13.5" customHeight="1">
      <c r="A225" s="182">
        <v>1</v>
      </c>
      <c r="B225" s="50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83"/>
      <c r="O225" s="184"/>
      <c r="P225" s="184"/>
      <c r="Q225" s="184"/>
      <c r="R225" s="184"/>
      <c r="S225" s="184"/>
      <c r="T225" s="184"/>
      <c r="U225" s="184"/>
      <c r="V225" s="184"/>
      <c r="W225" s="50"/>
      <c r="X225" s="50"/>
      <c r="Y225" s="50"/>
      <c r="Z225" s="50"/>
      <c r="AA225" s="50"/>
      <c r="AB225" s="50"/>
      <c r="AC225" s="50"/>
      <c r="AD225" s="50"/>
      <c r="AE225" s="185"/>
      <c r="AF225" s="145"/>
    </row>
    <row r="226" spans="1:32" ht="13.5" customHeight="1">
      <c r="A226" s="94">
        <f aca="true" t="shared" si="3" ref="A226:A288">+A225+1</f>
        <v>2</v>
      </c>
      <c r="B226" s="61"/>
      <c r="C226" s="215" t="s">
        <v>329</v>
      </c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97"/>
      <c r="AF226" s="146" t="s">
        <v>8</v>
      </c>
    </row>
    <row r="227" spans="1:32" ht="13.5" customHeight="1">
      <c r="A227" s="94">
        <f t="shared" si="3"/>
        <v>3</v>
      </c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61"/>
      <c r="X227" s="61"/>
      <c r="Y227" s="61"/>
      <c r="Z227" s="61"/>
      <c r="AA227" s="61"/>
      <c r="AB227" s="61"/>
      <c r="AC227" s="61"/>
      <c r="AD227" s="61"/>
      <c r="AE227" s="97"/>
      <c r="AF227" s="146"/>
    </row>
    <row r="228" spans="1:32" ht="13.5" customHeight="1" thickBot="1">
      <c r="A228" s="94">
        <f t="shared" si="3"/>
        <v>4</v>
      </c>
      <c r="B228" s="153" t="s">
        <v>163</v>
      </c>
      <c r="C228" s="153"/>
      <c r="D228" s="75"/>
      <c r="E228" s="409" t="s">
        <v>261</v>
      </c>
      <c r="F228" s="410"/>
      <c r="G228" s="410"/>
      <c r="H228" s="158" t="s">
        <v>164</v>
      </c>
      <c r="I228" s="158"/>
      <c r="J228" s="158"/>
      <c r="K228" s="75" t="s">
        <v>272</v>
      </c>
      <c r="L228" s="153"/>
      <c r="M228" s="153" t="s">
        <v>197</v>
      </c>
      <c r="N228" s="153"/>
      <c r="O228" s="153"/>
      <c r="P228" s="153"/>
      <c r="Q228" s="153"/>
      <c r="R228" s="153"/>
      <c r="S228" s="153"/>
      <c r="T228" s="153"/>
      <c r="U228" s="153"/>
      <c r="V228" s="153"/>
      <c r="W228" s="61"/>
      <c r="X228" s="61"/>
      <c r="Y228" s="61"/>
      <c r="Z228" s="61"/>
      <c r="AA228" s="61"/>
      <c r="AB228" s="61"/>
      <c r="AC228" s="61"/>
      <c r="AD228" s="61"/>
      <c r="AE228" s="97"/>
      <c r="AF228" s="147"/>
    </row>
    <row r="229" spans="1:32" ht="13.5" customHeight="1">
      <c r="A229" s="94">
        <f t="shared" si="3"/>
        <v>5</v>
      </c>
      <c r="B229" s="154"/>
      <c r="C229" s="186" t="s">
        <v>165</v>
      </c>
      <c r="D229" s="61"/>
      <c r="E229" s="61"/>
      <c r="F229" s="187" t="s">
        <v>166</v>
      </c>
      <c r="G229" s="61"/>
      <c r="H229" s="187"/>
      <c r="I229" s="187" t="s">
        <v>167</v>
      </c>
      <c r="J229" s="187"/>
      <c r="K229" s="61"/>
      <c r="L229" s="154" t="s">
        <v>168</v>
      </c>
      <c r="M229" s="186"/>
      <c r="N229" s="50"/>
      <c r="O229" s="153"/>
      <c r="P229" s="153"/>
      <c r="Q229" s="153"/>
      <c r="R229" s="153"/>
      <c r="S229" s="153"/>
      <c r="T229" s="153"/>
      <c r="U229" s="153"/>
      <c r="V229" s="153"/>
      <c r="W229" s="61"/>
      <c r="X229" s="61"/>
      <c r="Y229" s="61"/>
      <c r="Z229" s="61"/>
      <c r="AA229" s="61"/>
      <c r="AB229" s="61"/>
      <c r="AC229" s="61"/>
      <c r="AD229" s="61"/>
      <c r="AE229" s="97"/>
      <c r="AF229" s="146"/>
    </row>
    <row r="230" spans="1:32" ht="13.5" customHeight="1" thickBot="1">
      <c r="A230" s="94">
        <f t="shared" si="3"/>
        <v>6</v>
      </c>
      <c r="B230" s="158"/>
      <c r="C230" s="187" t="s">
        <v>197</v>
      </c>
      <c r="D230" s="75"/>
      <c r="E230" s="75"/>
      <c r="F230" s="188" t="s">
        <v>208</v>
      </c>
      <c r="G230" s="189"/>
      <c r="H230" s="189"/>
      <c r="I230" s="189" t="s">
        <v>198</v>
      </c>
      <c r="J230" s="189"/>
      <c r="K230" s="75"/>
      <c r="L230" s="189" t="s">
        <v>169</v>
      </c>
      <c r="M230" s="189"/>
      <c r="N230" s="189"/>
      <c r="O230" s="153"/>
      <c r="P230" s="153"/>
      <c r="Q230" s="153"/>
      <c r="R230" s="153"/>
      <c r="S230" s="153"/>
      <c r="T230" s="153"/>
      <c r="U230" s="153"/>
      <c r="V230" s="153"/>
      <c r="W230" s="61"/>
      <c r="X230" s="61"/>
      <c r="Y230" s="61"/>
      <c r="Z230" s="61"/>
      <c r="AA230" s="61"/>
      <c r="AB230" s="61"/>
      <c r="AC230" s="61"/>
      <c r="AD230" s="61"/>
      <c r="AE230" s="97"/>
      <c r="AF230" s="146"/>
    </row>
    <row r="231" spans="1:32" ht="13.5" customHeight="1">
      <c r="A231" s="94">
        <f t="shared" si="3"/>
        <v>7</v>
      </c>
      <c r="B231" s="8"/>
      <c r="C231" s="22"/>
      <c r="D231" s="116"/>
      <c r="E231" s="116"/>
      <c r="F231" s="190"/>
      <c r="G231" s="8"/>
      <c r="H231" s="12"/>
      <c r="I231" s="482"/>
      <c r="J231" s="482"/>
      <c r="K231" s="116"/>
      <c r="L231" s="22"/>
      <c r="M231" s="8"/>
      <c r="N231" s="23"/>
      <c r="O231" s="153"/>
      <c r="P231" s="153"/>
      <c r="Q231" s="153"/>
      <c r="R231" s="153"/>
      <c r="S231" s="153"/>
      <c r="T231" s="153"/>
      <c r="U231" s="153"/>
      <c r="V231" s="153"/>
      <c r="W231" s="61"/>
      <c r="X231" s="61"/>
      <c r="Y231" s="61"/>
      <c r="Z231" s="61"/>
      <c r="AA231" s="61"/>
      <c r="AB231" s="61"/>
      <c r="AC231" s="61"/>
      <c r="AD231" s="61"/>
      <c r="AE231" s="97"/>
      <c r="AF231" s="146"/>
    </row>
    <row r="232" spans="1:32" ht="13.5" customHeight="1">
      <c r="A232" s="94">
        <f t="shared" si="3"/>
        <v>8</v>
      </c>
      <c r="B232" s="8"/>
      <c r="C232" s="23"/>
      <c r="D232" s="116"/>
      <c r="E232" s="116"/>
      <c r="F232" s="190"/>
      <c r="G232" s="23"/>
      <c r="H232" s="23"/>
      <c r="I232" s="483"/>
      <c r="J232" s="484"/>
      <c r="K232" s="116"/>
      <c r="L232" s="23"/>
      <c r="M232" s="23"/>
      <c r="N232" s="8"/>
      <c r="O232" s="153"/>
      <c r="P232" s="153"/>
      <c r="Q232" s="153"/>
      <c r="R232" s="153"/>
      <c r="S232" s="153"/>
      <c r="T232" s="153"/>
      <c r="U232" s="153"/>
      <c r="V232" s="153"/>
      <c r="W232" s="61"/>
      <c r="X232" s="61"/>
      <c r="Y232" s="61"/>
      <c r="Z232" s="61"/>
      <c r="AA232" s="61"/>
      <c r="AB232" s="61"/>
      <c r="AC232" s="61"/>
      <c r="AD232" s="61"/>
      <c r="AE232" s="97"/>
      <c r="AF232" s="146"/>
    </row>
    <row r="233" spans="1:32" ht="13.5" customHeight="1">
      <c r="A233" s="94">
        <f t="shared" si="3"/>
        <v>9</v>
      </c>
      <c r="B233" s="8"/>
      <c r="C233" s="23"/>
      <c r="D233" s="116"/>
      <c r="E233" s="116"/>
      <c r="F233" s="190"/>
      <c r="G233" s="23"/>
      <c r="H233" s="23"/>
      <c r="I233" s="483"/>
      <c r="J233" s="484"/>
      <c r="K233" s="116"/>
      <c r="L233" s="23"/>
      <c r="M233" s="23"/>
      <c r="N233" s="23"/>
      <c r="O233" s="153"/>
      <c r="P233" s="153"/>
      <c r="Q233" s="153"/>
      <c r="R233" s="153"/>
      <c r="S233" s="153"/>
      <c r="T233" s="153"/>
      <c r="U233" s="153"/>
      <c r="V233" s="153"/>
      <c r="W233" s="61"/>
      <c r="X233" s="61"/>
      <c r="Y233" s="61"/>
      <c r="Z233" s="61"/>
      <c r="AA233" s="61"/>
      <c r="AB233" s="61"/>
      <c r="AC233" s="61"/>
      <c r="AD233" s="61"/>
      <c r="AE233" s="97"/>
      <c r="AF233" s="146"/>
    </row>
    <row r="234" spans="1:32" ht="13.5" customHeight="1">
      <c r="A234" s="94">
        <f t="shared" si="3"/>
        <v>10</v>
      </c>
      <c r="B234" s="8"/>
      <c r="C234" s="23"/>
      <c r="D234" s="116"/>
      <c r="E234" s="116"/>
      <c r="F234" s="190"/>
      <c r="G234" s="23"/>
      <c r="H234" s="23"/>
      <c r="I234" s="483"/>
      <c r="J234" s="484"/>
      <c r="K234" s="116"/>
      <c r="L234" s="23"/>
      <c r="M234" s="23"/>
      <c r="N234" s="23"/>
      <c r="O234" s="153"/>
      <c r="P234" s="153"/>
      <c r="Q234" s="153"/>
      <c r="R234" s="153"/>
      <c r="S234" s="153"/>
      <c r="T234" s="153"/>
      <c r="U234" s="153"/>
      <c r="V234" s="153"/>
      <c r="W234" s="61"/>
      <c r="X234" s="61"/>
      <c r="Y234" s="61"/>
      <c r="Z234" s="61"/>
      <c r="AA234" s="61"/>
      <c r="AB234" s="61"/>
      <c r="AC234" s="61"/>
      <c r="AD234" s="61"/>
      <c r="AE234" s="97"/>
      <c r="AF234" s="146"/>
    </row>
    <row r="235" spans="1:32" ht="13.5" customHeight="1">
      <c r="A235" s="94">
        <f t="shared" si="3"/>
        <v>11</v>
      </c>
      <c r="B235" s="8"/>
      <c r="C235" s="23"/>
      <c r="D235" s="116"/>
      <c r="E235" s="116"/>
      <c r="F235" s="190"/>
      <c r="G235" s="23"/>
      <c r="H235" s="23"/>
      <c r="I235" s="483"/>
      <c r="J235" s="484"/>
      <c r="K235" s="116"/>
      <c r="L235" s="23"/>
      <c r="M235" s="23"/>
      <c r="N235" s="23"/>
      <c r="O235" s="153"/>
      <c r="P235" s="153"/>
      <c r="Q235" s="153"/>
      <c r="R235" s="153"/>
      <c r="S235" s="153"/>
      <c r="T235" s="153"/>
      <c r="U235" s="153"/>
      <c r="V235" s="153"/>
      <c r="W235" s="61"/>
      <c r="X235" s="61"/>
      <c r="Y235" s="61"/>
      <c r="Z235" s="61"/>
      <c r="AA235" s="61"/>
      <c r="AB235" s="61"/>
      <c r="AC235" s="61"/>
      <c r="AD235" s="61"/>
      <c r="AE235" s="97"/>
      <c r="AF235" s="146"/>
    </row>
    <row r="236" spans="1:32" ht="13.5" customHeight="1">
      <c r="A236" s="94">
        <f t="shared" si="3"/>
        <v>12</v>
      </c>
      <c r="B236" s="8"/>
      <c r="C236" s="23"/>
      <c r="D236" s="116"/>
      <c r="E236" s="116"/>
      <c r="F236" s="190"/>
      <c r="G236" s="23"/>
      <c r="H236" s="23"/>
      <c r="I236" s="483"/>
      <c r="J236" s="484"/>
      <c r="K236" s="116"/>
      <c r="L236" s="23"/>
      <c r="M236" s="23"/>
      <c r="N236" s="23"/>
      <c r="O236" s="153"/>
      <c r="P236" s="153"/>
      <c r="Q236" s="153"/>
      <c r="R236" s="153"/>
      <c r="S236" s="153"/>
      <c r="T236" s="153"/>
      <c r="U236" s="153"/>
      <c r="V236" s="153"/>
      <c r="W236" s="61"/>
      <c r="X236" s="61"/>
      <c r="Y236" s="61"/>
      <c r="Z236" s="61"/>
      <c r="AA236" s="61"/>
      <c r="AB236" s="61"/>
      <c r="AC236" s="61"/>
      <c r="AD236" s="61"/>
      <c r="AE236" s="97"/>
      <c r="AF236" s="146"/>
    </row>
    <row r="237" spans="1:32" ht="13.5" customHeight="1">
      <c r="A237" s="94">
        <f t="shared" si="3"/>
        <v>13</v>
      </c>
      <c r="B237" s="8"/>
      <c r="C237" s="23"/>
      <c r="D237" s="116"/>
      <c r="E237" s="116"/>
      <c r="F237" s="190"/>
      <c r="G237" s="23"/>
      <c r="H237" s="23"/>
      <c r="I237" s="483"/>
      <c r="J237" s="484"/>
      <c r="K237" s="116"/>
      <c r="L237" s="23"/>
      <c r="M237" s="23"/>
      <c r="N237" s="23"/>
      <c r="O237" s="153"/>
      <c r="P237" s="153"/>
      <c r="Q237" s="153"/>
      <c r="R237" s="153"/>
      <c r="S237" s="153"/>
      <c r="T237" s="153"/>
      <c r="U237" s="153"/>
      <c r="V237" s="153"/>
      <c r="W237" s="61"/>
      <c r="X237" s="61"/>
      <c r="Y237" s="61"/>
      <c r="Z237" s="61"/>
      <c r="AA237" s="61"/>
      <c r="AB237" s="61"/>
      <c r="AC237" s="61"/>
      <c r="AD237" s="61"/>
      <c r="AE237" s="97"/>
      <c r="AF237" s="146"/>
    </row>
    <row r="238" spans="1:32" ht="13.5" customHeight="1">
      <c r="A238" s="94">
        <f t="shared" si="3"/>
        <v>14</v>
      </c>
      <c r="B238" s="8"/>
      <c r="C238" s="23"/>
      <c r="D238" s="116"/>
      <c r="E238" s="116"/>
      <c r="F238" s="190"/>
      <c r="G238" s="23"/>
      <c r="H238" s="23"/>
      <c r="I238" s="483"/>
      <c r="J238" s="484"/>
      <c r="K238" s="116"/>
      <c r="L238" s="23"/>
      <c r="M238" s="23"/>
      <c r="N238" s="23"/>
      <c r="O238" s="153"/>
      <c r="P238" s="153"/>
      <c r="Q238" s="153"/>
      <c r="R238" s="153"/>
      <c r="S238" s="153"/>
      <c r="T238" s="153"/>
      <c r="U238" s="153"/>
      <c r="V238" s="153"/>
      <c r="W238" s="61"/>
      <c r="X238" s="61"/>
      <c r="Y238" s="61"/>
      <c r="Z238" s="61"/>
      <c r="AA238" s="61"/>
      <c r="AB238" s="61"/>
      <c r="AC238" s="61"/>
      <c r="AD238" s="61"/>
      <c r="AE238" s="97"/>
      <c r="AF238" s="146"/>
    </row>
    <row r="239" spans="1:32" ht="13.5" customHeight="1">
      <c r="A239" s="94">
        <f t="shared" si="3"/>
        <v>15</v>
      </c>
      <c r="B239" s="8"/>
      <c r="C239" s="23"/>
      <c r="D239" s="116"/>
      <c r="E239" s="116"/>
      <c r="F239" s="190"/>
      <c r="G239" s="23"/>
      <c r="H239" s="23"/>
      <c r="I239" s="483"/>
      <c r="J239" s="484"/>
      <c r="K239" s="116"/>
      <c r="L239" s="23"/>
      <c r="M239" s="23"/>
      <c r="N239" s="23"/>
      <c r="O239" s="153"/>
      <c r="P239" s="153"/>
      <c r="Q239" s="153"/>
      <c r="R239" s="153"/>
      <c r="S239" s="153"/>
      <c r="T239" s="153"/>
      <c r="U239" s="153"/>
      <c r="V239" s="153"/>
      <c r="W239" s="61"/>
      <c r="X239" s="61"/>
      <c r="Y239" s="61"/>
      <c r="Z239" s="61"/>
      <c r="AA239" s="61"/>
      <c r="AB239" s="61"/>
      <c r="AC239" s="61"/>
      <c r="AD239" s="61"/>
      <c r="AE239" s="97"/>
      <c r="AF239" s="146"/>
    </row>
    <row r="240" spans="1:32" ht="13.5" customHeight="1" thickBot="1">
      <c r="A240" s="94">
        <f t="shared" si="3"/>
        <v>16</v>
      </c>
      <c r="B240" s="87"/>
      <c r="C240" s="24"/>
      <c r="D240" s="90"/>
      <c r="E240" s="90"/>
      <c r="F240" s="191"/>
      <c r="G240" s="24"/>
      <c r="H240" s="24"/>
      <c r="I240" s="485"/>
      <c r="J240" s="485"/>
      <c r="K240" s="90"/>
      <c r="L240" s="24"/>
      <c r="M240" s="24"/>
      <c r="N240" s="24"/>
      <c r="O240" s="153"/>
      <c r="P240" s="153"/>
      <c r="Q240" s="153"/>
      <c r="R240" s="153"/>
      <c r="S240" s="153"/>
      <c r="T240" s="153"/>
      <c r="U240" s="153"/>
      <c r="V240" s="153"/>
      <c r="W240" s="61"/>
      <c r="X240" s="61"/>
      <c r="Y240" s="61"/>
      <c r="Z240" s="61"/>
      <c r="AA240" s="61"/>
      <c r="AB240" s="61"/>
      <c r="AC240" s="61"/>
      <c r="AD240" s="61"/>
      <c r="AE240" s="97"/>
      <c r="AF240" s="146"/>
    </row>
    <row r="241" spans="1:32" ht="13.5" customHeight="1">
      <c r="A241" s="94">
        <f t="shared" si="3"/>
        <v>17</v>
      </c>
      <c r="B241" s="153"/>
      <c r="C241" s="187"/>
      <c r="D241" s="187"/>
      <c r="E241" s="187"/>
      <c r="F241" s="187"/>
      <c r="G241" s="187"/>
      <c r="H241" s="187"/>
      <c r="I241" s="187"/>
      <c r="J241" s="187"/>
      <c r="K241" s="187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61"/>
      <c r="X241" s="61"/>
      <c r="Y241" s="61"/>
      <c r="Z241" s="61"/>
      <c r="AA241" s="61"/>
      <c r="AB241" s="61"/>
      <c r="AC241" s="61"/>
      <c r="AD241" s="61"/>
      <c r="AE241" s="97"/>
      <c r="AF241" s="146"/>
    </row>
    <row r="242" spans="1:32" ht="13.5" customHeight="1" thickBot="1">
      <c r="A242" s="94">
        <f t="shared" si="3"/>
        <v>18</v>
      </c>
      <c r="B242" s="61"/>
      <c r="C242" s="61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136"/>
      <c r="AF242" s="146"/>
    </row>
    <row r="243" spans="1:32" ht="13.5" customHeight="1">
      <c r="A243" s="94">
        <f t="shared" si="3"/>
        <v>19</v>
      </c>
      <c r="B243" s="186" t="s">
        <v>170</v>
      </c>
      <c r="C243" s="186"/>
      <c r="D243" s="61"/>
      <c r="E243" s="187" t="s">
        <v>170</v>
      </c>
      <c r="F243" s="187"/>
      <c r="G243" s="61"/>
      <c r="H243" s="187" t="s">
        <v>171</v>
      </c>
      <c r="I243" s="187"/>
      <c r="J243" s="61"/>
      <c r="K243" s="187" t="s">
        <v>171</v>
      </c>
      <c r="L243" s="187"/>
      <c r="M243" s="61"/>
      <c r="N243" s="187" t="s">
        <v>172</v>
      </c>
      <c r="O243" s="61"/>
      <c r="P243" s="61"/>
      <c r="Q243" s="187" t="s">
        <v>172</v>
      </c>
      <c r="R243" s="61"/>
      <c r="S243" s="61"/>
      <c r="T243" s="187" t="s">
        <v>173</v>
      </c>
      <c r="U243" s="61"/>
      <c r="V243" s="187" t="s">
        <v>173</v>
      </c>
      <c r="W243" s="192"/>
      <c r="X243" s="187" t="s">
        <v>174</v>
      </c>
      <c r="Y243" s="61"/>
      <c r="Z243" s="192" t="s">
        <v>175</v>
      </c>
      <c r="AA243" s="187"/>
      <c r="AB243" s="61"/>
      <c r="AC243" s="192" t="s">
        <v>183</v>
      </c>
      <c r="AD243" s="61"/>
      <c r="AE243" s="97"/>
      <c r="AF243" s="146"/>
    </row>
    <row r="244" spans="1:32" ht="13.5" customHeight="1">
      <c r="A244" s="94">
        <f t="shared" si="3"/>
        <v>20</v>
      </c>
      <c r="B244" s="187" t="s">
        <v>176</v>
      </c>
      <c r="C244" s="187"/>
      <c r="D244" s="61"/>
      <c r="E244" s="187" t="s">
        <v>26</v>
      </c>
      <c r="F244" s="187"/>
      <c r="G244" s="61"/>
      <c r="H244" s="187" t="s">
        <v>176</v>
      </c>
      <c r="I244" s="187"/>
      <c r="J244" s="61"/>
      <c r="K244" s="187" t="s">
        <v>26</v>
      </c>
      <c r="L244" s="187"/>
      <c r="M244" s="61"/>
      <c r="N244" s="187" t="s">
        <v>177</v>
      </c>
      <c r="O244" s="61"/>
      <c r="P244" s="61"/>
      <c r="Q244" s="187" t="s">
        <v>178</v>
      </c>
      <c r="R244" s="61"/>
      <c r="S244" s="61"/>
      <c r="T244" s="187" t="s">
        <v>176</v>
      </c>
      <c r="U244" s="61"/>
      <c r="V244" s="187" t="s">
        <v>26</v>
      </c>
      <c r="W244" s="153"/>
      <c r="X244" s="187" t="s">
        <v>179</v>
      </c>
      <c r="Y244" s="61"/>
      <c r="Z244" s="153" t="s">
        <v>182</v>
      </c>
      <c r="AA244" s="187"/>
      <c r="AB244" s="61"/>
      <c r="AC244" s="192" t="s">
        <v>181</v>
      </c>
      <c r="AD244" s="61"/>
      <c r="AE244" s="97"/>
      <c r="AF244" s="146"/>
    </row>
    <row r="245" spans="1:32" ht="13.5" customHeight="1" thickBot="1">
      <c r="A245" s="94">
        <f t="shared" si="3"/>
        <v>21</v>
      </c>
      <c r="B245" s="189" t="s">
        <v>201</v>
      </c>
      <c r="C245" s="189"/>
      <c r="D245" s="75"/>
      <c r="E245" s="189" t="s">
        <v>201</v>
      </c>
      <c r="F245" s="189"/>
      <c r="G245" s="75"/>
      <c r="H245" s="189" t="s">
        <v>202</v>
      </c>
      <c r="I245" s="189"/>
      <c r="J245" s="75"/>
      <c r="K245" s="189" t="s">
        <v>202</v>
      </c>
      <c r="L245" s="189"/>
      <c r="M245" s="75"/>
      <c r="N245" s="189" t="s">
        <v>209</v>
      </c>
      <c r="O245" s="189"/>
      <c r="P245" s="75"/>
      <c r="Q245" s="189" t="s">
        <v>209</v>
      </c>
      <c r="R245" s="189"/>
      <c r="S245" s="75"/>
      <c r="T245" s="189" t="s">
        <v>203</v>
      </c>
      <c r="U245" s="189"/>
      <c r="V245" s="189" t="s">
        <v>203</v>
      </c>
      <c r="W245" s="189"/>
      <c r="X245" s="189" t="s">
        <v>199</v>
      </c>
      <c r="Y245" s="75"/>
      <c r="Z245" s="189" t="s">
        <v>197</v>
      </c>
      <c r="AA245" s="189"/>
      <c r="AB245" s="75"/>
      <c r="AC245" s="188" t="s">
        <v>208</v>
      </c>
      <c r="AD245" s="75"/>
      <c r="AE245" s="136"/>
      <c r="AF245" s="146"/>
    </row>
    <row r="246" spans="1:32" ht="13.5" customHeight="1">
      <c r="A246" s="94">
        <f t="shared" si="3"/>
        <v>22</v>
      </c>
      <c r="B246" s="22"/>
      <c r="C246" s="22"/>
      <c r="D246" s="116"/>
      <c r="E246" s="23"/>
      <c r="F246" s="23"/>
      <c r="G246" s="116"/>
      <c r="H246" s="23"/>
      <c r="I246" s="23"/>
      <c r="J246" s="116"/>
      <c r="K246" s="23"/>
      <c r="L246" s="23"/>
      <c r="M246" s="116"/>
      <c r="N246" s="25"/>
      <c r="O246" s="23"/>
      <c r="P246" s="23"/>
      <c r="Q246" s="23"/>
      <c r="R246" s="23"/>
      <c r="S246" s="116"/>
      <c r="T246" s="23"/>
      <c r="U246" s="23"/>
      <c r="V246" s="23"/>
      <c r="W246" s="23"/>
      <c r="X246" s="23"/>
      <c r="Y246" s="116"/>
      <c r="Z246" s="23"/>
      <c r="AA246" s="23"/>
      <c r="AB246" s="116"/>
      <c r="AC246" s="23"/>
      <c r="AD246" s="116"/>
      <c r="AE246" s="118"/>
      <c r="AF246" s="146"/>
    </row>
    <row r="247" spans="1:32" ht="13.5" customHeight="1">
      <c r="A247" s="94">
        <f t="shared" si="3"/>
        <v>23</v>
      </c>
      <c r="B247" s="23"/>
      <c r="C247" s="23"/>
      <c r="D247" s="116"/>
      <c r="E247" s="23"/>
      <c r="F247" s="23"/>
      <c r="G247" s="116"/>
      <c r="H247" s="23"/>
      <c r="I247" s="23"/>
      <c r="J247" s="116"/>
      <c r="K247" s="23"/>
      <c r="L247" s="23"/>
      <c r="M247" s="116"/>
      <c r="N247" s="25"/>
      <c r="O247" s="23"/>
      <c r="P247" s="23"/>
      <c r="Q247" s="23"/>
      <c r="R247" s="23"/>
      <c r="S247" s="116"/>
      <c r="T247" s="23"/>
      <c r="U247" s="23"/>
      <c r="V247" s="23"/>
      <c r="W247" s="23"/>
      <c r="X247" s="23"/>
      <c r="Y247" s="116"/>
      <c r="Z247" s="23"/>
      <c r="AA247" s="23"/>
      <c r="AB247" s="116"/>
      <c r="AC247" s="23"/>
      <c r="AD247" s="116"/>
      <c r="AE247" s="118"/>
      <c r="AF247" s="146"/>
    </row>
    <row r="248" spans="1:32" ht="13.5" customHeight="1">
      <c r="A248" s="94">
        <f t="shared" si="3"/>
        <v>24</v>
      </c>
      <c r="B248" s="23"/>
      <c r="C248" s="23"/>
      <c r="D248" s="116"/>
      <c r="E248" s="23"/>
      <c r="F248" s="23"/>
      <c r="G248" s="116"/>
      <c r="H248" s="23"/>
      <c r="I248" s="23"/>
      <c r="J248" s="116"/>
      <c r="K248" s="23"/>
      <c r="L248" s="23"/>
      <c r="M248" s="116"/>
      <c r="N248" s="25"/>
      <c r="O248" s="23"/>
      <c r="P248" s="23"/>
      <c r="Q248" s="23"/>
      <c r="R248" s="23"/>
      <c r="S248" s="116"/>
      <c r="T248" s="23"/>
      <c r="U248" s="23"/>
      <c r="V248" s="23"/>
      <c r="W248" s="23"/>
      <c r="X248" s="23"/>
      <c r="Y248" s="116"/>
      <c r="Z248" s="23"/>
      <c r="AA248" s="23"/>
      <c r="AB248" s="116"/>
      <c r="AC248" s="23"/>
      <c r="AD248" s="116"/>
      <c r="AE248" s="118"/>
      <c r="AF248" s="146"/>
    </row>
    <row r="249" spans="1:32" ht="13.5" customHeight="1">
      <c r="A249" s="94">
        <f t="shared" si="3"/>
        <v>25</v>
      </c>
      <c r="B249" s="23"/>
      <c r="C249" s="23"/>
      <c r="D249" s="116"/>
      <c r="E249" s="23"/>
      <c r="F249" s="23"/>
      <c r="G249" s="116"/>
      <c r="H249" s="23"/>
      <c r="I249" s="23"/>
      <c r="J249" s="116"/>
      <c r="K249" s="23"/>
      <c r="L249" s="23"/>
      <c r="M249" s="116"/>
      <c r="N249" s="25"/>
      <c r="O249" s="23"/>
      <c r="P249" s="23"/>
      <c r="Q249" s="23"/>
      <c r="R249" s="23"/>
      <c r="S249" s="116"/>
      <c r="T249" s="23"/>
      <c r="U249" s="23"/>
      <c r="V249" s="23"/>
      <c r="W249" s="23"/>
      <c r="X249" s="23"/>
      <c r="Y249" s="116"/>
      <c r="Z249" s="23"/>
      <c r="AA249" s="23"/>
      <c r="AB249" s="116"/>
      <c r="AC249" s="23"/>
      <c r="AD249" s="116"/>
      <c r="AE249" s="118"/>
      <c r="AF249" s="146"/>
    </row>
    <row r="250" spans="1:32" ht="13.5" customHeight="1">
      <c r="A250" s="94">
        <f t="shared" si="3"/>
        <v>26</v>
      </c>
      <c r="B250" s="23"/>
      <c r="C250" s="23"/>
      <c r="D250" s="116"/>
      <c r="E250" s="23"/>
      <c r="F250" s="23"/>
      <c r="G250" s="116"/>
      <c r="H250" s="23"/>
      <c r="I250" s="23"/>
      <c r="J250" s="116"/>
      <c r="K250" s="23"/>
      <c r="L250" s="23"/>
      <c r="M250" s="116"/>
      <c r="N250" s="25"/>
      <c r="O250" s="23"/>
      <c r="P250" s="23"/>
      <c r="Q250" s="23"/>
      <c r="R250" s="23"/>
      <c r="S250" s="116"/>
      <c r="T250" s="23"/>
      <c r="U250" s="23"/>
      <c r="V250" s="23"/>
      <c r="W250" s="23"/>
      <c r="X250" s="23"/>
      <c r="Y250" s="116"/>
      <c r="Z250" s="23"/>
      <c r="AA250" s="23"/>
      <c r="AB250" s="116"/>
      <c r="AC250" s="23"/>
      <c r="AD250" s="116"/>
      <c r="AE250" s="118"/>
      <c r="AF250" s="146"/>
    </row>
    <row r="251" spans="1:32" ht="13.5" customHeight="1">
      <c r="A251" s="94">
        <f t="shared" si="3"/>
        <v>27</v>
      </c>
      <c r="B251" s="23"/>
      <c r="C251" s="23"/>
      <c r="D251" s="116"/>
      <c r="E251" s="23"/>
      <c r="F251" s="23"/>
      <c r="G251" s="116"/>
      <c r="H251" s="23"/>
      <c r="I251" s="23"/>
      <c r="J251" s="116"/>
      <c r="K251" s="23"/>
      <c r="L251" s="23"/>
      <c r="M251" s="116"/>
      <c r="N251" s="25"/>
      <c r="O251" s="23"/>
      <c r="P251" s="23"/>
      <c r="Q251" s="23"/>
      <c r="R251" s="23"/>
      <c r="S251" s="116"/>
      <c r="T251" s="23"/>
      <c r="U251" s="23"/>
      <c r="V251" s="23"/>
      <c r="W251" s="23"/>
      <c r="X251" s="23"/>
      <c r="Y251" s="116"/>
      <c r="Z251" s="23"/>
      <c r="AA251" s="23"/>
      <c r="AB251" s="116"/>
      <c r="AC251" s="23"/>
      <c r="AD251" s="116"/>
      <c r="AE251" s="118"/>
      <c r="AF251" s="146"/>
    </row>
    <row r="252" spans="1:32" ht="13.5" customHeight="1">
      <c r="A252" s="94">
        <f t="shared" si="3"/>
        <v>28</v>
      </c>
      <c r="B252" s="23"/>
      <c r="C252" s="23"/>
      <c r="D252" s="116"/>
      <c r="E252" s="23"/>
      <c r="F252" s="23"/>
      <c r="G252" s="116"/>
      <c r="H252" s="23"/>
      <c r="I252" s="23"/>
      <c r="J252" s="116"/>
      <c r="K252" s="23"/>
      <c r="L252" s="23"/>
      <c r="M252" s="116"/>
      <c r="N252" s="25"/>
      <c r="O252" s="23"/>
      <c r="P252" s="23"/>
      <c r="Q252" s="23"/>
      <c r="R252" s="23"/>
      <c r="S252" s="116"/>
      <c r="T252" s="23"/>
      <c r="U252" s="23"/>
      <c r="V252" s="23"/>
      <c r="W252" s="23"/>
      <c r="X252" s="23"/>
      <c r="Y252" s="116"/>
      <c r="Z252" s="23"/>
      <c r="AA252" s="23"/>
      <c r="AB252" s="116"/>
      <c r="AC252" s="23"/>
      <c r="AD252" s="116"/>
      <c r="AE252" s="118"/>
      <c r="AF252" s="146"/>
    </row>
    <row r="253" spans="1:32" ht="13.5" customHeight="1">
      <c r="A253" s="94">
        <f t="shared" si="3"/>
        <v>29</v>
      </c>
      <c r="B253" s="23"/>
      <c r="C253" s="23"/>
      <c r="D253" s="116"/>
      <c r="E253" s="23"/>
      <c r="F253" s="23"/>
      <c r="G253" s="116"/>
      <c r="H253" s="23"/>
      <c r="I253" s="23"/>
      <c r="J253" s="116"/>
      <c r="K253" s="23"/>
      <c r="L253" s="23"/>
      <c r="M253" s="116"/>
      <c r="N253" s="25"/>
      <c r="O253" s="23"/>
      <c r="P253" s="23"/>
      <c r="Q253" s="23"/>
      <c r="R253" s="23"/>
      <c r="S253" s="116"/>
      <c r="T253" s="23"/>
      <c r="U253" s="23"/>
      <c r="V253" s="23"/>
      <c r="W253" s="23"/>
      <c r="X253" s="23"/>
      <c r="Y253" s="116"/>
      <c r="Z253" s="23"/>
      <c r="AA253" s="23"/>
      <c r="AB253" s="116"/>
      <c r="AC253" s="23"/>
      <c r="AD253" s="116"/>
      <c r="AE253" s="118"/>
      <c r="AF253" s="146"/>
    </row>
    <row r="254" spans="1:32" ht="13.5" customHeight="1">
      <c r="A254" s="94">
        <f t="shared" si="3"/>
        <v>30</v>
      </c>
      <c r="B254" s="23"/>
      <c r="C254" s="23"/>
      <c r="D254" s="116"/>
      <c r="E254" s="23"/>
      <c r="F254" s="23"/>
      <c r="G254" s="116"/>
      <c r="H254" s="23"/>
      <c r="I254" s="23"/>
      <c r="J254" s="116"/>
      <c r="K254" s="23"/>
      <c r="L254" s="23"/>
      <c r="M254" s="116"/>
      <c r="N254" s="25"/>
      <c r="O254" s="23"/>
      <c r="P254" s="23"/>
      <c r="Q254" s="23"/>
      <c r="R254" s="23"/>
      <c r="S254" s="116"/>
      <c r="T254" s="23"/>
      <c r="U254" s="23"/>
      <c r="V254" s="23"/>
      <c r="W254" s="23"/>
      <c r="X254" s="23"/>
      <c r="Y254" s="116"/>
      <c r="Z254" s="23"/>
      <c r="AA254" s="23"/>
      <c r="AB254" s="116"/>
      <c r="AC254" s="23"/>
      <c r="AD254" s="116"/>
      <c r="AE254" s="118"/>
      <c r="AF254" s="146"/>
    </row>
    <row r="255" spans="1:32" ht="13.5" customHeight="1" thickBot="1">
      <c r="A255" s="94">
        <f t="shared" si="3"/>
        <v>31</v>
      </c>
      <c r="B255" s="24"/>
      <c r="C255" s="24"/>
      <c r="D255" s="90"/>
      <c r="E255" s="24"/>
      <c r="F255" s="24"/>
      <c r="G255" s="90"/>
      <c r="H255" s="24"/>
      <c r="I255" s="24"/>
      <c r="J255" s="90"/>
      <c r="K255" s="24"/>
      <c r="L255" s="24"/>
      <c r="M255" s="90"/>
      <c r="N255" s="26"/>
      <c r="O255" s="24"/>
      <c r="P255" s="24"/>
      <c r="Q255" s="24"/>
      <c r="R255" s="24"/>
      <c r="S255" s="90"/>
      <c r="T255" s="24"/>
      <c r="U255" s="24"/>
      <c r="V255" s="24"/>
      <c r="W255" s="24"/>
      <c r="X255" s="24"/>
      <c r="Y255" s="90"/>
      <c r="Z255" s="24"/>
      <c r="AA255" s="24"/>
      <c r="AB255" s="90"/>
      <c r="AC255" s="24"/>
      <c r="AD255" s="90"/>
      <c r="AE255" s="179"/>
      <c r="AF255" s="146"/>
    </row>
    <row r="256" spans="1:32" ht="13.5" customHeight="1">
      <c r="A256" s="94">
        <f t="shared" si="3"/>
        <v>32</v>
      </c>
      <c r="B256" s="187"/>
      <c r="C256" s="187"/>
      <c r="D256" s="187"/>
      <c r="E256" s="187"/>
      <c r="F256" s="187"/>
      <c r="G256" s="187"/>
      <c r="H256" s="187"/>
      <c r="I256" s="187"/>
      <c r="J256" s="193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61"/>
      <c r="X256" s="61"/>
      <c r="Y256" s="61"/>
      <c r="Z256" s="61"/>
      <c r="AA256" s="61"/>
      <c r="AB256" s="61"/>
      <c r="AC256" s="61"/>
      <c r="AD256" s="61"/>
      <c r="AE256" s="97"/>
      <c r="AF256" s="146"/>
    </row>
    <row r="257" spans="1:32" ht="13.5" customHeight="1">
      <c r="A257" s="94">
        <f t="shared" si="3"/>
        <v>33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97"/>
      <c r="AF257" s="146"/>
    </row>
    <row r="258" spans="1:32" ht="13.5" customHeight="1">
      <c r="A258" s="94">
        <f t="shared" si="3"/>
        <v>34</v>
      </c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97"/>
      <c r="AF258" s="146"/>
    </row>
    <row r="259" spans="1:32" ht="13.5" customHeight="1">
      <c r="A259" s="94">
        <f t="shared" si="3"/>
        <v>35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97"/>
      <c r="AF259" s="146"/>
    </row>
    <row r="260" spans="1:32" ht="13.5" customHeight="1">
      <c r="A260" s="94">
        <f t="shared" si="3"/>
        <v>36</v>
      </c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97"/>
      <c r="AF260" s="146"/>
    </row>
    <row r="261" spans="1:32" ht="13.5" customHeight="1" thickBot="1">
      <c r="A261" s="94">
        <f t="shared" si="3"/>
        <v>37</v>
      </c>
      <c r="B261" s="153" t="s">
        <v>330</v>
      </c>
      <c r="C261" s="153"/>
      <c r="D261" s="75"/>
      <c r="E261" s="219"/>
      <c r="F261" s="158" t="s">
        <v>8</v>
      </c>
      <c r="G261" s="158"/>
      <c r="H261" s="158" t="s">
        <v>180</v>
      </c>
      <c r="I261" s="158"/>
      <c r="J261" s="158"/>
      <c r="K261" s="75" t="s">
        <v>271</v>
      </c>
      <c r="L261" s="158"/>
      <c r="M261" s="153" t="s">
        <v>197</v>
      </c>
      <c r="N261" s="153"/>
      <c r="O261" s="153"/>
      <c r="P261" s="153"/>
      <c r="Q261" s="153"/>
      <c r="R261" s="153"/>
      <c r="S261" s="153"/>
      <c r="T261" s="153"/>
      <c r="U261" s="153"/>
      <c r="V261" s="153"/>
      <c r="W261" s="61"/>
      <c r="X261" s="61"/>
      <c r="Y261" s="61"/>
      <c r="Z261" s="61"/>
      <c r="AA261" s="61"/>
      <c r="AB261" s="61"/>
      <c r="AC261" s="61"/>
      <c r="AD261" s="61"/>
      <c r="AE261" s="97"/>
      <c r="AF261" s="146" t="s">
        <v>8</v>
      </c>
    </row>
    <row r="262" spans="1:32" ht="13.5" customHeight="1">
      <c r="A262" s="94">
        <f t="shared" si="3"/>
        <v>38</v>
      </c>
      <c r="B262" s="154"/>
      <c r="C262" s="186" t="s">
        <v>165</v>
      </c>
      <c r="D262" s="61"/>
      <c r="E262" s="61"/>
      <c r="F262" s="187" t="s">
        <v>166</v>
      </c>
      <c r="G262" s="61"/>
      <c r="H262" s="187"/>
      <c r="I262" s="187" t="s">
        <v>167</v>
      </c>
      <c r="J262" s="187"/>
      <c r="K262" s="61"/>
      <c r="L262" s="153" t="s">
        <v>168</v>
      </c>
      <c r="M262" s="186"/>
      <c r="N262" s="50"/>
      <c r="O262" s="153"/>
      <c r="P262" s="153"/>
      <c r="Q262" s="153"/>
      <c r="R262" s="153"/>
      <c r="S262" s="153"/>
      <c r="T262" s="153"/>
      <c r="U262" s="153"/>
      <c r="V262" s="153"/>
      <c r="W262" s="61"/>
      <c r="X262" s="61"/>
      <c r="Y262" s="61"/>
      <c r="Z262" s="61"/>
      <c r="AA262" s="61"/>
      <c r="AB262" s="61"/>
      <c r="AC262" s="61"/>
      <c r="AD262" s="61"/>
      <c r="AE262" s="97"/>
      <c r="AF262" s="146"/>
    </row>
    <row r="263" spans="1:32" ht="13.5" customHeight="1" thickBot="1">
      <c r="A263" s="94">
        <f t="shared" si="3"/>
        <v>39</v>
      </c>
      <c r="B263" s="158"/>
      <c r="C263" s="187" t="s">
        <v>197</v>
      </c>
      <c r="D263" s="75"/>
      <c r="E263" s="75"/>
      <c r="F263" s="188" t="s">
        <v>208</v>
      </c>
      <c r="G263" s="189"/>
      <c r="H263" s="189"/>
      <c r="I263" s="189" t="s">
        <v>198</v>
      </c>
      <c r="J263" s="189"/>
      <c r="K263" s="75"/>
      <c r="L263" s="189" t="s">
        <v>169</v>
      </c>
      <c r="M263" s="189"/>
      <c r="N263" s="189"/>
      <c r="O263" s="153"/>
      <c r="P263" s="153"/>
      <c r="Q263" s="153"/>
      <c r="R263" s="153"/>
      <c r="S263" s="153"/>
      <c r="T263" s="153"/>
      <c r="U263" s="153"/>
      <c r="V263" s="153"/>
      <c r="W263" s="61"/>
      <c r="X263" s="61"/>
      <c r="Y263" s="61"/>
      <c r="Z263" s="61"/>
      <c r="AA263" s="61"/>
      <c r="AB263" s="61"/>
      <c r="AC263" s="61"/>
      <c r="AD263" s="61"/>
      <c r="AE263" s="97"/>
      <c r="AF263" s="146"/>
    </row>
    <row r="264" spans="1:32" ht="13.5" customHeight="1">
      <c r="A264" s="94">
        <f t="shared" si="3"/>
        <v>40</v>
      </c>
      <c r="B264" s="8"/>
      <c r="C264" s="22"/>
      <c r="D264" s="116"/>
      <c r="E264" s="116"/>
      <c r="F264" s="190"/>
      <c r="G264" s="8"/>
      <c r="H264" s="8"/>
      <c r="I264" s="486"/>
      <c r="J264" s="486"/>
      <c r="K264" s="116"/>
      <c r="L264" s="23"/>
      <c r="M264" s="8"/>
      <c r="N264" s="23"/>
      <c r="O264" s="153"/>
      <c r="P264" s="153"/>
      <c r="Q264" s="153"/>
      <c r="R264" s="153"/>
      <c r="S264" s="153"/>
      <c r="T264" s="153"/>
      <c r="U264" s="153"/>
      <c r="V264" s="153"/>
      <c r="W264" s="61"/>
      <c r="X264" s="61"/>
      <c r="Y264" s="61"/>
      <c r="Z264" s="61"/>
      <c r="AA264" s="61"/>
      <c r="AB264" s="61"/>
      <c r="AC264" s="61"/>
      <c r="AD264" s="61"/>
      <c r="AE264" s="97"/>
      <c r="AF264" s="146"/>
    </row>
    <row r="265" spans="1:32" ht="13.5" customHeight="1">
      <c r="A265" s="94">
        <f t="shared" si="3"/>
        <v>41</v>
      </c>
      <c r="B265" s="8"/>
      <c r="C265" s="23"/>
      <c r="D265" s="116"/>
      <c r="E265" s="116"/>
      <c r="F265" s="190"/>
      <c r="G265" s="23"/>
      <c r="H265" s="23"/>
      <c r="I265" s="487"/>
      <c r="J265" s="487"/>
      <c r="K265" s="116"/>
      <c r="L265" s="23"/>
      <c r="M265" s="23" t="s">
        <v>8</v>
      </c>
      <c r="N265" s="8"/>
      <c r="O265" s="153"/>
      <c r="P265" s="153"/>
      <c r="Q265" s="153"/>
      <c r="R265" s="153"/>
      <c r="S265" s="153"/>
      <c r="T265" s="153"/>
      <c r="U265" s="153"/>
      <c r="V265" s="153"/>
      <c r="W265" s="61"/>
      <c r="X265" s="61"/>
      <c r="Y265" s="61"/>
      <c r="Z265" s="61"/>
      <c r="AA265" s="61"/>
      <c r="AB265" s="61"/>
      <c r="AC265" s="61"/>
      <c r="AD265" s="61"/>
      <c r="AE265" s="97"/>
      <c r="AF265" s="146"/>
    </row>
    <row r="266" spans="1:32" ht="13.5" customHeight="1">
      <c r="A266" s="94">
        <f t="shared" si="3"/>
        <v>42</v>
      </c>
      <c r="B266" s="8"/>
      <c r="C266" s="23"/>
      <c r="D266" s="116"/>
      <c r="E266" s="116"/>
      <c r="F266" s="190"/>
      <c r="G266" s="23"/>
      <c r="H266" s="23"/>
      <c r="I266" s="487"/>
      <c r="J266" s="487"/>
      <c r="K266" s="116"/>
      <c r="L266" s="23"/>
      <c r="M266" s="23"/>
      <c r="N266" s="23"/>
      <c r="O266" s="153"/>
      <c r="P266" s="153"/>
      <c r="Q266" s="153"/>
      <c r="R266" s="153"/>
      <c r="S266" s="153"/>
      <c r="T266" s="153"/>
      <c r="U266" s="153"/>
      <c r="V266" s="153"/>
      <c r="W266" s="61"/>
      <c r="X266" s="61"/>
      <c r="Y266" s="61"/>
      <c r="Z266" s="61"/>
      <c r="AA266" s="61"/>
      <c r="AB266" s="61"/>
      <c r="AC266" s="61"/>
      <c r="AD266" s="61"/>
      <c r="AE266" s="97"/>
      <c r="AF266" s="146"/>
    </row>
    <row r="267" spans="1:32" ht="13.5" customHeight="1">
      <c r="A267" s="94">
        <f t="shared" si="3"/>
        <v>43</v>
      </c>
      <c r="B267" s="8"/>
      <c r="C267" s="23"/>
      <c r="D267" s="116"/>
      <c r="E267" s="116"/>
      <c r="F267" s="190"/>
      <c r="G267" s="23"/>
      <c r="H267" s="23"/>
      <c r="I267" s="487"/>
      <c r="J267" s="487"/>
      <c r="K267" s="116"/>
      <c r="L267" s="23"/>
      <c r="M267" s="23"/>
      <c r="N267" s="23"/>
      <c r="O267" s="153"/>
      <c r="P267" s="153"/>
      <c r="Q267" s="153"/>
      <c r="R267" s="153"/>
      <c r="S267" s="153"/>
      <c r="T267" s="153"/>
      <c r="U267" s="153"/>
      <c r="V267" s="153"/>
      <c r="W267" s="61"/>
      <c r="X267" s="61"/>
      <c r="Y267" s="61"/>
      <c r="Z267" s="61"/>
      <c r="AA267" s="61"/>
      <c r="AB267" s="61"/>
      <c r="AC267" s="61"/>
      <c r="AD267" s="61"/>
      <c r="AE267" s="97"/>
      <c r="AF267" s="146"/>
    </row>
    <row r="268" spans="1:32" ht="13.5" customHeight="1">
      <c r="A268" s="94">
        <f t="shared" si="3"/>
        <v>44</v>
      </c>
      <c r="B268" s="8"/>
      <c r="C268" s="23"/>
      <c r="D268" s="116"/>
      <c r="E268" s="116"/>
      <c r="F268" s="190"/>
      <c r="G268" s="23"/>
      <c r="H268" s="23"/>
      <c r="I268" s="487"/>
      <c r="J268" s="487"/>
      <c r="K268" s="116"/>
      <c r="L268" s="23"/>
      <c r="M268" s="23"/>
      <c r="N268" s="23"/>
      <c r="O268" s="153"/>
      <c r="P268" s="153"/>
      <c r="Q268" s="153"/>
      <c r="R268" s="153"/>
      <c r="S268" s="153"/>
      <c r="T268" s="153"/>
      <c r="U268" s="153"/>
      <c r="V268" s="153"/>
      <c r="W268" s="61"/>
      <c r="X268" s="61"/>
      <c r="Y268" s="61"/>
      <c r="Z268" s="61"/>
      <c r="AA268" s="61"/>
      <c r="AB268" s="61"/>
      <c r="AC268" s="61"/>
      <c r="AD268" s="61"/>
      <c r="AE268" s="97"/>
      <c r="AF268" s="146"/>
    </row>
    <row r="269" spans="1:32" ht="13.5" customHeight="1">
      <c r="A269" s="94">
        <f t="shared" si="3"/>
        <v>45</v>
      </c>
      <c r="B269" s="8"/>
      <c r="C269" s="23"/>
      <c r="D269" s="116"/>
      <c r="E269" s="116"/>
      <c r="F269" s="190"/>
      <c r="G269" s="23"/>
      <c r="H269" s="23"/>
      <c r="I269" s="487"/>
      <c r="J269" s="487"/>
      <c r="K269" s="116"/>
      <c r="L269" s="23"/>
      <c r="M269" s="23"/>
      <c r="N269" s="23"/>
      <c r="O269" s="153"/>
      <c r="P269" s="153"/>
      <c r="Q269" s="153"/>
      <c r="R269" s="153"/>
      <c r="S269" s="153"/>
      <c r="T269" s="153"/>
      <c r="U269" s="153"/>
      <c r="V269" s="153"/>
      <c r="W269" s="61"/>
      <c r="X269" s="61"/>
      <c r="Y269" s="61"/>
      <c r="Z269" s="61"/>
      <c r="AA269" s="61"/>
      <c r="AB269" s="61"/>
      <c r="AC269" s="61"/>
      <c r="AD269" s="61"/>
      <c r="AE269" s="97"/>
      <c r="AF269" s="146"/>
    </row>
    <row r="270" spans="1:32" ht="13.5" customHeight="1">
      <c r="A270" s="94">
        <f t="shared" si="3"/>
        <v>46</v>
      </c>
      <c r="B270" s="8"/>
      <c r="C270" s="23"/>
      <c r="D270" s="116"/>
      <c r="E270" s="116"/>
      <c r="F270" s="190"/>
      <c r="G270" s="23"/>
      <c r="H270" s="23"/>
      <c r="I270" s="487"/>
      <c r="J270" s="487"/>
      <c r="K270" s="116"/>
      <c r="L270" s="23"/>
      <c r="M270" s="23"/>
      <c r="N270" s="23"/>
      <c r="O270" s="153"/>
      <c r="P270" s="153"/>
      <c r="Q270" s="153"/>
      <c r="R270" s="153"/>
      <c r="S270" s="153"/>
      <c r="T270" s="153"/>
      <c r="U270" s="153"/>
      <c r="V270" s="153"/>
      <c r="W270" s="61"/>
      <c r="X270" s="61"/>
      <c r="Y270" s="61"/>
      <c r="Z270" s="61"/>
      <c r="AA270" s="61"/>
      <c r="AB270" s="61"/>
      <c r="AC270" s="61"/>
      <c r="AD270" s="61"/>
      <c r="AE270" s="97"/>
      <c r="AF270" s="146"/>
    </row>
    <row r="271" spans="1:32" ht="13.5" customHeight="1">
      <c r="A271" s="94">
        <f t="shared" si="3"/>
        <v>47</v>
      </c>
      <c r="B271" s="8"/>
      <c r="C271" s="23"/>
      <c r="D271" s="116"/>
      <c r="E271" s="116"/>
      <c r="F271" s="190"/>
      <c r="G271" s="23"/>
      <c r="H271" s="23"/>
      <c r="I271" s="487"/>
      <c r="J271" s="487"/>
      <c r="K271" s="116"/>
      <c r="L271" s="23"/>
      <c r="M271" s="23"/>
      <c r="N271" s="23"/>
      <c r="O271" s="153"/>
      <c r="P271" s="153"/>
      <c r="Q271" s="153"/>
      <c r="R271" s="153"/>
      <c r="S271" s="153"/>
      <c r="T271" s="153"/>
      <c r="U271" s="153"/>
      <c r="V271" s="153"/>
      <c r="W271" s="61"/>
      <c r="X271" s="61"/>
      <c r="Y271" s="61"/>
      <c r="Z271" s="61"/>
      <c r="AA271" s="61"/>
      <c r="AB271" s="61"/>
      <c r="AC271" s="61"/>
      <c r="AD271" s="61"/>
      <c r="AE271" s="97"/>
      <c r="AF271" s="146"/>
    </row>
    <row r="272" spans="1:32" ht="13.5" customHeight="1">
      <c r="A272" s="94">
        <f t="shared" si="3"/>
        <v>48</v>
      </c>
      <c r="B272" s="8"/>
      <c r="C272" s="23"/>
      <c r="D272" s="116"/>
      <c r="E272" s="116"/>
      <c r="F272" s="190"/>
      <c r="G272" s="23"/>
      <c r="H272" s="23"/>
      <c r="I272" s="487"/>
      <c r="J272" s="487"/>
      <c r="K272" s="116"/>
      <c r="L272" s="23"/>
      <c r="M272" s="23"/>
      <c r="N272" s="23"/>
      <c r="O272" s="153"/>
      <c r="P272" s="153"/>
      <c r="Q272" s="153"/>
      <c r="R272" s="153"/>
      <c r="S272" s="153"/>
      <c r="T272" s="153"/>
      <c r="U272" s="153"/>
      <c r="V272" s="153"/>
      <c r="W272" s="61"/>
      <c r="X272" s="61"/>
      <c r="Y272" s="61"/>
      <c r="Z272" s="61"/>
      <c r="AA272" s="61"/>
      <c r="AB272" s="61"/>
      <c r="AC272" s="61"/>
      <c r="AD272" s="61"/>
      <c r="AE272" s="97"/>
      <c r="AF272" s="146"/>
    </row>
    <row r="273" spans="1:32" ht="13.5" customHeight="1" thickBot="1">
      <c r="A273" s="94">
        <f t="shared" si="3"/>
        <v>49</v>
      </c>
      <c r="B273" s="11"/>
      <c r="C273" s="24"/>
      <c r="D273" s="90"/>
      <c r="E273" s="90"/>
      <c r="F273" s="191"/>
      <c r="G273" s="24"/>
      <c r="H273" s="24"/>
      <c r="I273" s="488"/>
      <c r="J273" s="488"/>
      <c r="K273" s="90"/>
      <c r="L273" s="24"/>
      <c r="M273" s="24"/>
      <c r="N273" s="24"/>
      <c r="O273" s="153"/>
      <c r="P273" s="153"/>
      <c r="Q273" s="153"/>
      <c r="R273" s="153"/>
      <c r="S273" s="153"/>
      <c r="T273" s="153"/>
      <c r="U273" s="153"/>
      <c r="V273" s="153"/>
      <c r="W273" s="61"/>
      <c r="X273" s="61"/>
      <c r="Y273" s="61"/>
      <c r="Z273" s="61"/>
      <c r="AA273" s="61"/>
      <c r="AB273" s="61"/>
      <c r="AC273" s="61"/>
      <c r="AD273" s="61"/>
      <c r="AE273" s="97"/>
      <c r="AF273" s="146"/>
    </row>
    <row r="274" spans="1:32" ht="13.5" customHeight="1">
      <c r="A274" s="94">
        <f t="shared" si="3"/>
        <v>50</v>
      </c>
      <c r="B274" s="153"/>
      <c r="C274" s="187"/>
      <c r="D274" s="187"/>
      <c r="E274" s="187"/>
      <c r="F274" s="187"/>
      <c r="G274" s="187"/>
      <c r="H274" s="187"/>
      <c r="I274" s="187"/>
      <c r="J274" s="187"/>
      <c r="K274" s="187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61"/>
      <c r="X274" s="61"/>
      <c r="Y274" s="61"/>
      <c r="Z274" s="61"/>
      <c r="AA274" s="61"/>
      <c r="AB274" s="61"/>
      <c r="AC274" s="61"/>
      <c r="AD274" s="61"/>
      <c r="AE274" s="97"/>
      <c r="AF274" s="146"/>
    </row>
    <row r="275" spans="1:32" ht="13.5" customHeight="1" thickBot="1">
      <c r="A275" s="94">
        <f t="shared" si="3"/>
        <v>51</v>
      </c>
      <c r="B275" s="61"/>
      <c r="C275" s="61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136"/>
      <c r="AF275" s="146"/>
    </row>
    <row r="276" spans="1:32" ht="13.5" customHeight="1">
      <c r="A276" s="94">
        <f t="shared" si="3"/>
        <v>52</v>
      </c>
      <c r="B276" s="186" t="s">
        <v>170</v>
      </c>
      <c r="C276" s="186"/>
      <c r="D276" s="61"/>
      <c r="E276" s="187" t="s">
        <v>170</v>
      </c>
      <c r="F276" s="187"/>
      <c r="G276" s="61"/>
      <c r="H276" s="187" t="s">
        <v>171</v>
      </c>
      <c r="I276" s="187"/>
      <c r="J276" s="61"/>
      <c r="K276" s="187" t="s">
        <v>171</v>
      </c>
      <c r="L276" s="187"/>
      <c r="M276" s="61"/>
      <c r="N276" s="187" t="s">
        <v>172</v>
      </c>
      <c r="O276" s="61"/>
      <c r="P276" s="61"/>
      <c r="Q276" s="187" t="s">
        <v>172</v>
      </c>
      <c r="R276" s="61"/>
      <c r="S276" s="61"/>
      <c r="T276" s="187" t="s">
        <v>173</v>
      </c>
      <c r="U276" s="61"/>
      <c r="V276" s="187" t="s">
        <v>173</v>
      </c>
      <c r="W276" s="192"/>
      <c r="X276" s="187" t="s">
        <v>174</v>
      </c>
      <c r="Y276" s="61"/>
      <c r="Z276" s="192" t="s">
        <v>175</v>
      </c>
      <c r="AA276" s="187"/>
      <c r="AB276" s="61"/>
      <c r="AC276" s="192" t="s">
        <v>183</v>
      </c>
      <c r="AD276" s="61"/>
      <c r="AE276" s="97"/>
      <c r="AF276" s="146"/>
    </row>
    <row r="277" spans="1:32" ht="13.5" customHeight="1">
      <c r="A277" s="94">
        <f t="shared" si="3"/>
        <v>53</v>
      </c>
      <c r="B277" s="187" t="s">
        <v>176</v>
      </c>
      <c r="C277" s="187"/>
      <c r="D277" s="61"/>
      <c r="E277" s="187" t="s">
        <v>26</v>
      </c>
      <c r="F277" s="187"/>
      <c r="G277" s="61"/>
      <c r="H277" s="187" t="s">
        <v>176</v>
      </c>
      <c r="I277" s="187"/>
      <c r="J277" s="61"/>
      <c r="K277" s="187" t="s">
        <v>26</v>
      </c>
      <c r="L277" s="187"/>
      <c r="M277" s="61"/>
      <c r="N277" s="187" t="s">
        <v>177</v>
      </c>
      <c r="O277" s="61"/>
      <c r="P277" s="61"/>
      <c r="Q277" s="187" t="s">
        <v>178</v>
      </c>
      <c r="R277" s="61"/>
      <c r="S277" s="61"/>
      <c r="T277" s="187" t="s">
        <v>176</v>
      </c>
      <c r="U277" s="61"/>
      <c r="V277" s="187" t="s">
        <v>26</v>
      </c>
      <c r="W277" s="153"/>
      <c r="X277" s="187" t="s">
        <v>179</v>
      </c>
      <c r="Y277" s="61"/>
      <c r="Z277" s="153" t="s">
        <v>182</v>
      </c>
      <c r="AA277" s="187"/>
      <c r="AB277" s="61"/>
      <c r="AC277" s="192" t="s">
        <v>181</v>
      </c>
      <c r="AD277" s="61"/>
      <c r="AE277" s="97"/>
      <c r="AF277" s="146"/>
    </row>
    <row r="278" spans="1:32" ht="13.5" customHeight="1" thickBot="1">
      <c r="A278" s="94">
        <f t="shared" si="3"/>
        <v>54</v>
      </c>
      <c r="B278" s="189" t="s">
        <v>201</v>
      </c>
      <c r="C278" s="189"/>
      <c r="D278" s="75"/>
      <c r="E278" s="189" t="s">
        <v>201</v>
      </c>
      <c r="F278" s="189"/>
      <c r="G278" s="75"/>
      <c r="H278" s="189" t="s">
        <v>202</v>
      </c>
      <c r="I278" s="189"/>
      <c r="J278" s="75"/>
      <c r="K278" s="189" t="s">
        <v>202</v>
      </c>
      <c r="L278" s="189"/>
      <c r="M278" s="75"/>
      <c r="N278" s="189" t="s">
        <v>209</v>
      </c>
      <c r="O278" s="189"/>
      <c r="P278" s="75"/>
      <c r="Q278" s="189" t="s">
        <v>209</v>
      </c>
      <c r="R278" s="189"/>
      <c r="S278" s="75"/>
      <c r="T278" s="189" t="s">
        <v>203</v>
      </c>
      <c r="U278" s="189"/>
      <c r="V278" s="189" t="s">
        <v>203</v>
      </c>
      <c r="W278" s="189"/>
      <c r="X278" s="189" t="s">
        <v>199</v>
      </c>
      <c r="Y278" s="75"/>
      <c r="Z278" s="189" t="s">
        <v>197</v>
      </c>
      <c r="AA278" s="189"/>
      <c r="AB278" s="75"/>
      <c r="AC278" s="188" t="s">
        <v>208</v>
      </c>
      <c r="AD278" s="75"/>
      <c r="AE278" s="136"/>
      <c r="AF278" s="146"/>
    </row>
    <row r="279" spans="1:32" ht="13.5" customHeight="1">
      <c r="A279" s="94">
        <f t="shared" si="3"/>
        <v>55</v>
      </c>
      <c r="B279" s="22"/>
      <c r="C279" s="22"/>
      <c r="D279" s="116"/>
      <c r="E279" s="23"/>
      <c r="F279" s="23"/>
      <c r="G279" s="116"/>
      <c r="H279" s="23"/>
      <c r="I279" s="23"/>
      <c r="J279" s="116"/>
      <c r="K279" s="23"/>
      <c r="L279" s="23"/>
      <c r="M279" s="116"/>
      <c r="N279" s="25"/>
      <c r="O279" s="23"/>
      <c r="P279" s="23"/>
      <c r="Q279" s="23"/>
      <c r="R279" s="23"/>
      <c r="S279" s="116"/>
      <c r="T279" s="23"/>
      <c r="U279" s="23"/>
      <c r="V279" s="23"/>
      <c r="W279" s="23"/>
      <c r="X279" s="23"/>
      <c r="Y279" s="116"/>
      <c r="Z279" s="23"/>
      <c r="AA279" s="23"/>
      <c r="AB279" s="116"/>
      <c r="AC279" s="23"/>
      <c r="AD279" s="116"/>
      <c r="AE279" s="118"/>
      <c r="AF279" s="146"/>
    </row>
    <row r="280" spans="1:32" ht="13.5" customHeight="1">
      <c r="A280" s="94">
        <f t="shared" si="3"/>
        <v>56</v>
      </c>
      <c r="B280" s="23"/>
      <c r="C280" s="23"/>
      <c r="D280" s="116"/>
      <c r="E280" s="23"/>
      <c r="F280" s="23"/>
      <c r="G280" s="116"/>
      <c r="H280" s="23"/>
      <c r="I280" s="23"/>
      <c r="J280" s="116"/>
      <c r="K280" s="23"/>
      <c r="L280" s="23"/>
      <c r="M280" s="116"/>
      <c r="N280" s="25"/>
      <c r="O280" s="23"/>
      <c r="P280" s="23"/>
      <c r="Q280" s="23"/>
      <c r="R280" s="23"/>
      <c r="S280" s="116"/>
      <c r="T280" s="23"/>
      <c r="U280" s="23"/>
      <c r="V280" s="23"/>
      <c r="W280" s="23"/>
      <c r="X280" s="23"/>
      <c r="Y280" s="116"/>
      <c r="Z280" s="23"/>
      <c r="AA280" s="23"/>
      <c r="AB280" s="116"/>
      <c r="AC280" s="23"/>
      <c r="AD280" s="116"/>
      <c r="AE280" s="118"/>
      <c r="AF280" s="146"/>
    </row>
    <row r="281" spans="1:32" ht="13.5" customHeight="1">
      <c r="A281" s="94">
        <f t="shared" si="3"/>
        <v>57</v>
      </c>
      <c r="B281" s="23"/>
      <c r="C281" s="23"/>
      <c r="D281" s="116"/>
      <c r="E281" s="23"/>
      <c r="F281" s="23"/>
      <c r="G281" s="116"/>
      <c r="H281" s="23"/>
      <c r="I281" s="23"/>
      <c r="J281" s="116"/>
      <c r="K281" s="23"/>
      <c r="L281" s="23"/>
      <c r="M281" s="116"/>
      <c r="N281" s="25"/>
      <c r="O281" s="23"/>
      <c r="P281" s="23"/>
      <c r="Q281" s="23"/>
      <c r="R281" s="23"/>
      <c r="S281" s="116"/>
      <c r="T281" s="23"/>
      <c r="U281" s="23"/>
      <c r="V281" s="23"/>
      <c r="W281" s="23"/>
      <c r="X281" s="23"/>
      <c r="Y281" s="116"/>
      <c r="Z281" s="23"/>
      <c r="AA281" s="23"/>
      <c r="AB281" s="116"/>
      <c r="AC281" s="23"/>
      <c r="AD281" s="116"/>
      <c r="AE281" s="118"/>
      <c r="AF281" s="146"/>
    </row>
    <row r="282" spans="1:32" ht="13.5" customHeight="1">
      <c r="A282" s="94">
        <f t="shared" si="3"/>
        <v>58</v>
      </c>
      <c r="B282" s="23"/>
      <c r="C282" s="23"/>
      <c r="D282" s="116"/>
      <c r="E282" s="23"/>
      <c r="F282" s="23"/>
      <c r="G282" s="116"/>
      <c r="H282" s="23"/>
      <c r="I282" s="23"/>
      <c r="J282" s="116"/>
      <c r="K282" s="23"/>
      <c r="L282" s="23"/>
      <c r="M282" s="116"/>
      <c r="N282" s="25"/>
      <c r="O282" s="23"/>
      <c r="P282" s="23"/>
      <c r="Q282" s="23"/>
      <c r="R282" s="23"/>
      <c r="S282" s="116"/>
      <c r="T282" s="23"/>
      <c r="U282" s="23"/>
      <c r="V282" s="23"/>
      <c r="W282" s="23"/>
      <c r="X282" s="23"/>
      <c r="Y282" s="116"/>
      <c r="Z282" s="23"/>
      <c r="AA282" s="23"/>
      <c r="AB282" s="116"/>
      <c r="AC282" s="23"/>
      <c r="AD282" s="116"/>
      <c r="AE282" s="118"/>
      <c r="AF282" s="146"/>
    </row>
    <row r="283" spans="1:32" ht="13.5" customHeight="1">
      <c r="A283" s="94">
        <f t="shared" si="3"/>
        <v>59</v>
      </c>
      <c r="B283" s="23"/>
      <c r="C283" s="23"/>
      <c r="D283" s="116"/>
      <c r="E283" s="23"/>
      <c r="F283" s="23"/>
      <c r="G283" s="116"/>
      <c r="H283" s="23"/>
      <c r="I283" s="23"/>
      <c r="J283" s="116"/>
      <c r="K283" s="23"/>
      <c r="L283" s="23"/>
      <c r="M283" s="116"/>
      <c r="N283" s="25"/>
      <c r="O283" s="23"/>
      <c r="P283" s="23"/>
      <c r="Q283" s="23"/>
      <c r="R283" s="23"/>
      <c r="S283" s="116"/>
      <c r="T283" s="23"/>
      <c r="U283" s="23"/>
      <c r="V283" s="23"/>
      <c r="W283" s="23"/>
      <c r="X283" s="23"/>
      <c r="Y283" s="116"/>
      <c r="Z283" s="23"/>
      <c r="AA283" s="23"/>
      <c r="AB283" s="116"/>
      <c r="AC283" s="23"/>
      <c r="AD283" s="116"/>
      <c r="AE283" s="118"/>
      <c r="AF283" s="146"/>
    </row>
    <row r="284" spans="1:32" ht="13.5" customHeight="1">
      <c r="A284" s="94">
        <f t="shared" si="3"/>
        <v>60</v>
      </c>
      <c r="B284" s="23"/>
      <c r="C284" s="23"/>
      <c r="D284" s="116"/>
      <c r="E284" s="23"/>
      <c r="F284" s="23"/>
      <c r="G284" s="116"/>
      <c r="H284" s="23"/>
      <c r="I284" s="23"/>
      <c r="J284" s="116"/>
      <c r="K284" s="23"/>
      <c r="L284" s="23"/>
      <c r="M284" s="116"/>
      <c r="N284" s="25"/>
      <c r="O284" s="23"/>
      <c r="P284" s="23"/>
      <c r="Q284" s="23"/>
      <c r="R284" s="23"/>
      <c r="S284" s="116"/>
      <c r="T284" s="23"/>
      <c r="U284" s="23"/>
      <c r="V284" s="23"/>
      <c r="W284" s="23"/>
      <c r="X284" s="23"/>
      <c r="Y284" s="116"/>
      <c r="Z284" s="23"/>
      <c r="AA284" s="23"/>
      <c r="AB284" s="116"/>
      <c r="AC284" s="23"/>
      <c r="AD284" s="116"/>
      <c r="AE284" s="118"/>
      <c r="AF284" s="146"/>
    </row>
    <row r="285" spans="1:32" ht="13.5" customHeight="1">
      <c r="A285" s="94">
        <f t="shared" si="3"/>
        <v>61</v>
      </c>
      <c r="B285" s="23"/>
      <c r="C285" s="23"/>
      <c r="D285" s="116"/>
      <c r="E285" s="23"/>
      <c r="F285" s="23"/>
      <c r="G285" s="116"/>
      <c r="H285" s="23"/>
      <c r="I285" s="23"/>
      <c r="J285" s="116"/>
      <c r="K285" s="23"/>
      <c r="L285" s="23"/>
      <c r="M285" s="116"/>
      <c r="N285" s="25"/>
      <c r="O285" s="23"/>
      <c r="P285" s="23"/>
      <c r="Q285" s="23"/>
      <c r="R285" s="23"/>
      <c r="S285" s="116"/>
      <c r="T285" s="23"/>
      <c r="U285" s="23"/>
      <c r="V285" s="23"/>
      <c r="W285" s="23"/>
      <c r="X285" s="23"/>
      <c r="Y285" s="116"/>
      <c r="Z285" s="23"/>
      <c r="AA285" s="23"/>
      <c r="AB285" s="116"/>
      <c r="AC285" s="23"/>
      <c r="AD285" s="116"/>
      <c r="AE285" s="118"/>
      <c r="AF285" s="146"/>
    </row>
    <row r="286" spans="1:32" ht="13.5" customHeight="1">
      <c r="A286" s="94">
        <f t="shared" si="3"/>
        <v>62</v>
      </c>
      <c r="B286" s="23"/>
      <c r="C286" s="23"/>
      <c r="D286" s="116"/>
      <c r="E286" s="23"/>
      <c r="F286" s="23"/>
      <c r="G286" s="116"/>
      <c r="H286" s="23"/>
      <c r="I286" s="23"/>
      <c r="J286" s="116"/>
      <c r="K286" s="23"/>
      <c r="L286" s="23"/>
      <c r="M286" s="116"/>
      <c r="N286" s="25"/>
      <c r="O286" s="23"/>
      <c r="P286" s="23"/>
      <c r="Q286" s="23"/>
      <c r="R286" s="23"/>
      <c r="S286" s="116"/>
      <c r="T286" s="23"/>
      <c r="U286" s="23"/>
      <c r="V286" s="23"/>
      <c r="W286" s="23"/>
      <c r="X286" s="23"/>
      <c r="Y286" s="116"/>
      <c r="Z286" s="23"/>
      <c r="AA286" s="23"/>
      <c r="AB286" s="116"/>
      <c r="AC286" s="23"/>
      <c r="AD286" s="116"/>
      <c r="AE286" s="118"/>
      <c r="AF286" s="146"/>
    </row>
    <row r="287" spans="1:32" ht="13.5" customHeight="1">
      <c r="A287" s="94">
        <f t="shared" si="3"/>
        <v>63</v>
      </c>
      <c r="B287" s="23"/>
      <c r="C287" s="23"/>
      <c r="D287" s="116"/>
      <c r="E287" s="23"/>
      <c r="F287" s="23"/>
      <c r="G287" s="116"/>
      <c r="H287" s="23"/>
      <c r="I287" s="23"/>
      <c r="J287" s="116"/>
      <c r="K287" s="23"/>
      <c r="L287" s="23"/>
      <c r="M287" s="116"/>
      <c r="N287" s="25"/>
      <c r="O287" s="23"/>
      <c r="P287" s="23"/>
      <c r="Q287" s="23"/>
      <c r="R287" s="23"/>
      <c r="S287" s="116"/>
      <c r="T287" s="23"/>
      <c r="U287" s="23"/>
      <c r="V287" s="23"/>
      <c r="W287" s="23"/>
      <c r="X287" s="23"/>
      <c r="Y287" s="116"/>
      <c r="Z287" s="23"/>
      <c r="AA287" s="23"/>
      <c r="AB287" s="116"/>
      <c r="AC287" s="23"/>
      <c r="AD287" s="116"/>
      <c r="AE287" s="118"/>
      <c r="AF287" s="146" t="s">
        <v>8</v>
      </c>
    </row>
    <row r="288" spans="1:32" ht="13.5" customHeight="1" thickBot="1">
      <c r="A288" s="178">
        <f t="shared" si="3"/>
        <v>64</v>
      </c>
      <c r="B288" s="24"/>
      <c r="C288" s="24"/>
      <c r="D288" s="90"/>
      <c r="E288" s="24"/>
      <c r="F288" s="24"/>
      <c r="G288" s="90"/>
      <c r="H288" s="24"/>
      <c r="I288" s="24"/>
      <c r="J288" s="90"/>
      <c r="K288" s="24"/>
      <c r="L288" s="24"/>
      <c r="M288" s="90"/>
      <c r="N288" s="26"/>
      <c r="O288" s="24"/>
      <c r="P288" s="24"/>
      <c r="Q288" s="24"/>
      <c r="R288" s="24"/>
      <c r="S288" s="90"/>
      <c r="T288" s="24"/>
      <c r="U288" s="24"/>
      <c r="V288" s="24"/>
      <c r="W288" s="24"/>
      <c r="X288" s="24"/>
      <c r="Y288" s="90"/>
      <c r="Z288" s="24"/>
      <c r="AA288" s="24"/>
      <c r="AB288" s="90"/>
      <c r="AC288" s="24"/>
      <c r="AD288" s="90"/>
      <c r="AE288" s="179"/>
      <c r="AF288" s="180" t="s">
        <v>8</v>
      </c>
    </row>
    <row r="289" spans="1:52" ht="13.5" customHeight="1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6"/>
      <c r="L289" s="46"/>
      <c r="M289" s="46"/>
      <c r="N289" s="47"/>
      <c r="O289" s="48"/>
      <c r="P289" s="36"/>
      <c r="Q289" s="36"/>
      <c r="R289" s="46"/>
      <c r="S289" s="46"/>
      <c r="T289" s="36"/>
      <c r="U289" s="36"/>
      <c r="V289" s="49"/>
      <c r="W289" s="50"/>
      <c r="X289" s="49"/>
      <c r="Y289" s="49"/>
      <c r="Z289" s="50"/>
      <c r="AA289" s="49"/>
      <c r="AB289" s="49"/>
      <c r="AC289" s="49"/>
      <c r="AD289" s="49"/>
      <c r="AE289" s="49"/>
      <c r="AF289" s="51"/>
      <c r="AG289" s="95"/>
      <c r="AH289" s="95"/>
      <c r="AI289" s="95"/>
      <c r="AJ289" s="95"/>
      <c r="AK289" s="95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</row>
    <row r="290" spans="1:52" ht="13.5" customHeight="1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5"/>
      <c r="L290" s="55"/>
      <c r="M290" s="55"/>
      <c r="N290" s="56"/>
      <c r="O290" s="57" t="s">
        <v>220</v>
      </c>
      <c r="P290" s="55"/>
      <c r="Q290" s="55"/>
      <c r="R290" s="242" t="str">
        <f>R2</f>
        <v>CE4160</v>
      </c>
      <c r="S290" s="244"/>
      <c r="T290" s="244"/>
      <c r="U290" s="244"/>
      <c r="V290" s="244"/>
      <c r="W290" s="244"/>
      <c r="X290" s="57" t="s">
        <v>223</v>
      </c>
      <c r="Y290" s="40"/>
      <c r="Z290" s="40"/>
      <c r="AA290" s="242" t="str">
        <f>_tag_no</f>
        <v>104-E-135</v>
      </c>
      <c r="AB290" s="242"/>
      <c r="AC290" s="242"/>
      <c r="AD290" s="242"/>
      <c r="AE290" s="242"/>
      <c r="AF290" s="243"/>
      <c r="AG290" s="194"/>
      <c r="AH290" s="194"/>
      <c r="AI290" s="194"/>
      <c r="AJ290" s="194"/>
      <c r="AK290" s="194"/>
      <c r="AL290" s="194"/>
      <c r="AM290" s="194"/>
      <c r="AN290" s="194"/>
      <c r="AO290" s="195"/>
      <c r="AP290" s="196"/>
      <c r="AQ290" s="196"/>
      <c r="AR290" s="197"/>
      <c r="AS290" s="197"/>
      <c r="AT290" s="197"/>
      <c r="AU290" s="197"/>
      <c r="AV290" s="197"/>
      <c r="AW290" s="197"/>
      <c r="AX290" s="153"/>
      <c r="AY290" s="153"/>
      <c r="AZ290" s="153"/>
    </row>
    <row r="291" spans="1:52" ht="13.5" customHeight="1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5"/>
      <c r="L291" s="55"/>
      <c r="M291" s="55"/>
      <c r="N291" s="56"/>
      <c r="O291" s="57" t="s">
        <v>217</v>
      </c>
      <c r="P291" s="55"/>
      <c r="Q291" s="55"/>
      <c r="R291" s="267" t="str">
        <f>_ProjectDescript</f>
        <v>KIRBY NORTH PHASE 1</v>
      </c>
      <c r="S291" s="267"/>
      <c r="T291" s="267"/>
      <c r="U291" s="267"/>
      <c r="V291" s="267"/>
      <c r="W291" s="267"/>
      <c r="X291" s="57" t="s">
        <v>224</v>
      </c>
      <c r="Y291" s="40"/>
      <c r="Z291" s="40"/>
      <c r="AA291" s="242" t="str">
        <f>_doc_name</f>
        <v>KNP-DS-M-104-E-135</v>
      </c>
      <c r="AB291" s="242"/>
      <c r="AC291" s="242"/>
      <c r="AD291" s="242"/>
      <c r="AE291" s="242"/>
      <c r="AF291" s="243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8"/>
      <c r="AY291" s="25"/>
      <c r="AZ291" s="198"/>
    </row>
    <row r="292" spans="1:52" ht="13.5" customHeight="1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5"/>
      <c r="L292" s="55"/>
      <c r="M292" s="55"/>
      <c r="N292" s="56"/>
      <c r="O292" s="57" t="s">
        <v>221</v>
      </c>
      <c r="P292" s="55"/>
      <c r="Q292" s="55"/>
      <c r="R292" s="244" t="str">
        <f>_epono</f>
        <v> </v>
      </c>
      <c r="S292" s="244"/>
      <c r="T292" s="244"/>
      <c r="U292" s="244"/>
      <c r="V292" s="244"/>
      <c r="W292" s="244"/>
      <c r="X292" s="57" t="s">
        <v>225</v>
      </c>
      <c r="Y292" s="40"/>
      <c r="Z292" s="40"/>
      <c r="AA292" s="242" t="str">
        <f>Rev</f>
        <v>0</v>
      </c>
      <c r="AB292" s="242"/>
      <c r="AC292" s="242"/>
      <c r="AD292" s="242"/>
      <c r="AE292" s="242"/>
      <c r="AF292" s="243"/>
      <c r="AG292" s="199"/>
      <c r="AH292" s="199"/>
      <c r="AI292" s="199"/>
      <c r="AJ292" s="199"/>
      <c r="AK292" s="199"/>
      <c r="AL292" s="199"/>
      <c r="AM292" s="199"/>
      <c r="AN292" s="199"/>
      <c r="AO292" s="195"/>
      <c r="AP292" s="196"/>
      <c r="AQ292" s="194"/>
      <c r="AR292" s="194"/>
      <c r="AS292" s="194"/>
      <c r="AT292" s="194"/>
      <c r="AU292" s="194"/>
      <c r="AV292" s="194"/>
      <c r="AW292" s="194"/>
      <c r="AX292" s="18"/>
      <c r="AY292" s="18"/>
      <c r="AZ292" s="18"/>
    </row>
    <row r="293" spans="1:52" ht="13.5" customHeight="1">
      <c r="A293" s="53"/>
      <c r="B293" s="54"/>
      <c r="C293" s="54"/>
      <c r="D293" s="54"/>
      <c r="E293" s="54"/>
      <c r="F293" s="54"/>
      <c r="G293" s="59" t="s">
        <v>0</v>
      </c>
      <c r="H293" s="54"/>
      <c r="I293" s="54"/>
      <c r="J293" s="54"/>
      <c r="K293" s="55"/>
      <c r="L293" s="55"/>
      <c r="M293" s="55"/>
      <c r="N293" s="56"/>
      <c r="O293" s="57" t="s">
        <v>222</v>
      </c>
      <c r="P293" s="55"/>
      <c r="Q293" s="55"/>
      <c r="R293" s="244" t="str">
        <f>_ereqno</f>
        <v> </v>
      </c>
      <c r="S293" s="244"/>
      <c r="T293" s="244"/>
      <c r="U293" s="244"/>
      <c r="V293" s="244"/>
      <c r="W293" s="244"/>
      <c r="X293" s="57" t="s">
        <v>218</v>
      </c>
      <c r="Y293" s="40"/>
      <c r="Z293" s="40"/>
      <c r="AA293" s="242" t="str">
        <f>RevDate</f>
        <v>1/31/2013</v>
      </c>
      <c r="AB293" s="242"/>
      <c r="AC293" s="242"/>
      <c r="AD293" s="242"/>
      <c r="AE293" s="242"/>
      <c r="AF293" s="243"/>
      <c r="AG293" s="194"/>
      <c r="AH293" s="194"/>
      <c r="AI293" s="194"/>
      <c r="AJ293" s="194"/>
      <c r="AK293" s="194"/>
      <c r="AL293" s="194"/>
      <c r="AM293" s="194"/>
      <c r="AN293" s="194"/>
      <c r="AO293" s="153"/>
      <c r="AP293" s="61"/>
      <c r="AQ293" s="8"/>
      <c r="AR293" s="8"/>
      <c r="AS293" s="200"/>
      <c r="AT293" s="18"/>
      <c r="AU293" s="200"/>
      <c r="AV293" s="200"/>
      <c r="AW293" s="18"/>
      <c r="AX293" s="18"/>
      <c r="AY293" s="18"/>
      <c r="AZ293" s="18"/>
    </row>
    <row r="294" spans="1:52" ht="13.5" customHeight="1">
      <c r="A294" s="53"/>
      <c r="B294" s="54"/>
      <c r="C294" s="54"/>
      <c r="D294" s="54"/>
      <c r="E294" s="54"/>
      <c r="F294" s="54"/>
      <c r="G294" s="59" t="s">
        <v>215</v>
      </c>
      <c r="H294" s="54"/>
      <c r="I294" s="54"/>
      <c r="J294" s="54"/>
      <c r="K294" s="55"/>
      <c r="L294" s="55"/>
      <c r="M294" s="55"/>
      <c r="N294" s="56"/>
      <c r="O294" s="54"/>
      <c r="P294" s="54"/>
      <c r="Q294" s="54"/>
      <c r="R294" s="54"/>
      <c r="S294" s="54"/>
      <c r="T294" s="54"/>
      <c r="U294" s="35"/>
      <c r="V294" s="60"/>
      <c r="W294" s="61"/>
      <c r="X294" s="62"/>
      <c r="Y294" s="62"/>
      <c r="Z294" s="61"/>
      <c r="AA294" s="62"/>
      <c r="AB294" s="62"/>
      <c r="AC294" s="62"/>
      <c r="AD294" s="62"/>
      <c r="AE294" s="63"/>
      <c r="AF294" s="64"/>
      <c r="AG294" s="201"/>
      <c r="AH294" s="201"/>
      <c r="AI294" s="201"/>
      <c r="AJ294" s="201"/>
      <c r="AK294" s="201"/>
      <c r="AL294" s="201"/>
      <c r="AM294" s="201"/>
      <c r="AN294" s="195"/>
      <c r="AO294" s="196"/>
      <c r="AP294" s="194"/>
      <c r="AQ294" s="194"/>
      <c r="AR294" s="194"/>
      <c r="AS294" s="194"/>
      <c r="AT294" s="194"/>
      <c r="AU294" s="194"/>
      <c r="AV294" s="194"/>
      <c r="AW294" s="194"/>
      <c r="AX294" s="153"/>
      <c r="AY294" s="153"/>
      <c r="AZ294" s="18"/>
    </row>
    <row r="295" spans="1:52" ht="13.5" customHeight="1" thickBot="1">
      <c r="A295" s="53"/>
      <c r="B295" s="54"/>
      <c r="C295" s="54"/>
      <c r="D295" s="54"/>
      <c r="E295" s="54"/>
      <c r="F295" s="54"/>
      <c r="G295" s="59" t="s">
        <v>216</v>
      </c>
      <c r="H295" s="54"/>
      <c r="I295" s="54"/>
      <c r="J295" s="54"/>
      <c r="K295" s="55"/>
      <c r="L295" s="55"/>
      <c r="M295" s="55"/>
      <c r="N295" s="56"/>
      <c r="O295" s="65"/>
      <c r="P295" s="35"/>
      <c r="Q295" s="35"/>
      <c r="R295" s="65"/>
      <c r="S295" s="66"/>
      <c r="T295" s="35"/>
      <c r="U295" s="35"/>
      <c r="V295" s="63"/>
      <c r="W295" s="61"/>
      <c r="X295" s="66" t="s">
        <v>219</v>
      </c>
      <c r="Y295" s="67"/>
      <c r="Z295" s="61"/>
      <c r="AA295" s="68">
        <v>5</v>
      </c>
      <c r="AB295" s="69" t="s">
        <v>1</v>
      </c>
      <c r="AC295" s="70">
        <v>5</v>
      </c>
      <c r="AD295" s="63"/>
      <c r="AE295" s="63"/>
      <c r="AF295" s="64"/>
      <c r="AG295" s="202"/>
      <c r="AH295" s="202"/>
      <c r="AI295" s="153"/>
      <c r="AJ295" s="153"/>
      <c r="AK295" s="202"/>
      <c r="AL295" s="195"/>
      <c r="AM295" s="153"/>
      <c r="AN295" s="153"/>
      <c r="AO295" s="264"/>
      <c r="AP295" s="265"/>
      <c r="AQ295" s="203"/>
      <c r="AR295" s="266"/>
      <c r="AS295" s="265"/>
      <c r="AT295" s="18"/>
      <c r="AU295" s="200"/>
      <c r="AV295" s="200"/>
      <c r="AW295" s="204"/>
      <c r="AX295" s="61"/>
      <c r="AY295" s="19"/>
      <c r="AZ295" s="8"/>
    </row>
    <row r="296" spans="1:32" ht="13.5" customHeight="1" thickBot="1">
      <c r="A296" s="71"/>
      <c r="B296" s="72"/>
      <c r="C296" s="72"/>
      <c r="D296" s="72"/>
      <c r="E296" s="72"/>
      <c r="F296" s="73"/>
      <c r="G296" s="73"/>
      <c r="H296" s="73"/>
      <c r="I296" s="74"/>
      <c r="J296" s="74"/>
      <c r="K296" s="74"/>
      <c r="L296" s="74"/>
      <c r="M296" s="74"/>
      <c r="N296" s="75"/>
      <c r="O296" s="181"/>
      <c r="P296" s="74"/>
      <c r="Q296" s="74"/>
      <c r="R296" s="74"/>
      <c r="S296" s="74"/>
      <c r="T296" s="74"/>
      <c r="U296" s="74"/>
      <c r="V296" s="74"/>
      <c r="W296" s="74"/>
      <c r="X296" s="74"/>
      <c r="Y296" s="77"/>
      <c r="Z296" s="78"/>
      <c r="AA296" s="78"/>
      <c r="AB296" s="78"/>
      <c r="AC296" s="78"/>
      <c r="AD296" s="78"/>
      <c r="AE296" s="79"/>
      <c r="AF296" s="80" t="s">
        <v>2</v>
      </c>
    </row>
    <row r="297" spans="1:32" ht="13.5" customHeight="1" thickBot="1">
      <c r="A297" s="259" t="s">
        <v>184</v>
      </c>
      <c r="B297" s="260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1"/>
      <c r="AF297" s="205"/>
    </row>
    <row r="298" spans="1:32" ht="13.5" customHeight="1">
      <c r="A298" s="94">
        <v>1</v>
      </c>
      <c r="B298" s="383" t="s">
        <v>210</v>
      </c>
      <c r="C298" s="384"/>
      <c r="D298" s="384"/>
      <c r="E298" s="384"/>
      <c r="F298" s="394" t="s">
        <v>19</v>
      </c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395"/>
      <c r="S298" s="262" t="s">
        <v>21</v>
      </c>
      <c r="T298" s="262"/>
      <c r="U298" s="262"/>
      <c r="V298" s="262"/>
      <c r="W298" s="262"/>
      <c r="X298" s="262"/>
      <c r="Y298" s="262"/>
      <c r="Z298" s="262"/>
      <c r="AA298" s="262"/>
      <c r="AB298" s="262"/>
      <c r="AC298" s="262"/>
      <c r="AD298" s="262"/>
      <c r="AE298" s="263"/>
      <c r="AF298" s="145"/>
    </row>
    <row r="299" spans="1:32" ht="13.5" customHeight="1">
      <c r="A299" s="94">
        <f aca="true" t="shared" si="4" ref="A299:A360">+A298+1</f>
        <v>2</v>
      </c>
      <c r="B299" s="385"/>
      <c r="C299" s="386"/>
      <c r="D299" s="386"/>
      <c r="E299" s="386"/>
      <c r="F299" s="389" t="s">
        <v>211</v>
      </c>
      <c r="G299" s="252"/>
      <c r="H299" s="252"/>
      <c r="I299" s="251" t="s">
        <v>185</v>
      </c>
      <c r="J299" s="252"/>
      <c r="K299" s="252"/>
      <c r="L299" s="252"/>
      <c r="M299" s="251" t="s">
        <v>212</v>
      </c>
      <c r="N299" s="252"/>
      <c r="O299" s="252"/>
      <c r="P299" s="251" t="s">
        <v>248</v>
      </c>
      <c r="Q299" s="252"/>
      <c r="R299" s="257"/>
      <c r="S299" s="389" t="s">
        <v>211</v>
      </c>
      <c r="T299" s="252"/>
      <c r="U299" s="252"/>
      <c r="V299" s="251" t="s">
        <v>185</v>
      </c>
      <c r="W299" s="252"/>
      <c r="X299" s="252"/>
      <c r="Y299" s="253"/>
      <c r="Z299" s="251" t="s">
        <v>212</v>
      </c>
      <c r="AA299" s="252"/>
      <c r="AB299" s="253"/>
      <c r="AC299" s="252" t="s">
        <v>248</v>
      </c>
      <c r="AD299" s="252"/>
      <c r="AE299" s="257"/>
      <c r="AF299" s="146"/>
    </row>
    <row r="300" spans="1:32" ht="13.5" customHeight="1">
      <c r="A300" s="94">
        <f t="shared" si="4"/>
        <v>3</v>
      </c>
      <c r="B300" s="385"/>
      <c r="C300" s="386"/>
      <c r="D300" s="386"/>
      <c r="E300" s="386"/>
      <c r="F300" s="390"/>
      <c r="G300" s="391"/>
      <c r="H300" s="391"/>
      <c r="I300" s="254"/>
      <c r="J300" s="255"/>
      <c r="K300" s="255"/>
      <c r="L300" s="255"/>
      <c r="M300" s="254"/>
      <c r="N300" s="255"/>
      <c r="O300" s="255"/>
      <c r="P300" s="254"/>
      <c r="Q300" s="255"/>
      <c r="R300" s="258"/>
      <c r="S300" s="390"/>
      <c r="T300" s="391"/>
      <c r="U300" s="391"/>
      <c r="V300" s="254"/>
      <c r="W300" s="255"/>
      <c r="X300" s="255"/>
      <c r="Y300" s="256"/>
      <c r="Z300" s="254"/>
      <c r="AA300" s="255"/>
      <c r="AB300" s="256"/>
      <c r="AC300" s="255"/>
      <c r="AD300" s="255"/>
      <c r="AE300" s="258"/>
      <c r="AF300" s="146"/>
    </row>
    <row r="301" spans="1:32" ht="13.5" customHeight="1">
      <c r="A301" s="94">
        <f t="shared" si="4"/>
        <v>4</v>
      </c>
      <c r="B301" s="385"/>
      <c r="C301" s="386"/>
      <c r="D301" s="386"/>
      <c r="E301" s="386"/>
      <c r="F301" s="390"/>
      <c r="G301" s="391"/>
      <c r="H301" s="391"/>
      <c r="I301" s="396" t="s">
        <v>61</v>
      </c>
      <c r="J301" s="397"/>
      <c r="K301" s="396" t="s">
        <v>213</v>
      </c>
      <c r="L301" s="397"/>
      <c r="M301" s="234"/>
      <c r="N301" s="235"/>
      <c r="O301" s="248"/>
      <c r="P301" s="234"/>
      <c r="Q301" s="235"/>
      <c r="R301" s="235"/>
      <c r="S301" s="390"/>
      <c r="T301" s="391"/>
      <c r="U301" s="391"/>
      <c r="V301" s="396" t="s">
        <v>61</v>
      </c>
      <c r="W301" s="397"/>
      <c r="X301" s="396" t="s">
        <v>213</v>
      </c>
      <c r="Y301" s="397"/>
      <c r="Z301" s="234"/>
      <c r="AA301" s="235"/>
      <c r="AB301" s="248"/>
      <c r="AC301" s="234"/>
      <c r="AD301" s="235"/>
      <c r="AE301" s="236"/>
      <c r="AF301" s="146" t="s">
        <v>8</v>
      </c>
    </row>
    <row r="302" spans="1:32" ht="13.5" customHeight="1" thickBot="1">
      <c r="A302" s="94">
        <f t="shared" si="4"/>
        <v>5</v>
      </c>
      <c r="B302" s="387"/>
      <c r="C302" s="388"/>
      <c r="D302" s="388"/>
      <c r="E302" s="388"/>
      <c r="F302" s="392"/>
      <c r="G302" s="393"/>
      <c r="H302" s="393"/>
      <c r="I302" s="237" t="s">
        <v>214</v>
      </c>
      <c r="J302" s="238"/>
      <c r="K302" s="237" t="s">
        <v>214</v>
      </c>
      <c r="L302" s="238"/>
      <c r="M302" s="245" t="s">
        <v>41</v>
      </c>
      <c r="N302" s="246"/>
      <c r="O302" s="247"/>
      <c r="P302" s="237" t="s">
        <v>214</v>
      </c>
      <c r="Q302" s="249"/>
      <c r="R302" s="249"/>
      <c r="S302" s="392"/>
      <c r="T302" s="393"/>
      <c r="U302" s="393"/>
      <c r="V302" s="237" t="s">
        <v>214</v>
      </c>
      <c r="W302" s="238"/>
      <c r="X302" s="237" t="s">
        <v>214</v>
      </c>
      <c r="Y302" s="238"/>
      <c r="Z302" s="245" t="s">
        <v>41</v>
      </c>
      <c r="AA302" s="246"/>
      <c r="AB302" s="247"/>
      <c r="AC302" s="237" t="s">
        <v>214</v>
      </c>
      <c r="AD302" s="249"/>
      <c r="AE302" s="250"/>
      <c r="AF302" s="146"/>
    </row>
    <row r="303" spans="1:32" ht="13.5" customHeight="1">
      <c r="A303" s="94">
        <f t="shared" si="4"/>
        <v>6</v>
      </c>
      <c r="B303" s="465"/>
      <c r="C303" s="466"/>
      <c r="D303" s="466"/>
      <c r="E303" s="467"/>
      <c r="F303" s="347"/>
      <c r="G303" s="348"/>
      <c r="H303" s="419"/>
      <c r="I303" s="471"/>
      <c r="J303" s="419"/>
      <c r="K303" s="471"/>
      <c r="L303" s="419"/>
      <c r="M303" s="471"/>
      <c r="N303" s="348"/>
      <c r="O303" s="419"/>
      <c r="P303" s="471"/>
      <c r="Q303" s="348"/>
      <c r="R303" s="441"/>
      <c r="S303" s="347"/>
      <c r="T303" s="348"/>
      <c r="U303" s="419"/>
      <c r="V303" s="471"/>
      <c r="W303" s="419"/>
      <c r="X303" s="471"/>
      <c r="Y303" s="419"/>
      <c r="Z303" s="471"/>
      <c r="AA303" s="348"/>
      <c r="AB303" s="419"/>
      <c r="AC303" s="471"/>
      <c r="AD303" s="348"/>
      <c r="AE303" s="441"/>
      <c r="AF303" s="146"/>
    </row>
    <row r="304" spans="1:32" ht="13.5" customHeight="1">
      <c r="A304" s="94">
        <f t="shared" si="4"/>
        <v>7</v>
      </c>
      <c r="B304" s="468"/>
      <c r="C304" s="469"/>
      <c r="D304" s="469"/>
      <c r="E304" s="470"/>
      <c r="F304" s="368"/>
      <c r="G304" s="235"/>
      <c r="H304" s="248"/>
      <c r="I304" s="234"/>
      <c r="J304" s="248"/>
      <c r="K304" s="234"/>
      <c r="L304" s="248"/>
      <c r="M304" s="234"/>
      <c r="N304" s="235"/>
      <c r="O304" s="248"/>
      <c r="P304" s="234"/>
      <c r="Q304" s="235"/>
      <c r="R304" s="236"/>
      <c r="S304" s="368"/>
      <c r="T304" s="235"/>
      <c r="U304" s="248"/>
      <c r="V304" s="234"/>
      <c r="W304" s="248"/>
      <c r="X304" s="234"/>
      <c r="Y304" s="248"/>
      <c r="Z304" s="234"/>
      <c r="AA304" s="235"/>
      <c r="AB304" s="248"/>
      <c r="AC304" s="234"/>
      <c r="AD304" s="235"/>
      <c r="AE304" s="236"/>
      <c r="AF304" s="146"/>
    </row>
    <row r="305" spans="1:32" ht="13.5" customHeight="1">
      <c r="A305" s="94">
        <f t="shared" si="4"/>
        <v>8</v>
      </c>
      <c r="B305" s="468"/>
      <c r="C305" s="469"/>
      <c r="D305" s="469"/>
      <c r="E305" s="470"/>
      <c r="F305" s="368"/>
      <c r="G305" s="235"/>
      <c r="H305" s="248"/>
      <c r="I305" s="234"/>
      <c r="J305" s="248"/>
      <c r="K305" s="234"/>
      <c r="L305" s="248"/>
      <c r="M305" s="234"/>
      <c r="N305" s="235"/>
      <c r="O305" s="248"/>
      <c r="P305" s="234"/>
      <c r="Q305" s="235"/>
      <c r="R305" s="236"/>
      <c r="S305" s="368"/>
      <c r="T305" s="235"/>
      <c r="U305" s="248"/>
      <c r="V305" s="234"/>
      <c r="W305" s="248"/>
      <c r="X305" s="234"/>
      <c r="Y305" s="248"/>
      <c r="Z305" s="234"/>
      <c r="AA305" s="235"/>
      <c r="AB305" s="248"/>
      <c r="AC305" s="234"/>
      <c r="AD305" s="235"/>
      <c r="AE305" s="236"/>
      <c r="AF305" s="146"/>
    </row>
    <row r="306" spans="1:32" ht="13.5" customHeight="1">
      <c r="A306" s="94">
        <f t="shared" si="4"/>
        <v>9</v>
      </c>
      <c r="B306" s="468"/>
      <c r="C306" s="469"/>
      <c r="D306" s="469"/>
      <c r="E306" s="470"/>
      <c r="F306" s="368"/>
      <c r="G306" s="235"/>
      <c r="H306" s="248"/>
      <c r="I306" s="234"/>
      <c r="J306" s="248"/>
      <c r="K306" s="234"/>
      <c r="L306" s="248"/>
      <c r="M306" s="234"/>
      <c r="N306" s="235"/>
      <c r="O306" s="248"/>
      <c r="P306" s="234"/>
      <c r="Q306" s="235"/>
      <c r="R306" s="236"/>
      <c r="S306" s="368"/>
      <c r="T306" s="235"/>
      <c r="U306" s="248"/>
      <c r="V306" s="234"/>
      <c r="W306" s="248"/>
      <c r="X306" s="234"/>
      <c r="Y306" s="248"/>
      <c r="Z306" s="234"/>
      <c r="AA306" s="235"/>
      <c r="AB306" s="248"/>
      <c r="AC306" s="234"/>
      <c r="AD306" s="235"/>
      <c r="AE306" s="236"/>
      <c r="AF306" s="146"/>
    </row>
    <row r="307" spans="1:32" ht="13.5" customHeight="1">
      <c r="A307" s="94">
        <f t="shared" si="4"/>
        <v>10</v>
      </c>
      <c r="B307" s="468"/>
      <c r="C307" s="469"/>
      <c r="D307" s="469"/>
      <c r="E307" s="470"/>
      <c r="F307" s="368"/>
      <c r="G307" s="235"/>
      <c r="H307" s="248"/>
      <c r="I307" s="234"/>
      <c r="J307" s="248"/>
      <c r="K307" s="234"/>
      <c r="L307" s="248"/>
      <c r="M307" s="234"/>
      <c r="N307" s="235"/>
      <c r="O307" s="248"/>
      <c r="P307" s="234"/>
      <c r="Q307" s="235"/>
      <c r="R307" s="236"/>
      <c r="S307" s="368"/>
      <c r="T307" s="235"/>
      <c r="U307" s="248"/>
      <c r="V307" s="234"/>
      <c r="W307" s="248"/>
      <c r="X307" s="234"/>
      <c r="Y307" s="248"/>
      <c r="Z307" s="234"/>
      <c r="AA307" s="235"/>
      <c r="AB307" s="248"/>
      <c r="AC307" s="234"/>
      <c r="AD307" s="235"/>
      <c r="AE307" s="236"/>
      <c r="AF307" s="146"/>
    </row>
    <row r="308" spans="1:32" ht="13.5" customHeight="1">
      <c r="A308" s="94">
        <f t="shared" si="4"/>
        <v>11</v>
      </c>
      <c r="B308" s="468"/>
      <c r="C308" s="469"/>
      <c r="D308" s="469"/>
      <c r="E308" s="470"/>
      <c r="F308" s="368"/>
      <c r="G308" s="235"/>
      <c r="H308" s="248"/>
      <c r="I308" s="234"/>
      <c r="J308" s="248"/>
      <c r="K308" s="234"/>
      <c r="L308" s="248"/>
      <c r="M308" s="234"/>
      <c r="N308" s="235"/>
      <c r="O308" s="248"/>
      <c r="P308" s="234"/>
      <c r="Q308" s="235"/>
      <c r="R308" s="236"/>
      <c r="S308" s="368"/>
      <c r="T308" s="235"/>
      <c r="U308" s="248"/>
      <c r="V308" s="234"/>
      <c r="W308" s="248"/>
      <c r="X308" s="234"/>
      <c r="Y308" s="248"/>
      <c r="Z308" s="234"/>
      <c r="AA308" s="235"/>
      <c r="AB308" s="248"/>
      <c r="AC308" s="234"/>
      <c r="AD308" s="235"/>
      <c r="AE308" s="236"/>
      <c r="AF308" s="146"/>
    </row>
    <row r="309" spans="1:32" ht="13.5" customHeight="1">
      <c r="A309" s="94">
        <f t="shared" si="4"/>
        <v>12</v>
      </c>
      <c r="B309" s="468"/>
      <c r="C309" s="469"/>
      <c r="D309" s="469"/>
      <c r="E309" s="470"/>
      <c r="F309" s="368"/>
      <c r="G309" s="235"/>
      <c r="H309" s="248"/>
      <c r="I309" s="234"/>
      <c r="J309" s="248"/>
      <c r="K309" s="234"/>
      <c r="L309" s="248"/>
      <c r="M309" s="234"/>
      <c r="N309" s="235"/>
      <c r="O309" s="248"/>
      <c r="P309" s="234"/>
      <c r="Q309" s="235"/>
      <c r="R309" s="236"/>
      <c r="S309" s="368"/>
      <c r="T309" s="235"/>
      <c r="U309" s="248"/>
      <c r="V309" s="234"/>
      <c r="W309" s="248"/>
      <c r="X309" s="234"/>
      <c r="Y309" s="248"/>
      <c r="Z309" s="234"/>
      <c r="AA309" s="235"/>
      <c r="AB309" s="248"/>
      <c r="AC309" s="234"/>
      <c r="AD309" s="235"/>
      <c r="AE309" s="236"/>
      <c r="AF309" s="146"/>
    </row>
    <row r="310" spans="1:32" ht="13.5" customHeight="1">
      <c r="A310" s="94">
        <f t="shared" si="4"/>
        <v>13</v>
      </c>
      <c r="B310" s="468"/>
      <c r="C310" s="469"/>
      <c r="D310" s="469"/>
      <c r="E310" s="470"/>
      <c r="F310" s="368"/>
      <c r="G310" s="235"/>
      <c r="H310" s="248"/>
      <c r="I310" s="234"/>
      <c r="J310" s="248"/>
      <c r="K310" s="234"/>
      <c r="L310" s="248"/>
      <c r="M310" s="234"/>
      <c r="N310" s="235"/>
      <c r="O310" s="248"/>
      <c r="P310" s="234"/>
      <c r="Q310" s="235"/>
      <c r="R310" s="236"/>
      <c r="S310" s="368"/>
      <c r="T310" s="235"/>
      <c r="U310" s="248"/>
      <c r="V310" s="234"/>
      <c r="W310" s="248"/>
      <c r="X310" s="234"/>
      <c r="Y310" s="248"/>
      <c r="Z310" s="234"/>
      <c r="AA310" s="235"/>
      <c r="AB310" s="248"/>
      <c r="AC310" s="234"/>
      <c r="AD310" s="235"/>
      <c r="AE310" s="236"/>
      <c r="AF310" s="146"/>
    </row>
    <row r="311" spans="1:32" ht="13.5" customHeight="1">
      <c r="A311" s="94">
        <f t="shared" si="4"/>
        <v>14</v>
      </c>
      <c r="B311" s="468"/>
      <c r="C311" s="469"/>
      <c r="D311" s="469"/>
      <c r="E311" s="470"/>
      <c r="F311" s="368"/>
      <c r="G311" s="235"/>
      <c r="H311" s="248"/>
      <c r="I311" s="234"/>
      <c r="J311" s="248"/>
      <c r="K311" s="234"/>
      <c r="L311" s="248"/>
      <c r="M311" s="234"/>
      <c r="N311" s="235"/>
      <c r="O311" s="248"/>
      <c r="P311" s="234"/>
      <c r="Q311" s="235"/>
      <c r="R311" s="236"/>
      <c r="S311" s="368"/>
      <c r="T311" s="235"/>
      <c r="U311" s="248"/>
      <c r="V311" s="234"/>
      <c r="W311" s="248"/>
      <c r="X311" s="234"/>
      <c r="Y311" s="248"/>
      <c r="Z311" s="234"/>
      <c r="AA311" s="235"/>
      <c r="AB311" s="248"/>
      <c r="AC311" s="234"/>
      <c r="AD311" s="235"/>
      <c r="AE311" s="236"/>
      <c r="AF311" s="146"/>
    </row>
    <row r="312" spans="1:32" ht="13.5" customHeight="1" thickBot="1">
      <c r="A312" s="94">
        <f t="shared" si="4"/>
        <v>15</v>
      </c>
      <c r="B312" s="472"/>
      <c r="C312" s="473"/>
      <c r="D312" s="473"/>
      <c r="E312" s="474"/>
      <c r="F312" s="420"/>
      <c r="G312" s="276"/>
      <c r="H312" s="421"/>
      <c r="I312" s="475"/>
      <c r="J312" s="421"/>
      <c r="K312" s="475"/>
      <c r="L312" s="421"/>
      <c r="M312" s="475"/>
      <c r="N312" s="276"/>
      <c r="O312" s="421"/>
      <c r="P312" s="475"/>
      <c r="Q312" s="276"/>
      <c r="R312" s="277"/>
      <c r="S312" s="420"/>
      <c r="T312" s="276"/>
      <c r="U312" s="421"/>
      <c r="V312" s="475"/>
      <c r="W312" s="421"/>
      <c r="X312" s="475"/>
      <c r="Y312" s="421"/>
      <c r="Z312" s="475"/>
      <c r="AA312" s="276"/>
      <c r="AB312" s="421"/>
      <c r="AC312" s="475"/>
      <c r="AD312" s="276"/>
      <c r="AE312" s="277"/>
      <c r="AF312" s="146"/>
    </row>
    <row r="313" spans="1:32" ht="13.5" customHeight="1">
      <c r="A313" s="94">
        <f t="shared" si="4"/>
        <v>16</v>
      </c>
      <c r="B313" s="206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207"/>
      <c r="AF313" s="146"/>
    </row>
    <row r="314" spans="1:32" ht="13.5" customHeight="1">
      <c r="A314" s="94">
        <f t="shared" si="4"/>
        <v>17</v>
      </c>
      <c r="B314" s="208"/>
      <c r="C314" s="61" t="s">
        <v>249</v>
      </c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09"/>
      <c r="V314" s="209"/>
      <c r="W314" s="209"/>
      <c r="X314" s="209"/>
      <c r="Y314" s="209"/>
      <c r="Z314" s="209"/>
      <c r="AA314" s="209"/>
      <c r="AB314" s="209"/>
      <c r="AC314" s="209"/>
      <c r="AD314" s="209"/>
      <c r="AE314" s="210"/>
      <c r="AF314" s="146"/>
    </row>
    <row r="315" spans="1:32" ht="13.5" customHeight="1">
      <c r="A315" s="94">
        <f t="shared" si="4"/>
        <v>18</v>
      </c>
      <c r="B315" s="211"/>
      <c r="C315" s="61" t="s">
        <v>250</v>
      </c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09"/>
      <c r="V315" s="209"/>
      <c r="W315" s="209"/>
      <c r="X315" s="209"/>
      <c r="Y315" s="209"/>
      <c r="Z315" s="209"/>
      <c r="AA315" s="209"/>
      <c r="AB315" s="209"/>
      <c r="AC315" s="209"/>
      <c r="AD315" s="209"/>
      <c r="AE315" s="97"/>
      <c r="AF315" s="146"/>
    </row>
    <row r="316" spans="1:32" ht="13.5" customHeight="1">
      <c r="A316" s="94">
        <f t="shared" si="4"/>
        <v>19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97"/>
      <c r="AF316" s="146"/>
    </row>
    <row r="317" spans="1:32" ht="13.5" customHeight="1">
      <c r="A317" s="94">
        <f t="shared" si="4"/>
        <v>20</v>
      </c>
      <c r="B317" s="61"/>
      <c r="C317" s="61" t="s">
        <v>186</v>
      </c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97"/>
      <c r="AF317" s="146"/>
    </row>
    <row r="318" spans="1:32" ht="13.5" customHeight="1" thickBot="1">
      <c r="A318" s="94">
        <f t="shared" si="4"/>
        <v>21</v>
      </c>
      <c r="B318" s="15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136"/>
      <c r="AF318" s="146"/>
    </row>
    <row r="319" spans="1:32" ht="13.5" customHeight="1">
      <c r="A319" s="94">
        <f t="shared" si="4"/>
        <v>22</v>
      </c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97"/>
      <c r="AF319" s="146"/>
    </row>
    <row r="320" spans="1:32" ht="13.5" customHeight="1">
      <c r="A320" s="94">
        <f t="shared" si="4"/>
        <v>23</v>
      </c>
      <c r="B320" s="61"/>
      <c r="C320" s="187"/>
      <c r="D320" s="187"/>
      <c r="E320" s="187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61"/>
      <c r="AA320" s="61"/>
      <c r="AB320" s="61"/>
      <c r="AC320" s="61"/>
      <c r="AD320" s="61"/>
      <c r="AE320" s="97"/>
      <c r="AF320" s="146"/>
    </row>
    <row r="321" spans="1:32" ht="13.5" customHeight="1">
      <c r="A321" s="94">
        <f t="shared" si="4"/>
        <v>24</v>
      </c>
      <c r="B321" s="61"/>
      <c r="C321" s="212" t="s">
        <v>187</v>
      </c>
      <c r="D321" s="187"/>
      <c r="E321" s="187" t="s">
        <v>192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61"/>
      <c r="AA321" s="61"/>
      <c r="AB321" s="61"/>
      <c r="AC321" s="61"/>
      <c r="AD321" s="61"/>
      <c r="AE321" s="97"/>
      <c r="AF321" s="146"/>
    </row>
    <row r="322" spans="1:32" ht="13.5" customHeight="1">
      <c r="A322" s="94">
        <f t="shared" si="4"/>
        <v>25</v>
      </c>
      <c r="B322" s="61"/>
      <c r="C322" s="212"/>
      <c r="D322" s="187"/>
      <c r="E322" s="187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61"/>
      <c r="AA322" s="61"/>
      <c r="AB322" s="61"/>
      <c r="AC322" s="61"/>
      <c r="AD322" s="61"/>
      <c r="AE322" s="97"/>
      <c r="AF322" s="146"/>
    </row>
    <row r="323" spans="1:32" ht="13.5" customHeight="1">
      <c r="A323" s="94">
        <f t="shared" si="4"/>
        <v>26</v>
      </c>
      <c r="B323" s="61"/>
      <c r="C323" s="212" t="s">
        <v>188</v>
      </c>
      <c r="D323" s="187"/>
      <c r="E323" s="187" t="s">
        <v>193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61"/>
      <c r="AA323" s="61"/>
      <c r="AB323" s="61"/>
      <c r="AC323" s="61"/>
      <c r="AD323" s="61"/>
      <c r="AE323" s="97"/>
      <c r="AF323" s="146"/>
    </row>
    <row r="324" spans="1:32" ht="13.5" customHeight="1">
      <c r="A324" s="94">
        <f t="shared" si="4"/>
        <v>27</v>
      </c>
      <c r="B324" s="61"/>
      <c r="C324" s="212"/>
      <c r="D324" s="187"/>
      <c r="E324" s="187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61"/>
      <c r="AA324" s="61"/>
      <c r="AB324" s="61"/>
      <c r="AC324" s="61"/>
      <c r="AD324" s="61"/>
      <c r="AE324" s="97"/>
      <c r="AF324" s="146"/>
    </row>
    <row r="325" spans="1:32" ht="13.5" customHeight="1">
      <c r="A325" s="94">
        <f t="shared" si="4"/>
        <v>28</v>
      </c>
      <c r="B325" s="213"/>
      <c r="C325" s="212" t="s">
        <v>189</v>
      </c>
      <c r="D325" s="187"/>
      <c r="E325" s="187" t="s">
        <v>194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7"/>
      <c r="AF325" s="146"/>
    </row>
    <row r="326" spans="1:32" ht="13.5" customHeight="1">
      <c r="A326" s="94">
        <f t="shared" si="4"/>
        <v>29</v>
      </c>
      <c r="B326" s="213"/>
      <c r="C326" s="212"/>
      <c r="D326" s="187"/>
      <c r="E326" s="187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7"/>
      <c r="AF326" s="146"/>
    </row>
    <row r="327" spans="1:32" ht="13.5" customHeight="1">
      <c r="A327" s="94">
        <f t="shared" si="4"/>
        <v>30</v>
      </c>
      <c r="B327" s="213"/>
      <c r="C327" s="212" t="s">
        <v>190</v>
      </c>
      <c r="D327" s="187"/>
      <c r="E327" s="187" t="s">
        <v>195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7"/>
      <c r="AF327" s="146"/>
    </row>
    <row r="328" spans="1:32" ht="13.5" customHeight="1">
      <c r="A328" s="94">
        <f t="shared" si="4"/>
        <v>31</v>
      </c>
      <c r="B328" s="213"/>
      <c r="C328" s="212"/>
      <c r="D328" s="187"/>
      <c r="E328" s="187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7"/>
      <c r="AF328" s="146"/>
    </row>
    <row r="329" spans="1:32" ht="13.5" customHeight="1">
      <c r="A329" s="94">
        <f t="shared" si="4"/>
        <v>32</v>
      </c>
      <c r="B329" s="213"/>
      <c r="C329" s="212" t="s">
        <v>191</v>
      </c>
      <c r="D329" s="187"/>
      <c r="E329" s="187" t="s">
        <v>196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7"/>
      <c r="AF329" s="146"/>
    </row>
    <row r="330" spans="1:32" ht="13.5" customHeight="1" thickBot="1">
      <c r="A330" s="94">
        <f t="shared" si="4"/>
        <v>33</v>
      </c>
      <c r="B330" s="213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23"/>
      <c r="AA330" s="23"/>
      <c r="AB330" s="23"/>
      <c r="AC330" s="23"/>
      <c r="AD330" s="23"/>
      <c r="AE330" s="27"/>
      <c r="AF330" s="146"/>
    </row>
    <row r="331" spans="1:32" ht="13.5" customHeight="1">
      <c r="A331" s="94">
        <f t="shared" si="4"/>
        <v>34</v>
      </c>
      <c r="B331" s="214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22"/>
      <c r="AA331" s="22"/>
      <c r="AB331" s="22"/>
      <c r="AC331" s="22"/>
      <c r="AD331" s="22"/>
      <c r="AE331" s="38"/>
      <c r="AF331" s="146"/>
    </row>
    <row r="332" spans="1:32" ht="13.5" customHeight="1">
      <c r="A332" s="94">
        <f t="shared" si="4"/>
        <v>35</v>
      </c>
      <c r="B332" s="213"/>
      <c r="C332" s="215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23"/>
      <c r="AA332" s="23"/>
      <c r="AB332" s="23"/>
      <c r="AC332" s="23"/>
      <c r="AD332" s="23"/>
      <c r="AE332" s="27"/>
      <c r="AF332" s="146"/>
    </row>
    <row r="333" spans="1:32" ht="13.5" customHeight="1">
      <c r="A333" s="94">
        <f t="shared" si="4"/>
        <v>36</v>
      </c>
      <c r="B333" s="213"/>
      <c r="C333" s="160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23"/>
      <c r="AA333" s="23"/>
      <c r="AB333" s="23"/>
      <c r="AC333" s="23"/>
      <c r="AD333" s="23"/>
      <c r="AE333" s="27"/>
      <c r="AF333" s="146"/>
    </row>
    <row r="334" spans="1:32" ht="13.5" customHeight="1">
      <c r="A334" s="94">
        <f t="shared" si="4"/>
        <v>37</v>
      </c>
      <c r="B334" s="213"/>
      <c r="C334" s="160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23"/>
      <c r="AA334" s="23"/>
      <c r="AB334" s="23"/>
      <c r="AC334" s="23"/>
      <c r="AD334" s="23"/>
      <c r="AE334" s="27"/>
      <c r="AF334" s="146" t="s">
        <v>8</v>
      </c>
    </row>
    <row r="335" spans="1:32" ht="13.5" customHeight="1">
      <c r="A335" s="94">
        <f t="shared" si="4"/>
        <v>38</v>
      </c>
      <c r="B335" s="213"/>
      <c r="C335" s="160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23"/>
      <c r="AA335" s="23"/>
      <c r="AB335" s="23"/>
      <c r="AC335" s="23"/>
      <c r="AD335" s="23"/>
      <c r="AE335" s="27"/>
      <c r="AF335" s="146" t="s">
        <v>8</v>
      </c>
    </row>
    <row r="336" spans="1:32" ht="13.5" customHeight="1">
      <c r="A336" s="94">
        <f t="shared" si="4"/>
        <v>39</v>
      </c>
      <c r="B336" s="213"/>
      <c r="C336" s="160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23"/>
      <c r="AA336" s="23"/>
      <c r="AB336" s="23"/>
      <c r="AC336" s="23"/>
      <c r="AD336" s="23"/>
      <c r="AE336" s="27"/>
      <c r="AF336" s="146"/>
    </row>
    <row r="337" spans="1:32" ht="13.5" customHeight="1">
      <c r="A337" s="94">
        <f t="shared" si="4"/>
        <v>40</v>
      </c>
      <c r="B337" s="213"/>
      <c r="C337" s="193"/>
      <c r="D337" s="187"/>
      <c r="E337" s="187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7"/>
      <c r="AF337" s="146"/>
    </row>
    <row r="338" spans="1:32" ht="13.5" customHeight="1">
      <c r="A338" s="94">
        <f t="shared" si="4"/>
        <v>41</v>
      </c>
      <c r="B338" s="213"/>
      <c r="C338" s="193"/>
      <c r="D338" s="187"/>
      <c r="E338" s="187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7"/>
      <c r="AF338" s="146"/>
    </row>
    <row r="339" spans="1:32" ht="13.5" customHeight="1">
      <c r="A339" s="94">
        <f t="shared" si="4"/>
        <v>42</v>
      </c>
      <c r="B339" s="213"/>
      <c r="C339" s="193"/>
      <c r="D339" s="187"/>
      <c r="E339" s="187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7"/>
      <c r="AF339" s="146"/>
    </row>
    <row r="340" spans="1:32" ht="13.5" customHeight="1">
      <c r="A340" s="94">
        <f t="shared" si="4"/>
        <v>43</v>
      </c>
      <c r="B340" s="213"/>
      <c r="C340" s="193"/>
      <c r="D340" s="187"/>
      <c r="E340" s="187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7"/>
      <c r="AF340" s="146"/>
    </row>
    <row r="341" spans="1:32" ht="13.5" customHeight="1">
      <c r="A341" s="94">
        <f t="shared" si="4"/>
        <v>44</v>
      </c>
      <c r="B341" s="213"/>
      <c r="C341" s="193"/>
      <c r="D341" s="187"/>
      <c r="E341" s="187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7"/>
      <c r="AF341" s="146"/>
    </row>
    <row r="342" spans="1:32" ht="13.5" customHeight="1">
      <c r="A342" s="94">
        <f t="shared" si="4"/>
        <v>45</v>
      </c>
      <c r="B342" s="213"/>
      <c r="C342" s="193"/>
      <c r="D342" s="187"/>
      <c r="E342" s="187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7"/>
      <c r="AF342" s="146"/>
    </row>
    <row r="343" spans="1:32" ht="13.5" customHeight="1">
      <c r="A343" s="94">
        <f t="shared" si="4"/>
        <v>46</v>
      </c>
      <c r="B343" s="213"/>
      <c r="C343" s="193"/>
      <c r="D343" s="187"/>
      <c r="E343" s="187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7"/>
      <c r="AF343" s="146"/>
    </row>
    <row r="344" spans="1:32" ht="13.5" customHeight="1">
      <c r="A344" s="94">
        <f t="shared" si="4"/>
        <v>47</v>
      </c>
      <c r="B344" s="213"/>
      <c r="C344" s="193"/>
      <c r="D344" s="187"/>
      <c r="E344" s="187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7"/>
      <c r="AF344" s="146"/>
    </row>
    <row r="345" spans="1:32" ht="13.5" customHeight="1">
      <c r="A345" s="94">
        <f t="shared" si="4"/>
        <v>48</v>
      </c>
      <c r="B345" s="213"/>
      <c r="C345" s="193"/>
      <c r="D345" s="187"/>
      <c r="E345" s="187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7"/>
      <c r="AF345" s="146"/>
    </row>
    <row r="346" spans="1:32" ht="13.5" customHeight="1">
      <c r="A346" s="94">
        <f t="shared" si="4"/>
        <v>49</v>
      </c>
      <c r="B346" s="213"/>
      <c r="C346" s="187"/>
      <c r="D346" s="187"/>
      <c r="E346" s="187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7"/>
      <c r="AF346" s="146"/>
    </row>
    <row r="347" spans="1:32" ht="13.5" customHeight="1">
      <c r="A347" s="94">
        <f t="shared" si="4"/>
        <v>50</v>
      </c>
      <c r="B347" s="213"/>
      <c r="C347" s="187"/>
      <c r="D347" s="187"/>
      <c r="E347" s="187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7"/>
      <c r="AF347" s="146"/>
    </row>
    <row r="348" spans="1:32" ht="13.5" customHeight="1">
      <c r="A348" s="94">
        <f t="shared" si="4"/>
        <v>51</v>
      </c>
      <c r="B348" s="213"/>
      <c r="C348" s="187"/>
      <c r="D348" s="187"/>
      <c r="E348" s="187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7"/>
      <c r="AF348" s="146"/>
    </row>
    <row r="349" spans="1:32" ht="13.5" customHeight="1">
      <c r="A349" s="94">
        <f t="shared" si="4"/>
        <v>52</v>
      </c>
      <c r="B349" s="213"/>
      <c r="C349" s="187"/>
      <c r="D349" s="187"/>
      <c r="E349" s="187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7"/>
      <c r="AF349" s="146"/>
    </row>
    <row r="350" spans="1:32" ht="13.5" customHeight="1">
      <c r="A350" s="94">
        <f t="shared" si="4"/>
        <v>53</v>
      </c>
      <c r="B350" s="213"/>
      <c r="C350" s="187"/>
      <c r="D350" s="187"/>
      <c r="E350" s="187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7"/>
      <c r="AF350" s="146"/>
    </row>
    <row r="351" spans="1:32" ht="13.5" customHeight="1">
      <c r="A351" s="94">
        <f t="shared" si="4"/>
        <v>54</v>
      </c>
      <c r="B351" s="213"/>
      <c r="C351" s="187"/>
      <c r="D351" s="187"/>
      <c r="E351" s="187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7"/>
      <c r="AF351" s="146"/>
    </row>
    <row r="352" spans="1:32" ht="13.5" customHeight="1">
      <c r="A352" s="94">
        <f t="shared" si="4"/>
        <v>55</v>
      </c>
      <c r="B352" s="213"/>
      <c r="C352" s="187"/>
      <c r="D352" s="187"/>
      <c r="E352" s="187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7"/>
      <c r="AF352" s="146"/>
    </row>
    <row r="353" spans="1:32" ht="13.5" customHeight="1">
      <c r="A353" s="94">
        <f t="shared" si="4"/>
        <v>56</v>
      </c>
      <c r="B353" s="213"/>
      <c r="C353" s="187"/>
      <c r="D353" s="187"/>
      <c r="E353" s="187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7"/>
      <c r="AF353" s="146"/>
    </row>
    <row r="354" spans="1:32" ht="13.5" customHeight="1">
      <c r="A354" s="94">
        <f t="shared" si="4"/>
        <v>57</v>
      </c>
      <c r="B354" s="216"/>
      <c r="C354" s="187"/>
      <c r="D354" s="187"/>
      <c r="E354" s="187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7"/>
      <c r="AF354" s="146"/>
    </row>
    <row r="355" spans="1:32" ht="13.5" customHeight="1">
      <c r="A355" s="94">
        <f t="shared" si="4"/>
        <v>58</v>
      </c>
      <c r="B355" s="61"/>
      <c r="C355" s="61"/>
      <c r="D355" s="61"/>
      <c r="E355" s="61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217"/>
      <c r="AF355" s="146" t="s">
        <v>8</v>
      </c>
    </row>
    <row r="356" spans="1:32" ht="13.5" customHeight="1">
      <c r="A356" s="94">
        <f t="shared" si="4"/>
        <v>59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97"/>
      <c r="AF356" s="146" t="s">
        <v>8</v>
      </c>
    </row>
    <row r="357" spans="1:32" ht="13.5" customHeight="1">
      <c r="A357" s="94">
        <f t="shared" si="4"/>
        <v>60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97"/>
      <c r="AF357" s="146" t="s">
        <v>8</v>
      </c>
    </row>
    <row r="358" spans="1:32" ht="13.5" customHeight="1">
      <c r="A358" s="94">
        <f t="shared" si="4"/>
        <v>61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97"/>
      <c r="AF358" s="146" t="s">
        <v>8</v>
      </c>
    </row>
    <row r="359" spans="1:32" ht="13.5" customHeight="1">
      <c r="A359" s="94">
        <f t="shared" si="4"/>
        <v>62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97"/>
      <c r="AF359" s="146" t="s">
        <v>8</v>
      </c>
    </row>
    <row r="360" spans="1:32" ht="13.5" customHeight="1" thickBot="1">
      <c r="A360" s="178">
        <f t="shared" si="4"/>
        <v>63</v>
      </c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136"/>
      <c r="AF360" s="180" t="s">
        <v>8</v>
      </c>
    </row>
    <row r="361" spans="1:2" ht="13.5" customHeight="1">
      <c r="A361" s="215"/>
      <c r="B361" s="218"/>
    </row>
  </sheetData>
  <sheetProtection formatCells="0"/>
  <mergeCells count="610">
    <mergeCell ref="I264:J264"/>
    <mergeCell ref="I265:J265"/>
    <mergeCell ref="I266:J266"/>
    <mergeCell ref="I267:J267"/>
    <mergeCell ref="I272:J272"/>
    <mergeCell ref="I273:J273"/>
    <mergeCell ref="I268:J268"/>
    <mergeCell ref="I269:J269"/>
    <mergeCell ref="I270:J270"/>
    <mergeCell ref="I271:J271"/>
    <mergeCell ref="I231:J231"/>
    <mergeCell ref="I232:J232"/>
    <mergeCell ref="I233:J233"/>
    <mergeCell ref="I234:J234"/>
    <mergeCell ref="I239:J239"/>
    <mergeCell ref="I240:J240"/>
    <mergeCell ref="I235:J235"/>
    <mergeCell ref="I236:J236"/>
    <mergeCell ref="I237:J237"/>
    <mergeCell ref="I238:J238"/>
    <mergeCell ref="AA76:AF76"/>
    <mergeCell ref="AA77:AF77"/>
    <mergeCell ref="AA221:AF221"/>
    <mergeCell ref="AA290:AF290"/>
    <mergeCell ref="AA291:AF291"/>
    <mergeCell ref="AA292:AF292"/>
    <mergeCell ref="Z312:AB312"/>
    <mergeCell ref="AC312:AE312"/>
    <mergeCell ref="A66:AF66"/>
    <mergeCell ref="A67:C67"/>
    <mergeCell ref="A68:C68"/>
    <mergeCell ref="A69:C69"/>
    <mergeCell ref="D68:O68"/>
    <mergeCell ref="D67:O67"/>
    <mergeCell ref="AA74:AF74"/>
    <mergeCell ref="AA75:AF75"/>
    <mergeCell ref="Z309:AB309"/>
    <mergeCell ref="AC309:AE309"/>
    <mergeCell ref="Z310:AB310"/>
    <mergeCell ref="AC310:AE310"/>
    <mergeCell ref="Z311:AB311"/>
    <mergeCell ref="AC311:AE311"/>
    <mergeCell ref="Z306:AB306"/>
    <mergeCell ref="AC306:AE306"/>
    <mergeCell ref="Z307:AB307"/>
    <mergeCell ref="AC307:AE307"/>
    <mergeCell ref="Z308:AB308"/>
    <mergeCell ref="AC308:AE308"/>
    <mergeCell ref="Z303:AB303"/>
    <mergeCell ref="AC303:AE303"/>
    <mergeCell ref="Z304:AB304"/>
    <mergeCell ref="AC304:AE304"/>
    <mergeCell ref="Z305:AB305"/>
    <mergeCell ref="AC305:AE305"/>
    <mergeCell ref="M310:O310"/>
    <mergeCell ref="P310:R310"/>
    <mergeCell ref="M311:O311"/>
    <mergeCell ref="P311:R311"/>
    <mergeCell ref="M312:O312"/>
    <mergeCell ref="P312:R312"/>
    <mergeCell ref="P306:R306"/>
    <mergeCell ref="M307:O307"/>
    <mergeCell ref="P307:R307"/>
    <mergeCell ref="M308:O308"/>
    <mergeCell ref="P308:R308"/>
    <mergeCell ref="M309:O309"/>
    <mergeCell ref="P309:R309"/>
    <mergeCell ref="S312:U312"/>
    <mergeCell ref="V312:W312"/>
    <mergeCell ref="X312:Y312"/>
    <mergeCell ref="M303:O303"/>
    <mergeCell ref="M304:O304"/>
    <mergeCell ref="P303:R303"/>
    <mergeCell ref="P304:R304"/>
    <mergeCell ref="M305:O305"/>
    <mergeCell ref="P305:R305"/>
    <mergeCell ref="M306:O306"/>
    <mergeCell ref="X309:Y309"/>
    <mergeCell ref="S310:U310"/>
    <mergeCell ref="V310:W310"/>
    <mergeCell ref="X310:Y310"/>
    <mergeCell ref="S311:U311"/>
    <mergeCell ref="V311:W311"/>
    <mergeCell ref="X311:Y311"/>
    <mergeCell ref="X306:Y306"/>
    <mergeCell ref="S307:U307"/>
    <mergeCell ref="V307:W307"/>
    <mergeCell ref="X307:Y307"/>
    <mergeCell ref="S308:U308"/>
    <mergeCell ref="V308:W308"/>
    <mergeCell ref="X308:Y308"/>
    <mergeCell ref="X303:Y303"/>
    <mergeCell ref="S304:U304"/>
    <mergeCell ref="V304:W304"/>
    <mergeCell ref="X304:Y304"/>
    <mergeCell ref="S305:U305"/>
    <mergeCell ref="V305:W305"/>
    <mergeCell ref="X305:Y305"/>
    <mergeCell ref="K309:L309"/>
    <mergeCell ref="K310:L310"/>
    <mergeCell ref="K311:L311"/>
    <mergeCell ref="K312:L312"/>
    <mergeCell ref="S303:U303"/>
    <mergeCell ref="V303:W303"/>
    <mergeCell ref="S306:U306"/>
    <mergeCell ref="V306:W306"/>
    <mergeCell ref="S309:U309"/>
    <mergeCell ref="V309:W309"/>
    <mergeCell ref="F312:H312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B310:E310"/>
    <mergeCell ref="B311:E311"/>
    <mergeCell ref="B312:E312"/>
    <mergeCell ref="F305:H305"/>
    <mergeCell ref="F306:H306"/>
    <mergeCell ref="F307:H307"/>
    <mergeCell ref="F308:H308"/>
    <mergeCell ref="F309:H309"/>
    <mergeCell ref="F310:H310"/>
    <mergeCell ref="F311:H311"/>
    <mergeCell ref="K304:L304"/>
    <mergeCell ref="B305:E305"/>
    <mergeCell ref="B306:E306"/>
    <mergeCell ref="B307:E307"/>
    <mergeCell ref="B308:E308"/>
    <mergeCell ref="B309:E309"/>
    <mergeCell ref="K305:L305"/>
    <mergeCell ref="K306:L306"/>
    <mergeCell ref="K307:L307"/>
    <mergeCell ref="K308:L308"/>
    <mergeCell ref="AA106:AC106"/>
    <mergeCell ref="AA118:AC118"/>
    <mergeCell ref="AA119:AC119"/>
    <mergeCell ref="B303:E303"/>
    <mergeCell ref="B304:E304"/>
    <mergeCell ref="F303:H303"/>
    <mergeCell ref="F304:H304"/>
    <mergeCell ref="I303:J303"/>
    <mergeCell ref="I304:J304"/>
    <mergeCell ref="K303:L303"/>
    <mergeCell ref="AA101:AC101"/>
    <mergeCell ref="AA102:AC102"/>
    <mergeCell ref="AA112:AC112"/>
    <mergeCell ref="AA107:AC107"/>
    <mergeCell ref="AA108:AC108"/>
    <mergeCell ref="AA109:AC109"/>
    <mergeCell ref="AA110:AC110"/>
    <mergeCell ref="AA103:AC103"/>
    <mergeCell ref="AA104:AC104"/>
    <mergeCell ref="AA105:AC105"/>
    <mergeCell ref="AA115:AC115"/>
    <mergeCell ref="AA116:AC116"/>
    <mergeCell ref="AA117:AC117"/>
    <mergeCell ref="AA111:AC111"/>
    <mergeCell ref="H119:Z119"/>
    <mergeCell ref="AA96:AC96"/>
    <mergeCell ref="AA97:AC97"/>
    <mergeCell ref="AA98:AC98"/>
    <mergeCell ref="AA99:AC99"/>
    <mergeCell ref="AA100:AC100"/>
    <mergeCell ref="F118:Z118"/>
    <mergeCell ref="G111:Z111"/>
    <mergeCell ref="F112:Z112"/>
    <mergeCell ref="F113:Z113"/>
    <mergeCell ref="G114:Z114"/>
    <mergeCell ref="AA113:AC113"/>
    <mergeCell ref="G115:Z115"/>
    <mergeCell ref="H116:Z116"/>
    <mergeCell ref="F117:Z117"/>
    <mergeCell ref="AA114:AC114"/>
    <mergeCell ref="G105:Z105"/>
    <mergeCell ref="H106:Z106"/>
    <mergeCell ref="E107:Z107"/>
    <mergeCell ref="E108:Z108"/>
    <mergeCell ref="F109:Z109"/>
    <mergeCell ref="G110:Z110"/>
    <mergeCell ref="F99:Z99"/>
    <mergeCell ref="F100:Z100"/>
    <mergeCell ref="F101:Z101"/>
    <mergeCell ref="F102:Z102"/>
    <mergeCell ref="E103:Z103"/>
    <mergeCell ref="G104:Z104"/>
    <mergeCell ref="E97:Z97"/>
    <mergeCell ref="F98:Z98"/>
    <mergeCell ref="H92:I92"/>
    <mergeCell ref="J92:K92"/>
    <mergeCell ref="D92:E92"/>
    <mergeCell ref="F92:G92"/>
    <mergeCell ref="L92:N92"/>
    <mergeCell ref="D96:Z96"/>
    <mergeCell ref="W92:AE92"/>
    <mergeCell ref="AA95:AD95"/>
    <mergeCell ref="J91:K91"/>
    <mergeCell ref="U91:W91"/>
    <mergeCell ref="U89:W89"/>
    <mergeCell ref="U90:W90"/>
    <mergeCell ref="R91:T91"/>
    <mergeCell ref="L89:N89"/>
    <mergeCell ref="R90:T90"/>
    <mergeCell ref="J89:K89"/>
    <mergeCell ref="X89:Z89"/>
    <mergeCell ref="X90:Z90"/>
    <mergeCell ref="X91:Z91"/>
    <mergeCell ref="P81:AE81"/>
    <mergeCell ref="AD91:AE91"/>
    <mergeCell ref="R82:T84"/>
    <mergeCell ref="U82:W84"/>
    <mergeCell ref="X82:Z84"/>
    <mergeCell ref="AA82:AC84"/>
    <mergeCell ref="AD82:AE84"/>
    <mergeCell ref="R75:W75"/>
    <mergeCell ref="D85:E85"/>
    <mergeCell ref="H84:I84"/>
    <mergeCell ref="H85:I85"/>
    <mergeCell ref="L84:N84"/>
    <mergeCell ref="L85:N85"/>
    <mergeCell ref="F84:G84"/>
    <mergeCell ref="F85:G85"/>
    <mergeCell ref="J84:K84"/>
    <mergeCell ref="P82:Q84"/>
    <mergeCell ref="D84:E84"/>
    <mergeCell ref="R77:W77"/>
    <mergeCell ref="F82:G83"/>
    <mergeCell ref="H82:I83"/>
    <mergeCell ref="B81:N81"/>
    <mergeCell ref="B82:C83"/>
    <mergeCell ref="D82:E83"/>
    <mergeCell ref="B84:C84"/>
    <mergeCell ref="G57:N57"/>
    <mergeCell ref="E54:N54"/>
    <mergeCell ref="AB62:AE62"/>
    <mergeCell ref="U58:AE58"/>
    <mergeCell ref="U59:V59"/>
    <mergeCell ref="U60:V60"/>
    <mergeCell ref="W59:AE59"/>
    <mergeCell ref="W60:AE60"/>
    <mergeCell ref="K59:M59"/>
    <mergeCell ref="U54:AE54"/>
    <mergeCell ref="J49:N49"/>
    <mergeCell ref="J50:N50"/>
    <mergeCell ref="U55:AE55"/>
    <mergeCell ref="F55:N55"/>
    <mergeCell ref="P49:R49"/>
    <mergeCell ref="T49:W49"/>
    <mergeCell ref="H51:I51"/>
    <mergeCell ref="J51:N51"/>
    <mergeCell ref="P51:W51"/>
    <mergeCell ref="C53:H53"/>
    <mergeCell ref="X41:AE41"/>
    <mergeCell ref="X43:AE43"/>
    <mergeCell ref="X44:AE44"/>
    <mergeCell ref="P42:AE42"/>
    <mergeCell ref="P44:W44"/>
    <mergeCell ref="J48:M48"/>
    <mergeCell ref="X45:AE45"/>
    <mergeCell ref="X46:AE46"/>
    <mergeCell ref="X50:AE50"/>
    <mergeCell ref="X51:AE51"/>
    <mergeCell ref="X47:AE47"/>
    <mergeCell ref="X48:AE48"/>
    <mergeCell ref="X49:Z49"/>
    <mergeCell ref="AB49:AE49"/>
    <mergeCell ref="B38:AE38"/>
    <mergeCell ref="D39:F39"/>
    <mergeCell ref="I39:J39"/>
    <mergeCell ref="P46:W46"/>
    <mergeCell ref="L41:O41"/>
    <mergeCell ref="L42:O42"/>
    <mergeCell ref="L43:O43"/>
    <mergeCell ref="L44:O44"/>
    <mergeCell ref="L45:O45"/>
    <mergeCell ref="L46:O46"/>
    <mergeCell ref="F43:J43"/>
    <mergeCell ref="P41:W41"/>
    <mergeCell ref="P43:W43"/>
    <mergeCell ref="E228:G228"/>
    <mergeCell ref="R146:W146"/>
    <mergeCell ref="R147:W147"/>
    <mergeCell ref="T143:V143"/>
    <mergeCell ref="B138:M138"/>
    <mergeCell ref="P138:AE138"/>
    <mergeCell ref="AA142:AC142"/>
    <mergeCell ref="AA21:AE21"/>
    <mergeCell ref="V21:Z21"/>
    <mergeCell ref="V20:Z20"/>
    <mergeCell ref="AA20:AE20"/>
    <mergeCell ref="AD19:AE19"/>
    <mergeCell ref="AA19:AC19"/>
    <mergeCell ref="Y19:Z19"/>
    <mergeCell ref="V19:X19"/>
    <mergeCell ref="AA24:AE24"/>
    <mergeCell ref="V24:Z24"/>
    <mergeCell ref="V23:Y23"/>
    <mergeCell ref="V22:Z22"/>
    <mergeCell ref="AA22:AE22"/>
    <mergeCell ref="AB23:AE23"/>
    <mergeCell ref="AA26:AC26"/>
    <mergeCell ref="AA25:AC25"/>
    <mergeCell ref="AD25:AE25"/>
    <mergeCell ref="AD26:AE26"/>
    <mergeCell ref="AD27:AE27"/>
    <mergeCell ref="AD28:AE28"/>
    <mergeCell ref="V26:X26"/>
    <mergeCell ref="V25:X25"/>
    <mergeCell ref="Y25:Z25"/>
    <mergeCell ref="Y26:Z26"/>
    <mergeCell ref="Y27:Z27"/>
    <mergeCell ref="Y28:Z28"/>
    <mergeCell ref="V31:AE31"/>
    <mergeCell ref="V30:AE30"/>
    <mergeCell ref="AB29:AE29"/>
    <mergeCell ref="V29:Y29"/>
    <mergeCell ref="V28:X28"/>
    <mergeCell ref="V27:X27"/>
    <mergeCell ref="AA28:AC28"/>
    <mergeCell ref="AA27:AC27"/>
    <mergeCell ref="L32:P32"/>
    <mergeCell ref="L33:U33"/>
    <mergeCell ref="Q32:U32"/>
    <mergeCell ref="L34:U34"/>
    <mergeCell ref="V34:AE34"/>
    <mergeCell ref="V33:AE33"/>
    <mergeCell ref="V32:Z32"/>
    <mergeCell ref="AA32:AE32"/>
    <mergeCell ref="T27:U27"/>
    <mergeCell ref="T28:U28"/>
    <mergeCell ref="R29:U29"/>
    <mergeCell ref="L29:O29"/>
    <mergeCell ref="L30:U30"/>
    <mergeCell ref="L31:U31"/>
    <mergeCell ref="L27:N27"/>
    <mergeCell ref="L28:N28"/>
    <mergeCell ref="O26:P26"/>
    <mergeCell ref="O27:P27"/>
    <mergeCell ref="O28:P28"/>
    <mergeCell ref="Q24:U24"/>
    <mergeCell ref="Q25:S25"/>
    <mergeCell ref="Q26:S26"/>
    <mergeCell ref="Q27:S27"/>
    <mergeCell ref="Q28:S28"/>
    <mergeCell ref="L23:O23"/>
    <mergeCell ref="R23:U23"/>
    <mergeCell ref="L24:P24"/>
    <mergeCell ref="L25:N25"/>
    <mergeCell ref="O25:P25"/>
    <mergeCell ref="L26:N26"/>
    <mergeCell ref="T25:U25"/>
    <mergeCell ref="T26:U26"/>
    <mergeCell ref="L20:P20"/>
    <mergeCell ref="Q20:U20"/>
    <mergeCell ref="L21:P21"/>
    <mergeCell ref="Q21:U21"/>
    <mergeCell ref="L22:P22"/>
    <mergeCell ref="Q22:U22"/>
    <mergeCell ref="V18:AE18"/>
    <mergeCell ref="L18:U18"/>
    <mergeCell ref="L19:N19"/>
    <mergeCell ref="O19:P19"/>
    <mergeCell ref="Q19:S19"/>
    <mergeCell ref="T19:U19"/>
    <mergeCell ref="I302:J302"/>
    <mergeCell ref="P299:R300"/>
    <mergeCell ref="S299:U302"/>
    <mergeCell ref="V299:Y300"/>
    <mergeCell ref="P302:R302"/>
    <mergeCell ref="K302:L302"/>
    <mergeCell ref="X302:Y302"/>
    <mergeCell ref="V301:W301"/>
    <mergeCell ref="X301:Y301"/>
    <mergeCell ref="B298:E302"/>
    <mergeCell ref="F299:H302"/>
    <mergeCell ref="I299:L300"/>
    <mergeCell ref="M299:O300"/>
    <mergeCell ref="F298:R298"/>
    <mergeCell ref="I301:J301"/>
    <mergeCell ref="K301:L301"/>
    <mergeCell ref="M301:O301"/>
    <mergeCell ref="P301:R301"/>
    <mergeCell ref="M302:O302"/>
    <mergeCell ref="AA146:AF146"/>
    <mergeCell ref="AA147:AF147"/>
    <mergeCell ref="AA143:AC143"/>
    <mergeCell ref="B95:Z95"/>
    <mergeCell ref="E140:G140"/>
    <mergeCell ref="E142:G142"/>
    <mergeCell ref="K140:M140"/>
    <mergeCell ref="K142:M142"/>
    <mergeCell ref="H139:K139"/>
    <mergeCell ref="H141:K141"/>
    <mergeCell ref="AD85:AE85"/>
    <mergeCell ref="AD86:AE86"/>
    <mergeCell ref="AA89:AC89"/>
    <mergeCell ref="AA90:AC90"/>
    <mergeCell ref="AD89:AE89"/>
    <mergeCell ref="AD90:AE90"/>
    <mergeCell ref="AD87:AE87"/>
    <mergeCell ref="AD88:AE88"/>
    <mergeCell ref="AA87:AC87"/>
    <mergeCell ref="AA88:AC88"/>
    <mergeCell ref="AA85:AC85"/>
    <mergeCell ref="AA86:AC86"/>
    <mergeCell ref="U87:W87"/>
    <mergeCell ref="U88:W88"/>
    <mergeCell ref="X85:Z85"/>
    <mergeCell ref="X86:Z86"/>
    <mergeCell ref="X87:Z87"/>
    <mergeCell ref="X88:Z88"/>
    <mergeCell ref="J82:K83"/>
    <mergeCell ref="L82:N83"/>
    <mergeCell ref="J85:K85"/>
    <mergeCell ref="L88:N88"/>
    <mergeCell ref="L87:N87"/>
    <mergeCell ref="J86:K86"/>
    <mergeCell ref="J88:K88"/>
    <mergeCell ref="J87:K87"/>
    <mergeCell ref="F61:L61"/>
    <mergeCell ref="S61:AC61"/>
    <mergeCell ref="D72:O72"/>
    <mergeCell ref="D71:O71"/>
    <mergeCell ref="A71:C71"/>
    <mergeCell ref="A72:C72"/>
    <mergeCell ref="G49:I49"/>
    <mergeCell ref="F48:I48"/>
    <mergeCell ref="K62:L62"/>
    <mergeCell ref="R62:U62"/>
    <mergeCell ref="Y62:AA62"/>
    <mergeCell ref="G60:N60"/>
    <mergeCell ref="F62:J62"/>
    <mergeCell ref="M62:Q62"/>
    <mergeCell ref="V62:X62"/>
    <mergeCell ref="B60:F60"/>
    <mergeCell ref="F58:H58"/>
    <mergeCell ref="F59:H59"/>
    <mergeCell ref="K58:M58"/>
    <mergeCell ref="K53:N53"/>
    <mergeCell ref="P50:W50"/>
    <mergeCell ref="F50:I50"/>
    <mergeCell ref="U56:AE56"/>
    <mergeCell ref="U57:AE57"/>
    <mergeCell ref="I53:J53"/>
    <mergeCell ref="E56:N56"/>
    <mergeCell ref="P45:W45"/>
    <mergeCell ref="F44:G44"/>
    <mergeCell ref="I44:J44"/>
    <mergeCell ref="F45:J45"/>
    <mergeCell ref="P47:W47"/>
    <mergeCell ref="D47:I47"/>
    <mergeCell ref="AA13:AB13"/>
    <mergeCell ref="N13:R13"/>
    <mergeCell ref="J40:K40"/>
    <mergeCell ref="E40:F40"/>
    <mergeCell ref="D41:E41"/>
    <mergeCell ref="D42:E42"/>
    <mergeCell ref="J41:K41"/>
    <mergeCell ref="I42:K42"/>
    <mergeCell ref="L17:U17"/>
    <mergeCell ref="V17:AE17"/>
    <mergeCell ref="AA3:AF3"/>
    <mergeCell ref="AA4:AF4"/>
    <mergeCell ref="AA5:AF5"/>
    <mergeCell ref="J47:M47"/>
    <mergeCell ref="B52:AE52"/>
    <mergeCell ref="P48:W48"/>
    <mergeCell ref="T10:AD10"/>
    <mergeCell ref="E12:W12"/>
    <mergeCell ref="AA12:AD12"/>
    <mergeCell ref="W13:X13"/>
    <mergeCell ref="Q37:T37"/>
    <mergeCell ref="E10:O10"/>
    <mergeCell ref="T9:AD9"/>
    <mergeCell ref="Y13:Z13"/>
    <mergeCell ref="AC13:AD13"/>
    <mergeCell ref="R2:W2"/>
    <mergeCell ref="R3:W3"/>
    <mergeCell ref="R4:W4"/>
    <mergeCell ref="R5:W5"/>
    <mergeCell ref="AA2:AF2"/>
    <mergeCell ref="Y69:AB69"/>
    <mergeCell ref="U69:X69"/>
    <mergeCell ref="U70:X70"/>
    <mergeCell ref="P70:T70"/>
    <mergeCell ref="E9:O9"/>
    <mergeCell ref="A70:C70"/>
    <mergeCell ref="P67:T67"/>
    <mergeCell ref="P68:T68"/>
    <mergeCell ref="F35:J35"/>
    <mergeCell ref="I37:L37"/>
    <mergeCell ref="AC72:AF72"/>
    <mergeCell ref="L39:AE39"/>
    <mergeCell ref="P40:W40"/>
    <mergeCell ref="X40:AE40"/>
    <mergeCell ref="P71:T71"/>
    <mergeCell ref="P72:T72"/>
    <mergeCell ref="AC67:AF67"/>
    <mergeCell ref="AC68:AF68"/>
    <mergeCell ref="AC69:AF69"/>
    <mergeCell ref="AC70:AF70"/>
    <mergeCell ref="O16:R16"/>
    <mergeCell ref="B15:AE15"/>
    <mergeCell ref="Y16:AB16"/>
    <mergeCell ref="F14:I14"/>
    <mergeCell ref="O14:S14"/>
    <mergeCell ref="AC71:AF71"/>
    <mergeCell ref="Y68:AB68"/>
    <mergeCell ref="Y67:AB67"/>
    <mergeCell ref="U68:X68"/>
    <mergeCell ref="U67:X67"/>
    <mergeCell ref="Y37:AB37"/>
    <mergeCell ref="Y35:AC35"/>
    <mergeCell ref="J36:O36"/>
    <mergeCell ref="P36:U36"/>
    <mergeCell ref="V36:AB36"/>
    <mergeCell ref="Y14:AC14"/>
    <mergeCell ref="P29:Q29"/>
    <mergeCell ref="P23:Q23"/>
    <mergeCell ref="Z29:AA29"/>
    <mergeCell ref="Z23:AA23"/>
    <mergeCell ref="B92:C92"/>
    <mergeCell ref="Y72:AB72"/>
    <mergeCell ref="Y71:AB71"/>
    <mergeCell ref="Y70:AB70"/>
    <mergeCell ref="B89:C89"/>
    <mergeCell ref="B88:C88"/>
    <mergeCell ref="R88:T88"/>
    <mergeCell ref="R89:T89"/>
    <mergeCell ref="D88:E88"/>
    <mergeCell ref="D89:E89"/>
    <mergeCell ref="R74:W74"/>
    <mergeCell ref="P69:T69"/>
    <mergeCell ref="H88:I88"/>
    <mergeCell ref="U85:W85"/>
    <mergeCell ref="D69:O69"/>
    <mergeCell ref="D70:O70"/>
    <mergeCell ref="R76:W76"/>
    <mergeCell ref="U71:X71"/>
    <mergeCell ref="U72:X72"/>
    <mergeCell ref="R85:T85"/>
    <mergeCell ref="H91:I91"/>
    <mergeCell ref="L90:N90"/>
    <mergeCell ref="L91:N91"/>
    <mergeCell ref="B91:C91"/>
    <mergeCell ref="B90:C90"/>
    <mergeCell ref="F90:G90"/>
    <mergeCell ref="F91:G91"/>
    <mergeCell ref="D90:E90"/>
    <mergeCell ref="D91:E91"/>
    <mergeCell ref="J90:K90"/>
    <mergeCell ref="B87:C87"/>
    <mergeCell ref="H90:I90"/>
    <mergeCell ref="F89:G89"/>
    <mergeCell ref="F88:G88"/>
    <mergeCell ref="F87:G87"/>
    <mergeCell ref="H89:I89"/>
    <mergeCell ref="T142:V142"/>
    <mergeCell ref="B86:C86"/>
    <mergeCell ref="R86:T86"/>
    <mergeCell ref="R87:T87"/>
    <mergeCell ref="D86:E86"/>
    <mergeCell ref="D87:E87"/>
    <mergeCell ref="H86:I86"/>
    <mergeCell ref="H87:I87"/>
    <mergeCell ref="L86:N86"/>
    <mergeCell ref="F86:G86"/>
    <mergeCell ref="B153:AE153"/>
    <mergeCell ref="B85:C85"/>
    <mergeCell ref="U86:W86"/>
    <mergeCell ref="E144:G144"/>
    <mergeCell ref="K144:M144"/>
    <mergeCell ref="H143:K143"/>
    <mergeCell ref="U139:AA139"/>
    <mergeCell ref="U140:AA140"/>
    <mergeCell ref="T141:AD141"/>
    <mergeCell ref="U144:X144"/>
    <mergeCell ref="AO295:AP295"/>
    <mergeCell ref="AR295:AS295"/>
    <mergeCell ref="R292:W292"/>
    <mergeCell ref="R218:W218"/>
    <mergeCell ref="R219:W219"/>
    <mergeCell ref="R220:W220"/>
    <mergeCell ref="R293:W293"/>
    <mergeCell ref="R291:W291"/>
    <mergeCell ref="AA293:AF293"/>
    <mergeCell ref="AA220:AF220"/>
    <mergeCell ref="R221:W221"/>
    <mergeCell ref="R290:W290"/>
    <mergeCell ref="AA219:AF219"/>
    <mergeCell ref="Z302:AB302"/>
    <mergeCell ref="Z301:AB301"/>
    <mergeCell ref="AC302:AE302"/>
    <mergeCell ref="Z299:AB300"/>
    <mergeCell ref="AC299:AE300"/>
    <mergeCell ref="A297:AE297"/>
    <mergeCell ref="S298:AE298"/>
    <mergeCell ref="D13:E13"/>
    <mergeCell ref="G13:H13"/>
    <mergeCell ref="AC301:AE301"/>
    <mergeCell ref="V302:W302"/>
    <mergeCell ref="AA91:AC91"/>
    <mergeCell ref="AA148:AF148"/>
    <mergeCell ref="AA149:AF149"/>
    <mergeCell ref="AA218:AF218"/>
    <mergeCell ref="R148:W148"/>
    <mergeCell ref="R149:W149"/>
  </mergeCells>
  <printOptions/>
  <pageMargins left="0.75" right="0.5" top="0.5" bottom="0.5" header="0.5" footer="0.5"/>
  <pageSetup fitToHeight="0" fitToWidth="1" horizontalDpi="600" verticalDpi="600" orientation="portrait" scale="76" r:id="rId2"/>
  <rowBreaks count="2" manualBreakCount="2">
    <brk id="72" max="31" man="1"/>
    <brk id="144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Jacobs Canada,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popovid1</dc:creator>
  <cp:keywords/>
  <dc:description/>
  <cp:lastModifiedBy>Naeem, Maria</cp:lastModifiedBy>
  <cp:lastPrinted>2013-02-01T04:09:13Z</cp:lastPrinted>
  <dcterms:created xsi:type="dcterms:W3CDTF">2010-02-16T16:45:11Z</dcterms:created>
  <dcterms:modified xsi:type="dcterms:W3CDTF">2015-03-23T19:36:14Z</dcterms:modified>
  <cp:category/>
  <cp:version/>
  <cp:contentType/>
  <cp:contentStatus/>
</cp:coreProperties>
</file>